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ina\Desktop\"/>
    </mc:Choice>
  </mc:AlternateContent>
  <workbookProtection workbookPassword="CF77" lockStructure="1"/>
  <bookViews>
    <workbookView xWindow="0" yWindow="0" windowWidth="20112" windowHeight="11052" tabRatio="1000" firstSheet="1" activeTab="1"/>
  </bookViews>
  <sheets>
    <sheet name="Соответствие" sheetId="7" state="veryHidden" r:id="rId1"/>
    <sheet name="TOTAL" sheetId="28" r:id="rId2"/>
    <sheet name="TWO_WEEKS" sheetId="15" r:id="rId3"/>
    <sheet name="AOFA_MINUS" sheetId="16" r:id="rId4"/>
    <sheet name="AOFA_PLUS" sheetId="17" r:id="rId5"/>
    <sheet name="DAILY" sheetId="4" r:id="rId6"/>
    <sheet name="ODAMFA" sheetId="12" r:id="rId7"/>
    <sheet name="ODAMFA90" sheetId="18" r:id="rId8"/>
    <sheet name="ODAOHfA" sheetId="24" r:id="rId9"/>
    <sheet name="MULTIFOCAL" sheetId="19" r:id="rId10"/>
    <sheet name="OTHER_PRODUCTS" sheetId="27" r:id="rId11"/>
    <sheet name="DIAG" sheetId="8" r:id="rId12"/>
    <sheet name="ADVERTISE" sheetId="20" r:id="rId13"/>
  </sheets>
  <externalReferences>
    <externalReference r:id="rId14"/>
  </externalReferences>
  <definedNames>
    <definedName name="_xlnm._FilterDatabase" localSheetId="0" hidden="1">Соответствие!$A$2:$E$12602</definedName>
    <definedName name="cstmr" localSheetId="1">OFFSET(#REF!, MATCH([1]ADVERTISE!$E$8,#REF!,0)-1, 2, COUNTIF(#REF!,[1]ADVERTISE!$E$8), 1)</definedName>
    <definedName name="cstmr">OFFSET(#REF!, MATCH(ADVERTISE!$E$6,#REF!,0)-1, 2, COUNTIF(#REF!,ADVERTISE!$E$6), 1)</definedName>
    <definedName name="description1ADVERTISE">ADVERTISE!$E$2</definedName>
    <definedName name="description1AOFA_MINUS">AOFA_MINUS!$F$1</definedName>
    <definedName name="description1AOFA_PLUS">AOFA_PLUS!$F$1</definedName>
    <definedName name="description1BEAUTY_AND_COLORS">#REF!</definedName>
    <definedName name="description1BEAUTY_COLORS_D_KITS">#REF!</definedName>
    <definedName name="description1DAILY">DAILY!$E$3</definedName>
    <definedName name="description1DIAG">DIAG!$E$1</definedName>
    <definedName name="description1MULTIFOCAL">MULTIFOCAL!$E$3</definedName>
    <definedName name="description1ODAMFA">ODAMFA!$F$1</definedName>
    <definedName name="description1ODAMFA90">ODAMFA90!$F$3</definedName>
    <definedName name="description1ODAOHfA">ODAOHfA!$F$2</definedName>
    <definedName name="description1ODAOHfA_DIAG">#REF!</definedName>
    <definedName name="description1OTHER_PRODUCTS">OTHER_PRODUCTS!$E$3</definedName>
    <definedName name="description1TWO_WEEKS">TWO_WEEKS!$E$3</definedName>
    <definedName name="description2ADVERTISE">ADVERTISE!$E$3</definedName>
    <definedName name="description2AOFA_MINUS">AOFA_MINUS!$F$2</definedName>
    <definedName name="description2AOFA_PLUS">AOFA_PLUS!$F$2</definedName>
    <definedName name="description2BEAUTY_AND_COLORS">#REF!</definedName>
    <definedName name="description2BEAUTY_COLORS_D_KITS">#REF!</definedName>
    <definedName name="description2DAILY">DAILY!$E$4</definedName>
    <definedName name="description2DIAG">DIAG!$E$2</definedName>
    <definedName name="description2MULTIFOCAL">MULTIFOCAL!$E$4</definedName>
    <definedName name="description2ODAMFA">ODAMFA!$F$2</definedName>
    <definedName name="description2ODAMFA90">ODAMFA90!$F$4</definedName>
    <definedName name="description2ODAOHfA">ODAOHfA!$F$3</definedName>
    <definedName name="description2ODAOHfA_DIAG">#REF!</definedName>
    <definedName name="description2OTHER_PRODUCTS">OTHER_PRODUCTS!$E$4</definedName>
    <definedName name="description2TWO_WEEKS">TWO_WEEKS!$E$4</definedName>
    <definedName name="Limit_ADVERTISE" localSheetId="1">[1]ADVERTISE!$M$15</definedName>
    <definedName name="Limit_ADVERTISE">ADVERTISE!$M$13</definedName>
    <definedName name="Limit_AOFA_MINUS" localSheetId="1">[1]AOFA_MINUS!$N$8</definedName>
    <definedName name="Limit_AOFA_MINUS">AOFA_MINUS!$N$6</definedName>
    <definedName name="Limit_AOFA_PLUS" localSheetId="1">[1]AOFA_PLUS!$N$9</definedName>
    <definedName name="Limit_AOFA_PLUS">AOFA_PLUS!$N$7</definedName>
    <definedName name="Limit_BEAUTY_AND_COLORS">#REF!</definedName>
    <definedName name="Limit_BEAUTY_COLORS_D_KITS">#REF!</definedName>
    <definedName name="Limit_DAILY" localSheetId="1">[1]DAILY!$M$10</definedName>
    <definedName name="Limit_DAILY">DAILY!$M$8</definedName>
    <definedName name="Limit_DIAG" localSheetId="1">[1]DIAG!$L$9</definedName>
    <definedName name="Limit_DIAG">DIAG!$L$6</definedName>
    <definedName name="Limit_MULTIFOCAL" localSheetId="1">[1]MULTIFOCAL!$M$9</definedName>
    <definedName name="Limit_MULTIFOCAL">MULTIFOCAL!$M$9</definedName>
    <definedName name="Limit_ODAMFA" localSheetId="1">[1]ODAMFA!$N$9</definedName>
    <definedName name="Limit_ODAMFA">ODAMFA!$N$7</definedName>
    <definedName name="Limit_ODAMFA90" localSheetId="1">[1]ODAMFA90!$N$8</definedName>
    <definedName name="Limit_ODAMFA90">ODAMFA90!$N$9</definedName>
    <definedName name="Limit_ODAOHfA" localSheetId="1">[1]ODAOHfA!$N$9</definedName>
    <definedName name="Limit_ODAOHfA">ODAOHfA!$N$8</definedName>
    <definedName name="Limit_ODAOHfA_DIAG" localSheetId="1">[1]ODAOHfA_DIAG!$K$9</definedName>
    <definedName name="Limit_ODAOHfA_DIAG">#REF!</definedName>
    <definedName name="Limit_OTHER_PRODUCTS" localSheetId="1">[1]OTHER_PRODUCTS!$M$9</definedName>
    <definedName name="Limit_OTHER_PRODUCTS">OTHER_PRODUCTS!$M$9</definedName>
    <definedName name="Limit_TWO_WEEKS" localSheetId="1">[1]TWO_WEEKS!$M$8</definedName>
    <definedName name="Limit_TWO_WEEKS">TWO_WEEKS!$M$8</definedName>
    <definedName name="mngr">#REF!</definedName>
    <definedName name="NumLines_ADVERTISE" localSheetId="1">[1]ADVERTISE!$D$15</definedName>
    <definedName name="NumLines_ADVERTISE">ADVERTISE!$D$13</definedName>
    <definedName name="NumLines_AOFA_MINUS" localSheetId="1">[1]AOFA_MINUS!$E$8</definedName>
    <definedName name="NumLines_AOFA_MINUS">AOFA_MINUS!$E$6</definedName>
    <definedName name="NumLines_AOFA_PLUS" localSheetId="1">[1]AOFA_PLUS!$E$9</definedName>
    <definedName name="NumLines_AOFA_PLUS">AOFA_PLUS!$E$7</definedName>
    <definedName name="NumLines_BEAUTY_AND_COLORS">#REF!</definedName>
    <definedName name="NumLines_BEAUTY_COLORS_D_KITS">#REF!</definedName>
    <definedName name="NumLines_DAILY" localSheetId="1">[1]DAILY!$D$10</definedName>
    <definedName name="NumLines_DAILY">DAILY!$D$8</definedName>
    <definedName name="NumLines_DIAG" localSheetId="1">[1]DIAG!$D$9</definedName>
    <definedName name="NumLines_DIAG">DIAG!$D$6</definedName>
    <definedName name="NumLines_MULTIFOCAL" localSheetId="1">[1]MULTIFOCAL!$D$9</definedName>
    <definedName name="NumLines_MULTIFOCAL">MULTIFOCAL!$D$9</definedName>
    <definedName name="NumLines_ODAMFA" localSheetId="1">[1]ODAMFA!$E$9</definedName>
    <definedName name="NumLines_ODAMFA">ODAMFA!$E$7</definedName>
    <definedName name="NumLines_ODAMFA90" localSheetId="1">[1]ODAMFA90!$E$8</definedName>
    <definedName name="NumLines_ODAMFA90">ODAMFA90!$E$9</definedName>
    <definedName name="NumLines_ODAOHfA" localSheetId="1">[1]ODAOHfA!$E$9</definedName>
    <definedName name="NumLines_ODAOHfA">ODAOHfA!$E$8</definedName>
    <definedName name="NumLines_ODAOHfA_DIAG" localSheetId="1">[1]ODAOHfA_DIAG!$C$9</definedName>
    <definedName name="NumLines_ODAOHfA_DIAG">#REF!</definedName>
    <definedName name="NumLines_OTHER_PRODUCTS" localSheetId="1">[1]OTHER_PRODUCTS!$D$9</definedName>
    <definedName name="NumLines_OTHER_PRODUCTS">OTHER_PRODUCTS!$D$9</definedName>
    <definedName name="NumLines_TWO_WEEKS" localSheetId="1">[1]TWO_WEEKS!$D$8</definedName>
    <definedName name="NumLines_TWO_WEEKS">TWO_WEEKS!$D$8</definedName>
    <definedName name="shipto" localSheetId="1">OFFSET(#REF!, MATCH([1]ADVERTISE!$E$8&amp;[1]ADVERTISE!$E$10,#REF!, 0)-1, 3, COUNTIF(#REF!,[1]ADVERTISE!$E$8&amp;[1]ADVERTISE!$E$10), 1)</definedName>
    <definedName name="shipto">OFFSET(#REF!, MATCH(ADVERTISE!$E$6&amp;ADVERTISE!$E$8,#REF!, 0)-1, 3, COUNTIF(#REF!,ADVERTISE!$E$6&amp;ADVERTISE!$E$8), 1)</definedName>
    <definedName name="ver">Соответствие!$B$12540</definedName>
    <definedName name="ДоставкаADVERTISE">ADVERTISE!#REF!</definedName>
    <definedName name="ДоставкаAOFA_MINUS">AOFA_MINUS!#REF!</definedName>
    <definedName name="ДоставкаAOFA_PLUS">AOFA_PLUS!$F$3</definedName>
    <definedName name="ДоставкаBEAUTY_AND_COLORS">#REF!</definedName>
    <definedName name="ДоставкаBEAUTY_COLORS_D_KITS">#REF!</definedName>
    <definedName name="ДоставкаDAILY">DAILY!$E$5</definedName>
    <definedName name="ДоставкаDIAG" localSheetId="1">[1]DIAG!$E$5</definedName>
    <definedName name="ДоставкаDIAG">DIAG!#REF!</definedName>
    <definedName name="ДоставкаMULTIFOCAL">MULTIFOCAL!$E$5</definedName>
    <definedName name="ДоставкаODAMFA">ODAMFA!$F$3</definedName>
    <definedName name="ДоставкаODAMFA90">ODAMFA90!$F$5</definedName>
    <definedName name="ДоставкаODAOHfA">ODAOHfA!$F$4</definedName>
    <definedName name="ДоставкаODAOHfA_DIAG">#REF!</definedName>
    <definedName name="ДоставкаOTHER_PRODUCTS">OTHER_PRODUCTS!$E$5</definedName>
    <definedName name="ДоставкаTWO_WEEKS">TWO_WEEKS!$E$5</definedName>
    <definedName name="ЗаголовокADVERTISE">ADVERTISE!$E$1</definedName>
    <definedName name="ЗаголовокAOFA_MINUS">AOFA_MINUS!#REF!</definedName>
    <definedName name="ЗаголовокAOFA_PLUS">AOFA_PLUS!#REF!</definedName>
    <definedName name="ЗаголовокBEAUTY_AND_COLORS">#REF!</definedName>
    <definedName name="ЗаголовокBEAUTY_COLORS_D_KITS">#REF!</definedName>
    <definedName name="ЗаголовокDAILY">DAILY!$E$2</definedName>
    <definedName name="ЗаголовокDIAG" localSheetId="1">[1]DIAG!$E$2</definedName>
    <definedName name="ЗаголовокDIAG">DIAG!#REF!</definedName>
    <definedName name="ЗаголовокMULTIFOCAL">MULTIFOCAL!$E$2</definedName>
    <definedName name="ЗаголовокODAMFA">ODAMFA!#REF!</definedName>
    <definedName name="ЗаголовокODAMFA90">ODAMFA90!$F$2</definedName>
    <definedName name="ЗаголовокODAOHfA">ODAOHfA!$F$1</definedName>
    <definedName name="ЗаголовокODAOHfA_DIAG">#REF!</definedName>
    <definedName name="ЗаголовокOTHER_PRODUCTS">OTHER_PRODUCTS!$E$2</definedName>
    <definedName name="ЗаголовокTWO_WEEKS">TWO_WEEKS!$E$2</definedName>
    <definedName name="ИтогADVERTISE">ADVERTISE!$D$12</definedName>
    <definedName name="ИтогAOFA_MINUS">AOFA_MINUS!$E$5</definedName>
    <definedName name="ИтогAOFA_PLUS">AOFA_PLUS!$E$6</definedName>
    <definedName name="ИтогBEAUTY_AND_COLORS">#REF!</definedName>
    <definedName name="ИтогBEAUTY_COLORS_D_KITS">#REF!</definedName>
    <definedName name="ИтогDAILY">DAILY!$D$7</definedName>
    <definedName name="ИтогDIAG" localSheetId="1">[1]DIAG!$D$8</definedName>
    <definedName name="ИтогDIAG">DIAG!$D$5</definedName>
    <definedName name="ИтогMULTIFOCAL">MULTIFOCAL!$D$8</definedName>
    <definedName name="ИтогODAMFA">ODAMFA!$E$6</definedName>
    <definedName name="ИтогODAMFA90">ODAMFA90!$E$8</definedName>
    <definedName name="ИтогODAOHfA">ODAOHfA!$E$7</definedName>
    <definedName name="ИтогODAOHfA_DIAG">#REF!</definedName>
    <definedName name="ИтогOTHER_PRODUCT">OTHER_PRODUCTS!$D$8</definedName>
    <definedName name="ИтогOTHER_PRODUCTS">OTHER_PRODUCTS!$D$8</definedName>
    <definedName name="ИтогTWO_WEEKS">TWO_WEEKS!$D$7</definedName>
    <definedName name="КомментарийADVERTISE">ADVERTISE!$E$4</definedName>
    <definedName name="КомментарийAOFA_MINUS" localSheetId="1">[1]AOFA_MINUS!#REF!</definedName>
    <definedName name="КомментарийAOFA_MINUS">AOFA_MINUS!$F$3</definedName>
    <definedName name="КомментарийAOFA_PLUS">AOFA_PLUS!$F$4</definedName>
    <definedName name="КомментарийBEAUTY_AND_COLORS">#REF!</definedName>
    <definedName name="КомментарийBEAUTY_COLORS_D_KITS">#REF!</definedName>
    <definedName name="комментарийDAILY">DAILY!#REF!</definedName>
    <definedName name="КомментарийDIAG" localSheetId="1">[1]DIAG!$E$6</definedName>
    <definedName name="КомментарийDIAG">DIAG!$E$3</definedName>
    <definedName name="КомментарийMULTIFOCAL">MULTIFOCAL!$E$6</definedName>
    <definedName name="КомментарийODAMFA">ODAMFA!$F$4</definedName>
    <definedName name="КомментарийODAMFA90" localSheetId="1">[1]ODAMFA90!#REF!</definedName>
    <definedName name="КомментарийODAMFA90">ODAMFA90!$F$6</definedName>
    <definedName name="КомментарийODAOHfA">ODAOHfA!$F$5</definedName>
    <definedName name="КомментарийODAOHfA_DIAG">#REF!</definedName>
    <definedName name="КомментарийOTHER_PRODUCTS">OTHER_PRODUCTS!$E$6</definedName>
    <definedName name="КомментарийTWO_WEEKS" localSheetId="1">[1]TWO_WEEKS!#REF!</definedName>
    <definedName name="КомментарийTWO_WEEKS">TWO_WEEKS!#REF!</definedName>
    <definedName name="_xlnm.Print_Area" localSheetId="12">ADVERTISE!$A$1:$AK$99</definedName>
    <definedName name="_xlnm.Print_Area" localSheetId="3">AOFA_MINUS!$A$1:$BF$82</definedName>
    <definedName name="_xlnm.Print_Area" localSheetId="4">AOFA_PLUS!$A$1:$BF$69</definedName>
    <definedName name="_xlnm.Print_Area" localSheetId="5">DAILY!$A$2:$AH$50</definedName>
    <definedName name="_xlnm.Print_Area" localSheetId="11">DIAG!$A$1:$AS$80</definedName>
    <definedName name="_xlnm.Print_Area" localSheetId="9">MULTIFOCAL!$A$1:$AD$66</definedName>
    <definedName name="_xlnm.Print_Area" localSheetId="6">ODAMFA!$A$1:$AS$69</definedName>
    <definedName name="_xlnm.Print_Area" localSheetId="7">ODAMFA90!$A$1:$AL$48</definedName>
    <definedName name="_xlnm.Print_Area" localSheetId="8">ODAOHfA!$A$1:$BR$71</definedName>
    <definedName name="_xlnm.Print_Area" localSheetId="10">OTHER_PRODUCTS!$A$1:$AD$65</definedName>
    <definedName name="_xlnm.Print_Area" localSheetId="2">TWO_WEEKS!$A$1:$AF$49</definedName>
    <definedName name="СообщениеОЛимитеADVERTISE">ADVERTISE!$N$13</definedName>
    <definedName name="СообщениеОЛимитеAOFA_MINUS">AOFA_MINUS!$O$6</definedName>
    <definedName name="СообщениеОЛимитеAOFA_PLUS">AOFA_PLUS!$O$7</definedName>
    <definedName name="СообщениеОЛимитеBEAUTY_AND_COLORS">#REF!</definedName>
    <definedName name="СообщениеОЛимитеBEAUTY_COLORS_DIAG_KITS">#REF!</definedName>
    <definedName name="СообщениеОЛимитеDAILY">DAILY!$N$8</definedName>
    <definedName name="СообщениеОЛимитеDIAG">DIAG!$M$6</definedName>
    <definedName name="СообщениеОЛимитеMULTIFOCAL">MULTIFOCAL!$N$9</definedName>
    <definedName name="СообщениеОЛимитеODAMFA">ODAMFA!$O$7</definedName>
    <definedName name="СообщениеОЛимитеODAMFA90">ODAMFA90!$O$9</definedName>
    <definedName name="СообщениеОЛимитеODAOHfA">ODAOHfA!$Q$8</definedName>
    <definedName name="СообщениеОЛимитеODAOHfA_DIAG">#REF!</definedName>
    <definedName name="СообщениеОЛимитеTWO_WEEKS">TWO_WEEKS!$N$8</definedName>
    <definedName name="ШтрихкодADVERTISE">ADVERTISE!$AE$4</definedName>
    <definedName name="ШтрихкодAOFA_MINUS">AOFA_MINUS!#REF!</definedName>
    <definedName name="ШтрихкодAOFA_PLUS">AOFA_PLUS!$AW$3</definedName>
    <definedName name="ШтрихкодBEAUTY_AND_COLORS">#REF!</definedName>
    <definedName name="ШтрихкодBEAUTY_COLORS_D_KITS">#REF!</definedName>
    <definedName name="ШтрихкодDAILY">DAILY!$Y$5</definedName>
    <definedName name="ШтрихкодDIAG">DIAG!#REF!</definedName>
    <definedName name="ШтрихкодMULTIFOCAL">MULTIFOCAL!$AE$6</definedName>
    <definedName name="ШтрихкодODAMFA">ODAMFA!$AJ$3</definedName>
    <definedName name="ШтрихкодODAMFA90">ODAMFA90!$AC$5</definedName>
    <definedName name="ШтрихкодODAOHfA">ODAOHfA!$AJ$4</definedName>
    <definedName name="ШтрихкодODAOHfA_DIAG">#REF!</definedName>
    <definedName name="ШтрихкодOTHER_PRODUCTS">OTHER_PRODUCTS!$AE$5</definedName>
    <definedName name="ШтрихкодTWO_WEEKS">TWO_WEEKS!#REF!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523" i="7" l="1"/>
  <c r="C12519" i="7"/>
  <c r="C12518" i="7"/>
  <c r="C12513" i="7"/>
  <c r="C12511" i="7"/>
  <c r="C12504" i="7"/>
  <c r="C12500" i="7"/>
  <c r="C12499" i="7"/>
  <c r="C12495" i="7"/>
  <c r="C12494" i="7"/>
  <c r="C12490" i="7"/>
  <c r="C12489" i="7"/>
  <c r="C12485" i="7"/>
  <c r="C12484" i="7"/>
  <c r="C12480" i="7"/>
  <c r="C12479" i="7"/>
  <c r="C12478" i="7"/>
  <c r="C12477" i="7"/>
  <c r="C12476" i="7"/>
  <c r="C12475" i="7"/>
  <c r="C12474" i="7"/>
  <c r="C12473" i="7"/>
  <c r="C12469" i="7"/>
  <c r="C12468" i="7"/>
  <c r="C12467" i="7"/>
  <c r="C12466" i="7"/>
  <c r="C12465" i="7"/>
  <c r="C12463" i="7"/>
  <c r="C12462" i="7"/>
  <c r="C12458" i="7"/>
  <c r="C12457" i="7"/>
  <c r="C12456" i="7"/>
  <c r="C12455" i="7"/>
  <c r="C12454" i="7"/>
  <c r="C12453" i="7"/>
  <c r="C12452" i="7"/>
  <c r="C12444" i="7"/>
  <c r="C12443" i="7"/>
  <c r="C12435" i="7"/>
  <c r="C12434" i="7"/>
  <c r="C12426" i="7"/>
  <c r="C12425" i="7"/>
  <c r="C12424" i="7"/>
  <c r="C12423" i="7"/>
  <c r="C12422" i="7"/>
  <c r="C12421" i="7"/>
  <c r="C12420" i="7"/>
  <c r="C12419" i="7"/>
  <c r="C12411" i="7"/>
  <c r="C12410" i="7"/>
  <c r="C12409" i="7"/>
  <c r="C12408" i="7"/>
  <c r="C12407" i="7"/>
  <c r="C12406" i="7"/>
  <c r="C12405" i="7"/>
  <c r="C12404" i="7"/>
  <c r="C12396" i="7"/>
  <c r="C12395" i="7"/>
  <c r="C12387" i="7"/>
  <c r="C12386" i="7"/>
  <c r="C12378" i="7"/>
  <c r="C12377" i="7"/>
  <c r="C12371" i="7"/>
  <c r="C12370" i="7"/>
  <c r="C12369" i="7"/>
  <c r="C12368" i="7"/>
  <c r="C12360" i="7"/>
  <c r="C12359" i="7"/>
  <c r="C12358" i="7"/>
  <c r="C12357" i="7"/>
  <c r="C12356" i="7"/>
  <c r="C12355" i="7"/>
  <c r="C12354" i="7"/>
  <c r="C12353" i="7"/>
  <c r="C12348" i="7"/>
  <c r="C12347" i="7"/>
  <c r="C12346" i="7"/>
  <c r="C12345" i="7"/>
  <c r="C12344" i="7"/>
  <c r="C12343" i="7"/>
  <c r="C12342" i="7"/>
  <c r="C12341" i="7"/>
  <c r="C12340" i="7"/>
  <c r="C12339" i="7"/>
  <c r="C12338" i="7"/>
  <c r="C12330" i="7"/>
  <c r="C12329" i="7"/>
  <c r="C12321" i="7"/>
  <c r="C12320" i="7"/>
  <c r="D6" i="8"/>
  <c r="J6" i="8"/>
  <c r="C12529" i="7"/>
  <c r="C12530" i="7"/>
  <c r="C12531" i="7"/>
  <c r="C12532" i="7"/>
  <c r="C12533" i="7"/>
  <c r="C12534" i="7"/>
  <c r="C12535" i="7"/>
  <c r="C12536" i="7"/>
  <c r="C12537" i="7"/>
  <c r="C12538" i="7"/>
  <c r="C12539" i="7"/>
  <c r="C12540" i="7"/>
  <c r="C12541" i="7"/>
  <c r="C12542" i="7"/>
  <c r="C12543" i="7"/>
  <c r="C12544" i="7"/>
  <c r="C12545" i="7"/>
  <c r="C12546" i="7"/>
  <c r="C12547" i="7"/>
  <c r="C12548" i="7"/>
  <c r="C12549" i="7"/>
  <c r="C12550" i="7"/>
  <c r="C12551" i="7"/>
  <c r="C12552" i="7"/>
  <c r="C12553" i="7"/>
  <c r="C12554" i="7"/>
  <c r="C12555" i="7"/>
  <c r="C12556" i="7"/>
  <c r="C12557" i="7"/>
  <c r="C12558" i="7"/>
  <c r="C12559" i="7"/>
  <c r="C12560" i="7"/>
  <c r="C12561" i="7"/>
  <c r="C12562" i="7"/>
  <c r="C12563" i="7"/>
  <c r="C12564" i="7"/>
  <c r="C12565" i="7"/>
  <c r="C12566" i="7"/>
  <c r="C12567" i="7"/>
  <c r="C12568" i="7"/>
  <c r="C12569" i="7"/>
  <c r="C12570" i="7"/>
  <c r="C12571" i="7"/>
  <c r="C12572" i="7"/>
  <c r="C12573" i="7"/>
  <c r="C12574" i="7"/>
  <c r="C12575" i="7"/>
  <c r="C12576" i="7"/>
  <c r="C12577" i="7"/>
  <c r="C12578" i="7"/>
  <c r="C12579" i="7"/>
  <c r="C12580" i="7"/>
  <c r="C12581" i="7"/>
  <c r="C12582" i="7"/>
  <c r="C12583" i="7"/>
  <c r="C12584" i="7"/>
  <c r="C12585" i="7"/>
  <c r="C12586" i="7"/>
  <c r="C12587" i="7"/>
  <c r="C12588" i="7"/>
  <c r="C12589" i="7"/>
  <c r="C12590" i="7"/>
  <c r="C12591" i="7"/>
  <c r="C12592" i="7"/>
  <c r="C12593" i="7"/>
  <c r="C12594" i="7"/>
  <c r="C12595" i="7"/>
  <c r="C12596" i="7"/>
  <c r="C12597" i="7"/>
  <c r="C12598" i="7"/>
  <c r="C12599" i="7"/>
  <c r="C12600" i="7"/>
  <c r="C12601" i="7"/>
  <c r="C12602" i="7"/>
  <c r="C12528" i="7"/>
  <c r="AR45" i="4"/>
  <c r="AR46" i="4"/>
  <c r="BE42" i="8"/>
  <c r="BE43" i="8"/>
  <c r="J14" i="28"/>
  <c r="C41" i="28"/>
  <c r="D8" i="4"/>
  <c r="I9" i="19"/>
  <c r="N9" i="19"/>
  <c r="BA36" i="8"/>
  <c r="C12068" i="7"/>
  <c r="C12070" i="7"/>
  <c r="C12071" i="7"/>
  <c r="C12072" i="7"/>
  <c r="C12073" i="7"/>
  <c r="C12074" i="7"/>
  <c r="C12075" i="7"/>
  <c r="C12076" i="7"/>
  <c r="C12077" i="7"/>
  <c r="C12078" i="7"/>
  <c r="C12079" i="7"/>
  <c r="C12080" i="7"/>
  <c r="C12081" i="7"/>
  <c r="C12082" i="7"/>
  <c r="C12083" i="7"/>
  <c r="C12084" i="7"/>
  <c r="C12085" i="7"/>
  <c r="C12086" i="7"/>
  <c r="C12087" i="7"/>
  <c r="C12088" i="7"/>
  <c r="C12089" i="7"/>
  <c r="C12090" i="7"/>
  <c r="C12091" i="7"/>
  <c r="C12092" i="7"/>
  <c r="C12093" i="7"/>
  <c r="C12094" i="7"/>
  <c r="C12095" i="7"/>
  <c r="C12096" i="7"/>
  <c r="C12097" i="7"/>
  <c r="C12098" i="7"/>
  <c r="C12099" i="7"/>
  <c r="C12069" i="7"/>
  <c r="C6142" i="7"/>
  <c r="C6144" i="7"/>
  <c r="C6145" i="7"/>
  <c r="C6146" i="7"/>
  <c r="C6147" i="7"/>
  <c r="C6148" i="7"/>
  <c r="C6149" i="7"/>
  <c r="C6150" i="7"/>
  <c r="C6151" i="7"/>
  <c r="C6152" i="7"/>
  <c r="C6153" i="7"/>
  <c r="C6154" i="7"/>
  <c r="C6155" i="7"/>
  <c r="C6156" i="7"/>
  <c r="C6157" i="7"/>
  <c r="C6158" i="7"/>
  <c r="C6159" i="7"/>
  <c r="C6160" i="7"/>
  <c r="C6161" i="7"/>
  <c r="C6162" i="7"/>
  <c r="C6163" i="7"/>
  <c r="C6164" i="7"/>
  <c r="C6165" i="7"/>
  <c r="C6166" i="7"/>
  <c r="C6167" i="7"/>
  <c r="C6168" i="7"/>
  <c r="C6169" i="7"/>
  <c r="C6170" i="7"/>
  <c r="C6171" i="7"/>
  <c r="C6172" i="7"/>
  <c r="C6173" i="7"/>
  <c r="C6143" i="7"/>
  <c r="F36" i="4"/>
  <c r="G36" i="4"/>
  <c r="D19" i="28"/>
  <c r="L36" i="4"/>
  <c r="D17" i="28"/>
  <c r="M36" i="4"/>
  <c r="D20" i="28"/>
  <c r="R36" i="4"/>
  <c r="D18" i="28"/>
  <c r="S36" i="4"/>
  <c r="D21" i="28"/>
  <c r="Z40" i="4"/>
  <c r="D24" i="28"/>
  <c r="AA40" i="4"/>
  <c r="D26" i="28"/>
  <c r="AF40" i="4"/>
  <c r="AG40" i="4"/>
  <c r="AM40" i="4"/>
  <c r="D29" i="28"/>
  <c r="AN40" i="4"/>
  <c r="D30" i="28"/>
  <c r="C6115" i="7"/>
  <c r="C6088" i="7"/>
  <c r="C6053" i="7"/>
  <c r="C6018" i="7"/>
  <c r="C5991" i="7"/>
  <c r="C5964" i="7"/>
  <c r="C5929" i="7"/>
  <c r="C5894" i="7"/>
  <c r="C5867" i="7"/>
  <c r="C5840" i="7"/>
  <c r="C5805" i="7"/>
  <c r="C5770" i="7"/>
  <c r="C3" i="28"/>
  <c r="D3" i="28"/>
  <c r="C4" i="28"/>
  <c r="D4" i="28"/>
  <c r="C5" i="28"/>
  <c r="D5" i="28"/>
  <c r="C6" i="28"/>
  <c r="D6" i="28"/>
  <c r="C7" i="28"/>
  <c r="D7" i="28"/>
  <c r="C8" i="28"/>
  <c r="D8" i="28"/>
  <c r="C10" i="28"/>
  <c r="D10" i="28"/>
  <c r="C12" i="28"/>
  <c r="C13" i="28"/>
  <c r="D13" i="28"/>
  <c r="D27" i="28"/>
  <c r="C37" i="28"/>
  <c r="D37" i="28"/>
  <c r="C39" i="28"/>
  <c r="D39" i="28"/>
  <c r="C40" i="28"/>
  <c r="D40" i="28"/>
  <c r="D41" i="28"/>
  <c r="C11261" i="7"/>
  <c r="C11262" i="7"/>
  <c r="C11263" i="7"/>
  <c r="C11264" i="7"/>
  <c r="C11265" i="7"/>
  <c r="C11266" i="7"/>
  <c r="C11267" i="7"/>
  <c r="C11268" i="7"/>
  <c r="C11269" i="7"/>
  <c r="C11270" i="7"/>
  <c r="C11260" i="7"/>
  <c r="M23" i="8"/>
  <c r="D8" i="19"/>
  <c r="D9" i="19"/>
  <c r="C11677" i="7"/>
  <c r="C11652" i="7"/>
  <c r="C11627" i="7"/>
  <c r="C11591" i="7"/>
  <c r="C11555" i="7"/>
  <c r="C11519" i="7"/>
  <c r="C11492" i="7"/>
  <c r="C11465" i="7"/>
  <c r="C11430" i="7"/>
  <c r="C11395" i="7"/>
  <c r="C11368" i="7"/>
  <c r="C11341" i="7"/>
  <c r="C11306" i="7"/>
  <c r="C11271" i="7"/>
  <c r="C11231" i="7"/>
  <c r="C11202" i="7"/>
  <c r="C11860" i="7"/>
  <c r="C11835" i="7"/>
  <c r="C11810" i="7"/>
  <c r="C11774" i="7"/>
  <c r="C11738" i="7"/>
  <c r="C11702" i="7"/>
  <c r="C12044" i="7"/>
  <c r="C12043" i="7"/>
  <c r="C12046" i="7"/>
  <c r="C12047" i="7"/>
  <c r="C12048" i="7"/>
  <c r="C12049" i="7"/>
  <c r="C12050" i="7"/>
  <c r="C12051" i="7"/>
  <c r="C12052" i="7"/>
  <c r="C12053" i="7"/>
  <c r="C12054" i="7"/>
  <c r="C12055" i="7"/>
  <c r="C12056" i="7"/>
  <c r="C12057" i="7"/>
  <c r="C12058" i="7"/>
  <c r="C12059" i="7"/>
  <c r="C12060" i="7"/>
  <c r="C12061" i="7"/>
  <c r="C12062" i="7"/>
  <c r="C12063" i="7"/>
  <c r="C12064" i="7"/>
  <c r="C12065" i="7"/>
  <c r="C12066" i="7"/>
  <c r="C12067" i="7"/>
  <c r="C12045" i="7"/>
  <c r="C12019" i="7"/>
  <c r="C12018" i="7"/>
  <c r="C12020" i="7"/>
  <c r="C12021" i="7"/>
  <c r="C12022" i="7"/>
  <c r="C12023" i="7"/>
  <c r="C12024" i="7"/>
  <c r="C12025" i="7"/>
  <c r="C12026" i="7"/>
  <c r="C12027" i="7"/>
  <c r="C12028" i="7"/>
  <c r="C12029" i="7"/>
  <c r="C12030" i="7"/>
  <c r="C12031" i="7"/>
  <c r="C12032" i="7"/>
  <c r="C12033" i="7"/>
  <c r="C12034" i="7"/>
  <c r="C12035" i="7"/>
  <c r="C12036" i="7"/>
  <c r="C12037" i="7"/>
  <c r="C12038" i="7"/>
  <c r="C12039" i="7"/>
  <c r="C12040" i="7"/>
  <c r="C12041" i="7"/>
  <c r="C12042" i="7"/>
  <c r="C11994" i="7"/>
  <c r="C11993" i="7"/>
  <c r="C11995" i="7"/>
  <c r="C11996" i="7"/>
  <c r="C11997" i="7"/>
  <c r="C11998" i="7"/>
  <c r="C11999" i="7"/>
  <c r="C12000" i="7"/>
  <c r="C12001" i="7"/>
  <c r="C12002" i="7"/>
  <c r="C12003" i="7"/>
  <c r="C12004" i="7"/>
  <c r="C12005" i="7"/>
  <c r="C12006" i="7"/>
  <c r="C12007" i="7"/>
  <c r="C12008" i="7"/>
  <c r="C12009" i="7"/>
  <c r="C12010" i="7"/>
  <c r="C12011" i="7"/>
  <c r="C12012" i="7"/>
  <c r="C12013" i="7"/>
  <c r="C12014" i="7"/>
  <c r="C12015" i="7"/>
  <c r="C12016" i="7"/>
  <c r="C12017" i="7"/>
  <c r="C11958" i="7"/>
  <c r="C11957" i="7"/>
  <c r="C11959" i="7"/>
  <c r="C11960" i="7"/>
  <c r="C11961" i="7"/>
  <c r="C11962" i="7"/>
  <c r="C11963" i="7"/>
  <c r="C11964" i="7"/>
  <c r="C11965" i="7"/>
  <c r="C11966" i="7"/>
  <c r="C11967" i="7"/>
  <c r="C11968" i="7"/>
  <c r="C11969" i="7"/>
  <c r="C11970" i="7"/>
  <c r="C11971" i="7"/>
  <c r="C11972" i="7"/>
  <c r="C11973" i="7"/>
  <c r="C11974" i="7"/>
  <c r="C11975" i="7"/>
  <c r="C11976" i="7"/>
  <c r="C11977" i="7"/>
  <c r="C11978" i="7"/>
  <c r="C11979" i="7"/>
  <c r="C11980" i="7"/>
  <c r="C11981" i="7"/>
  <c r="C11982" i="7"/>
  <c r="C11983" i="7"/>
  <c r="C11984" i="7"/>
  <c r="C11985" i="7"/>
  <c r="C11986" i="7"/>
  <c r="C11987" i="7"/>
  <c r="C11988" i="7"/>
  <c r="C11989" i="7"/>
  <c r="C11990" i="7"/>
  <c r="C11991" i="7"/>
  <c r="C11992" i="7"/>
  <c r="C11922" i="7"/>
  <c r="C11921" i="7"/>
  <c r="C11956" i="7"/>
  <c r="C11924" i="7"/>
  <c r="C11925" i="7"/>
  <c r="C11926" i="7"/>
  <c r="C11927" i="7"/>
  <c r="C11928" i="7"/>
  <c r="C11929" i="7"/>
  <c r="C11930" i="7"/>
  <c r="C11931" i="7"/>
  <c r="C11932" i="7"/>
  <c r="C11933" i="7"/>
  <c r="C11934" i="7"/>
  <c r="C11935" i="7"/>
  <c r="C11936" i="7"/>
  <c r="C11937" i="7"/>
  <c r="C11938" i="7"/>
  <c r="C11939" i="7"/>
  <c r="C11940" i="7"/>
  <c r="C11941" i="7"/>
  <c r="C11942" i="7"/>
  <c r="C11943" i="7"/>
  <c r="C11944" i="7"/>
  <c r="C11945" i="7"/>
  <c r="C11946" i="7"/>
  <c r="C11947" i="7"/>
  <c r="C11948" i="7"/>
  <c r="C11949" i="7"/>
  <c r="C11950" i="7"/>
  <c r="C11951" i="7"/>
  <c r="C11952" i="7"/>
  <c r="C11953" i="7"/>
  <c r="C11954" i="7"/>
  <c r="C11955" i="7"/>
  <c r="C11923" i="7"/>
  <c r="C11886" i="7"/>
  <c r="C11885" i="7"/>
  <c r="C11888" i="7"/>
  <c r="C11889" i="7"/>
  <c r="C11890" i="7"/>
  <c r="C11891" i="7"/>
  <c r="C11892" i="7"/>
  <c r="C11893" i="7"/>
  <c r="C11894" i="7"/>
  <c r="C11895" i="7"/>
  <c r="C11896" i="7"/>
  <c r="C11897" i="7"/>
  <c r="C11898" i="7"/>
  <c r="C11899" i="7"/>
  <c r="C11900" i="7"/>
  <c r="C11901" i="7"/>
  <c r="C11902" i="7"/>
  <c r="C11903" i="7"/>
  <c r="C11904" i="7"/>
  <c r="C11905" i="7"/>
  <c r="C11906" i="7"/>
  <c r="C11907" i="7"/>
  <c r="C11908" i="7"/>
  <c r="C11909" i="7"/>
  <c r="C11910" i="7"/>
  <c r="C11911" i="7"/>
  <c r="C11912" i="7"/>
  <c r="C11913" i="7"/>
  <c r="C11914" i="7"/>
  <c r="C11915" i="7"/>
  <c r="C11916" i="7"/>
  <c r="C11917" i="7"/>
  <c r="C11918" i="7"/>
  <c r="C11919" i="7"/>
  <c r="C11920" i="7"/>
  <c r="C11887" i="7"/>
  <c r="C12100" i="7"/>
  <c r="C12101" i="7"/>
  <c r="C12102" i="7"/>
  <c r="C12103" i="7"/>
  <c r="C12104" i="7"/>
  <c r="C12105" i="7"/>
  <c r="C12106" i="7"/>
  <c r="C12107" i="7"/>
  <c r="C12108" i="7"/>
  <c r="C12109" i="7"/>
  <c r="C12110" i="7"/>
  <c r="C12111" i="7"/>
  <c r="C12112" i="7"/>
  <c r="C12113" i="7"/>
  <c r="C12114" i="7"/>
  <c r="C12115" i="7"/>
  <c r="C12116" i="7"/>
  <c r="C12117" i="7"/>
  <c r="C12118" i="7"/>
  <c r="C12119" i="7"/>
  <c r="C12120" i="7"/>
  <c r="C12121" i="7"/>
  <c r="C12122" i="7"/>
  <c r="C12123" i="7"/>
  <c r="C12124" i="7"/>
  <c r="C12125" i="7"/>
  <c r="C12126" i="7"/>
  <c r="C12127" i="7"/>
  <c r="C12128" i="7"/>
  <c r="C12129" i="7"/>
  <c r="C12130" i="7"/>
  <c r="C12131" i="7"/>
  <c r="C12132" i="7"/>
  <c r="C12133" i="7"/>
  <c r="AX47" i="8"/>
  <c r="AW47" i="8"/>
  <c r="AV47" i="8"/>
  <c r="J13" i="28"/>
  <c r="BB36" i="8"/>
  <c r="AZ36" i="8"/>
  <c r="C11062" i="7"/>
  <c r="C11064" i="7"/>
  <c r="C11065" i="7"/>
  <c r="C11066" i="7"/>
  <c r="C11067" i="7"/>
  <c r="C11068" i="7"/>
  <c r="C11069" i="7"/>
  <c r="C11070" i="7"/>
  <c r="C11071" i="7"/>
  <c r="C11072" i="7"/>
  <c r="C11073" i="7"/>
  <c r="C11074" i="7"/>
  <c r="C11075" i="7"/>
  <c r="C11076" i="7"/>
  <c r="C11077" i="7"/>
  <c r="C11078" i="7"/>
  <c r="C11079" i="7"/>
  <c r="C11080" i="7"/>
  <c r="C11081" i="7"/>
  <c r="C11082" i="7"/>
  <c r="C11083" i="7"/>
  <c r="C11084" i="7"/>
  <c r="C11085" i="7"/>
  <c r="C11086" i="7"/>
  <c r="C11063" i="7"/>
  <c r="C11037" i="7"/>
  <c r="C11039" i="7"/>
  <c r="C11040" i="7"/>
  <c r="C11041" i="7"/>
  <c r="C11042" i="7"/>
  <c r="C11043" i="7"/>
  <c r="C11044" i="7"/>
  <c r="C11045" i="7"/>
  <c r="C11046" i="7"/>
  <c r="C11047" i="7"/>
  <c r="C11048" i="7"/>
  <c r="C11049" i="7"/>
  <c r="C11050" i="7"/>
  <c r="C11051" i="7"/>
  <c r="C11052" i="7"/>
  <c r="C11053" i="7"/>
  <c r="C11054" i="7"/>
  <c r="C11055" i="7"/>
  <c r="C11056" i="7"/>
  <c r="C11057" i="7"/>
  <c r="C11058" i="7"/>
  <c r="C11059" i="7"/>
  <c r="C11060" i="7"/>
  <c r="C11061" i="7"/>
  <c r="C11038" i="7"/>
  <c r="C11012" i="7"/>
  <c r="C11014" i="7"/>
  <c r="C11015" i="7"/>
  <c r="C11016" i="7"/>
  <c r="C11017" i="7"/>
  <c r="C11018" i="7"/>
  <c r="C11019" i="7"/>
  <c r="C11020" i="7"/>
  <c r="C11021" i="7"/>
  <c r="C11022" i="7"/>
  <c r="C11023" i="7"/>
  <c r="C11024" i="7"/>
  <c r="C11025" i="7"/>
  <c r="C11026" i="7"/>
  <c r="C11027" i="7"/>
  <c r="C11028" i="7"/>
  <c r="C11029" i="7"/>
  <c r="C11030" i="7"/>
  <c r="C11031" i="7"/>
  <c r="C11032" i="7"/>
  <c r="C11033" i="7"/>
  <c r="C11034" i="7"/>
  <c r="C11035" i="7"/>
  <c r="C11036" i="7"/>
  <c r="C11013" i="7"/>
  <c r="C10976" i="7"/>
  <c r="C10978" i="7"/>
  <c r="C10979" i="7"/>
  <c r="C10980" i="7"/>
  <c r="C10981" i="7"/>
  <c r="C10982" i="7"/>
  <c r="C10983" i="7"/>
  <c r="C10984" i="7"/>
  <c r="C10985" i="7"/>
  <c r="C10986" i="7"/>
  <c r="C10987" i="7"/>
  <c r="C10988" i="7"/>
  <c r="C10989" i="7"/>
  <c r="C10990" i="7"/>
  <c r="C10991" i="7"/>
  <c r="C10992" i="7"/>
  <c r="C10993" i="7"/>
  <c r="C10994" i="7"/>
  <c r="C10995" i="7"/>
  <c r="C10996" i="7"/>
  <c r="C10997" i="7"/>
  <c r="C10998" i="7"/>
  <c r="C10999" i="7"/>
  <c r="C11000" i="7"/>
  <c r="C11001" i="7"/>
  <c r="C11002" i="7"/>
  <c r="C11003" i="7"/>
  <c r="C11004" i="7"/>
  <c r="C11005" i="7"/>
  <c r="C11006" i="7"/>
  <c r="C11007" i="7"/>
  <c r="C11008" i="7"/>
  <c r="C11009" i="7"/>
  <c r="C11010" i="7"/>
  <c r="C11011" i="7"/>
  <c r="C10977" i="7"/>
  <c r="C10940" i="7"/>
  <c r="C10942" i="7"/>
  <c r="C10943" i="7"/>
  <c r="C10944" i="7"/>
  <c r="C10945" i="7"/>
  <c r="C10946" i="7"/>
  <c r="C10947" i="7"/>
  <c r="C10948" i="7"/>
  <c r="C10949" i="7"/>
  <c r="C10950" i="7"/>
  <c r="C10951" i="7"/>
  <c r="C10952" i="7"/>
  <c r="C10953" i="7"/>
  <c r="C10954" i="7"/>
  <c r="C10955" i="7"/>
  <c r="C10956" i="7"/>
  <c r="C10957" i="7"/>
  <c r="C10958" i="7"/>
  <c r="C10959" i="7"/>
  <c r="C10960" i="7"/>
  <c r="C10961" i="7"/>
  <c r="C10962" i="7"/>
  <c r="C10963" i="7"/>
  <c r="C10964" i="7"/>
  <c r="C10965" i="7"/>
  <c r="C10966" i="7"/>
  <c r="C10967" i="7"/>
  <c r="C10968" i="7"/>
  <c r="C10969" i="7"/>
  <c r="C10970" i="7"/>
  <c r="C10971" i="7"/>
  <c r="C10972" i="7"/>
  <c r="C10973" i="7"/>
  <c r="C10974" i="7"/>
  <c r="C10975" i="7"/>
  <c r="C10941" i="7"/>
  <c r="C10904" i="7"/>
  <c r="C10903" i="7"/>
  <c r="C10906" i="7"/>
  <c r="C10907" i="7"/>
  <c r="C10908" i="7"/>
  <c r="C10909" i="7"/>
  <c r="C10910" i="7"/>
  <c r="C10911" i="7"/>
  <c r="C10912" i="7"/>
  <c r="C10913" i="7"/>
  <c r="C10914" i="7"/>
  <c r="C10915" i="7"/>
  <c r="C10916" i="7"/>
  <c r="C10917" i="7"/>
  <c r="C10918" i="7"/>
  <c r="C10919" i="7"/>
  <c r="C10920" i="7"/>
  <c r="C10921" i="7"/>
  <c r="C10922" i="7"/>
  <c r="C10923" i="7"/>
  <c r="C10924" i="7"/>
  <c r="C10925" i="7"/>
  <c r="C10926" i="7"/>
  <c r="C10927" i="7"/>
  <c r="C10928" i="7"/>
  <c r="C10929" i="7"/>
  <c r="C10930" i="7"/>
  <c r="C10931" i="7"/>
  <c r="C10932" i="7"/>
  <c r="C10933" i="7"/>
  <c r="C10934" i="7"/>
  <c r="C10935" i="7"/>
  <c r="C10936" i="7"/>
  <c r="C10937" i="7"/>
  <c r="C10938" i="7"/>
  <c r="C10939" i="7"/>
  <c r="C10905" i="7"/>
  <c r="C11087" i="7"/>
  <c r="C11088" i="7"/>
  <c r="C11089" i="7"/>
  <c r="C11090" i="7"/>
  <c r="C11091" i="7"/>
  <c r="C11092" i="7"/>
  <c r="C11093" i="7"/>
  <c r="C11094" i="7"/>
  <c r="C11095" i="7"/>
  <c r="C11096" i="7"/>
  <c r="C11097" i="7"/>
  <c r="C11098" i="7"/>
  <c r="C11099" i="7"/>
  <c r="C11100" i="7"/>
  <c r="C11101" i="7"/>
  <c r="C11102" i="7"/>
  <c r="C11103" i="7"/>
  <c r="C11104" i="7"/>
  <c r="C11105" i="7"/>
  <c r="C11106" i="7"/>
  <c r="C11107" i="7"/>
  <c r="C11108" i="7"/>
  <c r="C11109" i="7"/>
  <c r="C11110" i="7"/>
  <c r="C11111" i="7"/>
  <c r="C11112" i="7"/>
  <c r="C11113" i="7"/>
  <c r="C11114" i="7"/>
  <c r="C11115" i="7"/>
  <c r="C11116" i="7"/>
  <c r="C11117" i="7"/>
  <c r="C11118" i="7"/>
  <c r="C11119" i="7"/>
  <c r="C11120" i="7"/>
  <c r="C11121" i="7"/>
  <c r="Y51" i="19"/>
  <c r="X51" i="19"/>
  <c r="W51" i="19"/>
  <c r="AC40" i="19"/>
  <c r="AB40" i="19"/>
  <c r="AA40" i="19"/>
  <c r="C6354" i="7"/>
  <c r="C6293" i="7"/>
  <c r="C6294" i="7"/>
  <c r="C6295" i="7"/>
  <c r="C6296" i="7"/>
  <c r="C6297" i="7"/>
  <c r="C6298" i="7"/>
  <c r="C6299" i="7"/>
  <c r="C6300" i="7"/>
  <c r="C6301" i="7"/>
  <c r="C6302" i="7"/>
  <c r="C6303" i="7"/>
  <c r="C6304" i="7"/>
  <c r="C6305" i="7"/>
  <c r="C6306" i="7"/>
  <c r="C6307" i="7"/>
  <c r="C6308" i="7"/>
  <c r="C6309" i="7"/>
  <c r="C6310" i="7"/>
  <c r="C6311" i="7"/>
  <c r="C6312" i="7"/>
  <c r="C6313" i="7"/>
  <c r="C6314" i="7"/>
  <c r="C6315" i="7"/>
  <c r="C6316" i="7"/>
  <c r="C6317" i="7"/>
  <c r="C6318" i="7"/>
  <c r="C6319" i="7"/>
  <c r="C6320" i="7"/>
  <c r="C6321" i="7"/>
  <c r="C6322" i="7"/>
  <c r="C6292" i="7"/>
  <c r="C6262" i="7"/>
  <c r="C6263" i="7"/>
  <c r="C6264" i="7"/>
  <c r="C6265" i="7"/>
  <c r="C6266" i="7"/>
  <c r="C6267" i="7"/>
  <c r="C6268" i="7"/>
  <c r="C6269" i="7"/>
  <c r="C6270" i="7"/>
  <c r="C6271" i="7"/>
  <c r="C6272" i="7"/>
  <c r="C6273" i="7"/>
  <c r="C6274" i="7"/>
  <c r="C6275" i="7"/>
  <c r="C6276" i="7"/>
  <c r="C6277" i="7"/>
  <c r="C6278" i="7"/>
  <c r="C6279" i="7"/>
  <c r="C6280" i="7"/>
  <c r="C6281" i="7"/>
  <c r="C6282" i="7"/>
  <c r="C6283" i="7"/>
  <c r="C6284" i="7"/>
  <c r="C6285" i="7"/>
  <c r="C6286" i="7"/>
  <c r="C6287" i="7"/>
  <c r="C6288" i="7"/>
  <c r="C6289" i="7"/>
  <c r="C6290" i="7"/>
  <c r="C6291" i="7"/>
  <c r="C6261" i="7"/>
  <c r="C6237" i="7"/>
  <c r="C6238" i="7"/>
  <c r="C6239" i="7"/>
  <c r="C6240" i="7"/>
  <c r="C6241" i="7"/>
  <c r="C6242" i="7"/>
  <c r="C6243" i="7"/>
  <c r="C6244" i="7"/>
  <c r="C6245" i="7"/>
  <c r="C6246" i="7"/>
  <c r="C6247" i="7"/>
  <c r="C6248" i="7"/>
  <c r="C6249" i="7"/>
  <c r="C6250" i="7"/>
  <c r="C6251" i="7"/>
  <c r="C6252" i="7"/>
  <c r="C6253" i="7"/>
  <c r="C6254" i="7"/>
  <c r="C6255" i="7"/>
  <c r="C6256" i="7"/>
  <c r="C6257" i="7"/>
  <c r="C6258" i="7"/>
  <c r="C6259" i="7"/>
  <c r="C6260" i="7"/>
  <c r="C6236" i="7"/>
  <c r="C6206" i="7"/>
  <c r="C6207" i="7"/>
  <c r="C6208" i="7"/>
  <c r="C6209" i="7"/>
  <c r="C6210" i="7"/>
  <c r="C6211" i="7"/>
  <c r="C6212" i="7"/>
  <c r="C6213" i="7"/>
  <c r="C6214" i="7"/>
  <c r="C6215" i="7"/>
  <c r="C6216" i="7"/>
  <c r="C6217" i="7"/>
  <c r="C6218" i="7"/>
  <c r="C6219" i="7"/>
  <c r="C6220" i="7"/>
  <c r="C6221" i="7"/>
  <c r="C6222" i="7"/>
  <c r="C6223" i="7"/>
  <c r="C6224" i="7"/>
  <c r="C6225" i="7"/>
  <c r="C6226" i="7"/>
  <c r="C6227" i="7"/>
  <c r="C6228" i="7"/>
  <c r="C6229" i="7"/>
  <c r="C6230" i="7"/>
  <c r="C6231" i="7"/>
  <c r="C6232" i="7"/>
  <c r="C6233" i="7"/>
  <c r="C6234" i="7"/>
  <c r="C6235" i="7"/>
  <c r="C6205" i="7"/>
  <c r="C6204" i="7"/>
  <c r="C6175" i="7"/>
  <c r="C6176" i="7"/>
  <c r="C6177" i="7"/>
  <c r="C6178" i="7"/>
  <c r="C6179" i="7"/>
  <c r="C6180" i="7"/>
  <c r="C6181" i="7"/>
  <c r="C6182" i="7"/>
  <c r="C6183" i="7"/>
  <c r="C6184" i="7"/>
  <c r="C6185" i="7"/>
  <c r="C6186" i="7"/>
  <c r="C6187" i="7"/>
  <c r="C6188" i="7"/>
  <c r="C6189" i="7"/>
  <c r="C6190" i="7"/>
  <c r="C6191" i="7"/>
  <c r="C6192" i="7"/>
  <c r="C6193" i="7"/>
  <c r="C6194" i="7"/>
  <c r="C6195" i="7"/>
  <c r="C6196" i="7"/>
  <c r="C6197" i="7"/>
  <c r="C6198" i="7"/>
  <c r="C6199" i="7"/>
  <c r="C6200" i="7"/>
  <c r="C6201" i="7"/>
  <c r="C6202" i="7"/>
  <c r="C6203" i="7"/>
  <c r="C6174" i="7"/>
  <c r="J41" i="8"/>
  <c r="J5" i="28"/>
  <c r="K41" i="8"/>
  <c r="N65" i="8"/>
  <c r="N75" i="8"/>
  <c r="N96" i="8"/>
  <c r="N106" i="8"/>
  <c r="AH36" i="8"/>
  <c r="AI36" i="8"/>
  <c r="AE47" i="8"/>
  <c r="AJ36" i="8"/>
  <c r="AF47" i="8"/>
  <c r="AQ36" i="8"/>
  <c r="AM47" i="8"/>
  <c r="AR36" i="8"/>
  <c r="AS36" i="8"/>
  <c r="AP48" i="8"/>
  <c r="F39" i="8"/>
  <c r="K3" i="28"/>
  <c r="G39" i="8"/>
  <c r="K4" i="28"/>
  <c r="S39" i="8"/>
  <c r="K7" i="28"/>
  <c r="T39" i="8"/>
  <c r="K8" i="28"/>
  <c r="Z39" i="8"/>
  <c r="K9" i="28"/>
  <c r="AA39" i="8"/>
  <c r="K10" i="28"/>
  <c r="C41" i="8"/>
  <c r="J3" i="28"/>
  <c r="D41" i="8"/>
  <c r="J4" i="28"/>
  <c r="O65" i="8"/>
  <c r="P65" i="8"/>
  <c r="Q65" i="8"/>
  <c r="R65" i="8"/>
  <c r="O75" i="8"/>
  <c r="P75" i="8"/>
  <c r="Q75" i="8"/>
  <c r="R75" i="8"/>
  <c r="O96" i="8"/>
  <c r="P96" i="8"/>
  <c r="Q96" i="8"/>
  <c r="R96" i="8"/>
  <c r="O106" i="8"/>
  <c r="P106" i="8"/>
  <c r="Q106" i="8"/>
  <c r="R106" i="8"/>
  <c r="I65" i="8"/>
  <c r="J65" i="8"/>
  <c r="K65" i="8"/>
  <c r="L65" i="8"/>
  <c r="I75" i="8"/>
  <c r="J75" i="8"/>
  <c r="K75" i="8"/>
  <c r="L75" i="8"/>
  <c r="I96" i="8"/>
  <c r="J96" i="8"/>
  <c r="K96" i="8"/>
  <c r="L96" i="8"/>
  <c r="I106" i="8"/>
  <c r="J106" i="8"/>
  <c r="K106" i="8"/>
  <c r="L106" i="8"/>
  <c r="D8" i="15"/>
  <c r="C11493" i="7"/>
  <c r="C11494" i="7"/>
  <c r="C11495" i="7"/>
  <c r="C11496" i="7"/>
  <c r="C11497" i="7"/>
  <c r="C11498" i="7"/>
  <c r="C11499" i="7"/>
  <c r="C11500" i="7"/>
  <c r="C11501" i="7"/>
  <c r="C11502" i="7"/>
  <c r="C11503" i="7"/>
  <c r="C11504" i="7"/>
  <c r="C11505" i="7"/>
  <c r="C11506" i="7"/>
  <c r="C11507" i="7"/>
  <c r="C11508" i="7"/>
  <c r="C11509" i="7"/>
  <c r="C11510" i="7"/>
  <c r="C11511" i="7"/>
  <c r="C11512" i="7"/>
  <c r="C11513" i="7"/>
  <c r="C11514" i="7"/>
  <c r="C11515" i="7"/>
  <c r="C11516" i="7"/>
  <c r="C11517" i="7"/>
  <c r="C11518" i="7"/>
  <c r="C11466" i="7"/>
  <c r="C11467" i="7"/>
  <c r="C11468" i="7"/>
  <c r="C11469" i="7"/>
  <c r="C11470" i="7"/>
  <c r="C11471" i="7"/>
  <c r="C11472" i="7"/>
  <c r="C11473" i="7"/>
  <c r="C11474" i="7"/>
  <c r="C11475" i="7"/>
  <c r="C11476" i="7"/>
  <c r="C11477" i="7"/>
  <c r="C11478" i="7"/>
  <c r="C11479" i="7"/>
  <c r="C11480" i="7"/>
  <c r="C11481" i="7"/>
  <c r="C11482" i="7"/>
  <c r="C11483" i="7"/>
  <c r="C11484" i="7"/>
  <c r="C11485" i="7"/>
  <c r="C11486" i="7"/>
  <c r="C11487" i="7"/>
  <c r="C11488" i="7"/>
  <c r="C11489" i="7"/>
  <c r="C11490" i="7"/>
  <c r="C11491" i="7"/>
  <c r="C11431" i="7"/>
  <c r="C11432" i="7"/>
  <c r="C11433" i="7"/>
  <c r="C11434" i="7"/>
  <c r="C11435" i="7"/>
  <c r="C11436" i="7"/>
  <c r="C11437" i="7"/>
  <c r="C11438" i="7"/>
  <c r="C11439" i="7"/>
  <c r="C11440" i="7"/>
  <c r="C11441" i="7"/>
  <c r="C11442" i="7"/>
  <c r="C11443" i="7"/>
  <c r="C11444" i="7"/>
  <c r="C11445" i="7"/>
  <c r="C11446" i="7"/>
  <c r="C11447" i="7"/>
  <c r="C11448" i="7"/>
  <c r="C11449" i="7"/>
  <c r="C11450" i="7"/>
  <c r="C11451" i="7"/>
  <c r="C11452" i="7"/>
  <c r="C11453" i="7"/>
  <c r="C11454" i="7"/>
  <c r="C11455" i="7"/>
  <c r="C11456" i="7"/>
  <c r="C11457" i="7"/>
  <c r="C11458" i="7"/>
  <c r="C11459" i="7"/>
  <c r="C11460" i="7"/>
  <c r="C11461" i="7"/>
  <c r="C11462" i="7"/>
  <c r="C11463" i="7"/>
  <c r="C11464" i="7"/>
  <c r="C11396" i="7"/>
  <c r="C11397" i="7"/>
  <c r="C11398" i="7"/>
  <c r="C11399" i="7"/>
  <c r="C11400" i="7"/>
  <c r="C11401" i="7"/>
  <c r="C11402" i="7"/>
  <c r="C11403" i="7"/>
  <c r="C11404" i="7"/>
  <c r="C11405" i="7"/>
  <c r="C11406" i="7"/>
  <c r="C11407" i="7"/>
  <c r="C11408" i="7"/>
  <c r="C11409" i="7"/>
  <c r="C11410" i="7"/>
  <c r="C11411" i="7"/>
  <c r="C11412" i="7"/>
  <c r="C11413" i="7"/>
  <c r="C11414" i="7"/>
  <c r="C11415" i="7"/>
  <c r="C11416" i="7"/>
  <c r="C11417" i="7"/>
  <c r="C11418" i="7"/>
  <c r="C11419" i="7"/>
  <c r="C11420" i="7"/>
  <c r="C11421" i="7"/>
  <c r="C11422" i="7"/>
  <c r="C11423" i="7"/>
  <c r="C11424" i="7"/>
  <c r="C11425" i="7"/>
  <c r="C11426" i="7"/>
  <c r="C11427" i="7"/>
  <c r="C11428" i="7"/>
  <c r="C11429" i="7"/>
  <c r="C11520" i="7"/>
  <c r="C11521" i="7"/>
  <c r="C11522" i="7"/>
  <c r="C11523" i="7"/>
  <c r="X47" i="8"/>
  <c r="J10" i="28"/>
  <c r="W47" i="8"/>
  <c r="J9" i="28"/>
  <c r="AJ48" i="4"/>
  <c r="C29" i="28"/>
  <c r="AK48" i="4"/>
  <c r="C30" i="28"/>
  <c r="C6116" i="7"/>
  <c r="C6117" i="7"/>
  <c r="C6118" i="7"/>
  <c r="C6119" i="7"/>
  <c r="C6120" i="7"/>
  <c r="C6121" i="7"/>
  <c r="C6122" i="7"/>
  <c r="C6123" i="7"/>
  <c r="C6124" i="7"/>
  <c r="C6125" i="7"/>
  <c r="C6126" i="7"/>
  <c r="C6127" i="7"/>
  <c r="C6128" i="7"/>
  <c r="C6129" i="7"/>
  <c r="C6130" i="7"/>
  <c r="C6131" i="7"/>
  <c r="C6132" i="7"/>
  <c r="C6133" i="7"/>
  <c r="C6134" i="7"/>
  <c r="C6135" i="7"/>
  <c r="C6136" i="7"/>
  <c r="C6137" i="7"/>
  <c r="C6138" i="7"/>
  <c r="C6139" i="7"/>
  <c r="C6140" i="7"/>
  <c r="C6141" i="7"/>
  <c r="C6089" i="7"/>
  <c r="C6090" i="7"/>
  <c r="C6091" i="7"/>
  <c r="C6092" i="7"/>
  <c r="C6093" i="7"/>
  <c r="C6094" i="7"/>
  <c r="C6095" i="7"/>
  <c r="C6096" i="7"/>
  <c r="C6097" i="7"/>
  <c r="C6098" i="7"/>
  <c r="C6099" i="7"/>
  <c r="C6100" i="7"/>
  <c r="C6101" i="7"/>
  <c r="C6102" i="7"/>
  <c r="C6103" i="7"/>
  <c r="C6104" i="7"/>
  <c r="C6105" i="7"/>
  <c r="C6106" i="7"/>
  <c r="C6107" i="7"/>
  <c r="C6108" i="7"/>
  <c r="C6109" i="7"/>
  <c r="C6110" i="7"/>
  <c r="C6111" i="7"/>
  <c r="C6112" i="7"/>
  <c r="C6113" i="7"/>
  <c r="C6114" i="7"/>
  <c r="C6054" i="7"/>
  <c r="C6055" i="7"/>
  <c r="C6056" i="7"/>
  <c r="C6057" i="7"/>
  <c r="C6058" i="7"/>
  <c r="C6059" i="7"/>
  <c r="C6060" i="7"/>
  <c r="C6061" i="7"/>
  <c r="C6062" i="7"/>
  <c r="C6063" i="7"/>
  <c r="C6064" i="7"/>
  <c r="C6065" i="7"/>
  <c r="C6066" i="7"/>
  <c r="C6067" i="7"/>
  <c r="C6068" i="7"/>
  <c r="C6069" i="7"/>
  <c r="C6070" i="7"/>
  <c r="C6071" i="7"/>
  <c r="C6072" i="7"/>
  <c r="C6073" i="7"/>
  <c r="C6074" i="7"/>
  <c r="C6075" i="7"/>
  <c r="C6076" i="7"/>
  <c r="C6077" i="7"/>
  <c r="C6078" i="7"/>
  <c r="C6079" i="7"/>
  <c r="C6080" i="7"/>
  <c r="C6081" i="7"/>
  <c r="C6082" i="7"/>
  <c r="C6083" i="7"/>
  <c r="C6084" i="7"/>
  <c r="C6085" i="7"/>
  <c r="C6086" i="7"/>
  <c r="C6087" i="7"/>
  <c r="D13" i="20"/>
  <c r="I13" i="20"/>
  <c r="N13" i="20"/>
  <c r="Q24" i="20"/>
  <c r="H91" i="20"/>
  <c r="D12" i="20"/>
  <c r="P47" i="8"/>
  <c r="J7" i="28"/>
  <c r="Q47" i="8"/>
  <c r="J8" i="28"/>
  <c r="AD47" i="8"/>
  <c r="J11" i="28"/>
  <c r="AN47" i="8"/>
  <c r="AO47" i="8"/>
  <c r="C65" i="8"/>
  <c r="D65" i="8"/>
  <c r="E65" i="8"/>
  <c r="F65" i="8"/>
  <c r="G65" i="8"/>
  <c r="H65" i="8"/>
  <c r="M65" i="8"/>
  <c r="S65" i="8"/>
  <c r="T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C75" i="8"/>
  <c r="D75" i="8"/>
  <c r="E75" i="8"/>
  <c r="F75" i="8"/>
  <c r="G75" i="8"/>
  <c r="H75" i="8"/>
  <c r="M75" i="8"/>
  <c r="S75" i="8"/>
  <c r="T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O75" i="8"/>
  <c r="AP75" i="8"/>
  <c r="C96" i="8"/>
  <c r="D96" i="8"/>
  <c r="E96" i="8"/>
  <c r="F96" i="8"/>
  <c r="G96" i="8"/>
  <c r="H96" i="8"/>
  <c r="M96" i="8"/>
  <c r="S96" i="8"/>
  <c r="T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C106" i="8"/>
  <c r="D106" i="8"/>
  <c r="E106" i="8"/>
  <c r="F106" i="8"/>
  <c r="G106" i="8"/>
  <c r="H106" i="8"/>
  <c r="M106" i="8"/>
  <c r="S106" i="8"/>
  <c r="T106" i="8"/>
  <c r="V106" i="8"/>
  <c r="W106" i="8"/>
  <c r="X106" i="8"/>
  <c r="Y106" i="8"/>
  <c r="Z106" i="8"/>
  <c r="AA106" i="8"/>
  <c r="AB106" i="8"/>
  <c r="AC106" i="8"/>
  <c r="AD106" i="8"/>
  <c r="AE106" i="8"/>
  <c r="D9" i="27"/>
  <c r="S17" i="27"/>
  <c r="D8" i="27"/>
  <c r="G40" i="19"/>
  <c r="H40" i="19"/>
  <c r="I40" i="19"/>
  <c r="Q40" i="19"/>
  <c r="R40" i="19"/>
  <c r="S40" i="19"/>
  <c r="C51" i="19"/>
  <c r="D51" i="19"/>
  <c r="E51" i="19"/>
  <c r="M51" i="19"/>
  <c r="N51" i="19"/>
  <c r="O51" i="19"/>
  <c r="E7" i="24"/>
  <c r="E8" i="24"/>
  <c r="BH39" i="24"/>
  <c r="BI39" i="24"/>
  <c r="BJ39" i="24"/>
  <c r="BK39" i="24"/>
  <c r="BL39" i="24"/>
  <c r="BM39" i="24"/>
  <c r="BN39" i="24"/>
  <c r="BO39" i="24"/>
  <c r="BP39" i="24"/>
  <c r="BQ39" i="24"/>
  <c r="BP40" i="24"/>
  <c r="C45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Q45" i="24"/>
  <c r="R45" i="24"/>
  <c r="S45" i="24"/>
  <c r="T45" i="24"/>
  <c r="V45" i="24"/>
  <c r="W45" i="24"/>
  <c r="X45" i="24"/>
  <c r="Y45" i="24"/>
  <c r="Z45" i="24"/>
  <c r="AA45" i="24"/>
  <c r="AB45" i="24"/>
  <c r="AC45" i="24"/>
  <c r="AD45" i="24"/>
  <c r="AE45" i="24"/>
  <c r="AF45" i="24"/>
  <c r="AG45" i="24"/>
  <c r="AH45" i="24"/>
  <c r="AI45" i="24"/>
  <c r="AJ45" i="24"/>
  <c r="AK45" i="24"/>
  <c r="AL45" i="24"/>
  <c r="AM45" i="24"/>
  <c r="AO45" i="24"/>
  <c r="AP45" i="24"/>
  <c r="AQ45" i="24"/>
  <c r="AR45" i="24"/>
  <c r="AS45" i="24"/>
  <c r="AT45" i="24"/>
  <c r="AU45" i="24"/>
  <c r="AV45" i="24"/>
  <c r="AW45" i="24"/>
  <c r="AX45" i="24"/>
  <c r="AY45" i="24"/>
  <c r="AZ45" i="24"/>
  <c r="BA45" i="24"/>
  <c r="BB45" i="24"/>
  <c r="BC45" i="24"/>
  <c r="BD45" i="24"/>
  <c r="BE45" i="24"/>
  <c r="BF45" i="24"/>
  <c r="S46" i="24"/>
  <c r="AL46" i="24"/>
  <c r="BE46" i="24"/>
  <c r="C69" i="24"/>
  <c r="D69" i="24"/>
  <c r="E69" i="24"/>
  <c r="F69" i="24"/>
  <c r="G69" i="24"/>
  <c r="H69" i="24"/>
  <c r="I69" i="24"/>
  <c r="J69" i="24"/>
  <c r="K69" i="24"/>
  <c r="L69" i="24"/>
  <c r="N69" i="24"/>
  <c r="O69" i="24"/>
  <c r="P69" i="24"/>
  <c r="Q69" i="24"/>
  <c r="R69" i="24"/>
  <c r="S69" i="24"/>
  <c r="T69" i="24"/>
  <c r="U69" i="24"/>
  <c r="V69" i="24"/>
  <c r="W69" i="24"/>
  <c r="Y69" i="24"/>
  <c r="Z69" i="24"/>
  <c r="AA69" i="24"/>
  <c r="AB69" i="24"/>
  <c r="AC69" i="24"/>
  <c r="AD69" i="24"/>
  <c r="AE69" i="24"/>
  <c r="AF69" i="24"/>
  <c r="AG69" i="24"/>
  <c r="AH69" i="24"/>
  <c r="K70" i="24"/>
  <c r="V70" i="24"/>
  <c r="AG70" i="24"/>
  <c r="E9" i="18"/>
  <c r="X39" i="18"/>
  <c r="Y39" i="18"/>
  <c r="Z39" i="18"/>
  <c r="AA39" i="18"/>
  <c r="Z40" i="18"/>
  <c r="C45" i="18"/>
  <c r="D45" i="18"/>
  <c r="E45" i="18"/>
  <c r="F45" i="18"/>
  <c r="G45" i="18"/>
  <c r="H45" i="18"/>
  <c r="J45" i="18"/>
  <c r="K45" i="18"/>
  <c r="L45" i="18"/>
  <c r="M45" i="18"/>
  <c r="N45" i="18"/>
  <c r="N46" i="18"/>
  <c r="E8" i="18"/>
  <c r="C35" i="28"/>
  <c r="O45" i="18"/>
  <c r="Q45" i="18"/>
  <c r="R45" i="18"/>
  <c r="S45" i="18"/>
  <c r="T45" i="18"/>
  <c r="U45" i="18"/>
  <c r="V45" i="18"/>
  <c r="G46" i="18"/>
  <c r="U46" i="18"/>
  <c r="E7" i="12"/>
  <c r="AP38" i="12"/>
  <c r="AQ38" i="12"/>
  <c r="AR38" i="12"/>
  <c r="AS38" i="12"/>
  <c r="C44" i="12"/>
  <c r="D44" i="12"/>
  <c r="E44" i="12"/>
  <c r="F44" i="12"/>
  <c r="G44" i="12"/>
  <c r="H44" i="12"/>
  <c r="I44" i="12"/>
  <c r="J44" i="12"/>
  <c r="K44" i="12"/>
  <c r="L44" i="12"/>
  <c r="M44" i="12"/>
  <c r="N44" i="12"/>
  <c r="P44" i="12"/>
  <c r="Q44" i="12"/>
  <c r="R44" i="12"/>
  <c r="S44" i="12"/>
  <c r="T44" i="12"/>
  <c r="Z45" i="12"/>
  <c r="U44" i="12"/>
  <c r="V44" i="12"/>
  <c r="W44" i="12"/>
  <c r="X44" i="12"/>
  <c r="Y44" i="12"/>
  <c r="Z44" i="12"/>
  <c r="AA44" i="12"/>
  <c r="AC44" i="12"/>
  <c r="AM45" i="12"/>
  <c r="AD44" i="12"/>
  <c r="AE44" i="12"/>
  <c r="AF44" i="12"/>
  <c r="AG44" i="12"/>
  <c r="AH44" i="12"/>
  <c r="AI44" i="12"/>
  <c r="AJ44" i="12"/>
  <c r="AK44" i="12"/>
  <c r="AL44" i="12"/>
  <c r="AM44" i="12"/>
  <c r="AN44" i="12"/>
  <c r="C68" i="12"/>
  <c r="D68" i="12"/>
  <c r="E68" i="12"/>
  <c r="F68" i="12"/>
  <c r="G68" i="12"/>
  <c r="H68" i="12"/>
  <c r="J68" i="12"/>
  <c r="K68" i="12"/>
  <c r="L68" i="12"/>
  <c r="M68" i="12"/>
  <c r="N68" i="12"/>
  <c r="N69" i="12"/>
  <c r="D34" i="28"/>
  <c r="O68" i="12"/>
  <c r="Q68" i="12"/>
  <c r="R68" i="12"/>
  <c r="S68" i="12"/>
  <c r="T68" i="12"/>
  <c r="U68" i="12"/>
  <c r="V68" i="12"/>
  <c r="C48" i="4"/>
  <c r="C16" i="28"/>
  <c r="D48" i="4"/>
  <c r="C19" i="28"/>
  <c r="I48" i="4"/>
  <c r="K49" i="4"/>
  <c r="J48" i="4"/>
  <c r="C20" i="28"/>
  <c r="O48" i="4"/>
  <c r="C18" i="28"/>
  <c r="P48" i="4"/>
  <c r="C21" i="28"/>
  <c r="W48" i="4"/>
  <c r="X48" i="4"/>
  <c r="C26" i="28"/>
  <c r="AC48" i="4"/>
  <c r="C25" i="28"/>
  <c r="AD48" i="4"/>
  <c r="C27" i="28"/>
  <c r="E7" i="17"/>
  <c r="C37" i="17"/>
  <c r="D37" i="17"/>
  <c r="E37" i="17"/>
  <c r="S38" i="17"/>
  <c r="E6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O37" i="17"/>
  <c r="AP37" i="17"/>
  <c r="AQ37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AL38" i="17"/>
  <c r="BE38" i="17"/>
  <c r="C68" i="17"/>
  <c r="D68" i="17"/>
  <c r="E68" i="17"/>
  <c r="F68" i="17"/>
  <c r="G68" i="17"/>
  <c r="H68" i="17"/>
  <c r="I68" i="17"/>
  <c r="J68" i="17"/>
  <c r="K68" i="17"/>
  <c r="L68" i="17"/>
  <c r="M68" i="17"/>
  <c r="N68" i="17"/>
  <c r="O68" i="17"/>
  <c r="P68" i="17"/>
  <c r="Q68" i="17"/>
  <c r="R68" i="17"/>
  <c r="S68" i="17"/>
  <c r="T68" i="17"/>
  <c r="V68" i="17"/>
  <c r="W68" i="17"/>
  <c r="X68" i="17"/>
  <c r="Y68" i="17"/>
  <c r="Z68" i="17"/>
  <c r="AA68" i="17"/>
  <c r="AB68" i="17"/>
  <c r="AC68" i="17"/>
  <c r="AD68" i="17"/>
  <c r="AE68" i="17"/>
  <c r="AF68" i="17"/>
  <c r="AG68" i="17"/>
  <c r="AH68" i="17"/>
  <c r="AI68" i="17"/>
  <c r="AJ68" i="17"/>
  <c r="AK68" i="17"/>
  <c r="AL68" i="17"/>
  <c r="AM68" i="17"/>
  <c r="R69" i="17"/>
  <c r="AK69" i="17"/>
  <c r="E6" i="16"/>
  <c r="C43" i="16"/>
  <c r="S44" i="16"/>
  <c r="E5" i="16"/>
  <c r="D43" i="16"/>
  <c r="E43" i="16"/>
  <c r="F43" i="16"/>
  <c r="G43" i="16"/>
  <c r="H43" i="16"/>
  <c r="I43" i="16"/>
  <c r="J43" i="16"/>
  <c r="K43" i="16"/>
  <c r="L43" i="16"/>
  <c r="M43" i="16"/>
  <c r="N43" i="16"/>
  <c r="O43" i="16"/>
  <c r="P43" i="16"/>
  <c r="Q43" i="16"/>
  <c r="R43" i="16"/>
  <c r="S43" i="16"/>
  <c r="T43" i="16"/>
  <c r="V43" i="16"/>
  <c r="W43" i="16"/>
  <c r="X43" i="16"/>
  <c r="Y43" i="16"/>
  <c r="Z43" i="16"/>
  <c r="AA43" i="16"/>
  <c r="AB43" i="16"/>
  <c r="AC43" i="16"/>
  <c r="AD43" i="16"/>
  <c r="AE43" i="16"/>
  <c r="AF43" i="16"/>
  <c r="AG43" i="16"/>
  <c r="AH43" i="16"/>
  <c r="AI43" i="16"/>
  <c r="AJ43" i="16"/>
  <c r="AK43" i="16"/>
  <c r="AL43" i="16"/>
  <c r="AM43" i="16"/>
  <c r="AO43" i="16"/>
  <c r="AP43" i="16"/>
  <c r="AQ43" i="16"/>
  <c r="AR43" i="16"/>
  <c r="AS43" i="16"/>
  <c r="AT43" i="16"/>
  <c r="AU43" i="16"/>
  <c r="AV43" i="16"/>
  <c r="AW43" i="16"/>
  <c r="AX43" i="16"/>
  <c r="AY43" i="16"/>
  <c r="AZ43" i="16"/>
  <c r="BA43" i="16"/>
  <c r="BB43" i="16"/>
  <c r="BC43" i="16"/>
  <c r="BD43" i="16"/>
  <c r="BE43" i="16"/>
  <c r="BF43" i="16"/>
  <c r="AL44" i="16"/>
  <c r="BE44" i="16"/>
  <c r="C81" i="16"/>
  <c r="D81" i="16"/>
  <c r="E81" i="16"/>
  <c r="F81" i="16"/>
  <c r="G81" i="16"/>
  <c r="H81" i="16"/>
  <c r="I81" i="16"/>
  <c r="J81" i="16"/>
  <c r="K81" i="16"/>
  <c r="L81" i="16"/>
  <c r="M81" i="16"/>
  <c r="N81" i="16"/>
  <c r="O81" i="16"/>
  <c r="P81" i="16"/>
  <c r="Q81" i="16"/>
  <c r="R81" i="16"/>
  <c r="S81" i="16"/>
  <c r="T81" i="16"/>
  <c r="V81" i="16"/>
  <c r="W81" i="16"/>
  <c r="X81" i="16"/>
  <c r="Y81" i="16"/>
  <c r="Z81" i="16"/>
  <c r="AA81" i="16"/>
  <c r="AB81" i="16"/>
  <c r="AC81" i="16"/>
  <c r="AD81" i="16"/>
  <c r="AE81" i="16"/>
  <c r="AF81" i="16"/>
  <c r="AG81" i="16"/>
  <c r="AH81" i="16"/>
  <c r="AI81" i="16"/>
  <c r="AJ81" i="16"/>
  <c r="AK81" i="16"/>
  <c r="AL81" i="16"/>
  <c r="AM81" i="16"/>
  <c r="S82" i="16"/>
  <c r="AL82" i="16"/>
  <c r="F40" i="15"/>
  <c r="L40" i="15"/>
  <c r="M40" i="15"/>
  <c r="R40" i="15"/>
  <c r="S40" i="15"/>
  <c r="X40" i="15"/>
  <c r="Y40" i="15"/>
  <c r="C48" i="15"/>
  <c r="D48" i="15"/>
  <c r="I48" i="15"/>
  <c r="J48" i="15"/>
  <c r="O48" i="15"/>
  <c r="P48" i="15"/>
  <c r="U48" i="15"/>
  <c r="V48" i="15"/>
  <c r="G3" i="28"/>
  <c r="G4" i="28"/>
  <c r="G5" i="28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587" i="7"/>
  <c r="C588" i="7"/>
  <c r="C589" i="7"/>
  <c r="C590" i="7"/>
  <c r="C591" i="7"/>
  <c r="C592" i="7"/>
  <c r="C593" i="7"/>
  <c r="C594" i="7"/>
  <c r="C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C1264" i="7"/>
  <c r="C1265" i="7"/>
  <c r="C1266" i="7"/>
  <c r="C1267" i="7"/>
  <c r="C1268" i="7"/>
  <c r="C1269" i="7"/>
  <c r="C1270" i="7"/>
  <c r="C1271" i="7"/>
  <c r="C1272" i="7"/>
  <c r="C1273" i="7"/>
  <c r="C1274" i="7"/>
  <c r="C1275" i="7"/>
  <c r="C1276" i="7"/>
  <c r="C1277" i="7"/>
  <c r="C1278" i="7"/>
  <c r="C1279" i="7"/>
  <c r="C1280" i="7"/>
  <c r="C1281" i="7"/>
  <c r="C1282" i="7"/>
  <c r="C1283" i="7"/>
  <c r="C1284" i="7"/>
  <c r="C1285" i="7"/>
  <c r="C1286" i="7"/>
  <c r="C1287" i="7"/>
  <c r="C1288" i="7"/>
  <c r="C1289" i="7"/>
  <c r="C1290" i="7"/>
  <c r="C1291" i="7"/>
  <c r="C1292" i="7"/>
  <c r="C1293" i="7"/>
  <c r="C1294" i="7"/>
  <c r="C1295" i="7"/>
  <c r="C1296" i="7"/>
  <c r="C1297" i="7"/>
  <c r="C1298" i="7"/>
  <c r="C1299" i="7"/>
  <c r="C1300" i="7"/>
  <c r="C1301" i="7"/>
  <c r="C1302" i="7"/>
  <c r="C1303" i="7"/>
  <c r="C1304" i="7"/>
  <c r="C1305" i="7"/>
  <c r="C1306" i="7"/>
  <c r="C1307" i="7"/>
  <c r="C1308" i="7"/>
  <c r="C1309" i="7"/>
  <c r="C1310" i="7"/>
  <c r="C1311" i="7"/>
  <c r="C1312" i="7"/>
  <c r="C1313" i="7"/>
  <c r="C1314" i="7"/>
  <c r="C1315" i="7"/>
  <c r="C1316" i="7"/>
  <c r="C1317" i="7"/>
  <c r="C1318" i="7"/>
  <c r="C1319" i="7"/>
  <c r="C1320" i="7"/>
  <c r="C1321" i="7"/>
  <c r="C1322" i="7"/>
  <c r="C1323" i="7"/>
  <c r="C1324" i="7"/>
  <c r="C1325" i="7"/>
  <c r="C1326" i="7"/>
  <c r="C1327" i="7"/>
  <c r="C1328" i="7"/>
  <c r="C1329" i="7"/>
  <c r="C1330" i="7"/>
  <c r="C1331" i="7"/>
  <c r="C1332" i="7"/>
  <c r="C1333" i="7"/>
  <c r="C1334" i="7"/>
  <c r="C1335" i="7"/>
  <c r="C1336" i="7"/>
  <c r="C1337" i="7"/>
  <c r="C1338" i="7"/>
  <c r="C1339" i="7"/>
  <c r="C1340" i="7"/>
  <c r="C1341" i="7"/>
  <c r="C1342" i="7"/>
  <c r="C1343" i="7"/>
  <c r="C1344" i="7"/>
  <c r="C1345" i="7"/>
  <c r="C1346" i="7"/>
  <c r="C1347" i="7"/>
  <c r="C1348" i="7"/>
  <c r="C1349" i="7"/>
  <c r="C1350" i="7"/>
  <c r="C1351" i="7"/>
  <c r="C1352" i="7"/>
  <c r="C1353" i="7"/>
  <c r="C1354" i="7"/>
  <c r="C1355" i="7"/>
  <c r="C1356" i="7"/>
  <c r="C1357" i="7"/>
  <c r="C1358" i="7"/>
  <c r="C1359" i="7"/>
  <c r="C1360" i="7"/>
  <c r="C1361" i="7"/>
  <c r="C1362" i="7"/>
  <c r="C1363" i="7"/>
  <c r="C1364" i="7"/>
  <c r="C1365" i="7"/>
  <c r="C1366" i="7"/>
  <c r="C1367" i="7"/>
  <c r="C1368" i="7"/>
  <c r="C1369" i="7"/>
  <c r="C1370" i="7"/>
  <c r="C1371" i="7"/>
  <c r="C1372" i="7"/>
  <c r="C1373" i="7"/>
  <c r="C1374" i="7"/>
  <c r="C1375" i="7"/>
  <c r="C1376" i="7"/>
  <c r="C1377" i="7"/>
  <c r="C1378" i="7"/>
  <c r="C1379" i="7"/>
  <c r="C1380" i="7"/>
  <c r="C1381" i="7"/>
  <c r="C1382" i="7"/>
  <c r="C1383" i="7"/>
  <c r="C1384" i="7"/>
  <c r="C1385" i="7"/>
  <c r="C1386" i="7"/>
  <c r="C1387" i="7"/>
  <c r="C1388" i="7"/>
  <c r="C1389" i="7"/>
  <c r="C1390" i="7"/>
  <c r="C1391" i="7"/>
  <c r="C1392" i="7"/>
  <c r="C1393" i="7"/>
  <c r="C1394" i="7"/>
  <c r="C1395" i="7"/>
  <c r="C1396" i="7"/>
  <c r="C1397" i="7"/>
  <c r="C1398" i="7"/>
  <c r="C1399" i="7"/>
  <c r="C1400" i="7"/>
  <c r="C1401" i="7"/>
  <c r="C1402" i="7"/>
  <c r="C1403" i="7"/>
  <c r="C1404" i="7"/>
  <c r="C1405" i="7"/>
  <c r="C1406" i="7"/>
  <c r="C1407" i="7"/>
  <c r="C1408" i="7"/>
  <c r="C1409" i="7"/>
  <c r="C1410" i="7"/>
  <c r="C1411" i="7"/>
  <c r="C1412" i="7"/>
  <c r="C1413" i="7"/>
  <c r="C1414" i="7"/>
  <c r="C1415" i="7"/>
  <c r="C1416" i="7"/>
  <c r="C1417" i="7"/>
  <c r="C1418" i="7"/>
  <c r="C1419" i="7"/>
  <c r="C1420" i="7"/>
  <c r="C1421" i="7"/>
  <c r="C1422" i="7"/>
  <c r="C1423" i="7"/>
  <c r="C1424" i="7"/>
  <c r="C1425" i="7"/>
  <c r="C1426" i="7"/>
  <c r="C1427" i="7"/>
  <c r="C1428" i="7"/>
  <c r="C1429" i="7"/>
  <c r="C1430" i="7"/>
  <c r="C1431" i="7"/>
  <c r="C1432" i="7"/>
  <c r="C1433" i="7"/>
  <c r="C1434" i="7"/>
  <c r="C1435" i="7"/>
  <c r="C1436" i="7"/>
  <c r="C1437" i="7"/>
  <c r="C1438" i="7"/>
  <c r="C1439" i="7"/>
  <c r="C1440" i="7"/>
  <c r="C1441" i="7"/>
  <c r="C1442" i="7"/>
  <c r="C1443" i="7"/>
  <c r="C1444" i="7"/>
  <c r="C1445" i="7"/>
  <c r="C1446" i="7"/>
  <c r="C1447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2" i="7"/>
  <c r="C1463" i="7"/>
  <c r="C1464" i="7"/>
  <c r="C1465" i="7"/>
  <c r="C1466" i="7"/>
  <c r="C1467" i="7"/>
  <c r="C1468" i="7"/>
  <c r="C1469" i="7"/>
  <c r="C1470" i="7"/>
  <c r="C1471" i="7"/>
  <c r="C1472" i="7"/>
  <c r="C1473" i="7"/>
  <c r="C1474" i="7"/>
  <c r="C1475" i="7"/>
  <c r="C1476" i="7"/>
  <c r="C1477" i="7"/>
  <c r="C1478" i="7"/>
  <c r="C1479" i="7"/>
  <c r="C1480" i="7"/>
  <c r="C1481" i="7"/>
  <c r="C1482" i="7"/>
  <c r="C1483" i="7"/>
  <c r="C1484" i="7"/>
  <c r="C1485" i="7"/>
  <c r="C1486" i="7"/>
  <c r="C1487" i="7"/>
  <c r="C1488" i="7"/>
  <c r="C1489" i="7"/>
  <c r="C1490" i="7"/>
  <c r="C1491" i="7"/>
  <c r="C1492" i="7"/>
  <c r="C1493" i="7"/>
  <c r="C1494" i="7"/>
  <c r="C1495" i="7"/>
  <c r="C1496" i="7"/>
  <c r="C1497" i="7"/>
  <c r="C1498" i="7"/>
  <c r="C1499" i="7"/>
  <c r="C1500" i="7"/>
  <c r="C1501" i="7"/>
  <c r="C1502" i="7"/>
  <c r="C1503" i="7"/>
  <c r="C1504" i="7"/>
  <c r="C1505" i="7"/>
  <c r="C1506" i="7"/>
  <c r="C1507" i="7"/>
  <c r="C1508" i="7"/>
  <c r="C1509" i="7"/>
  <c r="C1510" i="7"/>
  <c r="C1511" i="7"/>
  <c r="C1512" i="7"/>
  <c r="C1513" i="7"/>
  <c r="C1514" i="7"/>
  <c r="C1515" i="7"/>
  <c r="C1516" i="7"/>
  <c r="C1517" i="7"/>
  <c r="C1518" i="7"/>
  <c r="C1519" i="7"/>
  <c r="C1520" i="7"/>
  <c r="C1521" i="7"/>
  <c r="C1522" i="7"/>
  <c r="C1523" i="7"/>
  <c r="C1524" i="7"/>
  <c r="C1525" i="7"/>
  <c r="C1526" i="7"/>
  <c r="C1527" i="7"/>
  <c r="C1528" i="7"/>
  <c r="C1529" i="7"/>
  <c r="C1530" i="7"/>
  <c r="C1531" i="7"/>
  <c r="C1532" i="7"/>
  <c r="C1533" i="7"/>
  <c r="C1534" i="7"/>
  <c r="C1535" i="7"/>
  <c r="C1536" i="7"/>
  <c r="C1537" i="7"/>
  <c r="C1538" i="7"/>
  <c r="C1539" i="7"/>
  <c r="C1540" i="7"/>
  <c r="C1541" i="7"/>
  <c r="C1542" i="7"/>
  <c r="C1543" i="7"/>
  <c r="C1544" i="7"/>
  <c r="C1545" i="7"/>
  <c r="C1546" i="7"/>
  <c r="C1547" i="7"/>
  <c r="C1548" i="7"/>
  <c r="C1549" i="7"/>
  <c r="C1550" i="7"/>
  <c r="C1551" i="7"/>
  <c r="C1552" i="7"/>
  <c r="C1553" i="7"/>
  <c r="C1554" i="7"/>
  <c r="C1555" i="7"/>
  <c r="C1556" i="7"/>
  <c r="C1557" i="7"/>
  <c r="C1558" i="7"/>
  <c r="C1559" i="7"/>
  <c r="C1560" i="7"/>
  <c r="C1561" i="7"/>
  <c r="C1562" i="7"/>
  <c r="C1563" i="7"/>
  <c r="C1564" i="7"/>
  <c r="C1565" i="7"/>
  <c r="C1566" i="7"/>
  <c r="C1567" i="7"/>
  <c r="C1568" i="7"/>
  <c r="C1569" i="7"/>
  <c r="C1570" i="7"/>
  <c r="C1571" i="7"/>
  <c r="C1572" i="7"/>
  <c r="C1573" i="7"/>
  <c r="C1574" i="7"/>
  <c r="C1575" i="7"/>
  <c r="C1576" i="7"/>
  <c r="C1577" i="7"/>
  <c r="C1578" i="7"/>
  <c r="C1579" i="7"/>
  <c r="C1580" i="7"/>
  <c r="C1581" i="7"/>
  <c r="C1582" i="7"/>
  <c r="C1583" i="7"/>
  <c r="C1584" i="7"/>
  <c r="C1585" i="7"/>
  <c r="C1586" i="7"/>
  <c r="C1587" i="7"/>
  <c r="C1588" i="7"/>
  <c r="C1589" i="7"/>
  <c r="C1590" i="7"/>
  <c r="C1591" i="7"/>
  <c r="C1592" i="7"/>
  <c r="C1593" i="7"/>
  <c r="C1594" i="7"/>
  <c r="C1595" i="7"/>
  <c r="C1596" i="7"/>
  <c r="C1597" i="7"/>
  <c r="C1598" i="7"/>
  <c r="C1599" i="7"/>
  <c r="C1600" i="7"/>
  <c r="C1601" i="7"/>
  <c r="C1602" i="7"/>
  <c r="C1603" i="7"/>
  <c r="C1604" i="7"/>
  <c r="C1605" i="7"/>
  <c r="C1606" i="7"/>
  <c r="C1607" i="7"/>
  <c r="C1608" i="7"/>
  <c r="C1609" i="7"/>
  <c r="C1610" i="7"/>
  <c r="C1611" i="7"/>
  <c r="C1612" i="7"/>
  <c r="C1613" i="7"/>
  <c r="C1614" i="7"/>
  <c r="C1615" i="7"/>
  <c r="C1616" i="7"/>
  <c r="C1617" i="7"/>
  <c r="C1618" i="7"/>
  <c r="C1619" i="7"/>
  <c r="C1620" i="7"/>
  <c r="C1621" i="7"/>
  <c r="C1622" i="7"/>
  <c r="C1623" i="7"/>
  <c r="C1624" i="7"/>
  <c r="C1625" i="7"/>
  <c r="C1626" i="7"/>
  <c r="C1627" i="7"/>
  <c r="C1628" i="7"/>
  <c r="C1629" i="7"/>
  <c r="C1630" i="7"/>
  <c r="C1631" i="7"/>
  <c r="C1632" i="7"/>
  <c r="C1633" i="7"/>
  <c r="C1634" i="7"/>
  <c r="C1635" i="7"/>
  <c r="C1636" i="7"/>
  <c r="C1637" i="7"/>
  <c r="C1638" i="7"/>
  <c r="C1639" i="7"/>
  <c r="C1640" i="7"/>
  <c r="C1641" i="7"/>
  <c r="C1642" i="7"/>
  <c r="C1643" i="7"/>
  <c r="C1644" i="7"/>
  <c r="C1645" i="7"/>
  <c r="C1646" i="7"/>
  <c r="C1647" i="7"/>
  <c r="C1648" i="7"/>
  <c r="C1649" i="7"/>
  <c r="C1650" i="7"/>
  <c r="C1651" i="7"/>
  <c r="C1652" i="7"/>
  <c r="C1653" i="7"/>
  <c r="C1654" i="7"/>
  <c r="C1655" i="7"/>
  <c r="C1656" i="7"/>
  <c r="C1657" i="7"/>
  <c r="C1658" i="7"/>
  <c r="C1659" i="7"/>
  <c r="C1660" i="7"/>
  <c r="C1661" i="7"/>
  <c r="C1662" i="7"/>
  <c r="C1663" i="7"/>
  <c r="C1664" i="7"/>
  <c r="C1665" i="7"/>
  <c r="C1666" i="7"/>
  <c r="C1667" i="7"/>
  <c r="C1668" i="7"/>
  <c r="C1669" i="7"/>
  <c r="C1670" i="7"/>
  <c r="C1671" i="7"/>
  <c r="C1672" i="7"/>
  <c r="C1673" i="7"/>
  <c r="C1674" i="7"/>
  <c r="C1675" i="7"/>
  <c r="C1676" i="7"/>
  <c r="C1677" i="7"/>
  <c r="C1678" i="7"/>
  <c r="C1679" i="7"/>
  <c r="C1680" i="7"/>
  <c r="C1681" i="7"/>
  <c r="C1682" i="7"/>
  <c r="C1683" i="7"/>
  <c r="C1684" i="7"/>
  <c r="C1685" i="7"/>
  <c r="C1686" i="7"/>
  <c r="C1687" i="7"/>
  <c r="C1688" i="7"/>
  <c r="C1689" i="7"/>
  <c r="C1690" i="7"/>
  <c r="C1691" i="7"/>
  <c r="C1692" i="7"/>
  <c r="C1693" i="7"/>
  <c r="C1694" i="7"/>
  <c r="C1695" i="7"/>
  <c r="C1696" i="7"/>
  <c r="C1697" i="7"/>
  <c r="C1698" i="7"/>
  <c r="C1699" i="7"/>
  <c r="C1700" i="7"/>
  <c r="C1701" i="7"/>
  <c r="C1702" i="7"/>
  <c r="C1703" i="7"/>
  <c r="C1704" i="7"/>
  <c r="C1705" i="7"/>
  <c r="C1706" i="7"/>
  <c r="C1707" i="7"/>
  <c r="C1708" i="7"/>
  <c r="C1709" i="7"/>
  <c r="C1710" i="7"/>
  <c r="C1711" i="7"/>
  <c r="C1712" i="7"/>
  <c r="C1713" i="7"/>
  <c r="C1714" i="7"/>
  <c r="C1715" i="7"/>
  <c r="C1716" i="7"/>
  <c r="C1717" i="7"/>
  <c r="C1718" i="7"/>
  <c r="C1719" i="7"/>
  <c r="C1720" i="7"/>
  <c r="C1721" i="7"/>
  <c r="C1722" i="7"/>
  <c r="C1723" i="7"/>
  <c r="C1724" i="7"/>
  <c r="C1725" i="7"/>
  <c r="C1726" i="7"/>
  <c r="C1727" i="7"/>
  <c r="C1728" i="7"/>
  <c r="C1729" i="7"/>
  <c r="C1730" i="7"/>
  <c r="C1731" i="7"/>
  <c r="C1732" i="7"/>
  <c r="C1733" i="7"/>
  <c r="C1734" i="7"/>
  <c r="C1735" i="7"/>
  <c r="C1736" i="7"/>
  <c r="C1737" i="7"/>
  <c r="C1738" i="7"/>
  <c r="C1739" i="7"/>
  <c r="C1740" i="7"/>
  <c r="C1741" i="7"/>
  <c r="C1742" i="7"/>
  <c r="C1743" i="7"/>
  <c r="C1744" i="7"/>
  <c r="C1745" i="7"/>
  <c r="C1746" i="7"/>
  <c r="C1747" i="7"/>
  <c r="C1748" i="7"/>
  <c r="C1749" i="7"/>
  <c r="C1750" i="7"/>
  <c r="C1751" i="7"/>
  <c r="C1752" i="7"/>
  <c r="C1753" i="7"/>
  <c r="C1754" i="7"/>
  <c r="C1755" i="7"/>
  <c r="C1756" i="7"/>
  <c r="C1757" i="7"/>
  <c r="C1758" i="7"/>
  <c r="C1759" i="7"/>
  <c r="C1760" i="7"/>
  <c r="C1761" i="7"/>
  <c r="C1762" i="7"/>
  <c r="C1763" i="7"/>
  <c r="C1764" i="7"/>
  <c r="C1765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79" i="7"/>
  <c r="C1780" i="7"/>
  <c r="C1781" i="7"/>
  <c r="C1782" i="7"/>
  <c r="C1783" i="7"/>
  <c r="C1784" i="7"/>
  <c r="C1785" i="7"/>
  <c r="C1786" i="7"/>
  <c r="C1787" i="7"/>
  <c r="C1788" i="7"/>
  <c r="C1789" i="7"/>
  <c r="C1790" i="7"/>
  <c r="C1791" i="7"/>
  <c r="C1792" i="7"/>
  <c r="C1793" i="7"/>
  <c r="C1794" i="7"/>
  <c r="C1795" i="7"/>
  <c r="C1796" i="7"/>
  <c r="C1797" i="7"/>
  <c r="C1798" i="7"/>
  <c r="C1799" i="7"/>
  <c r="C1800" i="7"/>
  <c r="C1801" i="7"/>
  <c r="C1802" i="7"/>
  <c r="C1803" i="7"/>
  <c r="C1804" i="7"/>
  <c r="C1805" i="7"/>
  <c r="C1806" i="7"/>
  <c r="C1807" i="7"/>
  <c r="C1808" i="7"/>
  <c r="C1809" i="7"/>
  <c r="C1810" i="7"/>
  <c r="C1811" i="7"/>
  <c r="C1812" i="7"/>
  <c r="C1813" i="7"/>
  <c r="C1814" i="7"/>
  <c r="C1815" i="7"/>
  <c r="C1816" i="7"/>
  <c r="C1817" i="7"/>
  <c r="C1818" i="7"/>
  <c r="C1819" i="7"/>
  <c r="C1820" i="7"/>
  <c r="C1821" i="7"/>
  <c r="C1822" i="7"/>
  <c r="C1823" i="7"/>
  <c r="C1824" i="7"/>
  <c r="C1825" i="7"/>
  <c r="C1826" i="7"/>
  <c r="C1827" i="7"/>
  <c r="C1828" i="7"/>
  <c r="C1829" i="7"/>
  <c r="C1830" i="7"/>
  <c r="C1831" i="7"/>
  <c r="C1832" i="7"/>
  <c r="C1833" i="7"/>
  <c r="C1834" i="7"/>
  <c r="C1835" i="7"/>
  <c r="C1836" i="7"/>
  <c r="C1837" i="7"/>
  <c r="C1838" i="7"/>
  <c r="C1839" i="7"/>
  <c r="C1840" i="7"/>
  <c r="C1841" i="7"/>
  <c r="C1842" i="7"/>
  <c r="C1843" i="7"/>
  <c r="C1844" i="7"/>
  <c r="C1845" i="7"/>
  <c r="C1846" i="7"/>
  <c r="C1847" i="7"/>
  <c r="C1848" i="7"/>
  <c r="C1849" i="7"/>
  <c r="C1850" i="7"/>
  <c r="C1851" i="7"/>
  <c r="C1852" i="7"/>
  <c r="C1853" i="7"/>
  <c r="C1854" i="7"/>
  <c r="C1855" i="7"/>
  <c r="C1856" i="7"/>
  <c r="C1857" i="7"/>
  <c r="C1858" i="7"/>
  <c r="C1859" i="7"/>
  <c r="C1860" i="7"/>
  <c r="C1861" i="7"/>
  <c r="C1862" i="7"/>
  <c r="C1863" i="7"/>
  <c r="C1864" i="7"/>
  <c r="C1865" i="7"/>
  <c r="C1866" i="7"/>
  <c r="C1867" i="7"/>
  <c r="C1868" i="7"/>
  <c r="C1869" i="7"/>
  <c r="C1870" i="7"/>
  <c r="C1871" i="7"/>
  <c r="C1872" i="7"/>
  <c r="C1873" i="7"/>
  <c r="C1874" i="7"/>
  <c r="C1875" i="7"/>
  <c r="C1876" i="7"/>
  <c r="C1877" i="7"/>
  <c r="C1878" i="7"/>
  <c r="C1879" i="7"/>
  <c r="C1880" i="7"/>
  <c r="C1881" i="7"/>
  <c r="C1882" i="7"/>
  <c r="C1883" i="7"/>
  <c r="C1884" i="7"/>
  <c r="C1885" i="7"/>
  <c r="C1886" i="7"/>
  <c r="C1887" i="7"/>
  <c r="C1888" i="7"/>
  <c r="C1889" i="7"/>
  <c r="C1890" i="7"/>
  <c r="C1891" i="7"/>
  <c r="C1892" i="7"/>
  <c r="C1893" i="7"/>
  <c r="C1894" i="7"/>
  <c r="C1895" i="7"/>
  <c r="C1896" i="7"/>
  <c r="C1897" i="7"/>
  <c r="C1898" i="7"/>
  <c r="C1899" i="7"/>
  <c r="C1900" i="7"/>
  <c r="C1901" i="7"/>
  <c r="C1902" i="7"/>
  <c r="C1903" i="7"/>
  <c r="C1904" i="7"/>
  <c r="C1905" i="7"/>
  <c r="C1906" i="7"/>
  <c r="C1907" i="7"/>
  <c r="C1908" i="7"/>
  <c r="C1909" i="7"/>
  <c r="C1910" i="7"/>
  <c r="C1911" i="7"/>
  <c r="C1912" i="7"/>
  <c r="C1913" i="7"/>
  <c r="C1914" i="7"/>
  <c r="C1915" i="7"/>
  <c r="C1916" i="7"/>
  <c r="C1917" i="7"/>
  <c r="C1918" i="7"/>
  <c r="C1919" i="7"/>
  <c r="C1920" i="7"/>
  <c r="C1921" i="7"/>
  <c r="C1922" i="7"/>
  <c r="C1923" i="7"/>
  <c r="C1924" i="7"/>
  <c r="C1925" i="7"/>
  <c r="C1926" i="7"/>
  <c r="C1927" i="7"/>
  <c r="C1928" i="7"/>
  <c r="C1929" i="7"/>
  <c r="C1930" i="7"/>
  <c r="C1931" i="7"/>
  <c r="C1932" i="7"/>
  <c r="C1933" i="7"/>
  <c r="C1934" i="7"/>
  <c r="C1935" i="7"/>
  <c r="C1936" i="7"/>
  <c r="C1937" i="7"/>
  <c r="C1938" i="7"/>
  <c r="C1939" i="7"/>
  <c r="C1940" i="7"/>
  <c r="C1941" i="7"/>
  <c r="C1942" i="7"/>
  <c r="C1943" i="7"/>
  <c r="C1944" i="7"/>
  <c r="C1945" i="7"/>
  <c r="C1946" i="7"/>
  <c r="C1947" i="7"/>
  <c r="C1948" i="7"/>
  <c r="C1949" i="7"/>
  <c r="C1950" i="7"/>
  <c r="C1951" i="7"/>
  <c r="C1952" i="7"/>
  <c r="C1953" i="7"/>
  <c r="C1954" i="7"/>
  <c r="C1955" i="7"/>
  <c r="C1956" i="7"/>
  <c r="C1957" i="7"/>
  <c r="C1958" i="7"/>
  <c r="C1959" i="7"/>
  <c r="C1960" i="7"/>
  <c r="C1961" i="7"/>
  <c r="C1962" i="7"/>
  <c r="C1963" i="7"/>
  <c r="C1964" i="7"/>
  <c r="C1965" i="7"/>
  <c r="C1966" i="7"/>
  <c r="C1967" i="7"/>
  <c r="C1968" i="7"/>
  <c r="C1969" i="7"/>
  <c r="C1970" i="7"/>
  <c r="C1971" i="7"/>
  <c r="C1972" i="7"/>
  <c r="C1973" i="7"/>
  <c r="C1974" i="7"/>
  <c r="C1975" i="7"/>
  <c r="C1976" i="7"/>
  <c r="C1977" i="7"/>
  <c r="C1978" i="7"/>
  <c r="C1979" i="7"/>
  <c r="C1980" i="7"/>
  <c r="C1981" i="7"/>
  <c r="C1982" i="7"/>
  <c r="C1983" i="7"/>
  <c r="C1984" i="7"/>
  <c r="C1985" i="7"/>
  <c r="C1986" i="7"/>
  <c r="C1987" i="7"/>
  <c r="C1988" i="7"/>
  <c r="C1989" i="7"/>
  <c r="C1990" i="7"/>
  <c r="C1991" i="7"/>
  <c r="C1992" i="7"/>
  <c r="C1993" i="7"/>
  <c r="C1994" i="7"/>
  <c r="C1995" i="7"/>
  <c r="C1996" i="7"/>
  <c r="C1997" i="7"/>
  <c r="C1998" i="7"/>
  <c r="C1999" i="7"/>
  <c r="C2000" i="7"/>
  <c r="C2001" i="7"/>
  <c r="C2002" i="7"/>
  <c r="C2003" i="7"/>
  <c r="C2004" i="7"/>
  <c r="C2005" i="7"/>
  <c r="C2006" i="7"/>
  <c r="C2007" i="7"/>
  <c r="C2008" i="7"/>
  <c r="C2009" i="7"/>
  <c r="C2010" i="7"/>
  <c r="C2011" i="7"/>
  <c r="C2012" i="7"/>
  <c r="C2013" i="7"/>
  <c r="C2014" i="7"/>
  <c r="C2015" i="7"/>
  <c r="C2016" i="7"/>
  <c r="C2017" i="7"/>
  <c r="C2018" i="7"/>
  <c r="C2019" i="7"/>
  <c r="C2020" i="7"/>
  <c r="C2021" i="7"/>
  <c r="C2022" i="7"/>
  <c r="C2023" i="7"/>
  <c r="C2024" i="7"/>
  <c r="C2025" i="7"/>
  <c r="C2026" i="7"/>
  <c r="C2027" i="7"/>
  <c r="C2028" i="7"/>
  <c r="C2029" i="7"/>
  <c r="C2030" i="7"/>
  <c r="C2031" i="7"/>
  <c r="C2032" i="7"/>
  <c r="C2033" i="7"/>
  <c r="C2034" i="7"/>
  <c r="C2035" i="7"/>
  <c r="C2036" i="7"/>
  <c r="C2037" i="7"/>
  <c r="C2038" i="7"/>
  <c r="C2039" i="7"/>
  <c r="C2040" i="7"/>
  <c r="C2041" i="7"/>
  <c r="C2042" i="7"/>
  <c r="C2043" i="7"/>
  <c r="C2044" i="7"/>
  <c r="C2045" i="7"/>
  <c r="C2046" i="7"/>
  <c r="C2047" i="7"/>
  <c r="C2048" i="7"/>
  <c r="C2049" i="7"/>
  <c r="C2050" i="7"/>
  <c r="C2051" i="7"/>
  <c r="C2052" i="7"/>
  <c r="C2053" i="7"/>
  <c r="C2054" i="7"/>
  <c r="C2055" i="7"/>
  <c r="C2056" i="7"/>
  <c r="C2057" i="7"/>
  <c r="C2058" i="7"/>
  <c r="C2059" i="7"/>
  <c r="C2060" i="7"/>
  <c r="C2061" i="7"/>
  <c r="C2062" i="7"/>
  <c r="C2063" i="7"/>
  <c r="C2064" i="7"/>
  <c r="C2065" i="7"/>
  <c r="C2066" i="7"/>
  <c r="C2067" i="7"/>
  <c r="C2068" i="7"/>
  <c r="C2069" i="7"/>
  <c r="C2070" i="7"/>
  <c r="C2071" i="7"/>
  <c r="C2072" i="7"/>
  <c r="C2073" i="7"/>
  <c r="C2074" i="7"/>
  <c r="C2075" i="7"/>
  <c r="C2076" i="7"/>
  <c r="C2077" i="7"/>
  <c r="C2078" i="7"/>
  <c r="C2079" i="7"/>
  <c r="C2080" i="7"/>
  <c r="C2081" i="7"/>
  <c r="C2082" i="7"/>
  <c r="C2083" i="7"/>
  <c r="C2084" i="7"/>
  <c r="C2085" i="7"/>
  <c r="C2086" i="7"/>
  <c r="C2087" i="7"/>
  <c r="C2088" i="7"/>
  <c r="C2089" i="7"/>
  <c r="C2090" i="7"/>
  <c r="C2091" i="7"/>
  <c r="C2092" i="7"/>
  <c r="C2093" i="7"/>
  <c r="C2094" i="7"/>
  <c r="C2095" i="7"/>
  <c r="C2096" i="7"/>
  <c r="C2097" i="7"/>
  <c r="C2098" i="7"/>
  <c r="C2099" i="7"/>
  <c r="C2100" i="7"/>
  <c r="C2101" i="7"/>
  <c r="C2102" i="7"/>
  <c r="C2103" i="7"/>
  <c r="C2104" i="7"/>
  <c r="C2105" i="7"/>
  <c r="C2106" i="7"/>
  <c r="C2107" i="7"/>
  <c r="C2108" i="7"/>
  <c r="C2109" i="7"/>
  <c r="C2110" i="7"/>
  <c r="C2111" i="7"/>
  <c r="C2112" i="7"/>
  <c r="C2113" i="7"/>
  <c r="C2114" i="7"/>
  <c r="C2115" i="7"/>
  <c r="C2116" i="7"/>
  <c r="C2117" i="7"/>
  <c r="C2118" i="7"/>
  <c r="C2119" i="7"/>
  <c r="C2120" i="7"/>
  <c r="C2121" i="7"/>
  <c r="C2122" i="7"/>
  <c r="C2123" i="7"/>
  <c r="C2124" i="7"/>
  <c r="C2125" i="7"/>
  <c r="C2126" i="7"/>
  <c r="C2127" i="7"/>
  <c r="C2128" i="7"/>
  <c r="C2129" i="7"/>
  <c r="C2130" i="7"/>
  <c r="C2131" i="7"/>
  <c r="C2132" i="7"/>
  <c r="C2133" i="7"/>
  <c r="C2134" i="7"/>
  <c r="C2135" i="7"/>
  <c r="C2136" i="7"/>
  <c r="C2137" i="7"/>
  <c r="C2138" i="7"/>
  <c r="C2139" i="7"/>
  <c r="C2140" i="7"/>
  <c r="C2141" i="7"/>
  <c r="C2142" i="7"/>
  <c r="C2143" i="7"/>
  <c r="C2144" i="7"/>
  <c r="C2145" i="7"/>
  <c r="C2146" i="7"/>
  <c r="C2147" i="7"/>
  <c r="C2148" i="7"/>
  <c r="C2149" i="7"/>
  <c r="C2150" i="7"/>
  <c r="C2151" i="7"/>
  <c r="C2152" i="7"/>
  <c r="C2153" i="7"/>
  <c r="C2154" i="7"/>
  <c r="C2155" i="7"/>
  <c r="C2156" i="7"/>
  <c r="C2157" i="7"/>
  <c r="C2158" i="7"/>
  <c r="C2159" i="7"/>
  <c r="C2160" i="7"/>
  <c r="C2161" i="7"/>
  <c r="C2162" i="7"/>
  <c r="C2163" i="7"/>
  <c r="C2164" i="7"/>
  <c r="C2165" i="7"/>
  <c r="C2166" i="7"/>
  <c r="C2167" i="7"/>
  <c r="C2168" i="7"/>
  <c r="C2169" i="7"/>
  <c r="C2170" i="7"/>
  <c r="C2171" i="7"/>
  <c r="C2172" i="7"/>
  <c r="C2173" i="7"/>
  <c r="C2174" i="7"/>
  <c r="C2175" i="7"/>
  <c r="C2176" i="7"/>
  <c r="C2177" i="7"/>
  <c r="C2178" i="7"/>
  <c r="C2179" i="7"/>
  <c r="C2180" i="7"/>
  <c r="C2181" i="7"/>
  <c r="C2182" i="7"/>
  <c r="C2183" i="7"/>
  <c r="C2184" i="7"/>
  <c r="C2185" i="7"/>
  <c r="C2186" i="7"/>
  <c r="C2187" i="7"/>
  <c r="C2188" i="7"/>
  <c r="C2189" i="7"/>
  <c r="C2190" i="7"/>
  <c r="C2191" i="7"/>
  <c r="C2192" i="7"/>
  <c r="C2193" i="7"/>
  <c r="C2194" i="7"/>
  <c r="C2195" i="7"/>
  <c r="C2196" i="7"/>
  <c r="C2197" i="7"/>
  <c r="C2198" i="7"/>
  <c r="C2199" i="7"/>
  <c r="C2200" i="7"/>
  <c r="C2201" i="7"/>
  <c r="C2202" i="7"/>
  <c r="C2203" i="7"/>
  <c r="C2204" i="7"/>
  <c r="C2205" i="7"/>
  <c r="C2206" i="7"/>
  <c r="C2207" i="7"/>
  <c r="C2208" i="7"/>
  <c r="C2209" i="7"/>
  <c r="C2210" i="7"/>
  <c r="C2211" i="7"/>
  <c r="C2212" i="7"/>
  <c r="C2213" i="7"/>
  <c r="C2214" i="7"/>
  <c r="C2215" i="7"/>
  <c r="C2216" i="7"/>
  <c r="C2217" i="7"/>
  <c r="C2218" i="7"/>
  <c r="C2219" i="7"/>
  <c r="C2220" i="7"/>
  <c r="C2221" i="7"/>
  <c r="C2222" i="7"/>
  <c r="C2223" i="7"/>
  <c r="C2224" i="7"/>
  <c r="C2225" i="7"/>
  <c r="C2226" i="7"/>
  <c r="C2227" i="7"/>
  <c r="C2228" i="7"/>
  <c r="C2229" i="7"/>
  <c r="C2230" i="7"/>
  <c r="C2231" i="7"/>
  <c r="C2232" i="7"/>
  <c r="C2233" i="7"/>
  <c r="C2234" i="7"/>
  <c r="C2235" i="7"/>
  <c r="C2236" i="7"/>
  <c r="C2237" i="7"/>
  <c r="C2238" i="7"/>
  <c r="C2239" i="7"/>
  <c r="C2240" i="7"/>
  <c r="C2241" i="7"/>
  <c r="C2242" i="7"/>
  <c r="C2243" i="7"/>
  <c r="C2244" i="7"/>
  <c r="C2245" i="7"/>
  <c r="C2246" i="7"/>
  <c r="C2247" i="7"/>
  <c r="C2248" i="7"/>
  <c r="C2249" i="7"/>
  <c r="C2250" i="7"/>
  <c r="C2251" i="7"/>
  <c r="C2252" i="7"/>
  <c r="C2253" i="7"/>
  <c r="C2254" i="7"/>
  <c r="C2255" i="7"/>
  <c r="C2256" i="7"/>
  <c r="C2257" i="7"/>
  <c r="C2258" i="7"/>
  <c r="C2259" i="7"/>
  <c r="C2260" i="7"/>
  <c r="C2261" i="7"/>
  <c r="C2262" i="7"/>
  <c r="C2263" i="7"/>
  <c r="C2264" i="7"/>
  <c r="C2265" i="7"/>
  <c r="C2266" i="7"/>
  <c r="C2267" i="7"/>
  <c r="C2268" i="7"/>
  <c r="C2269" i="7"/>
  <c r="C2270" i="7"/>
  <c r="C2271" i="7"/>
  <c r="C2272" i="7"/>
  <c r="C2273" i="7"/>
  <c r="C2274" i="7"/>
  <c r="C2275" i="7"/>
  <c r="C2276" i="7"/>
  <c r="C2277" i="7"/>
  <c r="C2278" i="7"/>
  <c r="C2279" i="7"/>
  <c r="C2280" i="7"/>
  <c r="C2281" i="7"/>
  <c r="C2282" i="7"/>
  <c r="C2283" i="7"/>
  <c r="C2284" i="7"/>
  <c r="C2285" i="7"/>
  <c r="C2286" i="7"/>
  <c r="C2287" i="7"/>
  <c r="C2288" i="7"/>
  <c r="C2289" i="7"/>
  <c r="C2290" i="7"/>
  <c r="C2291" i="7"/>
  <c r="C2292" i="7"/>
  <c r="C2293" i="7"/>
  <c r="C2294" i="7"/>
  <c r="C2295" i="7"/>
  <c r="C2296" i="7"/>
  <c r="C2297" i="7"/>
  <c r="C2298" i="7"/>
  <c r="C2299" i="7"/>
  <c r="C2300" i="7"/>
  <c r="C2301" i="7"/>
  <c r="C2302" i="7"/>
  <c r="C2303" i="7"/>
  <c r="C2304" i="7"/>
  <c r="C2305" i="7"/>
  <c r="C2306" i="7"/>
  <c r="C2307" i="7"/>
  <c r="C2308" i="7"/>
  <c r="C2309" i="7"/>
  <c r="C2310" i="7"/>
  <c r="C2311" i="7"/>
  <c r="C2312" i="7"/>
  <c r="C2313" i="7"/>
  <c r="C2314" i="7"/>
  <c r="C2315" i="7"/>
  <c r="C2316" i="7"/>
  <c r="C2317" i="7"/>
  <c r="C2318" i="7"/>
  <c r="C2319" i="7"/>
  <c r="C2320" i="7"/>
  <c r="C2321" i="7"/>
  <c r="C2322" i="7"/>
  <c r="C2323" i="7"/>
  <c r="C2324" i="7"/>
  <c r="C2325" i="7"/>
  <c r="C2326" i="7"/>
  <c r="C2327" i="7"/>
  <c r="C2328" i="7"/>
  <c r="C2329" i="7"/>
  <c r="C2330" i="7"/>
  <c r="C2331" i="7"/>
  <c r="C2332" i="7"/>
  <c r="C2333" i="7"/>
  <c r="C2334" i="7"/>
  <c r="C2335" i="7"/>
  <c r="C2336" i="7"/>
  <c r="C2337" i="7"/>
  <c r="C2338" i="7"/>
  <c r="C2339" i="7"/>
  <c r="C2340" i="7"/>
  <c r="C2341" i="7"/>
  <c r="C2342" i="7"/>
  <c r="C2343" i="7"/>
  <c r="C2344" i="7"/>
  <c r="C2345" i="7"/>
  <c r="C2346" i="7"/>
  <c r="C2347" i="7"/>
  <c r="C2348" i="7"/>
  <c r="C2349" i="7"/>
  <c r="C2350" i="7"/>
  <c r="C2351" i="7"/>
  <c r="C2352" i="7"/>
  <c r="C2353" i="7"/>
  <c r="C2354" i="7"/>
  <c r="C2355" i="7"/>
  <c r="C2356" i="7"/>
  <c r="C2357" i="7"/>
  <c r="C2358" i="7"/>
  <c r="C2359" i="7"/>
  <c r="C2360" i="7"/>
  <c r="C2361" i="7"/>
  <c r="C2362" i="7"/>
  <c r="C2363" i="7"/>
  <c r="C2364" i="7"/>
  <c r="C2365" i="7"/>
  <c r="C2366" i="7"/>
  <c r="C2367" i="7"/>
  <c r="C2368" i="7"/>
  <c r="C2369" i="7"/>
  <c r="C2370" i="7"/>
  <c r="C2371" i="7"/>
  <c r="C2372" i="7"/>
  <c r="C2373" i="7"/>
  <c r="C2374" i="7"/>
  <c r="C2375" i="7"/>
  <c r="C2376" i="7"/>
  <c r="C2377" i="7"/>
  <c r="C2378" i="7"/>
  <c r="C2379" i="7"/>
  <c r="C2380" i="7"/>
  <c r="C2381" i="7"/>
  <c r="C2382" i="7"/>
  <c r="C2383" i="7"/>
  <c r="C2384" i="7"/>
  <c r="C2385" i="7"/>
  <c r="C2386" i="7"/>
  <c r="C2387" i="7"/>
  <c r="C2388" i="7"/>
  <c r="C2389" i="7"/>
  <c r="C2390" i="7"/>
  <c r="C2391" i="7"/>
  <c r="C2392" i="7"/>
  <c r="C2393" i="7"/>
  <c r="C2394" i="7"/>
  <c r="C2395" i="7"/>
  <c r="C2396" i="7"/>
  <c r="C2397" i="7"/>
  <c r="C2398" i="7"/>
  <c r="C2399" i="7"/>
  <c r="C2400" i="7"/>
  <c r="C2401" i="7"/>
  <c r="C2402" i="7"/>
  <c r="C2403" i="7"/>
  <c r="C2404" i="7"/>
  <c r="C2405" i="7"/>
  <c r="C2406" i="7"/>
  <c r="C2407" i="7"/>
  <c r="C2408" i="7"/>
  <c r="C2409" i="7"/>
  <c r="C2410" i="7"/>
  <c r="C2411" i="7"/>
  <c r="C2412" i="7"/>
  <c r="C2413" i="7"/>
  <c r="C2414" i="7"/>
  <c r="C2415" i="7"/>
  <c r="C2416" i="7"/>
  <c r="C2417" i="7"/>
  <c r="C2418" i="7"/>
  <c r="C2419" i="7"/>
  <c r="C2420" i="7"/>
  <c r="C2421" i="7"/>
  <c r="C2422" i="7"/>
  <c r="C2423" i="7"/>
  <c r="C2424" i="7"/>
  <c r="C2425" i="7"/>
  <c r="C2426" i="7"/>
  <c r="C2427" i="7"/>
  <c r="C2428" i="7"/>
  <c r="C2429" i="7"/>
  <c r="C2430" i="7"/>
  <c r="C2431" i="7"/>
  <c r="C2432" i="7"/>
  <c r="C2433" i="7"/>
  <c r="C2434" i="7"/>
  <c r="C2435" i="7"/>
  <c r="C2436" i="7"/>
  <c r="C2437" i="7"/>
  <c r="C2438" i="7"/>
  <c r="C2439" i="7"/>
  <c r="C2440" i="7"/>
  <c r="C2441" i="7"/>
  <c r="C2442" i="7"/>
  <c r="C2443" i="7"/>
  <c r="C2444" i="7"/>
  <c r="C2445" i="7"/>
  <c r="C2446" i="7"/>
  <c r="C2447" i="7"/>
  <c r="C2448" i="7"/>
  <c r="C2449" i="7"/>
  <c r="C2450" i="7"/>
  <c r="C2451" i="7"/>
  <c r="C2452" i="7"/>
  <c r="C2453" i="7"/>
  <c r="C2454" i="7"/>
  <c r="C2455" i="7"/>
  <c r="C2456" i="7"/>
  <c r="C2457" i="7"/>
  <c r="C2458" i="7"/>
  <c r="C2459" i="7"/>
  <c r="C2460" i="7"/>
  <c r="C2461" i="7"/>
  <c r="C2462" i="7"/>
  <c r="C2463" i="7"/>
  <c r="C2464" i="7"/>
  <c r="C2465" i="7"/>
  <c r="C2466" i="7"/>
  <c r="C2467" i="7"/>
  <c r="C2468" i="7"/>
  <c r="C2469" i="7"/>
  <c r="C2470" i="7"/>
  <c r="C2471" i="7"/>
  <c r="C2472" i="7"/>
  <c r="C2473" i="7"/>
  <c r="C2474" i="7"/>
  <c r="C2475" i="7"/>
  <c r="C2476" i="7"/>
  <c r="C2477" i="7"/>
  <c r="C2478" i="7"/>
  <c r="C2479" i="7"/>
  <c r="C2480" i="7"/>
  <c r="C2481" i="7"/>
  <c r="C2482" i="7"/>
  <c r="C2483" i="7"/>
  <c r="C2484" i="7"/>
  <c r="C2485" i="7"/>
  <c r="C2486" i="7"/>
  <c r="C2487" i="7"/>
  <c r="C2488" i="7"/>
  <c r="C2489" i="7"/>
  <c r="C2490" i="7"/>
  <c r="C2491" i="7"/>
  <c r="C2492" i="7"/>
  <c r="C2493" i="7"/>
  <c r="C2494" i="7"/>
  <c r="C2495" i="7"/>
  <c r="C2496" i="7"/>
  <c r="C2497" i="7"/>
  <c r="C2498" i="7"/>
  <c r="C2499" i="7"/>
  <c r="C2500" i="7"/>
  <c r="C2501" i="7"/>
  <c r="C2502" i="7"/>
  <c r="C2503" i="7"/>
  <c r="C2504" i="7"/>
  <c r="C2505" i="7"/>
  <c r="C2506" i="7"/>
  <c r="C2507" i="7"/>
  <c r="C2508" i="7"/>
  <c r="C2509" i="7"/>
  <c r="C2510" i="7"/>
  <c r="C2511" i="7"/>
  <c r="C2512" i="7"/>
  <c r="C2513" i="7"/>
  <c r="C2514" i="7"/>
  <c r="C2515" i="7"/>
  <c r="C2516" i="7"/>
  <c r="C2517" i="7"/>
  <c r="C2518" i="7"/>
  <c r="C2519" i="7"/>
  <c r="C2520" i="7"/>
  <c r="C2521" i="7"/>
  <c r="C2522" i="7"/>
  <c r="C2523" i="7"/>
  <c r="C2524" i="7"/>
  <c r="C2525" i="7"/>
  <c r="C2526" i="7"/>
  <c r="C2527" i="7"/>
  <c r="C2528" i="7"/>
  <c r="C2529" i="7"/>
  <c r="C2530" i="7"/>
  <c r="C2531" i="7"/>
  <c r="C2532" i="7"/>
  <c r="C2533" i="7"/>
  <c r="C2534" i="7"/>
  <c r="C2535" i="7"/>
  <c r="C2536" i="7"/>
  <c r="C2537" i="7"/>
  <c r="C2538" i="7"/>
  <c r="C2539" i="7"/>
  <c r="C2540" i="7"/>
  <c r="C2541" i="7"/>
  <c r="C2542" i="7"/>
  <c r="C2543" i="7"/>
  <c r="C2544" i="7"/>
  <c r="C2545" i="7"/>
  <c r="C2546" i="7"/>
  <c r="C2547" i="7"/>
  <c r="C2548" i="7"/>
  <c r="C2549" i="7"/>
  <c r="C2550" i="7"/>
  <c r="C2551" i="7"/>
  <c r="C2552" i="7"/>
  <c r="C2553" i="7"/>
  <c r="C2554" i="7"/>
  <c r="C2555" i="7"/>
  <c r="C2556" i="7"/>
  <c r="C2557" i="7"/>
  <c r="C2558" i="7"/>
  <c r="C2559" i="7"/>
  <c r="C2560" i="7"/>
  <c r="C2561" i="7"/>
  <c r="C2562" i="7"/>
  <c r="C2563" i="7"/>
  <c r="C2564" i="7"/>
  <c r="C2565" i="7"/>
  <c r="C2566" i="7"/>
  <c r="C2567" i="7"/>
  <c r="C2568" i="7"/>
  <c r="C2569" i="7"/>
  <c r="C2570" i="7"/>
  <c r="C2571" i="7"/>
  <c r="C2572" i="7"/>
  <c r="C2573" i="7"/>
  <c r="C2574" i="7"/>
  <c r="C2575" i="7"/>
  <c r="C2576" i="7"/>
  <c r="C2577" i="7"/>
  <c r="C2578" i="7"/>
  <c r="C2579" i="7"/>
  <c r="C2580" i="7"/>
  <c r="C2581" i="7"/>
  <c r="C2582" i="7"/>
  <c r="C2583" i="7"/>
  <c r="C2584" i="7"/>
  <c r="C2585" i="7"/>
  <c r="C2586" i="7"/>
  <c r="C2587" i="7"/>
  <c r="C2588" i="7"/>
  <c r="C2589" i="7"/>
  <c r="C2590" i="7"/>
  <c r="C2591" i="7"/>
  <c r="C2592" i="7"/>
  <c r="C2593" i="7"/>
  <c r="C2594" i="7"/>
  <c r="C2595" i="7"/>
  <c r="C2596" i="7"/>
  <c r="C2597" i="7"/>
  <c r="C2598" i="7"/>
  <c r="C2599" i="7"/>
  <c r="C2600" i="7"/>
  <c r="C2601" i="7"/>
  <c r="C2602" i="7"/>
  <c r="C2603" i="7"/>
  <c r="C2604" i="7"/>
  <c r="C2605" i="7"/>
  <c r="C2606" i="7"/>
  <c r="C2607" i="7"/>
  <c r="C2608" i="7"/>
  <c r="C2609" i="7"/>
  <c r="C2610" i="7"/>
  <c r="C2611" i="7"/>
  <c r="C2612" i="7"/>
  <c r="C2613" i="7"/>
  <c r="C2614" i="7"/>
  <c r="C2615" i="7"/>
  <c r="C2616" i="7"/>
  <c r="C2617" i="7"/>
  <c r="C2618" i="7"/>
  <c r="C2619" i="7"/>
  <c r="C2620" i="7"/>
  <c r="C2621" i="7"/>
  <c r="C2622" i="7"/>
  <c r="C2623" i="7"/>
  <c r="C2624" i="7"/>
  <c r="C2625" i="7"/>
  <c r="C2626" i="7"/>
  <c r="C2627" i="7"/>
  <c r="C2628" i="7"/>
  <c r="C2629" i="7"/>
  <c r="C2630" i="7"/>
  <c r="C2631" i="7"/>
  <c r="C2632" i="7"/>
  <c r="C2633" i="7"/>
  <c r="C2634" i="7"/>
  <c r="C2635" i="7"/>
  <c r="C2636" i="7"/>
  <c r="C2637" i="7"/>
  <c r="C2638" i="7"/>
  <c r="C2639" i="7"/>
  <c r="C2640" i="7"/>
  <c r="C2641" i="7"/>
  <c r="C2642" i="7"/>
  <c r="C2643" i="7"/>
  <c r="C2644" i="7"/>
  <c r="C2645" i="7"/>
  <c r="C2646" i="7"/>
  <c r="C2647" i="7"/>
  <c r="C2648" i="7"/>
  <c r="C2649" i="7"/>
  <c r="C2650" i="7"/>
  <c r="C2651" i="7"/>
  <c r="C2652" i="7"/>
  <c r="C2653" i="7"/>
  <c r="C2654" i="7"/>
  <c r="C2655" i="7"/>
  <c r="C2656" i="7"/>
  <c r="C2657" i="7"/>
  <c r="C2658" i="7"/>
  <c r="C2659" i="7"/>
  <c r="C2660" i="7"/>
  <c r="C2661" i="7"/>
  <c r="C2662" i="7"/>
  <c r="C2663" i="7"/>
  <c r="C2664" i="7"/>
  <c r="C2665" i="7"/>
  <c r="C2666" i="7"/>
  <c r="C2667" i="7"/>
  <c r="C2668" i="7"/>
  <c r="C2669" i="7"/>
  <c r="C2670" i="7"/>
  <c r="C2671" i="7"/>
  <c r="C2672" i="7"/>
  <c r="C2673" i="7"/>
  <c r="C2674" i="7"/>
  <c r="C2675" i="7"/>
  <c r="C2676" i="7"/>
  <c r="C2677" i="7"/>
  <c r="C2678" i="7"/>
  <c r="C2679" i="7"/>
  <c r="C2680" i="7"/>
  <c r="C2681" i="7"/>
  <c r="C2682" i="7"/>
  <c r="C2683" i="7"/>
  <c r="C2684" i="7"/>
  <c r="C2685" i="7"/>
  <c r="C2686" i="7"/>
  <c r="C2687" i="7"/>
  <c r="C2688" i="7"/>
  <c r="C2689" i="7"/>
  <c r="C2690" i="7"/>
  <c r="C2691" i="7"/>
  <c r="C2692" i="7"/>
  <c r="C2693" i="7"/>
  <c r="C2694" i="7"/>
  <c r="C2695" i="7"/>
  <c r="C2696" i="7"/>
  <c r="C2697" i="7"/>
  <c r="C2698" i="7"/>
  <c r="C2699" i="7"/>
  <c r="C2700" i="7"/>
  <c r="C2701" i="7"/>
  <c r="C2702" i="7"/>
  <c r="C2703" i="7"/>
  <c r="C2704" i="7"/>
  <c r="C2705" i="7"/>
  <c r="C2706" i="7"/>
  <c r="C2707" i="7"/>
  <c r="C2708" i="7"/>
  <c r="C2709" i="7"/>
  <c r="C2710" i="7"/>
  <c r="C2711" i="7"/>
  <c r="C2712" i="7"/>
  <c r="C2713" i="7"/>
  <c r="C2714" i="7"/>
  <c r="C2715" i="7"/>
  <c r="C2716" i="7"/>
  <c r="C2717" i="7"/>
  <c r="C2718" i="7"/>
  <c r="C2719" i="7"/>
  <c r="C2720" i="7"/>
  <c r="C2721" i="7"/>
  <c r="C2722" i="7"/>
  <c r="C2723" i="7"/>
  <c r="C2724" i="7"/>
  <c r="C2725" i="7"/>
  <c r="C2726" i="7"/>
  <c r="C2727" i="7"/>
  <c r="C2728" i="7"/>
  <c r="C2729" i="7"/>
  <c r="C2730" i="7"/>
  <c r="C2731" i="7"/>
  <c r="C2732" i="7"/>
  <c r="C2733" i="7"/>
  <c r="C2734" i="7"/>
  <c r="C2735" i="7"/>
  <c r="C2736" i="7"/>
  <c r="C2737" i="7"/>
  <c r="C2738" i="7"/>
  <c r="C2739" i="7"/>
  <c r="C2740" i="7"/>
  <c r="C2741" i="7"/>
  <c r="C2742" i="7"/>
  <c r="C2743" i="7"/>
  <c r="C2744" i="7"/>
  <c r="C2745" i="7"/>
  <c r="C2746" i="7"/>
  <c r="C2747" i="7"/>
  <c r="C2748" i="7"/>
  <c r="C2749" i="7"/>
  <c r="C2750" i="7"/>
  <c r="C2751" i="7"/>
  <c r="C2752" i="7"/>
  <c r="C2753" i="7"/>
  <c r="C2754" i="7"/>
  <c r="C2755" i="7"/>
  <c r="C2756" i="7"/>
  <c r="C2757" i="7"/>
  <c r="C2758" i="7"/>
  <c r="C2759" i="7"/>
  <c r="C2760" i="7"/>
  <c r="C2761" i="7"/>
  <c r="C2762" i="7"/>
  <c r="C2763" i="7"/>
  <c r="C2764" i="7"/>
  <c r="C2765" i="7"/>
  <c r="C2766" i="7"/>
  <c r="C2767" i="7"/>
  <c r="C2768" i="7"/>
  <c r="C2769" i="7"/>
  <c r="C2770" i="7"/>
  <c r="C2771" i="7"/>
  <c r="C2772" i="7"/>
  <c r="C2773" i="7"/>
  <c r="C2774" i="7"/>
  <c r="C2775" i="7"/>
  <c r="C2776" i="7"/>
  <c r="C2777" i="7"/>
  <c r="C2778" i="7"/>
  <c r="C2779" i="7"/>
  <c r="C2780" i="7"/>
  <c r="C2781" i="7"/>
  <c r="C2782" i="7"/>
  <c r="C2783" i="7"/>
  <c r="C2784" i="7"/>
  <c r="C2785" i="7"/>
  <c r="C2786" i="7"/>
  <c r="C2787" i="7"/>
  <c r="C2788" i="7"/>
  <c r="C2789" i="7"/>
  <c r="C2790" i="7"/>
  <c r="C2791" i="7"/>
  <c r="C2792" i="7"/>
  <c r="C2793" i="7"/>
  <c r="C2794" i="7"/>
  <c r="C2795" i="7"/>
  <c r="C2796" i="7"/>
  <c r="C2797" i="7"/>
  <c r="C2798" i="7"/>
  <c r="C2799" i="7"/>
  <c r="C2800" i="7"/>
  <c r="C2801" i="7"/>
  <c r="C2802" i="7"/>
  <c r="C2803" i="7"/>
  <c r="C2804" i="7"/>
  <c r="C2805" i="7"/>
  <c r="C2806" i="7"/>
  <c r="C2807" i="7"/>
  <c r="C2808" i="7"/>
  <c r="C2809" i="7"/>
  <c r="C2810" i="7"/>
  <c r="C2811" i="7"/>
  <c r="C2812" i="7"/>
  <c r="C2813" i="7"/>
  <c r="C2814" i="7"/>
  <c r="C2815" i="7"/>
  <c r="C2816" i="7"/>
  <c r="C2817" i="7"/>
  <c r="C2818" i="7"/>
  <c r="C2819" i="7"/>
  <c r="C2820" i="7"/>
  <c r="C2821" i="7"/>
  <c r="C2822" i="7"/>
  <c r="C2823" i="7"/>
  <c r="C2824" i="7"/>
  <c r="C2825" i="7"/>
  <c r="C2826" i="7"/>
  <c r="C2827" i="7"/>
  <c r="C2828" i="7"/>
  <c r="C2829" i="7"/>
  <c r="C2830" i="7"/>
  <c r="C2831" i="7"/>
  <c r="C2832" i="7"/>
  <c r="C2833" i="7"/>
  <c r="C2834" i="7"/>
  <c r="C2835" i="7"/>
  <c r="C2836" i="7"/>
  <c r="C2837" i="7"/>
  <c r="C2838" i="7"/>
  <c r="C2839" i="7"/>
  <c r="C2840" i="7"/>
  <c r="C2841" i="7"/>
  <c r="C2842" i="7"/>
  <c r="C2843" i="7"/>
  <c r="C2844" i="7"/>
  <c r="C2845" i="7"/>
  <c r="C2846" i="7"/>
  <c r="C2847" i="7"/>
  <c r="C2848" i="7"/>
  <c r="C2849" i="7"/>
  <c r="C2850" i="7"/>
  <c r="C2851" i="7"/>
  <c r="C2852" i="7"/>
  <c r="C2853" i="7"/>
  <c r="C2854" i="7"/>
  <c r="C2855" i="7"/>
  <c r="C2856" i="7"/>
  <c r="C2857" i="7"/>
  <c r="C2858" i="7"/>
  <c r="C2859" i="7"/>
  <c r="C2860" i="7"/>
  <c r="C2861" i="7"/>
  <c r="C2862" i="7"/>
  <c r="C2863" i="7"/>
  <c r="C2864" i="7"/>
  <c r="C2865" i="7"/>
  <c r="C2866" i="7"/>
  <c r="C2867" i="7"/>
  <c r="C2868" i="7"/>
  <c r="C2869" i="7"/>
  <c r="C2870" i="7"/>
  <c r="C2871" i="7"/>
  <c r="C2872" i="7"/>
  <c r="C2873" i="7"/>
  <c r="C2874" i="7"/>
  <c r="C2875" i="7"/>
  <c r="C2876" i="7"/>
  <c r="C2877" i="7"/>
  <c r="C2878" i="7"/>
  <c r="C2879" i="7"/>
  <c r="C2880" i="7"/>
  <c r="C2881" i="7"/>
  <c r="C2882" i="7"/>
  <c r="C2883" i="7"/>
  <c r="C2884" i="7"/>
  <c r="C2885" i="7"/>
  <c r="C2886" i="7"/>
  <c r="C2887" i="7"/>
  <c r="C2888" i="7"/>
  <c r="C2889" i="7"/>
  <c r="C2890" i="7"/>
  <c r="C2891" i="7"/>
  <c r="C2892" i="7"/>
  <c r="C2893" i="7"/>
  <c r="C2894" i="7"/>
  <c r="C2895" i="7"/>
  <c r="C2896" i="7"/>
  <c r="C2897" i="7"/>
  <c r="C2898" i="7"/>
  <c r="C2899" i="7"/>
  <c r="C2900" i="7"/>
  <c r="C2901" i="7"/>
  <c r="C2902" i="7"/>
  <c r="C2903" i="7"/>
  <c r="C2904" i="7"/>
  <c r="C2905" i="7"/>
  <c r="C2906" i="7"/>
  <c r="C2907" i="7"/>
  <c r="C2908" i="7"/>
  <c r="C2909" i="7"/>
  <c r="C2910" i="7"/>
  <c r="C2911" i="7"/>
  <c r="C2912" i="7"/>
  <c r="C2913" i="7"/>
  <c r="C2914" i="7"/>
  <c r="C2915" i="7"/>
  <c r="C2916" i="7"/>
  <c r="C2917" i="7"/>
  <c r="C2918" i="7"/>
  <c r="C2919" i="7"/>
  <c r="C2920" i="7"/>
  <c r="C2921" i="7"/>
  <c r="C2922" i="7"/>
  <c r="C2923" i="7"/>
  <c r="C2924" i="7"/>
  <c r="C2925" i="7"/>
  <c r="C2926" i="7"/>
  <c r="C2927" i="7"/>
  <c r="C2928" i="7"/>
  <c r="C2929" i="7"/>
  <c r="C2930" i="7"/>
  <c r="C2931" i="7"/>
  <c r="C2932" i="7"/>
  <c r="C2933" i="7"/>
  <c r="C2934" i="7"/>
  <c r="C2935" i="7"/>
  <c r="C2936" i="7"/>
  <c r="C2937" i="7"/>
  <c r="C2938" i="7"/>
  <c r="C2939" i="7"/>
  <c r="C2940" i="7"/>
  <c r="C2941" i="7"/>
  <c r="C2942" i="7"/>
  <c r="C2943" i="7"/>
  <c r="C2944" i="7"/>
  <c r="C2945" i="7"/>
  <c r="C2946" i="7"/>
  <c r="C2947" i="7"/>
  <c r="C2948" i="7"/>
  <c r="C2949" i="7"/>
  <c r="C2950" i="7"/>
  <c r="C2951" i="7"/>
  <c r="C2952" i="7"/>
  <c r="C2953" i="7"/>
  <c r="C2954" i="7"/>
  <c r="C2955" i="7"/>
  <c r="C2956" i="7"/>
  <c r="C2957" i="7"/>
  <c r="C2958" i="7"/>
  <c r="C2959" i="7"/>
  <c r="C2960" i="7"/>
  <c r="C2961" i="7"/>
  <c r="C2962" i="7"/>
  <c r="C2963" i="7"/>
  <c r="C2964" i="7"/>
  <c r="C2965" i="7"/>
  <c r="C2966" i="7"/>
  <c r="C2967" i="7"/>
  <c r="C2968" i="7"/>
  <c r="C2969" i="7"/>
  <c r="C2970" i="7"/>
  <c r="C2971" i="7"/>
  <c r="C2972" i="7"/>
  <c r="C2973" i="7"/>
  <c r="C2974" i="7"/>
  <c r="C2975" i="7"/>
  <c r="C2976" i="7"/>
  <c r="C2977" i="7"/>
  <c r="C2978" i="7"/>
  <c r="C2979" i="7"/>
  <c r="C2980" i="7"/>
  <c r="C2981" i="7"/>
  <c r="C2982" i="7"/>
  <c r="C2983" i="7"/>
  <c r="C2984" i="7"/>
  <c r="C2985" i="7"/>
  <c r="C2986" i="7"/>
  <c r="C2987" i="7"/>
  <c r="C2988" i="7"/>
  <c r="C2989" i="7"/>
  <c r="C2990" i="7"/>
  <c r="C2991" i="7"/>
  <c r="C2992" i="7"/>
  <c r="C2993" i="7"/>
  <c r="C2994" i="7"/>
  <c r="C2995" i="7"/>
  <c r="C2996" i="7"/>
  <c r="C2997" i="7"/>
  <c r="C2998" i="7"/>
  <c r="C2999" i="7"/>
  <c r="C3000" i="7"/>
  <c r="C3001" i="7"/>
  <c r="C3002" i="7"/>
  <c r="C3003" i="7"/>
  <c r="C3004" i="7"/>
  <c r="C3005" i="7"/>
  <c r="C3006" i="7"/>
  <c r="C3007" i="7"/>
  <c r="C3008" i="7"/>
  <c r="C3009" i="7"/>
  <c r="C3010" i="7"/>
  <c r="C3011" i="7"/>
  <c r="C3012" i="7"/>
  <c r="C3013" i="7"/>
  <c r="C3014" i="7"/>
  <c r="C3015" i="7"/>
  <c r="C3016" i="7"/>
  <c r="C3017" i="7"/>
  <c r="C3018" i="7"/>
  <c r="C3019" i="7"/>
  <c r="C3020" i="7"/>
  <c r="C3021" i="7"/>
  <c r="C3022" i="7"/>
  <c r="C3023" i="7"/>
  <c r="C3024" i="7"/>
  <c r="C3025" i="7"/>
  <c r="C3026" i="7"/>
  <c r="C3027" i="7"/>
  <c r="C3028" i="7"/>
  <c r="C3029" i="7"/>
  <c r="C3030" i="7"/>
  <c r="C3031" i="7"/>
  <c r="C3032" i="7"/>
  <c r="C3033" i="7"/>
  <c r="C3034" i="7"/>
  <c r="C3035" i="7"/>
  <c r="C3036" i="7"/>
  <c r="C3037" i="7"/>
  <c r="C3038" i="7"/>
  <c r="C3039" i="7"/>
  <c r="C3040" i="7"/>
  <c r="C3041" i="7"/>
  <c r="C3042" i="7"/>
  <c r="C3043" i="7"/>
  <c r="C3044" i="7"/>
  <c r="C3045" i="7"/>
  <c r="C3046" i="7"/>
  <c r="C3047" i="7"/>
  <c r="C3048" i="7"/>
  <c r="C3049" i="7"/>
  <c r="C3050" i="7"/>
  <c r="C3051" i="7"/>
  <c r="C3052" i="7"/>
  <c r="C3053" i="7"/>
  <c r="C3054" i="7"/>
  <c r="C3055" i="7"/>
  <c r="C3056" i="7"/>
  <c r="C3057" i="7"/>
  <c r="C3058" i="7"/>
  <c r="C3059" i="7"/>
  <c r="C3060" i="7"/>
  <c r="C3061" i="7"/>
  <c r="C3062" i="7"/>
  <c r="C3063" i="7"/>
  <c r="C3064" i="7"/>
  <c r="C3065" i="7"/>
  <c r="C3066" i="7"/>
  <c r="C3067" i="7"/>
  <c r="C3068" i="7"/>
  <c r="C3069" i="7"/>
  <c r="C3070" i="7"/>
  <c r="C3071" i="7"/>
  <c r="C3072" i="7"/>
  <c r="C3073" i="7"/>
  <c r="C3074" i="7"/>
  <c r="C3075" i="7"/>
  <c r="C3076" i="7"/>
  <c r="C3077" i="7"/>
  <c r="C3078" i="7"/>
  <c r="C3079" i="7"/>
  <c r="C3080" i="7"/>
  <c r="C3081" i="7"/>
  <c r="C3082" i="7"/>
  <c r="C3083" i="7"/>
  <c r="C3084" i="7"/>
  <c r="C3085" i="7"/>
  <c r="C3086" i="7"/>
  <c r="C3087" i="7"/>
  <c r="C3088" i="7"/>
  <c r="C3089" i="7"/>
  <c r="C3090" i="7"/>
  <c r="C3091" i="7"/>
  <c r="C3092" i="7"/>
  <c r="C3093" i="7"/>
  <c r="C3094" i="7"/>
  <c r="C3095" i="7"/>
  <c r="C3096" i="7"/>
  <c r="C3097" i="7"/>
  <c r="C3098" i="7"/>
  <c r="C3099" i="7"/>
  <c r="C3100" i="7"/>
  <c r="C3101" i="7"/>
  <c r="C3102" i="7"/>
  <c r="C3103" i="7"/>
  <c r="C3104" i="7"/>
  <c r="C3105" i="7"/>
  <c r="C3106" i="7"/>
  <c r="C3107" i="7"/>
  <c r="C3108" i="7"/>
  <c r="C3109" i="7"/>
  <c r="C3110" i="7"/>
  <c r="C3111" i="7"/>
  <c r="C3112" i="7"/>
  <c r="C3113" i="7"/>
  <c r="C3114" i="7"/>
  <c r="C3115" i="7"/>
  <c r="C3116" i="7"/>
  <c r="C3117" i="7"/>
  <c r="C3118" i="7"/>
  <c r="C3119" i="7"/>
  <c r="C3120" i="7"/>
  <c r="C3121" i="7"/>
  <c r="C3122" i="7"/>
  <c r="C3123" i="7"/>
  <c r="C3124" i="7"/>
  <c r="C3125" i="7"/>
  <c r="C3126" i="7"/>
  <c r="C3127" i="7"/>
  <c r="C3128" i="7"/>
  <c r="C3129" i="7"/>
  <c r="C3130" i="7"/>
  <c r="C3131" i="7"/>
  <c r="C3132" i="7"/>
  <c r="C3133" i="7"/>
  <c r="C3134" i="7"/>
  <c r="C3135" i="7"/>
  <c r="C3136" i="7"/>
  <c r="C3137" i="7"/>
  <c r="C3138" i="7"/>
  <c r="C3139" i="7"/>
  <c r="C3140" i="7"/>
  <c r="C3141" i="7"/>
  <c r="C3142" i="7"/>
  <c r="C3143" i="7"/>
  <c r="C3144" i="7"/>
  <c r="C3145" i="7"/>
  <c r="C3146" i="7"/>
  <c r="C3147" i="7"/>
  <c r="C3148" i="7"/>
  <c r="C3149" i="7"/>
  <c r="C3150" i="7"/>
  <c r="C3151" i="7"/>
  <c r="C3152" i="7"/>
  <c r="C3153" i="7"/>
  <c r="C3154" i="7"/>
  <c r="C3155" i="7"/>
  <c r="C3156" i="7"/>
  <c r="C3157" i="7"/>
  <c r="C3158" i="7"/>
  <c r="C3159" i="7"/>
  <c r="C3160" i="7"/>
  <c r="C3161" i="7"/>
  <c r="C3162" i="7"/>
  <c r="C3163" i="7"/>
  <c r="C3164" i="7"/>
  <c r="C3165" i="7"/>
  <c r="C3166" i="7"/>
  <c r="C3167" i="7"/>
  <c r="C3168" i="7"/>
  <c r="C3169" i="7"/>
  <c r="C3170" i="7"/>
  <c r="C3171" i="7"/>
  <c r="C3172" i="7"/>
  <c r="C3173" i="7"/>
  <c r="C3174" i="7"/>
  <c r="C3175" i="7"/>
  <c r="C3176" i="7"/>
  <c r="C3177" i="7"/>
  <c r="C3178" i="7"/>
  <c r="C3179" i="7"/>
  <c r="C3180" i="7"/>
  <c r="C3181" i="7"/>
  <c r="C3182" i="7"/>
  <c r="C3183" i="7"/>
  <c r="C3184" i="7"/>
  <c r="C3185" i="7"/>
  <c r="C3186" i="7"/>
  <c r="C3187" i="7"/>
  <c r="C3188" i="7"/>
  <c r="C3189" i="7"/>
  <c r="C3190" i="7"/>
  <c r="C3191" i="7"/>
  <c r="C3192" i="7"/>
  <c r="C3193" i="7"/>
  <c r="C3194" i="7"/>
  <c r="C3195" i="7"/>
  <c r="C3196" i="7"/>
  <c r="C3197" i="7"/>
  <c r="C3198" i="7"/>
  <c r="C3199" i="7"/>
  <c r="C3200" i="7"/>
  <c r="C3201" i="7"/>
  <c r="C3202" i="7"/>
  <c r="C3203" i="7"/>
  <c r="C3204" i="7"/>
  <c r="C3205" i="7"/>
  <c r="C3206" i="7"/>
  <c r="C3207" i="7"/>
  <c r="C3208" i="7"/>
  <c r="C3209" i="7"/>
  <c r="C3210" i="7"/>
  <c r="C3211" i="7"/>
  <c r="C3212" i="7"/>
  <c r="C3213" i="7"/>
  <c r="C3214" i="7"/>
  <c r="C3215" i="7"/>
  <c r="C3216" i="7"/>
  <c r="C3217" i="7"/>
  <c r="C3218" i="7"/>
  <c r="C3219" i="7"/>
  <c r="C3220" i="7"/>
  <c r="C3221" i="7"/>
  <c r="C3222" i="7"/>
  <c r="C3223" i="7"/>
  <c r="C3224" i="7"/>
  <c r="C3225" i="7"/>
  <c r="C3226" i="7"/>
  <c r="C3227" i="7"/>
  <c r="C3228" i="7"/>
  <c r="C3229" i="7"/>
  <c r="C3230" i="7"/>
  <c r="C3231" i="7"/>
  <c r="C3232" i="7"/>
  <c r="C3233" i="7"/>
  <c r="C3234" i="7"/>
  <c r="C3235" i="7"/>
  <c r="C3236" i="7"/>
  <c r="C3237" i="7"/>
  <c r="C3238" i="7"/>
  <c r="C3239" i="7"/>
  <c r="C3240" i="7"/>
  <c r="C3241" i="7"/>
  <c r="C3242" i="7"/>
  <c r="C3243" i="7"/>
  <c r="C3244" i="7"/>
  <c r="C3245" i="7"/>
  <c r="C3246" i="7"/>
  <c r="C3247" i="7"/>
  <c r="C3248" i="7"/>
  <c r="C3249" i="7"/>
  <c r="C3250" i="7"/>
  <c r="C3251" i="7"/>
  <c r="C3252" i="7"/>
  <c r="C3253" i="7"/>
  <c r="C3254" i="7"/>
  <c r="C3255" i="7"/>
  <c r="C3256" i="7"/>
  <c r="C3257" i="7"/>
  <c r="C3258" i="7"/>
  <c r="C3259" i="7"/>
  <c r="C3260" i="7"/>
  <c r="C3261" i="7"/>
  <c r="C3262" i="7"/>
  <c r="C3263" i="7"/>
  <c r="C3264" i="7"/>
  <c r="C3265" i="7"/>
  <c r="C3266" i="7"/>
  <c r="C3267" i="7"/>
  <c r="C3268" i="7"/>
  <c r="C3269" i="7"/>
  <c r="C3270" i="7"/>
  <c r="C3271" i="7"/>
  <c r="C3272" i="7"/>
  <c r="C3273" i="7"/>
  <c r="C3274" i="7"/>
  <c r="C3275" i="7"/>
  <c r="C3276" i="7"/>
  <c r="C3277" i="7"/>
  <c r="C3278" i="7"/>
  <c r="C3279" i="7"/>
  <c r="C3280" i="7"/>
  <c r="C3281" i="7"/>
  <c r="C3282" i="7"/>
  <c r="C3283" i="7"/>
  <c r="C3284" i="7"/>
  <c r="C3285" i="7"/>
  <c r="C3286" i="7"/>
  <c r="C3287" i="7"/>
  <c r="C3288" i="7"/>
  <c r="C3289" i="7"/>
  <c r="C3290" i="7"/>
  <c r="C3291" i="7"/>
  <c r="C3292" i="7"/>
  <c r="C3293" i="7"/>
  <c r="C3294" i="7"/>
  <c r="C3295" i="7"/>
  <c r="C3296" i="7"/>
  <c r="C3297" i="7"/>
  <c r="C3298" i="7"/>
  <c r="C3299" i="7"/>
  <c r="C3300" i="7"/>
  <c r="C3301" i="7"/>
  <c r="C3302" i="7"/>
  <c r="C3303" i="7"/>
  <c r="C3304" i="7"/>
  <c r="C3305" i="7"/>
  <c r="C3306" i="7"/>
  <c r="C3307" i="7"/>
  <c r="C3308" i="7"/>
  <c r="C3309" i="7"/>
  <c r="C3310" i="7"/>
  <c r="C3311" i="7"/>
  <c r="C3312" i="7"/>
  <c r="C3313" i="7"/>
  <c r="C3314" i="7"/>
  <c r="C3315" i="7"/>
  <c r="C3316" i="7"/>
  <c r="C3317" i="7"/>
  <c r="C3318" i="7"/>
  <c r="C3319" i="7"/>
  <c r="C3320" i="7"/>
  <c r="C3321" i="7"/>
  <c r="C3322" i="7"/>
  <c r="C3323" i="7"/>
  <c r="C3324" i="7"/>
  <c r="C3325" i="7"/>
  <c r="C3326" i="7"/>
  <c r="C3327" i="7"/>
  <c r="C3328" i="7"/>
  <c r="C3329" i="7"/>
  <c r="C3330" i="7"/>
  <c r="C3331" i="7"/>
  <c r="C3332" i="7"/>
  <c r="C3333" i="7"/>
  <c r="C3334" i="7"/>
  <c r="C3335" i="7"/>
  <c r="C3336" i="7"/>
  <c r="C3337" i="7"/>
  <c r="C3338" i="7"/>
  <c r="C3339" i="7"/>
  <c r="C3340" i="7"/>
  <c r="C3341" i="7"/>
  <c r="C3342" i="7"/>
  <c r="C3343" i="7"/>
  <c r="C3344" i="7"/>
  <c r="C3345" i="7"/>
  <c r="C3346" i="7"/>
  <c r="C3347" i="7"/>
  <c r="C3348" i="7"/>
  <c r="C3349" i="7"/>
  <c r="C3350" i="7"/>
  <c r="C3351" i="7"/>
  <c r="C3352" i="7"/>
  <c r="C3353" i="7"/>
  <c r="C3354" i="7"/>
  <c r="C3355" i="7"/>
  <c r="C3356" i="7"/>
  <c r="C3357" i="7"/>
  <c r="C3358" i="7"/>
  <c r="C3359" i="7"/>
  <c r="C3360" i="7"/>
  <c r="C3361" i="7"/>
  <c r="C3362" i="7"/>
  <c r="C3363" i="7"/>
  <c r="C3364" i="7"/>
  <c r="C3365" i="7"/>
  <c r="C3366" i="7"/>
  <c r="C3367" i="7"/>
  <c r="C3368" i="7"/>
  <c r="C3369" i="7"/>
  <c r="C3370" i="7"/>
  <c r="C3371" i="7"/>
  <c r="C3372" i="7"/>
  <c r="C3373" i="7"/>
  <c r="C3374" i="7"/>
  <c r="C3375" i="7"/>
  <c r="C3376" i="7"/>
  <c r="C3377" i="7"/>
  <c r="C3378" i="7"/>
  <c r="C3379" i="7"/>
  <c r="C3380" i="7"/>
  <c r="C3381" i="7"/>
  <c r="C3382" i="7"/>
  <c r="C3383" i="7"/>
  <c r="C3384" i="7"/>
  <c r="C3385" i="7"/>
  <c r="C3386" i="7"/>
  <c r="C3387" i="7"/>
  <c r="C3388" i="7"/>
  <c r="C3389" i="7"/>
  <c r="C3390" i="7"/>
  <c r="C3391" i="7"/>
  <c r="C3392" i="7"/>
  <c r="C3393" i="7"/>
  <c r="C3394" i="7"/>
  <c r="C3395" i="7"/>
  <c r="C3396" i="7"/>
  <c r="C3397" i="7"/>
  <c r="C3398" i="7"/>
  <c r="C3399" i="7"/>
  <c r="C3400" i="7"/>
  <c r="C3401" i="7"/>
  <c r="C3402" i="7"/>
  <c r="C3403" i="7"/>
  <c r="C3404" i="7"/>
  <c r="C3405" i="7"/>
  <c r="C3406" i="7"/>
  <c r="C3407" i="7"/>
  <c r="C3408" i="7"/>
  <c r="C3409" i="7"/>
  <c r="C3410" i="7"/>
  <c r="C3411" i="7"/>
  <c r="C3412" i="7"/>
  <c r="C3413" i="7"/>
  <c r="C3414" i="7"/>
  <c r="C3415" i="7"/>
  <c r="C3416" i="7"/>
  <c r="C3417" i="7"/>
  <c r="C3418" i="7"/>
  <c r="C3419" i="7"/>
  <c r="C3420" i="7"/>
  <c r="C3421" i="7"/>
  <c r="C3422" i="7"/>
  <c r="C3423" i="7"/>
  <c r="C3424" i="7"/>
  <c r="C3425" i="7"/>
  <c r="C3426" i="7"/>
  <c r="C3427" i="7"/>
  <c r="C3428" i="7"/>
  <c r="C3429" i="7"/>
  <c r="C3430" i="7"/>
  <c r="C3431" i="7"/>
  <c r="C3432" i="7"/>
  <c r="C3433" i="7"/>
  <c r="C3434" i="7"/>
  <c r="C3435" i="7"/>
  <c r="C3436" i="7"/>
  <c r="C3437" i="7"/>
  <c r="C3438" i="7"/>
  <c r="C3439" i="7"/>
  <c r="C3440" i="7"/>
  <c r="C3441" i="7"/>
  <c r="C3442" i="7"/>
  <c r="C3443" i="7"/>
  <c r="C3444" i="7"/>
  <c r="C3445" i="7"/>
  <c r="C3446" i="7"/>
  <c r="C3447" i="7"/>
  <c r="C3448" i="7"/>
  <c r="C3449" i="7"/>
  <c r="C3450" i="7"/>
  <c r="C3451" i="7"/>
  <c r="C3452" i="7"/>
  <c r="C3453" i="7"/>
  <c r="C3454" i="7"/>
  <c r="C3455" i="7"/>
  <c r="C3456" i="7"/>
  <c r="C3457" i="7"/>
  <c r="C3458" i="7"/>
  <c r="C3459" i="7"/>
  <c r="C3460" i="7"/>
  <c r="C3461" i="7"/>
  <c r="C3462" i="7"/>
  <c r="C3463" i="7"/>
  <c r="C3464" i="7"/>
  <c r="C3465" i="7"/>
  <c r="C3466" i="7"/>
  <c r="C3467" i="7"/>
  <c r="C3468" i="7"/>
  <c r="C3469" i="7"/>
  <c r="C3470" i="7"/>
  <c r="C3471" i="7"/>
  <c r="C3472" i="7"/>
  <c r="C3473" i="7"/>
  <c r="C3474" i="7"/>
  <c r="C3475" i="7"/>
  <c r="C3476" i="7"/>
  <c r="C3477" i="7"/>
  <c r="C3478" i="7"/>
  <c r="C3479" i="7"/>
  <c r="C3480" i="7"/>
  <c r="C3481" i="7"/>
  <c r="C3482" i="7"/>
  <c r="C3483" i="7"/>
  <c r="C3484" i="7"/>
  <c r="C3485" i="7"/>
  <c r="C3486" i="7"/>
  <c r="C3487" i="7"/>
  <c r="C3488" i="7"/>
  <c r="C3489" i="7"/>
  <c r="C3490" i="7"/>
  <c r="C3491" i="7"/>
  <c r="C3492" i="7"/>
  <c r="C3493" i="7"/>
  <c r="C3494" i="7"/>
  <c r="C3495" i="7"/>
  <c r="C3496" i="7"/>
  <c r="C3497" i="7"/>
  <c r="C3498" i="7"/>
  <c r="C3499" i="7"/>
  <c r="C3500" i="7"/>
  <c r="C3501" i="7"/>
  <c r="C3502" i="7"/>
  <c r="C3503" i="7"/>
  <c r="C3504" i="7"/>
  <c r="C3505" i="7"/>
  <c r="C3506" i="7"/>
  <c r="C3507" i="7"/>
  <c r="C3508" i="7"/>
  <c r="C3509" i="7"/>
  <c r="C3510" i="7"/>
  <c r="C3511" i="7"/>
  <c r="C3512" i="7"/>
  <c r="C3513" i="7"/>
  <c r="C3514" i="7"/>
  <c r="C3515" i="7"/>
  <c r="C3516" i="7"/>
  <c r="C3517" i="7"/>
  <c r="C3518" i="7"/>
  <c r="C3519" i="7"/>
  <c r="C3520" i="7"/>
  <c r="C3521" i="7"/>
  <c r="C3522" i="7"/>
  <c r="C3523" i="7"/>
  <c r="C3524" i="7"/>
  <c r="C3525" i="7"/>
  <c r="C3526" i="7"/>
  <c r="C3527" i="7"/>
  <c r="C3528" i="7"/>
  <c r="C3529" i="7"/>
  <c r="C3530" i="7"/>
  <c r="C3531" i="7"/>
  <c r="C3532" i="7"/>
  <c r="C3533" i="7"/>
  <c r="C3534" i="7"/>
  <c r="C3535" i="7"/>
  <c r="C3536" i="7"/>
  <c r="C3537" i="7"/>
  <c r="C3538" i="7"/>
  <c r="C3539" i="7"/>
  <c r="C3540" i="7"/>
  <c r="C3541" i="7"/>
  <c r="C3542" i="7"/>
  <c r="C3543" i="7"/>
  <c r="C3544" i="7"/>
  <c r="C3545" i="7"/>
  <c r="C3546" i="7"/>
  <c r="C3547" i="7"/>
  <c r="C3548" i="7"/>
  <c r="C3549" i="7"/>
  <c r="C3550" i="7"/>
  <c r="C3551" i="7"/>
  <c r="C3552" i="7"/>
  <c r="C3553" i="7"/>
  <c r="C3554" i="7"/>
  <c r="C3555" i="7"/>
  <c r="C3556" i="7"/>
  <c r="C3557" i="7"/>
  <c r="C3558" i="7"/>
  <c r="C3559" i="7"/>
  <c r="C3560" i="7"/>
  <c r="C3561" i="7"/>
  <c r="C3562" i="7"/>
  <c r="C3563" i="7"/>
  <c r="C3564" i="7"/>
  <c r="C3565" i="7"/>
  <c r="C3566" i="7"/>
  <c r="C3567" i="7"/>
  <c r="C3568" i="7"/>
  <c r="C3569" i="7"/>
  <c r="C3570" i="7"/>
  <c r="C3571" i="7"/>
  <c r="C3572" i="7"/>
  <c r="C3573" i="7"/>
  <c r="C3574" i="7"/>
  <c r="C3575" i="7"/>
  <c r="C3576" i="7"/>
  <c r="C3577" i="7"/>
  <c r="C3578" i="7"/>
  <c r="C3579" i="7"/>
  <c r="C3580" i="7"/>
  <c r="C3581" i="7"/>
  <c r="C3582" i="7"/>
  <c r="C3583" i="7"/>
  <c r="C3584" i="7"/>
  <c r="C3585" i="7"/>
  <c r="C3586" i="7"/>
  <c r="C3587" i="7"/>
  <c r="C3588" i="7"/>
  <c r="C3589" i="7"/>
  <c r="C3590" i="7"/>
  <c r="C3591" i="7"/>
  <c r="C3592" i="7"/>
  <c r="C3593" i="7"/>
  <c r="C3594" i="7"/>
  <c r="C3595" i="7"/>
  <c r="C3596" i="7"/>
  <c r="C3597" i="7"/>
  <c r="C3598" i="7"/>
  <c r="C3599" i="7"/>
  <c r="C3600" i="7"/>
  <c r="C3601" i="7"/>
  <c r="C3602" i="7"/>
  <c r="C3603" i="7"/>
  <c r="C3604" i="7"/>
  <c r="C3605" i="7"/>
  <c r="C3606" i="7"/>
  <c r="C3607" i="7"/>
  <c r="C3608" i="7"/>
  <c r="C3609" i="7"/>
  <c r="C3610" i="7"/>
  <c r="C3611" i="7"/>
  <c r="C3612" i="7"/>
  <c r="C3613" i="7"/>
  <c r="C3614" i="7"/>
  <c r="C3615" i="7"/>
  <c r="C3616" i="7"/>
  <c r="C3617" i="7"/>
  <c r="C3618" i="7"/>
  <c r="C3619" i="7"/>
  <c r="C3620" i="7"/>
  <c r="C3621" i="7"/>
  <c r="C3622" i="7"/>
  <c r="C3623" i="7"/>
  <c r="C3624" i="7"/>
  <c r="C3625" i="7"/>
  <c r="C3626" i="7"/>
  <c r="C3627" i="7"/>
  <c r="C3628" i="7"/>
  <c r="C3629" i="7"/>
  <c r="C3630" i="7"/>
  <c r="C3631" i="7"/>
  <c r="C3632" i="7"/>
  <c r="C3633" i="7"/>
  <c r="C3634" i="7"/>
  <c r="C3635" i="7"/>
  <c r="C3636" i="7"/>
  <c r="C3637" i="7"/>
  <c r="C3638" i="7"/>
  <c r="C3639" i="7"/>
  <c r="C3640" i="7"/>
  <c r="C3641" i="7"/>
  <c r="C3642" i="7"/>
  <c r="C3643" i="7"/>
  <c r="C3644" i="7"/>
  <c r="C3645" i="7"/>
  <c r="C3646" i="7"/>
  <c r="C3647" i="7"/>
  <c r="C3648" i="7"/>
  <c r="C3649" i="7"/>
  <c r="C3650" i="7"/>
  <c r="C3651" i="7"/>
  <c r="C3652" i="7"/>
  <c r="C3653" i="7"/>
  <c r="C3654" i="7"/>
  <c r="C3655" i="7"/>
  <c r="C3656" i="7"/>
  <c r="C3657" i="7"/>
  <c r="C3658" i="7"/>
  <c r="C3659" i="7"/>
  <c r="C3660" i="7"/>
  <c r="C3661" i="7"/>
  <c r="C3662" i="7"/>
  <c r="C3663" i="7"/>
  <c r="C3664" i="7"/>
  <c r="C3665" i="7"/>
  <c r="C3666" i="7"/>
  <c r="C3667" i="7"/>
  <c r="C3668" i="7"/>
  <c r="C3669" i="7"/>
  <c r="C3670" i="7"/>
  <c r="C3671" i="7"/>
  <c r="C3672" i="7"/>
  <c r="C3673" i="7"/>
  <c r="C3674" i="7"/>
  <c r="C3675" i="7"/>
  <c r="C3676" i="7"/>
  <c r="C3677" i="7"/>
  <c r="C3678" i="7"/>
  <c r="C3679" i="7"/>
  <c r="C3680" i="7"/>
  <c r="C3681" i="7"/>
  <c r="C3682" i="7"/>
  <c r="C3683" i="7"/>
  <c r="C3684" i="7"/>
  <c r="C3685" i="7"/>
  <c r="C3686" i="7"/>
  <c r="C3687" i="7"/>
  <c r="C3688" i="7"/>
  <c r="C3689" i="7"/>
  <c r="C3690" i="7"/>
  <c r="C3691" i="7"/>
  <c r="C3692" i="7"/>
  <c r="C3693" i="7"/>
  <c r="C3694" i="7"/>
  <c r="C3695" i="7"/>
  <c r="C3696" i="7"/>
  <c r="C3697" i="7"/>
  <c r="C3698" i="7"/>
  <c r="C3699" i="7"/>
  <c r="C3700" i="7"/>
  <c r="C3701" i="7"/>
  <c r="C3702" i="7"/>
  <c r="C3703" i="7"/>
  <c r="C3704" i="7"/>
  <c r="C3705" i="7"/>
  <c r="C3706" i="7"/>
  <c r="C3707" i="7"/>
  <c r="C3708" i="7"/>
  <c r="C3709" i="7"/>
  <c r="C3710" i="7"/>
  <c r="C3711" i="7"/>
  <c r="C3712" i="7"/>
  <c r="C3713" i="7"/>
  <c r="C3714" i="7"/>
  <c r="C3715" i="7"/>
  <c r="C3716" i="7"/>
  <c r="C3717" i="7"/>
  <c r="C3718" i="7"/>
  <c r="C3719" i="7"/>
  <c r="C3720" i="7"/>
  <c r="C3721" i="7"/>
  <c r="C3722" i="7"/>
  <c r="C3723" i="7"/>
  <c r="C3724" i="7"/>
  <c r="C3725" i="7"/>
  <c r="C3726" i="7"/>
  <c r="C3727" i="7"/>
  <c r="C3728" i="7"/>
  <c r="C3729" i="7"/>
  <c r="C3730" i="7"/>
  <c r="C3731" i="7"/>
  <c r="C3732" i="7"/>
  <c r="C3733" i="7"/>
  <c r="C3734" i="7"/>
  <c r="C3735" i="7"/>
  <c r="C3736" i="7"/>
  <c r="C3737" i="7"/>
  <c r="C3738" i="7"/>
  <c r="C3739" i="7"/>
  <c r="C3740" i="7"/>
  <c r="C3741" i="7"/>
  <c r="C3742" i="7"/>
  <c r="C3743" i="7"/>
  <c r="C3744" i="7"/>
  <c r="C3745" i="7"/>
  <c r="C3746" i="7"/>
  <c r="C3747" i="7"/>
  <c r="C3748" i="7"/>
  <c r="C3749" i="7"/>
  <c r="C3750" i="7"/>
  <c r="C3751" i="7"/>
  <c r="C3752" i="7"/>
  <c r="C3753" i="7"/>
  <c r="C3754" i="7"/>
  <c r="C3755" i="7"/>
  <c r="C3756" i="7"/>
  <c r="C3757" i="7"/>
  <c r="C3758" i="7"/>
  <c r="C3759" i="7"/>
  <c r="C3760" i="7"/>
  <c r="C3761" i="7"/>
  <c r="C3762" i="7"/>
  <c r="C3763" i="7"/>
  <c r="C3764" i="7"/>
  <c r="C3765" i="7"/>
  <c r="C3766" i="7"/>
  <c r="C3767" i="7"/>
  <c r="C3768" i="7"/>
  <c r="C3769" i="7"/>
  <c r="C3770" i="7"/>
  <c r="C3771" i="7"/>
  <c r="C3772" i="7"/>
  <c r="C3773" i="7"/>
  <c r="C3774" i="7"/>
  <c r="C3775" i="7"/>
  <c r="C3776" i="7"/>
  <c r="C3777" i="7"/>
  <c r="C3778" i="7"/>
  <c r="C3779" i="7"/>
  <c r="C3780" i="7"/>
  <c r="C3781" i="7"/>
  <c r="C3782" i="7"/>
  <c r="C3783" i="7"/>
  <c r="C3784" i="7"/>
  <c r="C3785" i="7"/>
  <c r="C3786" i="7"/>
  <c r="C3787" i="7"/>
  <c r="C3788" i="7"/>
  <c r="C3789" i="7"/>
  <c r="C3790" i="7"/>
  <c r="C3791" i="7"/>
  <c r="C3792" i="7"/>
  <c r="C3793" i="7"/>
  <c r="C3794" i="7"/>
  <c r="C3795" i="7"/>
  <c r="C3796" i="7"/>
  <c r="C3797" i="7"/>
  <c r="C3798" i="7"/>
  <c r="C3799" i="7"/>
  <c r="C3800" i="7"/>
  <c r="C3801" i="7"/>
  <c r="C3802" i="7"/>
  <c r="C3803" i="7"/>
  <c r="C3804" i="7"/>
  <c r="C3805" i="7"/>
  <c r="C3806" i="7"/>
  <c r="C3807" i="7"/>
  <c r="C3808" i="7"/>
  <c r="C3809" i="7"/>
  <c r="C3810" i="7"/>
  <c r="C3811" i="7"/>
  <c r="C3812" i="7"/>
  <c r="C3813" i="7"/>
  <c r="C3814" i="7"/>
  <c r="C3815" i="7"/>
  <c r="C3816" i="7"/>
  <c r="C3817" i="7"/>
  <c r="C3818" i="7"/>
  <c r="C3819" i="7"/>
  <c r="C3820" i="7"/>
  <c r="C3821" i="7"/>
  <c r="C3822" i="7"/>
  <c r="C3823" i="7"/>
  <c r="C3824" i="7"/>
  <c r="C3825" i="7"/>
  <c r="C3826" i="7"/>
  <c r="C3827" i="7"/>
  <c r="C3828" i="7"/>
  <c r="C3829" i="7"/>
  <c r="C3830" i="7"/>
  <c r="C3831" i="7"/>
  <c r="C3832" i="7"/>
  <c r="C3833" i="7"/>
  <c r="C3834" i="7"/>
  <c r="C3835" i="7"/>
  <c r="C3836" i="7"/>
  <c r="C3837" i="7"/>
  <c r="C3838" i="7"/>
  <c r="C3839" i="7"/>
  <c r="C3840" i="7"/>
  <c r="C3841" i="7"/>
  <c r="C3842" i="7"/>
  <c r="C3843" i="7"/>
  <c r="C3844" i="7"/>
  <c r="C3845" i="7"/>
  <c r="C3846" i="7"/>
  <c r="C3847" i="7"/>
  <c r="C3848" i="7"/>
  <c r="C3849" i="7"/>
  <c r="C3850" i="7"/>
  <c r="C3851" i="7"/>
  <c r="C3852" i="7"/>
  <c r="C3853" i="7"/>
  <c r="C3854" i="7"/>
  <c r="C3855" i="7"/>
  <c r="C3856" i="7"/>
  <c r="C3857" i="7"/>
  <c r="C3858" i="7"/>
  <c r="C3859" i="7"/>
  <c r="C3860" i="7"/>
  <c r="C3861" i="7"/>
  <c r="C3862" i="7"/>
  <c r="C3863" i="7"/>
  <c r="C3864" i="7"/>
  <c r="C3865" i="7"/>
  <c r="C3866" i="7"/>
  <c r="C3867" i="7"/>
  <c r="C3868" i="7"/>
  <c r="C3869" i="7"/>
  <c r="C3870" i="7"/>
  <c r="C3871" i="7"/>
  <c r="C3872" i="7"/>
  <c r="C3873" i="7"/>
  <c r="C3874" i="7"/>
  <c r="C3875" i="7"/>
  <c r="C3876" i="7"/>
  <c r="C3877" i="7"/>
  <c r="C3878" i="7"/>
  <c r="C3879" i="7"/>
  <c r="C3880" i="7"/>
  <c r="C3881" i="7"/>
  <c r="C3882" i="7"/>
  <c r="C3883" i="7"/>
  <c r="C3884" i="7"/>
  <c r="C3885" i="7"/>
  <c r="C3886" i="7"/>
  <c r="C3887" i="7"/>
  <c r="C3888" i="7"/>
  <c r="C3889" i="7"/>
  <c r="C3890" i="7"/>
  <c r="C3891" i="7"/>
  <c r="C3892" i="7"/>
  <c r="C3893" i="7"/>
  <c r="C3894" i="7"/>
  <c r="C3895" i="7"/>
  <c r="C3896" i="7"/>
  <c r="C3897" i="7"/>
  <c r="C3898" i="7"/>
  <c r="C3899" i="7"/>
  <c r="C3900" i="7"/>
  <c r="C3901" i="7"/>
  <c r="C3902" i="7"/>
  <c r="C3903" i="7"/>
  <c r="C3904" i="7"/>
  <c r="C3905" i="7"/>
  <c r="C3906" i="7"/>
  <c r="C3907" i="7"/>
  <c r="C3908" i="7"/>
  <c r="C3909" i="7"/>
  <c r="C3910" i="7"/>
  <c r="C3911" i="7"/>
  <c r="C3912" i="7"/>
  <c r="C3913" i="7"/>
  <c r="C3914" i="7"/>
  <c r="C3915" i="7"/>
  <c r="C3916" i="7"/>
  <c r="C3917" i="7"/>
  <c r="C3918" i="7"/>
  <c r="C3919" i="7"/>
  <c r="C3920" i="7"/>
  <c r="C3921" i="7"/>
  <c r="C3922" i="7"/>
  <c r="C3923" i="7"/>
  <c r="C3924" i="7"/>
  <c r="C3925" i="7"/>
  <c r="C3926" i="7"/>
  <c r="C3927" i="7"/>
  <c r="C3928" i="7"/>
  <c r="C3929" i="7"/>
  <c r="C3930" i="7"/>
  <c r="C3931" i="7"/>
  <c r="C3932" i="7"/>
  <c r="C3933" i="7"/>
  <c r="C3934" i="7"/>
  <c r="C3935" i="7"/>
  <c r="C3936" i="7"/>
  <c r="C3937" i="7"/>
  <c r="C3938" i="7"/>
  <c r="C3939" i="7"/>
  <c r="C3940" i="7"/>
  <c r="C3941" i="7"/>
  <c r="C3942" i="7"/>
  <c r="C3943" i="7"/>
  <c r="C3944" i="7"/>
  <c r="C3945" i="7"/>
  <c r="C3946" i="7"/>
  <c r="C3947" i="7"/>
  <c r="C3948" i="7"/>
  <c r="C3949" i="7"/>
  <c r="C3950" i="7"/>
  <c r="C3951" i="7"/>
  <c r="C3952" i="7"/>
  <c r="C3953" i="7"/>
  <c r="C3954" i="7"/>
  <c r="C3955" i="7"/>
  <c r="C3956" i="7"/>
  <c r="C3957" i="7"/>
  <c r="C3958" i="7"/>
  <c r="C3959" i="7"/>
  <c r="C3960" i="7"/>
  <c r="C3961" i="7"/>
  <c r="C3962" i="7"/>
  <c r="C3963" i="7"/>
  <c r="C3964" i="7"/>
  <c r="C3965" i="7"/>
  <c r="C3966" i="7"/>
  <c r="C3967" i="7"/>
  <c r="C3968" i="7"/>
  <c r="C3969" i="7"/>
  <c r="C3970" i="7"/>
  <c r="C3971" i="7"/>
  <c r="C3972" i="7"/>
  <c r="C3973" i="7"/>
  <c r="C3974" i="7"/>
  <c r="C3975" i="7"/>
  <c r="C3976" i="7"/>
  <c r="C3977" i="7"/>
  <c r="C3978" i="7"/>
  <c r="C3979" i="7"/>
  <c r="C3980" i="7"/>
  <c r="C3981" i="7"/>
  <c r="C3982" i="7"/>
  <c r="C3983" i="7"/>
  <c r="C3984" i="7"/>
  <c r="C3985" i="7"/>
  <c r="C3986" i="7"/>
  <c r="C3987" i="7"/>
  <c r="C3988" i="7"/>
  <c r="C3989" i="7"/>
  <c r="C3990" i="7"/>
  <c r="C3991" i="7"/>
  <c r="C3992" i="7"/>
  <c r="C3993" i="7"/>
  <c r="C3994" i="7"/>
  <c r="C3995" i="7"/>
  <c r="C3996" i="7"/>
  <c r="C3997" i="7"/>
  <c r="C3998" i="7"/>
  <c r="C3999" i="7"/>
  <c r="C4000" i="7"/>
  <c r="C4001" i="7"/>
  <c r="C4002" i="7"/>
  <c r="C4003" i="7"/>
  <c r="C4004" i="7"/>
  <c r="C4005" i="7"/>
  <c r="C4006" i="7"/>
  <c r="C4007" i="7"/>
  <c r="C4008" i="7"/>
  <c r="C4009" i="7"/>
  <c r="C4010" i="7"/>
  <c r="C4011" i="7"/>
  <c r="C4012" i="7"/>
  <c r="C4013" i="7"/>
  <c r="C4014" i="7"/>
  <c r="C4015" i="7"/>
  <c r="C4016" i="7"/>
  <c r="C4017" i="7"/>
  <c r="C4018" i="7"/>
  <c r="C4019" i="7"/>
  <c r="C4020" i="7"/>
  <c r="C4021" i="7"/>
  <c r="C4022" i="7"/>
  <c r="C4023" i="7"/>
  <c r="C4024" i="7"/>
  <c r="C4025" i="7"/>
  <c r="C4026" i="7"/>
  <c r="C4027" i="7"/>
  <c r="C4028" i="7"/>
  <c r="C4029" i="7"/>
  <c r="C4030" i="7"/>
  <c r="C4031" i="7"/>
  <c r="C4032" i="7"/>
  <c r="C4033" i="7"/>
  <c r="C4034" i="7"/>
  <c r="C4035" i="7"/>
  <c r="C4036" i="7"/>
  <c r="C4037" i="7"/>
  <c r="C4038" i="7"/>
  <c r="C4039" i="7"/>
  <c r="C4040" i="7"/>
  <c r="C4041" i="7"/>
  <c r="C4042" i="7"/>
  <c r="C4043" i="7"/>
  <c r="C4044" i="7"/>
  <c r="C4045" i="7"/>
  <c r="C4046" i="7"/>
  <c r="C4047" i="7"/>
  <c r="C4048" i="7"/>
  <c r="C4049" i="7"/>
  <c r="C4050" i="7"/>
  <c r="C4051" i="7"/>
  <c r="C4052" i="7"/>
  <c r="C4053" i="7"/>
  <c r="C4054" i="7"/>
  <c r="C4055" i="7"/>
  <c r="C4056" i="7"/>
  <c r="C4057" i="7"/>
  <c r="C4058" i="7"/>
  <c r="C4059" i="7"/>
  <c r="C4060" i="7"/>
  <c r="C4061" i="7"/>
  <c r="C4062" i="7"/>
  <c r="C4063" i="7"/>
  <c r="C4064" i="7"/>
  <c r="C4065" i="7"/>
  <c r="C4066" i="7"/>
  <c r="C4067" i="7"/>
  <c r="C4068" i="7"/>
  <c r="C4069" i="7"/>
  <c r="C4070" i="7"/>
  <c r="C4071" i="7"/>
  <c r="C4072" i="7"/>
  <c r="C4073" i="7"/>
  <c r="C4074" i="7"/>
  <c r="C4075" i="7"/>
  <c r="C4076" i="7"/>
  <c r="C4077" i="7"/>
  <c r="C4078" i="7"/>
  <c r="C4079" i="7"/>
  <c r="C4080" i="7"/>
  <c r="C4081" i="7"/>
  <c r="C4082" i="7"/>
  <c r="C4083" i="7"/>
  <c r="C4084" i="7"/>
  <c r="C4085" i="7"/>
  <c r="C4086" i="7"/>
  <c r="C4087" i="7"/>
  <c r="C4088" i="7"/>
  <c r="C4089" i="7"/>
  <c r="C4090" i="7"/>
  <c r="C4091" i="7"/>
  <c r="C4092" i="7"/>
  <c r="C4093" i="7"/>
  <c r="C4094" i="7"/>
  <c r="C4095" i="7"/>
  <c r="C4096" i="7"/>
  <c r="C4097" i="7"/>
  <c r="C4098" i="7"/>
  <c r="C4099" i="7"/>
  <c r="C4100" i="7"/>
  <c r="C4101" i="7"/>
  <c r="C4102" i="7"/>
  <c r="C4103" i="7"/>
  <c r="C4104" i="7"/>
  <c r="C4105" i="7"/>
  <c r="C4106" i="7"/>
  <c r="C4107" i="7"/>
  <c r="C4108" i="7"/>
  <c r="C4109" i="7"/>
  <c r="C4110" i="7"/>
  <c r="C4111" i="7"/>
  <c r="C4112" i="7"/>
  <c r="C4113" i="7"/>
  <c r="C4114" i="7"/>
  <c r="C4115" i="7"/>
  <c r="C4116" i="7"/>
  <c r="C4117" i="7"/>
  <c r="C4118" i="7"/>
  <c r="C4119" i="7"/>
  <c r="C4120" i="7"/>
  <c r="C4121" i="7"/>
  <c r="C4122" i="7"/>
  <c r="C4123" i="7"/>
  <c r="C4124" i="7"/>
  <c r="C4125" i="7"/>
  <c r="C4126" i="7"/>
  <c r="C4127" i="7"/>
  <c r="C4128" i="7"/>
  <c r="C4129" i="7"/>
  <c r="C4130" i="7"/>
  <c r="C4131" i="7"/>
  <c r="C4132" i="7"/>
  <c r="C4133" i="7"/>
  <c r="C4134" i="7"/>
  <c r="C4135" i="7"/>
  <c r="C4136" i="7"/>
  <c r="C4137" i="7"/>
  <c r="C4138" i="7"/>
  <c r="C4139" i="7"/>
  <c r="C4140" i="7"/>
  <c r="C4141" i="7"/>
  <c r="C4142" i="7"/>
  <c r="C4143" i="7"/>
  <c r="C4144" i="7"/>
  <c r="C4145" i="7"/>
  <c r="C4146" i="7"/>
  <c r="C4147" i="7"/>
  <c r="C4148" i="7"/>
  <c r="C4149" i="7"/>
  <c r="C4150" i="7"/>
  <c r="C4151" i="7"/>
  <c r="C4152" i="7"/>
  <c r="C4153" i="7"/>
  <c r="C4154" i="7"/>
  <c r="C4155" i="7"/>
  <c r="C4156" i="7"/>
  <c r="C4157" i="7"/>
  <c r="C4158" i="7"/>
  <c r="C4159" i="7"/>
  <c r="C4160" i="7"/>
  <c r="C4161" i="7"/>
  <c r="C4162" i="7"/>
  <c r="C4163" i="7"/>
  <c r="C4164" i="7"/>
  <c r="C4165" i="7"/>
  <c r="C4166" i="7"/>
  <c r="C4167" i="7"/>
  <c r="C4168" i="7"/>
  <c r="C4169" i="7"/>
  <c r="C4170" i="7"/>
  <c r="C4171" i="7"/>
  <c r="C4172" i="7"/>
  <c r="C4173" i="7"/>
  <c r="C4174" i="7"/>
  <c r="C4175" i="7"/>
  <c r="C4176" i="7"/>
  <c r="C4177" i="7"/>
  <c r="C4178" i="7"/>
  <c r="C4179" i="7"/>
  <c r="C4180" i="7"/>
  <c r="C4181" i="7"/>
  <c r="C4182" i="7"/>
  <c r="C4183" i="7"/>
  <c r="C4184" i="7"/>
  <c r="C4185" i="7"/>
  <c r="C4186" i="7"/>
  <c r="C4187" i="7"/>
  <c r="C4188" i="7"/>
  <c r="C4189" i="7"/>
  <c r="C4190" i="7"/>
  <c r="C4191" i="7"/>
  <c r="C4192" i="7"/>
  <c r="C4193" i="7"/>
  <c r="C4194" i="7"/>
  <c r="C4195" i="7"/>
  <c r="C4196" i="7"/>
  <c r="C4197" i="7"/>
  <c r="C4198" i="7"/>
  <c r="C4199" i="7"/>
  <c r="C4200" i="7"/>
  <c r="C4201" i="7"/>
  <c r="C4202" i="7"/>
  <c r="C4203" i="7"/>
  <c r="C4204" i="7"/>
  <c r="C4205" i="7"/>
  <c r="C4206" i="7"/>
  <c r="C4207" i="7"/>
  <c r="C4208" i="7"/>
  <c r="C4209" i="7"/>
  <c r="C4210" i="7"/>
  <c r="C4211" i="7"/>
  <c r="C4212" i="7"/>
  <c r="C4213" i="7"/>
  <c r="C4214" i="7"/>
  <c r="C4215" i="7"/>
  <c r="C4216" i="7"/>
  <c r="C4217" i="7"/>
  <c r="C4218" i="7"/>
  <c r="C4219" i="7"/>
  <c r="C4220" i="7"/>
  <c r="C4221" i="7"/>
  <c r="C4222" i="7"/>
  <c r="C4223" i="7"/>
  <c r="C4224" i="7"/>
  <c r="C4225" i="7"/>
  <c r="C4226" i="7"/>
  <c r="C4227" i="7"/>
  <c r="C4228" i="7"/>
  <c r="C4229" i="7"/>
  <c r="C4230" i="7"/>
  <c r="C4231" i="7"/>
  <c r="C4232" i="7"/>
  <c r="C4233" i="7"/>
  <c r="C4234" i="7"/>
  <c r="C4235" i="7"/>
  <c r="C4236" i="7"/>
  <c r="C4237" i="7"/>
  <c r="C4238" i="7"/>
  <c r="C4239" i="7"/>
  <c r="C4240" i="7"/>
  <c r="C4241" i="7"/>
  <c r="C4242" i="7"/>
  <c r="C4243" i="7"/>
  <c r="C4244" i="7"/>
  <c r="C4245" i="7"/>
  <c r="C4246" i="7"/>
  <c r="C4247" i="7"/>
  <c r="C4248" i="7"/>
  <c r="C4249" i="7"/>
  <c r="C4250" i="7"/>
  <c r="C4251" i="7"/>
  <c r="C4252" i="7"/>
  <c r="C4253" i="7"/>
  <c r="C4254" i="7"/>
  <c r="C4255" i="7"/>
  <c r="C4256" i="7"/>
  <c r="C4257" i="7"/>
  <c r="C4258" i="7"/>
  <c r="C4259" i="7"/>
  <c r="C4260" i="7"/>
  <c r="C4261" i="7"/>
  <c r="C4262" i="7"/>
  <c r="C4263" i="7"/>
  <c r="C4264" i="7"/>
  <c r="C4265" i="7"/>
  <c r="C4266" i="7"/>
  <c r="C4267" i="7"/>
  <c r="C4268" i="7"/>
  <c r="C4269" i="7"/>
  <c r="C4270" i="7"/>
  <c r="C4271" i="7"/>
  <c r="C4272" i="7"/>
  <c r="C4273" i="7"/>
  <c r="C4274" i="7"/>
  <c r="C4275" i="7"/>
  <c r="C4276" i="7"/>
  <c r="C4277" i="7"/>
  <c r="C4278" i="7"/>
  <c r="C4279" i="7"/>
  <c r="C4280" i="7"/>
  <c r="C4281" i="7"/>
  <c r="C4282" i="7"/>
  <c r="C4283" i="7"/>
  <c r="C4284" i="7"/>
  <c r="C4285" i="7"/>
  <c r="C4286" i="7"/>
  <c r="C4287" i="7"/>
  <c r="C4288" i="7"/>
  <c r="C4289" i="7"/>
  <c r="C4290" i="7"/>
  <c r="C4291" i="7"/>
  <c r="C4292" i="7"/>
  <c r="C4293" i="7"/>
  <c r="C4294" i="7"/>
  <c r="C4295" i="7"/>
  <c r="C4296" i="7"/>
  <c r="C4297" i="7"/>
  <c r="C4298" i="7"/>
  <c r="C4299" i="7"/>
  <c r="C4300" i="7"/>
  <c r="C4301" i="7"/>
  <c r="C4302" i="7"/>
  <c r="C4303" i="7"/>
  <c r="C4304" i="7"/>
  <c r="C4305" i="7"/>
  <c r="C4306" i="7"/>
  <c r="C4307" i="7"/>
  <c r="C4308" i="7"/>
  <c r="C4309" i="7"/>
  <c r="C4310" i="7"/>
  <c r="C4311" i="7"/>
  <c r="C4312" i="7"/>
  <c r="C4313" i="7"/>
  <c r="C4314" i="7"/>
  <c r="C4315" i="7"/>
  <c r="C4316" i="7"/>
  <c r="C4317" i="7"/>
  <c r="C4318" i="7"/>
  <c r="C4319" i="7"/>
  <c r="C4320" i="7"/>
  <c r="C4321" i="7"/>
  <c r="C4322" i="7"/>
  <c r="C4323" i="7"/>
  <c r="C4324" i="7"/>
  <c r="C4325" i="7"/>
  <c r="C4326" i="7"/>
  <c r="C4327" i="7"/>
  <c r="C4328" i="7"/>
  <c r="C4329" i="7"/>
  <c r="C4330" i="7"/>
  <c r="C4331" i="7"/>
  <c r="C4332" i="7"/>
  <c r="C4333" i="7"/>
  <c r="C4334" i="7"/>
  <c r="C4335" i="7"/>
  <c r="C4336" i="7"/>
  <c r="C4337" i="7"/>
  <c r="C4338" i="7"/>
  <c r="C4339" i="7"/>
  <c r="C4340" i="7"/>
  <c r="C4341" i="7"/>
  <c r="C4342" i="7"/>
  <c r="C4343" i="7"/>
  <c r="C4344" i="7"/>
  <c r="C4345" i="7"/>
  <c r="C4346" i="7"/>
  <c r="C4347" i="7"/>
  <c r="C4348" i="7"/>
  <c r="C4349" i="7"/>
  <c r="C4350" i="7"/>
  <c r="C4351" i="7"/>
  <c r="C4352" i="7"/>
  <c r="C4353" i="7"/>
  <c r="C4354" i="7"/>
  <c r="C4355" i="7"/>
  <c r="C4356" i="7"/>
  <c r="C4357" i="7"/>
  <c r="C4358" i="7"/>
  <c r="C4359" i="7"/>
  <c r="C4360" i="7"/>
  <c r="C4361" i="7"/>
  <c r="C4362" i="7"/>
  <c r="C4363" i="7"/>
  <c r="C4364" i="7"/>
  <c r="C4365" i="7"/>
  <c r="C4366" i="7"/>
  <c r="C4367" i="7"/>
  <c r="C4368" i="7"/>
  <c r="C4369" i="7"/>
  <c r="C4370" i="7"/>
  <c r="C4371" i="7"/>
  <c r="C4372" i="7"/>
  <c r="C4373" i="7"/>
  <c r="C4374" i="7"/>
  <c r="C4375" i="7"/>
  <c r="C4376" i="7"/>
  <c r="C4377" i="7"/>
  <c r="C4378" i="7"/>
  <c r="C4379" i="7"/>
  <c r="C4380" i="7"/>
  <c r="C4381" i="7"/>
  <c r="C4382" i="7"/>
  <c r="C4383" i="7"/>
  <c r="C4384" i="7"/>
  <c r="C4385" i="7"/>
  <c r="C4386" i="7"/>
  <c r="C4387" i="7"/>
  <c r="C4388" i="7"/>
  <c r="C4389" i="7"/>
  <c r="C4390" i="7"/>
  <c r="C4391" i="7"/>
  <c r="C4392" i="7"/>
  <c r="C4393" i="7"/>
  <c r="C4394" i="7"/>
  <c r="C4395" i="7"/>
  <c r="C4396" i="7"/>
  <c r="C4397" i="7"/>
  <c r="C4398" i="7"/>
  <c r="C4399" i="7"/>
  <c r="C4400" i="7"/>
  <c r="C4401" i="7"/>
  <c r="C4402" i="7"/>
  <c r="C4403" i="7"/>
  <c r="C4404" i="7"/>
  <c r="C4405" i="7"/>
  <c r="C4406" i="7"/>
  <c r="C4407" i="7"/>
  <c r="C4408" i="7"/>
  <c r="C4409" i="7"/>
  <c r="C4410" i="7"/>
  <c r="C4411" i="7"/>
  <c r="C4412" i="7"/>
  <c r="C4413" i="7"/>
  <c r="C4414" i="7"/>
  <c r="C4415" i="7"/>
  <c r="C4416" i="7"/>
  <c r="C4417" i="7"/>
  <c r="C4418" i="7"/>
  <c r="C4419" i="7"/>
  <c r="C4420" i="7"/>
  <c r="C4421" i="7"/>
  <c r="C4422" i="7"/>
  <c r="C4423" i="7"/>
  <c r="C4424" i="7"/>
  <c r="C4425" i="7"/>
  <c r="C4426" i="7"/>
  <c r="C4427" i="7"/>
  <c r="C4428" i="7"/>
  <c r="C4429" i="7"/>
  <c r="C4430" i="7"/>
  <c r="C4431" i="7"/>
  <c r="C4432" i="7"/>
  <c r="C4433" i="7"/>
  <c r="C4434" i="7"/>
  <c r="C4435" i="7"/>
  <c r="C4436" i="7"/>
  <c r="C4437" i="7"/>
  <c r="C4438" i="7"/>
  <c r="C4439" i="7"/>
  <c r="C4440" i="7"/>
  <c r="C4441" i="7"/>
  <c r="C4442" i="7"/>
  <c r="C4443" i="7"/>
  <c r="C4444" i="7"/>
  <c r="C4445" i="7"/>
  <c r="C4446" i="7"/>
  <c r="C4447" i="7"/>
  <c r="C4448" i="7"/>
  <c r="C4449" i="7"/>
  <c r="C4450" i="7"/>
  <c r="C4451" i="7"/>
  <c r="C4452" i="7"/>
  <c r="C4453" i="7"/>
  <c r="C4454" i="7"/>
  <c r="C4455" i="7"/>
  <c r="C4456" i="7"/>
  <c r="C4457" i="7"/>
  <c r="C4458" i="7"/>
  <c r="C4459" i="7"/>
  <c r="C4460" i="7"/>
  <c r="C4461" i="7"/>
  <c r="C4462" i="7"/>
  <c r="C4463" i="7"/>
  <c r="C4464" i="7"/>
  <c r="C4465" i="7"/>
  <c r="C4466" i="7"/>
  <c r="C4467" i="7"/>
  <c r="C4468" i="7"/>
  <c r="C4469" i="7"/>
  <c r="C4470" i="7"/>
  <c r="C4471" i="7"/>
  <c r="C4472" i="7"/>
  <c r="C4473" i="7"/>
  <c r="C4474" i="7"/>
  <c r="C4475" i="7"/>
  <c r="C4476" i="7"/>
  <c r="C4477" i="7"/>
  <c r="C4478" i="7"/>
  <c r="C4479" i="7"/>
  <c r="C4480" i="7"/>
  <c r="C4481" i="7"/>
  <c r="C4482" i="7"/>
  <c r="C4483" i="7"/>
  <c r="C4484" i="7"/>
  <c r="C4485" i="7"/>
  <c r="C4486" i="7"/>
  <c r="C4487" i="7"/>
  <c r="C4488" i="7"/>
  <c r="C4489" i="7"/>
  <c r="C4490" i="7"/>
  <c r="C4491" i="7"/>
  <c r="C4492" i="7"/>
  <c r="C4493" i="7"/>
  <c r="C4494" i="7"/>
  <c r="C4495" i="7"/>
  <c r="C4496" i="7"/>
  <c r="C4497" i="7"/>
  <c r="C4498" i="7"/>
  <c r="C4499" i="7"/>
  <c r="C4500" i="7"/>
  <c r="C4501" i="7"/>
  <c r="C4502" i="7"/>
  <c r="C4503" i="7"/>
  <c r="C4504" i="7"/>
  <c r="C4505" i="7"/>
  <c r="C4506" i="7"/>
  <c r="C4507" i="7"/>
  <c r="C4508" i="7"/>
  <c r="C4509" i="7"/>
  <c r="C4510" i="7"/>
  <c r="C4511" i="7"/>
  <c r="C4512" i="7"/>
  <c r="C4513" i="7"/>
  <c r="C4514" i="7"/>
  <c r="C4515" i="7"/>
  <c r="C4516" i="7"/>
  <c r="C4517" i="7"/>
  <c r="C4518" i="7"/>
  <c r="C4519" i="7"/>
  <c r="C4520" i="7"/>
  <c r="C4521" i="7"/>
  <c r="C4522" i="7"/>
  <c r="C4523" i="7"/>
  <c r="C4524" i="7"/>
  <c r="C4525" i="7"/>
  <c r="C4526" i="7"/>
  <c r="C4527" i="7"/>
  <c r="C4528" i="7"/>
  <c r="C4529" i="7"/>
  <c r="C4530" i="7"/>
  <c r="C4531" i="7"/>
  <c r="C4532" i="7"/>
  <c r="C4533" i="7"/>
  <c r="C4534" i="7"/>
  <c r="C4535" i="7"/>
  <c r="C4536" i="7"/>
  <c r="C4537" i="7"/>
  <c r="C4538" i="7"/>
  <c r="C4539" i="7"/>
  <c r="C4540" i="7"/>
  <c r="C4541" i="7"/>
  <c r="C4542" i="7"/>
  <c r="C4543" i="7"/>
  <c r="C4544" i="7"/>
  <c r="C4545" i="7"/>
  <c r="C4546" i="7"/>
  <c r="C4547" i="7"/>
  <c r="C4548" i="7"/>
  <c r="C4549" i="7"/>
  <c r="C4550" i="7"/>
  <c r="C4551" i="7"/>
  <c r="C4552" i="7"/>
  <c r="C4553" i="7"/>
  <c r="C4554" i="7"/>
  <c r="C4555" i="7"/>
  <c r="C4556" i="7"/>
  <c r="C4557" i="7"/>
  <c r="C4558" i="7"/>
  <c r="C4559" i="7"/>
  <c r="C4560" i="7"/>
  <c r="C4561" i="7"/>
  <c r="C4562" i="7"/>
  <c r="C4563" i="7"/>
  <c r="C4564" i="7"/>
  <c r="C4565" i="7"/>
  <c r="C4566" i="7"/>
  <c r="C4567" i="7"/>
  <c r="C4568" i="7"/>
  <c r="C4569" i="7"/>
  <c r="C4570" i="7"/>
  <c r="C4571" i="7"/>
  <c r="C4572" i="7"/>
  <c r="C4573" i="7"/>
  <c r="C4574" i="7"/>
  <c r="C4575" i="7"/>
  <c r="C4576" i="7"/>
  <c r="C4577" i="7"/>
  <c r="C4578" i="7"/>
  <c r="C4579" i="7"/>
  <c r="C4580" i="7"/>
  <c r="C4581" i="7"/>
  <c r="C4582" i="7"/>
  <c r="C4583" i="7"/>
  <c r="C4584" i="7"/>
  <c r="C4585" i="7"/>
  <c r="C4586" i="7"/>
  <c r="C4587" i="7"/>
  <c r="C4588" i="7"/>
  <c r="C4589" i="7"/>
  <c r="C4590" i="7"/>
  <c r="C4591" i="7"/>
  <c r="C4592" i="7"/>
  <c r="C4593" i="7"/>
  <c r="C4594" i="7"/>
  <c r="C4595" i="7"/>
  <c r="C4596" i="7"/>
  <c r="C4597" i="7"/>
  <c r="C4598" i="7"/>
  <c r="C4599" i="7"/>
  <c r="C4600" i="7"/>
  <c r="C4601" i="7"/>
  <c r="C4602" i="7"/>
  <c r="C4603" i="7"/>
  <c r="C4604" i="7"/>
  <c r="C4605" i="7"/>
  <c r="C4606" i="7"/>
  <c r="C4607" i="7"/>
  <c r="C4608" i="7"/>
  <c r="C4609" i="7"/>
  <c r="C4610" i="7"/>
  <c r="C4611" i="7"/>
  <c r="C4612" i="7"/>
  <c r="C4613" i="7"/>
  <c r="C4614" i="7"/>
  <c r="C4615" i="7"/>
  <c r="C4616" i="7"/>
  <c r="C4617" i="7"/>
  <c r="C4618" i="7"/>
  <c r="C4619" i="7"/>
  <c r="C4620" i="7"/>
  <c r="C4621" i="7"/>
  <c r="C4622" i="7"/>
  <c r="C4623" i="7"/>
  <c r="C4624" i="7"/>
  <c r="C4625" i="7"/>
  <c r="C4626" i="7"/>
  <c r="C4627" i="7"/>
  <c r="C4628" i="7"/>
  <c r="C4629" i="7"/>
  <c r="C4630" i="7"/>
  <c r="C4631" i="7"/>
  <c r="C4632" i="7"/>
  <c r="C4633" i="7"/>
  <c r="C4634" i="7"/>
  <c r="C4635" i="7"/>
  <c r="C4636" i="7"/>
  <c r="C4637" i="7"/>
  <c r="C4638" i="7"/>
  <c r="C4639" i="7"/>
  <c r="C4640" i="7"/>
  <c r="C4641" i="7"/>
  <c r="C4642" i="7"/>
  <c r="C4643" i="7"/>
  <c r="C4644" i="7"/>
  <c r="C4645" i="7"/>
  <c r="C4646" i="7"/>
  <c r="C4647" i="7"/>
  <c r="C4648" i="7"/>
  <c r="C4649" i="7"/>
  <c r="C4650" i="7"/>
  <c r="C4651" i="7"/>
  <c r="C4652" i="7"/>
  <c r="C4653" i="7"/>
  <c r="C4654" i="7"/>
  <c r="C4655" i="7"/>
  <c r="C4656" i="7"/>
  <c r="C4657" i="7"/>
  <c r="C4658" i="7"/>
  <c r="C4659" i="7"/>
  <c r="C4660" i="7"/>
  <c r="C4661" i="7"/>
  <c r="C4662" i="7"/>
  <c r="C4663" i="7"/>
  <c r="C4664" i="7"/>
  <c r="C4665" i="7"/>
  <c r="C4666" i="7"/>
  <c r="C4667" i="7"/>
  <c r="C4668" i="7"/>
  <c r="C4669" i="7"/>
  <c r="C4670" i="7"/>
  <c r="C4671" i="7"/>
  <c r="C4672" i="7"/>
  <c r="C4673" i="7"/>
  <c r="C4674" i="7"/>
  <c r="C4675" i="7"/>
  <c r="C4676" i="7"/>
  <c r="C4677" i="7"/>
  <c r="C4678" i="7"/>
  <c r="C4679" i="7"/>
  <c r="C4680" i="7"/>
  <c r="C4681" i="7"/>
  <c r="C4682" i="7"/>
  <c r="C4683" i="7"/>
  <c r="C4684" i="7"/>
  <c r="C4685" i="7"/>
  <c r="C4686" i="7"/>
  <c r="C4687" i="7"/>
  <c r="C4688" i="7"/>
  <c r="C4689" i="7"/>
  <c r="C4690" i="7"/>
  <c r="C4691" i="7"/>
  <c r="C4692" i="7"/>
  <c r="C4693" i="7"/>
  <c r="C4694" i="7"/>
  <c r="C4695" i="7"/>
  <c r="C4696" i="7"/>
  <c r="C4697" i="7"/>
  <c r="C4698" i="7"/>
  <c r="C4699" i="7"/>
  <c r="C4700" i="7"/>
  <c r="C4701" i="7"/>
  <c r="C4702" i="7"/>
  <c r="C4703" i="7"/>
  <c r="C4704" i="7"/>
  <c r="C4705" i="7"/>
  <c r="C4706" i="7"/>
  <c r="C4707" i="7"/>
  <c r="C4708" i="7"/>
  <c r="C4709" i="7"/>
  <c r="C4710" i="7"/>
  <c r="C4711" i="7"/>
  <c r="C4712" i="7"/>
  <c r="C4713" i="7"/>
  <c r="C4714" i="7"/>
  <c r="C4715" i="7"/>
  <c r="C4716" i="7"/>
  <c r="C4717" i="7"/>
  <c r="C4718" i="7"/>
  <c r="C4719" i="7"/>
  <c r="C4720" i="7"/>
  <c r="C4721" i="7"/>
  <c r="C4722" i="7"/>
  <c r="C4723" i="7"/>
  <c r="C4724" i="7"/>
  <c r="C4725" i="7"/>
  <c r="C4726" i="7"/>
  <c r="C4727" i="7"/>
  <c r="C4728" i="7"/>
  <c r="C4729" i="7"/>
  <c r="C4730" i="7"/>
  <c r="C4731" i="7"/>
  <c r="C4732" i="7"/>
  <c r="C4733" i="7"/>
  <c r="C4734" i="7"/>
  <c r="C4735" i="7"/>
  <c r="C4736" i="7"/>
  <c r="C4737" i="7"/>
  <c r="C4738" i="7"/>
  <c r="C4739" i="7"/>
  <c r="C4740" i="7"/>
  <c r="C4741" i="7"/>
  <c r="C4742" i="7"/>
  <c r="C4743" i="7"/>
  <c r="C4744" i="7"/>
  <c r="C4745" i="7"/>
  <c r="C4746" i="7"/>
  <c r="C4747" i="7"/>
  <c r="C4748" i="7"/>
  <c r="C4749" i="7"/>
  <c r="C4750" i="7"/>
  <c r="C4751" i="7"/>
  <c r="C4752" i="7"/>
  <c r="C4753" i="7"/>
  <c r="C4754" i="7"/>
  <c r="C4755" i="7"/>
  <c r="C4756" i="7"/>
  <c r="C4757" i="7"/>
  <c r="C4758" i="7"/>
  <c r="C4759" i="7"/>
  <c r="C4760" i="7"/>
  <c r="C4761" i="7"/>
  <c r="C4762" i="7"/>
  <c r="C4763" i="7"/>
  <c r="C4764" i="7"/>
  <c r="C4765" i="7"/>
  <c r="C4766" i="7"/>
  <c r="C4767" i="7"/>
  <c r="C4768" i="7"/>
  <c r="C4769" i="7"/>
  <c r="C4770" i="7"/>
  <c r="C4771" i="7"/>
  <c r="C4772" i="7"/>
  <c r="C4773" i="7"/>
  <c r="C4774" i="7"/>
  <c r="C4775" i="7"/>
  <c r="C4776" i="7"/>
  <c r="C4777" i="7"/>
  <c r="C4778" i="7"/>
  <c r="C4779" i="7"/>
  <c r="C4780" i="7"/>
  <c r="C4781" i="7"/>
  <c r="C4782" i="7"/>
  <c r="C4783" i="7"/>
  <c r="C4784" i="7"/>
  <c r="C4785" i="7"/>
  <c r="C4786" i="7"/>
  <c r="C4787" i="7"/>
  <c r="C4788" i="7"/>
  <c r="C4789" i="7"/>
  <c r="C4790" i="7"/>
  <c r="C4791" i="7"/>
  <c r="C4792" i="7"/>
  <c r="C4793" i="7"/>
  <c r="C4794" i="7"/>
  <c r="C4795" i="7"/>
  <c r="C4796" i="7"/>
  <c r="C4797" i="7"/>
  <c r="C4798" i="7"/>
  <c r="C4799" i="7"/>
  <c r="C4800" i="7"/>
  <c r="C4801" i="7"/>
  <c r="C4802" i="7"/>
  <c r="C4803" i="7"/>
  <c r="C4804" i="7"/>
  <c r="C4805" i="7"/>
  <c r="C4806" i="7"/>
  <c r="C4807" i="7"/>
  <c r="C4808" i="7"/>
  <c r="C4809" i="7"/>
  <c r="C4810" i="7"/>
  <c r="C4811" i="7"/>
  <c r="C4812" i="7"/>
  <c r="C4813" i="7"/>
  <c r="C4814" i="7"/>
  <c r="C4815" i="7"/>
  <c r="C4816" i="7"/>
  <c r="C4817" i="7"/>
  <c r="C4818" i="7"/>
  <c r="C4819" i="7"/>
  <c r="C4820" i="7"/>
  <c r="C4821" i="7"/>
  <c r="C4822" i="7"/>
  <c r="C4823" i="7"/>
  <c r="C4824" i="7"/>
  <c r="C4825" i="7"/>
  <c r="C4826" i="7"/>
  <c r="C4827" i="7"/>
  <c r="C4828" i="7"/>
  <c r="C4829" i="7"/>
  <c r="C4830" i="7"/>
  <c r="C4831" i="7"/>
  <c r="C4832" i="7"/>
  <c r="C4833" i="7"/>
  <c r="C4834" i="7"/>
  <c r="C4835" i="7"/>
  <c r="C4836" i="7"/>
  <c r="C4837" i="7"/>
  <c r="C4838" i="7"/>
  <c r="C4839" i="7"/>
  <c r="C4840" i="7"/>
  <c r="C4841" i="7"/>
  <c r="C4842" i="7"/>
  <c r="C4843" i="7"/>
  <c r="C4844" i="7"/>
  <c r="C4845" i="7"/>
  <c r="C4846" i="7"/>
  <c r="C4847" i="7"/>
  <c r="C4848" i="7"/>
  <c r="C4849" i="7"/>
  <c r="C4850" i="7"/>
  <c r="C4851" i="7"/>
  <c r="C4852" i="7"/>
  <c r="C4853" i="7"/>
  <c r="C4854" i="7"/>
  <c r="C4855" i="7"/>
  <c r="C4856" i="7"/>
  <c r="C4857" i="7"/>
  <c r="C4858" i="7"/>
  <c r="C4859" i="7"/>
  <c r="C4860" i="7"/>
  <c r="C4861" i="7"/>
  <c r="C4862" i="7"/>
  <c r="C4863" i="7"/>
  <c r="C4864" i="7"/>
  <c r="C4865" i="7"/>
  <c r="C4866" i="7"/>
  <c r="C4867" i="7"/>
  <c r="C4868" i="7"/>
  <c r="C4869" i="7"/>
  <c r="C4870" i="7"/>
  <c r="C4871" i="7"/>
  <c r="C4872" i="7"/>
  <c r="C4873" i="7"/>
  <c r="C4874" i="7"/>
  <c r="C4875" i="7"/>
  <c r="C4876" i="7"/>
  <c r="C4877" i="7"/>
  <c r="C4878" i="7"/>
  <c r="C4879" i="7"/>
  <c r="C4880" i="7"/>
  <c r="C4881" i="7"/>
  <c r="C4882" i="7"/>
  <c r="C4883" i="7"/>
  <c r="C4884" i="7"/>
  <c r="C4885" i="7"/>
  <c r="C4886" i="7"/>
  <c r="C4887" i="7"/>
  <c r="C4888" i="7"/>
  <c r="C4889" i="7"/>
  <c r="C4890" i="7"/>
  <c r="C4891" i="7"/>
  <c r="C4892" i="7"/>
  <c r="C4893" i="7"/>
  <c r="C4894" i="7"/>
  <c r="C4895" i="7"/>
  <c r="C4896" i="7"/>
  <c r="C4897" i="7"/>
  <c r="C4898" i="7"/>
  <c r="C4899" i="7"/>
  <c r="C4900" i="7"/>
  <c r="C4901" i="7"/>
  <c r="C4902" i="7"/>
  <c r="C4903" i="7"/>
  <c r="C4904" i="7"/>
  <c r="C4905" i="7"/>
  <c r="C4906" i="7"/>
  <c r="C4907" i="7"/>
  <c r="C4908" i="7"/>
  <c r="C4909" i="7"/>
  <c r="C4910" i="7"/>
  <c r="C4911" i="7"/>
  <c r="C4912" i="7"/>
  <c r="C4913" i="7"/>
  <c r="C4914" i="7"/>
  <c r="C4915" i="7"/>
  <c r="C4916" i="7"/>
  <c r="C4917" i="7"/>
  <c r="C4918" i="7"/>
  <c r="C4919" i="7"/>
  <c r="C4920" i="7"/>
  <c r="C4921" i="7"/>
  <c r="C4922" i="7"/>
  <c r="C4923" i="7"/>
  <c r="C4924" i="7"/>
  <c r="C4925" i="7"/>
  <c r="C4926" i="7"/>
  <c r="C4927" i="7"/>
  <c r="C4928" i="7"/>
  <c r="C4929" i="7"/>
  <c r="C4930" i="7"/>
  <c r="C4931" i="7"/>
  <c r="C4932" i="7"/>
  <c r="C4933" i="7"/>
  <c r="C4934" i="7"/>
  <c r="C4935" i="7"/>
  <c r="C4936" i="7"/>
  <c r="C4937" i="7"/>
  <c r="C4938" i="7"/>
  <c r="C4939" i="7"/>
  <c r="C4940" i="7"/>
  <c r="C4941" i="7"/>
  <c r="C4942" i="7"/>
  <c r="C4943" i="7"/>
  <c r="C4944" i="7"/>
  <c r="C4945" i="7"/>
  <c r="C4946" i="7"/>
  <c r="C4947" i="7"/>
  <c r="C4948" i="7"/>
  <c r="C4949" i="7"/>
  <c r="C4950" i="7"/>
  <c r="C4951" i="7"/>
  <c r="C4952" i="7"/>
  <c r="C4953" i="7"/>
  <c r="C4954" i="7"/>
  <c r="C4955" i="7"/>
  <c r="C4956" i="7"/>
  <c r="C4957" i="7"/>
  <c r="C4958" i="7"/>
  <c r="C4959" i="7"/>
  <c r="C4960" i="7"/>
  <c r="C4961" i="7"/>
  <c r="C4962" i="7"/>
  <c r="C4963" i="7"/>
  <c r="C4964" i="7"/>
  <c r="C4965" i="7"/>
  <c r="C4966" i="7"/>
  <c r="C4967" i="7"/>
  <c r="C4968" i="7"/>
  <c r="C4969" i="7"/>
  <c r="C4970" i="7"/>
  <c r="C4971" i="7"/>
  <c r="C4972" i="7"/>
  <c r="C4973" i="7"/>
  <c r="C4974" i="7"/>
  <c r="C4975" i="7"/>
  <c r="C4976" i="7"/>
  <c r="C4977" i="7"/>
  <c r="C4978" i="7"/>
  <c r="C4979" i="7"/>
  <c r="C4980" i="7"/>
  <c r="C4981" i="7"/>
  <c r="C4982" i="7"/>
  <c r="C4983" i="7"/>
  <c r="C4984" i="7"/>
  <c r="C4985" i="7"/>
  <c r="C4986" i="7"/>
  <c r="C4987" i="7"/>
  <c r="C4988" i="7"/>
  <c r="C4989" i="7"/>
  <c r="C4990" i="7"/>
  <c r="C4991" i="7"/>
  <c r="C4992" i="7"/>
  <c r="C4993" i="7"/>
  <c r="C4994" i="7"/>
  <c r="C4995" i="7"/>
  <c r="C4996" i="7"/>
  <c r="C4997" i="7"/>
  <c r="C4998" i="7"/>
  <c r="C4999" i="7"/>
  <c r="C5000" i="7"/>
  <c r="C5001" i="7"/>
  <c r="C5002" i="7"/>
  <c r="C5003" i="7"/>
  <c r="C5004" i="7"/>
  <c r="C5005" i="7"/>
  <c r="C5006" i="7"/>
  <c r="C5007" i="7"/>
  <c r="C5008" i="7"/>
  <c r="C5009" i="7"/>
  <c r="C5010" i="7"/>
  <c r="C5011" i="7"/>
  <c r="C5012" i="7"/>
  <c r="C5013" i="7"/>
  <c r="C5014" i="7"/>
  <c r="C5015" i="7"/>
  <c r="C5016" i="7"/>
  <c r="C5017" i="7"/>
  <c r="C5018" i="7"/>
  <c r="C5019" i="7"/>
  <c r="C5020" i="7"/>
  <c r="C5021" i="7"/>
  <c r="C5022" i="7"/>
  <c r="C5023" i="7"/>
  <c r="C5024" i="7"/>
  <c r="C5025" i="7"/>
  <c r="C5026" i="7"/>
  <c r="C5027" i="7"/>
  <c r="C5028" i="7"/>
  <c r="C5029" i="7"/>
  <c r="C5030" i="7"/>
  <c r="C5031" i="7"/>
  <c r="C5032" i="7"/>
  <c r="C5033" i="7"/>
  <c r="C5034" i="7"/>
  <c r="C5035" i="7"/>
  <c r="C5036" i="7"/>
  <c r="C5037" i="7"/>
  <c r="C5038" i="7"/>
  <c r="C5039" i="7"/>
  <c r="C5040" i="7"/>
  <c r="C5041" i="7"/>
  <c r="C5042" i="7"/>
  <c r="C5043" i="7"/>
  <c r="C5044" i="7"/>
  <c r="C5045" i="7"/>
  <c r="C5046" i="7"/>
  <c r="C5047" i="7"/>
  <c r="C5048" i="7"/>
  <c r="C5049" i="7"/>
  <c r="C5050" i="7"/>
  <c r="C5051" i="7"/>
  <c r="C5052" i="7"/>
  <c r="C5053" i="7"/>
  <c r="C5054" i="7"/>
  <c r="C5055" i="7"/>
  <c r="C5056" i="7"/>
  <c r="C5057" i="7"/>
  <c r="C5058" i="7"/>
  <c r="C5059" i="7"/>
  <c r="C5060" i="7"/>
  <c r="C5061" i="7"/>
  <c r="C5062" i="7"/>
  <c r="C5063" i="7"/>
  <c r="C5064" i="7"/>
  <c r="C5065" i="7"/>
  <c r="C5066" i="7"/>
  <c r="C5067" i="7"/>
  <c r="C5068" i="7"/>
  <c r="C5069" i="7"/>
  <c r="C5070" i="7"/>
  <c r="C5071" i="7"/>
  <c r="C5072" i="7"/>
  <c r="C5073" i="7"/>
  <c r="C5074" i="7"/>
  <c r="C5075" i="7"/>
  <c r="C5076" i="7"/>
  <c r="C5077" i="7"/>
  <c r="C5078" i="7"/>
  <c r="C5079" i="7"/>
  <c r="C5080" i="7"/>
  <c r="C5081" i="7"/>
  <c r="C5082" i="7"/>
  <c r="C5083" i="7"/>
  <c r="C5084" i="7"/>
  <c r="C5085" i="7"/>
  <c r="C5086" i="7"/>
  <c r="C5087" i="7"/>
  <c r="C5088" i="7"/>
  <c r="C5089" i="7"/>
  <c r="C5090" i="7"/>
  <c r="C5091" i="7"/>
  <c r="C5092" i="7"/>
  <c r="C5093" i="7"/>
  <c r="C5094" i="7"/>
  <c r="C5095" i="7"/>
  <c r="C5096" i="7"/>
  <c r="C5097" i="7"/>
  <c r="C5098" i="7"/>
  <c r="C5099" i="7"/>
  <c r="C5100" i="7"/>
  <c r="C5101" i="7"/>
  <c r="C5102" i="7"/>
  <c r="C5103" i="7"/>
  <c r="C5104" i="7"/>
  <c r="C5105" i="7"/>
  <c r="C5106" i="7"/>
  <c r="C5107" i="7"/>
  <c r="C5108" i="7"/>
  <c r="C5109" i="7"/>
  <c r="C5110" i="7"/>
  <c r="C5111" i="7"/>
  <c r="C5112" i="7"/>
  <c r="C5113" i="7"/>
  <c r="C5114" i="7"/>
  <c r="C5115" i="7"/>
  <c r="C5116" i="7"/>
  <c r="C5117" i="7"/>
  <c r="C5118" i="7"/>
  <c r="C5119" i="7"/>
  <c r="C5120" i="7"/>
  <c r="C5121" i="7"/>
  <c r="C5122" i="7"/>
  <c r="C5123" i="7"/>
  <c r="C5124" i="7"/>
  <c r="C5125" i="7"/>
  <c r="C5126" i="7"/>
  <c r="C5127" i="7"/>
  <c r="C5128" i="7"/>
  <c r="C5129" i="7"/>
  <c r="C5130" i="7"/>
  <c r="C5131" i="7"/>
  <c r="C5132" i="7"/>
  <c r="C5133" i="7"/>
  <c r="C5134" i="7"/>
  <c r="C5135" i="7"/>
  <c r="C5136" i="7"/>
  <c r="C5137" i="7"/>
  <c r="C5138" i="7"/>
  <c r="C5139" i="7"/>
  <c r="C5140" i="7"/>
  <c r="C5141" i="7"/>
  <c r="C5142" i="7"/>
  <c r="C5143" i="7"/>
  <c r="C5144" i="7"/>
  <c r="C5145" i="7"/>
  <c r="C5146" i="7"/>
  <c r="C5147" i="7"/>
  <c r="C5148" i="7"/>
  <c r="C5149" i="7"/>
  <c r="C5150" i="7"/>
  <c r="C5151" i="7"/>
  <c r="C5152" i="7"/>
  <c r="C5153" i="7"/>
  <c r="C5154" i="7"/>
  <c r="C5155" i="7"/>
  <c r="C5156" i="7"/>
  <c r="C5157" i="7"/>
  <c r="C5158" i="7"/>
  <c r="C5159" i="7"/>
  <c r="C5160" i="7"/>
  <c r="C5161" i="7"/>
  <c r="C5162" i="7"/>
  <c r="C5163" i="7"/>
  <c r="C5164" i="7"/>
  <c r="C5165" i="7"/>
  <c r="C5166" i="7"/>
  <c r="C5167" i="7"/>
  <c r="C5168" i="7"/>
  <c r="C5169" i="7"/>
  <c r="C5170" i="7"/>
  <c r="C5171" i="7"/>
  <c r="C5172" i="7"/>
  <c r="C5173" i="7"/>
  <c r="C5174" i="7"/>
  <c r="C5175" i="7"/>
  <c r="C5176" i="7"/>
  <c r="C5177" i="7"/>
  <c r="C5178" i="7"/>
  <c r="C5179" i="7"/>
  <c r="C5180" i="7"/>
  <c r="C5181" i="7"/>
  <c r="C5182" i="7"/>
  <c r="C5183" i="7"/>
  <c r="C5184" i="7"/>
  <c r="C5185" i="7"/>
  <c r="C5186" i="7"/>
  <c r="C5187" i="7"/>
  <c r="C5188" i="7"/>
  <c r="C5189" i="7"/>
  <c r="C5190" i="7"/>
  <c r="C5191" i="7"/>
  <c r="C5192" i="7"/>
  <c r="C5193" i="7"/>
  <c r="C5194" i="7"/>
  <c r="C5195" i="7"/>
  <c r="C5196" i="7"/>
  <c r="C5197" i="7"/>
  <c r="C5198" i="7"/>
  <c r="C5199" i="7"/>
  <c r="C5200" i="7"/>
  <c r="C5201" i="7"/>
  <c r="C5202" i="7"/>
  <c r="C5203" i="7"/>
  <c r="C5204" i="7"/>
  <c r="C5205" i="7"/>
  <c r="C5206" i="7"/>
  <c r="C5207" i="7"/>
  <c r="C5208" i="7"/>
  <c r="C5209" i="7"/>
  <c r="C5210" i="7"/>
  <c r="C5211" i="7"/>
  <c r="C5212" i="7"/>
  <c r="C5213" i="7"/>
  <c r="C5214" i="7"/>
  <c r="C5215" i="7"/>
  <c r="C5216" i="7"/>
  <c r="C5217" i="7"/>
  <c r="C5218" i="7"/>
  <c r="C5219" i="7"/>
  <c r="C5220" i="7"/>
  <c r="C5221" i="7"/>
  <c r="C5222" i="7"/>
  <c r="C5223" i="7"/>
  <c r="C5224" i="7"/>
  <c r="C5225" i="7"/>
  <c r="C5226" i="7"/>
  <c r="C5227" i="7"/>
  <c r="C5228" i="7"/>
  <c r="C5229" i="7"/>
  <c r="C5230" i="7"/>
  <c r="C5231" i="7"/>
  <c r="C5232" i="7"/>
  <c r="C5233" i="7"/>
  <c r="C5234" i="7"/>
  <c r="C5235" i="7"/>
  <c r="C5236" i="7"/>
  <c r="C5237" i="7"/>
  <c r="C5238" i="7"/>
  <c r="C5239" i="7"/>
  <c r="C5240" i="7"/>
  <c r="C5241" i="7"/>
  <c r="C5242" i="7"/>
  <c r="C5243" i="7"/>
  <c r="C5244" i="7"/>
  <c r="C5245" i="7"/>
  <c r="C5246" i="7"/>
  <c r="C5247" i="7"/>
  <c r="C5248" i="7"/>
  <c r="C5249" i="7"/>
  <c r="C5250" i="7"/>
  <c r="C5251" i="7"/>
  <c r="C5252" i="7"/>
  <c r="C5253" i="7"/>
  <c r="C5254" i="7"/>
  <c r="C5255" i="7"/>
  <c r="C5256" i="7"/>
  <c r="C5257" i="7"/>
  <c r="C5258" i="7"/>
  <c r="C5259" i="7"/>
  <c r="C5260" i="7"/>
  <c r="C5261" i="7"/>
  <c r="C5262" i="7"/>
  <c r="C5263" i="7"/>
  <c r="C5264" i="7"/>
  <c r="C5265" i="7"/>
  <c r="C5266" i="7"/>
  <c r="C5267" i="7"/>
  <c r="C5268" i="7"/>
  <c r="C5269" i="7"/>
  <c r="C5270" i="7"/>
  <c r="C5271" i="7"/>
  <c r="C5272" i="7"/>
  <c r="C5273" i="7"/>
  <c r="C5274" i="7"/>
  <c r="C5275" i="7"/>
  <c r="C5276" i="7"/>
  <c r="C5277" i="7"/>
  <c r="C5278" i="7"/>
  <c r="C5279" i="7"/>
  <c r="C5280" i="7"/>
  <c r="C5281" i="7"/>
  <c r="C5282" i="7"/>
  <c r="C5283" i="7"/>
  <c r="C5284" i="7"/>
  <c r="C5285" i="7"/>
  <c r="C5286" i="7"/>
  <c r="C5287" i="7"/>
  <c r="C5288" i="7"/>
  <c r="C5289" i="7"/>
  <c r="C5290" i="7"/>
  <c r="C5291" i="7"/>
  <c r="C5292" i="7"/>
  <c r="C5293" i="7"/>
  <c r="C5294" i="7"/>
  <c r="C5295" i="7"/>
  <c r="C5296" i="7"/>
  <c r="C5297" i="7"/>
  <c r="C5298" i="7"/>
  <c r="C5299" i="7"/>
  <c r="C5300" i="7"/>
  <c r="C5301" i="7"/>
  <c r="C5302" i="7"/>
  <c r="C5303" i="7"/>
  <c r="C5304" i="7"/>
  <c r="C5305" i="7"/>
  <c r="C5306" i="7"/>
  <c r="C5307" i="7"/>
  <c r="C5308" i="7"/>
  <c r="C5309" i="7"/>
  <c r="C5310" i="7"/>
  <c r="C5311" i="7"/>
  <c r="C5312" i="7"/>
  <c r="C5313" i="7"/>
  <c r="C5314" i="7"/>
  <c r="C5315" i="7"/>
  <c r="C5316" i="7"/>
  <c r="C5317" i="7"/>
  <c r="C5318" i="7"/>
  <c r="C5319" i="7"/>
  <c r="C5320" i="7"/>
  <c r="C5321" i="7"/>
  <c r="C5322" i="7"/>
  <c r="C5323" i="7"/>
  <c r="C5324" i="7"/>
  <c r="C5325" i="7"/>
  <c r="C5326" i="7"/>
  <c r="C5327" i="7"/>
  <c r="C5328" i="7"/>
  <c r="C5329" i="7"/>
  <c r="C5330" i="7"/>
  <c r="C5331" i="7"/>
  <c r="C5332" i="7"/>
  <c r="C5333" i="7"/>
  <c r="C5334" i="7"/>
  <c r="C5335" i="7"/>
  <c r="C5336" i="7"/>
  <c r="C5337" i="7"/>
  <c r="C5338" i="7"/>
  <c r="C5339" i="7"/>
  <c r="C5340" i="7"/>
  <c r="C5341" i="7"/>
  <c r="C5342" i="7"/>
  <c r="C5343" i="7"/>
  <c r="C5344" i="7"/>
  <c r="C5345" i="7"/>
  <c r="C5346" i="7"/>
  <c r="C5347" i="7"/>
  <c r="C5348" i="7"/>
  <c r="C5349" i="7"/>
  <c r="C5350" i="7"/>
  <c r="C5351" i="7"/>
  <c r="C5352" i="7"/>
  <c r="C5353" i="7"/>
  <c r="C5354" i="7"/>
  <c r="C5355" i="7"/>
  <c r="C5356" i="7"/>
  <c r="C5357" i="7"/>
  <c r="C5358" i="7"/>
  <c r="C5359" i="7"/>
  <c r="C5360" i="7"/>
  <c r="C5361" i="7"/>
  <c r="C5362" i="7"/>
  <c r="C5363" i="7"/>
  <c r="C5364" i="7"/>
  <c r="C5365" i="7"/>
  <c r="C5366" i="7"/>
  <c r="C5367" i="7"/>
  <c r="C5368" i="7"/>
  <c r="C5369" i="7"/>
  <c r="C5370" i="7"/>
  <c r="C5371" i="7"/>
  <c r="C5372" i="7"/>
  <c r="C5373" i="7"/>
  <c r="C5374" i="7"/>
  <c r="C5375" i="7"/>
  <c r="C5376" i="7"/>
  <c r="C5377" i="7"/>
  <c r="C5378" i="7"/>
  <c r="C5379" i="7"/>
  <c r="C5380" i="7"/>
  <c r="C5381" i="7"/>
  <c r="C5382" i="7"/>
  <c r="C5383" i="7"/>
  <c r="C5384" i="7"/>
  <c r="C5385" i="7"/>
  <c r="C5386" i="7"/>
  <c r="C5387" i="7"/>
  <c r="C5388" i="7"/>
  <c r="C5389" i="7"/>
  <c r="C5390" i="7"/>
  <c r="C5391" i="7"/>
  <c r="C5392" i="7"/>
  <c r="C5393" i="7"/>
  <c r="C5394" i="7"/>
  <c r="C5395" i="7"/>
  <c r="C5396" i="7"/>
  <c r="C5397" i="7"/>
  <c r="C5398" i="7"/>
  <c r="C5399" i="7"/>
  <c r="C5400" i="7"/>
  <c r="C5401" i="7"/>
  <c r="C5402" i="7"/>
  <c r="C5403" i="7"/>
  <c r="C5404" i="7"/>
  <c r="C5405" i="7"/>
  <c r="C5406" i="7"/>
  <c r="C5407" i="7"/>
  <c r="C5408" i="7"/>
  <c r="C5409" i="7"/>
  <c r="C5410" i="7"/>
  <c r="C5411" i="7"/>
  <c r="C5412" i="7"/>
  <c r="C5413" i="7"/>
  <c r="C5414" i="7"/>
  <c r="C5415" i="7"/>
  <c r="C5416" i="7"/>
  <c r="C5417" i="7"/>
  <c r="C5418" i="7"/>
  <c r="C5419" i="7"/>
  <c r="C5420" i="7"/>
  <c r="C5421" i="7"/>
  <c r="C5422" i="7"/>
  <c r="C5423" i="7"/>
  <c r="C5424" i="7"/>
  <c r="C5425" i="7"/>
  <c r="C5426" i="7"/>
  <c r="C5427" i="7"/>
  <c r="C5428" i="7"/>
  <c r="C5429" i="7"/>
  <c r="C5430" i="7"/>
  <c r="C5431" i="7"/>
  <c r="C5432" i="7"/>
  <c r="C5433" i="7"/>
  <c r="C5434" i="7"/>
  <c r="C5435" i="7"/>
  <c r="C5436" i="7"/>
  <c r="C5437" i="7"/>
  <c r="C5438" i="7"/>
  <c r="C5439" i="7"/>
  <c r="C5440" i="7"/>
  <c r="C5441" i="7"/>
  <c r="C5442" i="7"/>
  <c r="C5443" i="7"/>
  <c r="C5444" i="7"/>
  <c r="C5445" i="7"/>
  <c r="C5446" i="7"/>
  <c r="C5447" i="7"/>
  <c r="C5448" i="7"/>
  <c r="C5449" i="7"/>
  <c r="C5450" i="7"/>
  <c r="C5451" i="7"/>
  <c r="C5452" i="7"/>
  <c r="C5453" i="7"/>
  <c r="C5454" i="7"/>
  <c r="C5455" i="7"/>
  <c r="C5456" i="7"/>
  <c r="C5457" i="7"/>
  <c r="C5458" i="7"/>
  <c r="C5459" i="7"/>
  <c r="C5460" i="7"/>
  <c r="C5461" i="7"/>
  <c r="C5462" i="7"/>
  <c r="C5463" i="7"/>
  <c r="C5464" i="7"/>
  <c r="C5465" i="7"/>
  <c r="C5466" i="7"/>
  <c r="C5467" i="7"/>
  <c r="C5468" i="7"/>
  <c r="C5469" i="7"/>
  <c r="C5470" i="7"/>
  <c r="C5471" i="7"/>
  <c r="C5472" i="7"/>
  <c r="C5473" i="7"/>
  <c r="C5474" i="7"/>
  <c r="C5475" i="7"/>
  <c r="C5476" i="7"/>
  <c r="C5477" i="7"/>
  <c r="C5478" i="7"/>
  <c r="C5479" i="7"/>
  <c r="C5480" i="7"/>
  <c r="C5481" i="7"/>
  <c r="C5482" i="7"/>
  <c r="C5483" i="7"/>
  <c r="C5484" i="7"/>
  <c r="C5485" i="7"/>
  <c r="C5486" i="7"/>
  <c r="C5487" i="7"/>
  <c r="C5488" i="7"/>
  <c r="C5489" i="7"/>
  <c r="C5490" i="7"/>
  <c r="C5491" i="7"/>
  <c r="C5492" i="7"/>
  <c r="C5493" i="7"/>
  <c r="C5494" i="7"/>
  <c r="C5495" i="7"/>
  <c r="C5496" i="7"/>
  <c r="C5497" i="7"/>
  <c r="C5498" i="7"/>
  <c r="C5499" i="7"/>
  <c r="C5500" i="7"/>
  <c r="C5501" i="7"/>
  <c r="C5502" i="7"/>
  <c r="C5503" i="7"/>
  <c r="C5504" i="7"/>
  <c r="C5505" i="7"/>
  <c r="C5506" i="7"/>
  <c r="C5507" i="7"/>
  <c r="C5508" i="7"/>
  <c r="C5509" i="7"/>
  <c r="C5510" i="7"/>
  <c r="C5511" i="7"/>
  <c r="C5512" i="7"/>
  <c r="C5513" i="7"/>
  <c r="C5514" i="7"/>
  <c r="C5515" i="7"/>
  <c r="C5516" i="7"/>
  <c r="C5517" i="7"/>
  <c r="C5518" i="7"/>
  <c r="C5519" i="7"/>
  <c r="C5520" i="7"/>
  <c r="C5521" i="7"/>
  <c r="C5522" i="7"/>
  <c r="C5523" i="7"/>
  <c r="C5524" i="7"/>
  <c r="C5525" i="7"/>
  <c r="C5526" i="7"/>
  <c r="C5527" i="7"/>
  <c r="C5528" i="7"/>
  <c r="C5529" i="7"/>
  <c r="C5530" i="7"/>
  <c r="C5531" i="7"/>
  <c r="C5532" i="7"/>
  <c r="C5533" i="7"/>
  <c r="C5534" i="7"/>
  <c r="C5535" i="7"/>
  <c r="C5536" i="7"/>
  <c r="C5537" i="7"/>
  <c r="C5538" i="7"/>
  <c r="C5539" i="7"/>
  <c r="C5540" i="7"/>
  <c r="C5541" i="7"/>
  <c r="C5542" i="7"/>
  <c r="C5543" i="7"/>
  <c r="C5544" i="7"/>
  <c r="C5545" i="7"/>
  <c r="C5546" i="7"/>
  <c r="C5547" i="7"/>
  <c r="C5548" i="7"/>
  <c r="C5549" i="7"/>
  <c r="C5550" i="7"/>
  <c r="C5551" i="7"/>
  <c r="C5552" i="7"/>
  <c r="C5553" i="7"/>
  <c r="C5554" i="7"/>
  <c r="C5555" i="7"/>
  <c r="C5556" i="7"/>
  <c r="C5557" i="7"/>
  <c r="C5558" i="7"/>
  <c r="C5559" i="7"/>
  <c r="C5560" i="7"/>
  <c r="C5561" i="7"/>
  <c r="C5562" i="7"/>
  <c r="C5563" i="7"/>
  <c r="C5564" i="7"/>
  <c r="C5565" i="7"/>
  <c r="C5566" i="7"/>
  <c r="C5567" i="7"/>
  <c r="C5568" i="7"/>
  <c r="C5569" i="7"/>
  <c r="C5570" i="7"/>
  <c r="C5571" i="7"/>
  <c r="C5572" i="7"/>
  <c r="C5573" i="7"/>
  <c r="C5574" i="7"/>
  <c r="C5575" i="7"/>
  <c r="C5576" i="7"/>
  <c r="C5577" i="7"/>
  <c r="C5578" i="7"/>
  <c r="C5579" i="7"/>
  <c r="C5580" i="7"/>
  <c r="C5581" i="7"/>
  <c r="C5582" i="7"/>
  <c r="C5583" i="7"/>
  <c r="C5584" i="7"/>
  <c r="C5585" i="7"/>
  <c r="C5586" i="7"/>
  <c r="C5587" i="7"/>
  <c r="C5588" i="7"/>
  <c r="C5589" i="7"/>
  <c r="C5590" i="7"/>
  <c r="C5591" i="7"/>
  <c r="C5592" i="7"/>
  <c r="C5593" i="7"/>
  <c r="C5594" i="7"/>
  <c r="C5595" i="7"/>
  <c r="C5596" i="7"/>
  <c r="C5597" i="7"/>
  <c r="C5598" i="7"/>
  <c r="C5599" i="7"/>
  <c r="C5600" i="7"/>
  <c r="C5601" i="7"/>
  <c r="C5602" i="7"/>
  <c r="C5603" i="7"/>
  <c r="C5604" i="7"/>
  <c r="C5605" i="7"/>
  <c r="C5606" i="7"/>
  <c r="C5607" i="7"/>
  <c r="C5608" i="7"/>
  <c r="C5609" i="7"/>
  <c r="C5610" i="7"/>
  <c r="C5611" i="7"/>
  <c r="C5612" i="7"/>
  <c r="C5613" i="7"/>
  <c r="C5614" i="7"/>
  <c r="C5615" i="7"/>
  <c r="C5616" i="7"/>
  <c r="C5617" i="7"/>
  <c r="C5618" i="7"/>
  <c r="C5619" i="7"/>
  <c r="C5620" i="7"/>
  <c r="C5621" i="7"/>
  <c r="C5622" i="7"/>
  <c r="C5623" i="7"/>
  <c r="C5624" i="7"/>
  <c r="C5625" i="7"/>
  <c r="C5626" i="7"/>
  <c r="C5627" i="7"/>
  <c r="C5628" i="7"/>
  <c r="C5629" i="7"/>
  <c r="C5630" i="7"/>
  <c r="C5631" i="7"/>
  <c r="C5632" i="7"/>
  <c r="C5633" i="7"/>
  <c r="C5634" i="7"/>
  <c r="C5635" i="7"/>
  <c r="C5636" i="7"/>
  <c r="C5637" i="7"/>
  <c r="C5638" i="7"/>
  <c r="C5639" i="7"/>
  <c r="C5640" i="7"/>
  <c r="C5641" i="7"/>
  <c r="C5642" i="7"/>
  <c r="C5643" i="7"/>
  <c r="C5644" i="7"/>
  <c r="C5645" i="7"/>
  <c r="C5646" i="7"/>
  <c r="C5647" i="7"/>
  <c r="C5648" i="7"/>
  <c r="C5649" i="7"/>
  <c r="C5650" i="7"/>
  <c r="C5651" i="7"/>
  <c r="C5652" i="7"/>
  <c r="C5653" i="7"/>
  <c r="C5654" i="7"/>
  <c r="C5655" i="7"/>
  <c r="C5656" i="7"/>
  <c r="C5657" i="7"/>
  <c r="C5658" i="7"/>
  <c r="C5659" i="7"/>
  <c r="C5660" i="7"/>
  <c r="C5661" i="7"/>
  <c r="C5662" i="7"/>
  <c r="C5663" i="7"/>
  <c r="C5664" i="7"/>
  <c r="C5665" i="7"/>
  <c r="C5666" i="7"/>
  <c r="C5667" i="7"/>
  <c r="C5668" i="7"/>
  <c r="C5669" i="7"/>
  <c r="C5670" i="7"/>
  <c r="C5671" i="7"/>
  <c r="C5672" i="7"/>
  <c r="C5673" i="7"/>
  <c r="C5674" i="7"/>
  <c r="C5675" i="7"/>
  <c r="C5676" i="7"/>
  <c r="C5677" i="7"/>
  <c r="C5678" i="7"/>
  <c r="C5679" i="7"/>
  <c r="C5680" i="7"/>
  <c r="C5681" i="7"/>
  <c r="C5682" i="7"/>
  <c r="C5683" i="7"/>
  <c r="C5684" i="7"/>
  <c r="C5685" i="7"/>
  <c r="C5686" i="7"/>
  <c r="C5687" i="7"/>
  <c r="C5688" i="7"/>
  <c r="C5689" i="7"/>
  <c r="C5690" i="7"/>
  <c r="C5691" i="7"/>
  <c r="C5692" i="7"/>
  <c r="C5693" i="7"/>
  <c r="C5694" i="7"/>
  <c r="C5695" i="7"/>
  <c r="C5696" i="7"/>
  <c r="C5697" i="7"/>
  <c r="C5698" i="7"/>
  <c r="C5699" i="7"/>
  <c r="C5700" i="7"/>
  <c r="C5701" i="7"/>
  <c r="C5702" i="7"/>
  <c r="C5703" i="7"/>
  <c r="C5704" i="7"/>
  <c r="C5705" i="7"/>
  <c r="C5706" i="7"/>
  <c r="C5707" i="7"/>
  <c r="C5708" i="7"/>
  <c r="C5709" i="7"/>
  <c r="C5710" i="7"/>
  <c r="C5711" i="7"/>
  <c r="C5712" i="7"/>
  <c r="C5713" i="7"/>
  <c r="C5714" i="7"/>
  <c r="C5715" i="7"/>
  <c r="C5716" i="7"/>
  <c r="C5717" i="7"/>
  <c r="C5718" i="7"/>
  <c r="C5719" i="7"/>
  <c r="C5720" i="7"/>
  <c r="C5721" i="7"/>
  <c r="C5722" i="7"/>
  <c r="C5723" i="7"/>
  <c r="C5724" i="7"/>
  <c r="C5725" i="7"/>
  <c r="C5726" i="7"/>
  <c r="C5727" i="7"/>
  <c r="C5728" i="7"/>
  <c r="C5729" i="7"/>
  <c r="C5730" i="7"/>
  <c r="C5731" i="7"/>
  <c r="C5732" i="7"/>
  <c r="C5733" i="7"/>
  <c r="C5734" i="7"/>
  <c r="C5735" i="7"/>
  <c r="C5736" i="7"/>
  <c r="C5737" i="7"/>
  <c r="C5738" i="7"/>
  <c r="C5739" i="7"/>
  <c r="C5740" i="7"/>
  <c r="C5741" i="7"/>
  <c r="C5742" i="7"/>
  <c r="C5743" i="7"/>
  <c r="C5744" i="7"/>
  <c r="C5745" i="7"/>
  <c r="C5746" i="7"/>
  <c r="C5747" i="7"/>
  <c r="C5748" i="7"/>
  <c r="C5749" i="7"/>
  <c r="C5750" i="7"/>
  <c r="C5751" i="7"/>
  <c r="C5752" i="7"/>
  <c r="C5753" i="7"/>
  <c r="C5754" i="7"/>
  <c r="C5755" i="7"/>
  <c r="C5756" i="7"/>
  <c r="C5757" i="7"/>
  <c r="C5758" i="7"/>
  <c r="C5759" i="7"/>
  <c r="C5760" i="7"/>
  <c r="C5761" i="7"/>
  <c r="C5762" i="7"/>
  <c r="C5763" i="7"/>
  <c r="C5764" i="7"/>
  <c r="C5765" i="7"/>
  <c r="C5766" i="7"/>
  <c r="C5767" i="7"/>
  <c r="C5768" i="7"/>
  <c r="C5769" i="7"/>
  <c r="C5771" i="7"/>
  <c r="C5772" i="7"/>
  <c r="C5773" i="7"/>
  <c r="C5774" i="7"/>
  <c r="C5775" i="7"/>
  <c r="C5776" i="7"/>
  <c r="C5777" i="7"/>
  <c r="C5778" i="7"/>
  <c r="C5779" i="7"/>
  <c r="C5780" i="7"/>
  <c r="C5781" i="7"/>
  <c r="C5782" i="7"/>
  <c r="C5783" i="7"/>
  <c r="C5784" i="7"/>
  <c r="C5785" i="7"/>
  <c r="C5786" i="7"/>
  <c r="C5787" i="7"/>
  <c r="C5788" i="7"/>
  <c r="C5789" i="7"/>
  <c r="C5790" i="7"/>
  <c r="C5791" i="7"/>
  <c r="C5792" i="7"/>
  <c r="C5793" i="7"/>
  <c r="C5794" i="7"/>
  <c r="C5795" i="7"/>
  <c r="C5796" i="7"/>
  <c r="C5797" i="7"/>
  <c r="C5798" i="7"/>
  <c r="C5799" i="7"/>
  <c r="C5800" i="7"/>
  <c r="C5801" i="7"/>
  <c r="C5802" i="7"/>
  <c r="C5803" i="7"/>
  <c r="C5804" i="7"/>
  <c r="C5806" i="7"/>
  <c r="C5807" i="7"/>
  <c r="C5808" i="7"/>
  <c r="C5809" i="7"/>
  <c r="C5810" i="7"/>
  <c r="C5811" i="7"/>
  <c r="C5812" i="7"/>
  <c r="C5813" i="7"/>
  <c r="C5814" i="7"/>
  <c r="C5815" i="7"/>
  <c r="C5816" i="7"/>
  <c r="C5817" i="7"/>
  <c r="C5818" i="7"/>
  <c r="C5819" i="7"/>
  <c r="C5820" i="7"/>
  <c r="C5821" i="7"/>
  <c r="C5822" i="7"/>
  <c r="C5823" i="7"/>
  <c r="C5824" i="7"/>
  <c r="C5825" i="7"/>
  <c r="C5826" i="7"/>
  <c r="C5827" i="7"/>
  <c r="C5828" i="7"/>
  <c r="C5829" i="7"/>
  <c r="C5830" i="7"/>
  <c r="C5831" i="7"/>
  <c r="C5832" i="7"/>
  <c r="C5833" i="7"/>
  <c r="C5834" i="7"/>
  <c r="C5835" i="7"/>
  <c r="C5836" i="7"/>
  <c r="C5837" i="7"/>
  <c r="C5838" i="7"/>
  <c r="C5839" i="7"/>
  <c r="C5841" i="7"/>
  <c r="C5842" i="7"/>
  <c r="C5843" i="7"/>
  <c r="C5844" i="7"/>
  <c r="C5845" i="7"/>
  <c r="C5846" i="7"/>
  <c r="C5847" i="7"/>
  <c r="C5848" i="7"/>
  <c r="C5849" i="7"/>
  <c r="C5850" i="7"/>
  <c r="C5851" i="7"/>
  <c r="C5852" i="7"/>
  <c r="C5853" i="7"/>
  <c r="C5854" i="7"/>
  <c r="C5855" i="7"/>
  <c r="C5856" i="7"/>
  <c r="C5857" i="7"/>
  <c r="C5858" i="7"/>
  <c r="C5859" i="7"/>
  <c r="C5860" i="7"/>
  <c r="C5861" i="7"/>
  <c r="C5862" i="7"/>
  <c r="C5863" i="7"/>
  <c r="C5864" i="7"/>
  <c r="C5865" i="7"/>
  <c r="C5866" i="7"/>
  <c r="C5868" i="7"/>
  <c r="C5869" i="7"/>
  <c r="C5870" i="7"/>
  <c r="C5871" i="7"/>
  <c r="C5872" i="7"/>
  <c r="C5873" i="7"/>
  <c r="C5874" i="7"/>
  <c r="C5875" i="7"/>
  <c r="C5876" i="7"/>
  <c r="C5877" i="7"/>
  <c r="C5878" i="7"/>
  <c r="C5879" i="7"/>
  <c r="C5880" i="7"/>
  <c r="C5881" i="7"/>
  <c r="C5882" i="7"/>
  <c r="C5883" i="7"/>
  <c r="C5884" i="7"/>
  <c r="C5885" i="7"/>
  <c r="C5886" i="7"/>
  <c r="C5887" i="7"/>
  <c r="C5888" i="7"/>
  <c r="C5889" i="7"/>
  <c r="C5890" i="7"/>
  <c r="C5891" i="7"/>
  <c r="C5892" i="7"/>
  <c r="C5893" i="7"/>
  <c r="C5895" i="7"/>
  <c r="C5896" i="7"/>
  <c r="C5897" i="7"/>
  <c r="C5898" i="7"/>
  <c r="C5899" i="7"/>
  <c r="C5900" i="7"/>
  <c r="C5901" i="7"/>
  <c r="C5902" i="7"/>
  <c r="C5903" i="7"/>
  <c r="C5904" i="7"/>
  <c r="C5905" i="7"/>
  <c r="C5906" i="7"/>
  <c r="C5907" i="7"/>
  <c r="C5908" i="7"/>
  <c r="C5909" i="7"/>
  <c r="C5910" i="7"/>
  <c r="C5911" i="7"/>
  <c r="C5912" i="7"/>
  <c r="C5913" i="7"/>
  <c r="C5914" i="7"/>
  <c r="C5915" i="7"/>
  <c r="C5916" i="7"/>
  <c r="C5917" i="7"/>
  <c r="C5918" i="7"/>
  <c r="C5919" i="7"/>
  <c r="C5920" i="7"/>
  <c r="C5921" i="7"/>
  <c r="C5922" i="7"/>
  <c r="C5923" i="7"/>
  <c r="C5924" i="7"/>
  <c r="C5925" i="7"/>
  <c r="C5926" i="7"/>
  <c r="C5927" i="7"/>
  <c r="C5928" i="7"/>
  <c r="C5930" i="7"/>
  <c r="C5931" i="7"/>
  <c r="C5932" i="7"/>
  <c r="C5933" i="7"/>
  <c r="C5934" i="7"/>
  <c r="C5935" i="7"/>
  <c r="C5936" i="7"/>
  <c r="C5937" i="7"/>
  <c r="C5938" i="7"/>
  <c r="C5939" i="7"/>
  <c r="C5940" i="7"/>
  <c r="C5941" i="7"/>
  <c r="C5942" i="7"/>
  <c r="C5943" i="7"/>
  <c r="C5944" i="7"/>
  <c r="C5945" i="7"/>
  <c r="C5946" i="7"/>
  <c r="C5947" i="7"/>
  <c r="C5948" i="7"/>
  <c r="C5949" i="7"/>
  <c r="C5950" i="7"/>
  <c r="C5951" i="7"/>
  <c r="C5952" i="7"/>
  <c r="C5953" i="7"/>
  <c r="C5954" i="7"/>
  <c r="C5955" i="7"/>
  <c r="C5956" i="7"/>
  <c r="C5957" i="7"/>
  <c r="C5958" i="7"/>
  <c r="C5959" i="7"/>
  <c r="C5960" i="7"/>
  <c r="C5961" i="7"/>
  <c r="C5962" i="7"/>
  <c r="C5963" i="7"/>
  <c r="C5965" i="7"/>
  <c r="C5966" i="7"/>
  <c r="C5967" i="7"/>
  <c r="C5968" i="7"/>
  <c r="C5969" i="7"/>
  <c r="C5970" i="7"/>
  <c r="C5971" i="7"/>
  <c r="C5972" i="7"/>
  <c r="C5973" i="7"/>
  <c r="C5974" i="7"/>
  <c r="C5975" i="7"/>
  <c r="C5976" i="7"/>
  <c r="C5977" i="7"/>
  <c r="C5978" i="7"/>
  <c r="C5979" i="7"/>
  <c r="C5980" i="7"/>
  <c r="C5981" i="7"/>
  <c r="C5982" i="7"/>
  <c r="C5983" i="7"/>
  <c r="C5984" i="7"/>
  <c r="C5985" i="7"/>
  <c r="C5986" i="7"/>
  <c r="C5987" i="7"/>
  <c r="C5988" i="7"/>
  <c r="C5989" i="7"/>
  <c r="C5990" i="7"/>
  <c r="C5992" i="7"/>
  <c r="C5993" i="7"/>
  <c r="C5994" i="7"/>
  <c r="C5995" i="7"/>
  <c r="C5996" i="7"/>
  <c r="C5997" i="7"/>
  <c r="C5998" i="7"/>
  <c r="C5999" i="7"/>
  <c r="C6000" i="7"/>
  <c r="C6001" i="7"/>
  <c r="C6002" i="7"/>
  <c r="C6003" i="7"/>
  <c r="C6004" i="7"/>
  <c r="C6005" i="7"/>
  <c r="C6006" i="7"/>
  <c r="C6007" i="7"/>
  <c r="C6008" i="7"/>
  <c r="C6009" i="7"/>
  <c r="C6010" i="7"/>
  <c r="C6011" i="7"/>
  <c r="C6012" i="7"/>
  <c r="C6013" i="7"/>
  <c r="C6014" i="7"/>
  <c r="C6015" i="7"/>
  <c r="C6016" i="7"/>
  <c r="C6017" i="7"/>
  <c r="C6019" i="7"/>
  <c r="C6020" i="7"/>
  <c r="C6021" i="7"/>
  <c r="C6022" i="7"/>
  <c r="C6023" i="7"/>
  <c r="C6024" i="7"/>
  <c r="C6025" i="7"/>
  <c r="C6026" i="7"/>
  <c r="C6027" i="7"/>
  <c r="C6028" i="7"/>
  <c r="C6029" i="7"/>
  <c r="C6030" i="7"/>
  <c r="C6031" i="7"/>
  <c r="C6032" i="7"/>
  <c r="C6033" i="7"/>
  <c r="C6034" i="7"/>
  <c r="C6035" i="7"/>
  <c r="C6036" i="7"/>
  <c r="C6037" i="7"/>
  <c r="C6038" i="7"/>
  <c r="C6039" i="7"/>
  <c r="C6040" i="7"/>
  <c r="C6041" i="7"/>
  <c r="C6042" i="7"/>
  <c r="C6043" i="7"/>
  <c r="C6044" i="7"/>
  <c r="C6045" i="7"/>
  <c r="C6046" i="7"/>
  <c r="C6047" i="7"/>
  <c r="C6048" i="7"/>
  <c r="C6049" i="7"/>
  <c r="C6050" i="7"/>
  <c r="C6051" i="7"/>
  <c r="C6052" i="7"/>
  <c r="C6323" i="7"/>
  <c r="C6324" i="7"/>
  <c r="C6325" i="7"/>
  <c r="C6326" i="7"/>
  <c r="C6327" i="7"/>
  <c r="C6328" i="7"/>
  <c r="C6329" i="7"/>
  <c r="C6330" i="7"/>
  <c r="C6331" i="7"/>
  <c r="C6332" i="7"/>
  <c r="C6333" i="7"/>
  <c r="C6334" i="7"/>
  <c r="C6335" i="7"/>
  <c r="C6336" i="7"/>
  <c r="C6337" i="7"/>
  <c r="C6338" i="7"/>
  <c r="C6339" i="7"/>
  <c r="C6340" i="7"/>
  <c r="C6341" i="7"/>
  <c r="C6342" i="7"/>
  <c r="C6343" i="7"/>
  <c r="C6344" i="7"/>
  <c r="C6345" i="7"/>
  <c r="C6346" i="7"/>
  <c r="C6347" i="7"/>
  <c r="C6348" i="7"/>
  <c r="C6349" i="7"/>
  <c r="C6350" i="7"/>
  <c r="C6351" i="7"/>
  <c r="C6352" i="7"/>
  <c r="C6353" i="7"/>
  <c r="C6355" i="7"/>
  <c r="C6356" i="7"/>
  <c r="C6357" i="7"/>
  <c r="C6358" i="7"/>
  <c r="C6359" i="7"/>
  <c r="C6360" i="7"/>
  <c r="C6361" i="7"/>
  <c r="C6362" i="7"/>
  <c r="C6363" i="7"/>
  <c r="C6364" i="7"/>
  <c r="C6365" i="7"/>
  <c r="C6366" i="7"/>
  <c r="C6367" i="7"/>
  <c r="C6368" i="7"/>
  <c r="C6369" i="7"/>
  <c r="C6370" i="7"/>
  <c r="C6371" i="7"/>
  <c r="C6372" i="7"/>
  <c r="C6373" i="7"/>
  <c r="C6374" i="7"/>
  <c r="C6375" i="7"/>
  <c r="C6376" i="7"/>
  <c r="C6377" i="7"/>
  <c r="C6378" i="7"/>
  <c r="C6379" i="7"/>
  <c r="C6380" i="7"/>
  <c r="C6381" i="7"/>
  <c r="C6382" i="7"/>
  <c r="C6383" i="7"/>
  <c r="C6384" i="7"/>
  <c r="C6385" i="7"/>
  <c r="C6386" i="7"/>
  <c r="C6387" i="7"/>
  <c r="C6388" i="7"/>
  <c r="C6389" i="7"/>
  <c r="C6390" i="7"/>
  <c r="C6391" i="7"/>
  <c r="C6392" i="7"/>
  <c r="C6393" i="7"/>
  <c r="C6394" i="7"/>
  <c r="C6395" i="7"/>
  <c r="C6396" i="7"/>
  <c r="C6397" i="7"/>
  <c r="C6398" i="7"/>
  <c r="C6399" i="7"/>
  <c r="C6400" i="7"/>
  <c r="C6401" i="7"/>
  <c r="C6402" i="7"/>
  <c r="C6403" i="7"/>
  <c r="C6404" i="7"/>
  <c r="C6405" i="7"/>
  <c r="C6406" i="7"/>
  <c r="C6407" i="7"/>
  <c r="C6408" i="7"/>
  <c r="C6409" i="7"/>
  <c r="C6410" i="7"/>
  <c r="C6411" i="7"/>
  <c r="C6412" i="7"/>
  <c r="C6413" i="7"/>
  <c r="C6414" i="7"/>
  <c r="C6415" i="7"/>
  <c r="C6416" i="7"/>
  <c r="C6417" i="7"/>
  <c r="C6418" i="7"/>
  <c r="C6419" i="7"/>
  <c r="C6420" i="7"/>
  <c r="C6421" i="7"/>
  <c r="C6422" i="7"/>
  <c r="C6423" i="7"/>
  <c r="C6424" i="7"/>
  <c r="C6425" i="7"/>
  <c r="C6426" i="7"/>
  <c r="C6427" i="7"/>
  <c r="C6428" i="7"/>
  <c r="C6429" i="7"/>
  <c r="C6430" i="7"/>
  <c r="C6431" i="7"/>
  <c r="C6432" i="7"/>
  <c r="C6433" i="7"/>
  <c r="C6434" i="7"/>
  <c r="C6435" i="7"/>
  <c r="C6436" i="7"/>
  <c r="C6437" i="7"/>
  <c r="C6438" i="7"/>
  <c r="C6439" i="7"/>
  <c r="C6440" i="7"/>
  <c r="C6441" i="7"/>
  <c r="C6442" i="7"/>
  <c r="C6443" i="7"/>
  <c r="C6444" i="7"/>
  <c r="C6445" i="7"/>
  <c r="C6446" i="7"/>
  <c r="C6447" i="7"/>
  <c r="C6448" i="7"/>
  <c r="C6449" i="7"/>
  <c r="C6450" i="7"/>
  <c r="C6451" i="7"/>
  <c r="C6452" i="7"/>
  <c r="C6453" i="7"/>
  <c r="C6454" i="7"/>
  <c r="C6455" i="7"/>
  <c r="C6456" i="7"/>
  <c r="C6457" i="7"/>
  <c r="C6458" i="7"/>
  <c r="C6459" i="7"/>
  <c r="C6460" i="7"/>
  <c r="C6461" i="7"/>
  <c r="C6462" i="7"/>
  <c r="C6463" i="7"/>
  <c r="C6464" i="7"/>
  <c r="C6465" i="7"/>
  <c r="C6466" i="7"/>
  <c r="C6467" i="7"/>
  <c r="C6468" i="7"/>
  <c r="C6469" i="7"/>
  <c r="C6470" i="7"/>
  <c r="C6471" i="7"/>
  <c r="C6472" i="7"/>
  <c r="C6473" i="7"/>
  <c r="C6474" i="7"/>
  <c r="C6475" i="7"/>
  <c r="C6476" i="7"/>
  <c r="C6477" i="7"/>
  <c r="C6478" i="7"/>
  <c r="C6479" i="7"/>
  <c r="C6480" i="7"/>
  <c r="C6481" i="7"/>
  <c r="C6482" i="7"/>
  <c r="C6483" i="7"/>
  <c r="C6484" i="7"/>
  <c r="C6485" i="7"/>
  <c r="C6486" i="7"/>
  <c r="C6487" i="7"/>
  <c r="C6488" i="7"/>
  <c r="C6489" i="7"/>
  <c r="C6490" i="7"/>
  <c r="C6491" i="7"/>
  <c r="C6492" i="7"/>
  <c r="C6493" i="7"/>
  <c r="C6494" i="7"/>
  <c r="C6495" i="7"/>
  <c r="C6496" i="7"/>
  <c r="C6497" i="7"/>
  <c r="C6498" i="7"/>
  <c r="C6499" i="7"/>
  <c r="C6500" i="7"/>
  <c r="C6501" i="7"/>
  <c r="C6502" i="7"/>
  <c r="C6503" i="7"/>
  <c r="C6504" i="7"/>
  <c r="C6505" i="7"/>
  <c r="C6506" i="7"/>
  <c r="C6507" i="7"/>
  <c r="C6508" i="7"/>
  <c r="C6509" i="7"/>
  <c r="C6510" i="7"/>
  <c r="C6511" i="7"/>
  <c r="C6512" i="7"/>
  <c r="C6513" i="7"/>
  <c r="C6514" i="7"/>
  <c r="C6515" i="7"/>
  <c r="C6516" i="7"/>
  <c r="C6517" i="7"/>
  <c r="C6518" i="7"/>
  <c r="C6519" i="7"/>
  <c r="C6520" i="7"/>
  <c r="C6521" i="7"/>
  <c r="C6522" i="7"/>
  <c r="C6523" i="7"/>
  <c r="C6524" i="7"/>
  <c r="C6525" i="7"/>
  <c r="C6526" i="7"/>
  <c r="C6527" i="7"/>
  <c r="C6528" i="7"/>
  <c r="C6529" i="7"/>
  <c r="C6530" i="7"/>
  <c r="C6531" i="7"/>
  <c r="C6532" i="7"/>
  <c r="C6533" i="7"/>
  <c r="C6534" i="7"/>
  <c r="C6535" i="7"/>
  <c r="C6536" i="7"/>
  <c r="C6537" i="7"/>
  <c r="C6538" i="7"/>
  <c r="C6539" i="7"/>
  <c r="C6540" i="7"/>
  <c r="C6541" i="7"/>
  <c r="C6542" i="7"/>
  <c r="C6543" i="7"/>
  <c r="C6544" i="7"/>
  <c r="C6545" i="7"/>
  <c r="C6546" i="7"/>
  <c r="C6547" i="7"/>
  <c r="C6548" i="7"/>
  <c r="C6549" i="7"/>
  <c r="C6550" i="7"/>
  <c r="C6551" i="7"/>
  <c r="C6552" i="7"/>
  <c r="C6553" i="7"/>
  <c r="C6554" i="7"/>
  <c r="C6555" i="7"/>
  <c r="C6556" i="7"/>
  <c r="C6557" i="7"/>
  <c r="C6558" i="7"/>
  <c r="C6559" i="7"/>
  <c r="C6560" i="7"/>
  <c r="C6561" i="7"/>
  <c r="C6562" i="7"/>
  <c r="C6563" i="7"/>
  <c r="C6564" i="7"/>
  <c r="C6565" i="7"/>
  <c r="C6566" i="7"/>
  <c r="C6567" i="7"/>
  <c r="C6568" i="7"/>
  <c r="C6569" i="7"/>
  <c r="C6570" i="7"/>
  <c r="C6571" i="7"/>
  <c r="C6572" i="7"/>
  <c r="C6573" i="7"/>
  <c r="C6574" i="7"/>
  <c r="C6575" i="7"/>
  <c r="C6576" i="7"/>
  <c r="C6577" i="7"/>
  <c r="C6578" i="7"/>
  <c r="C6579" i="7"/>
  <c r="C6580" i="7"/>
  <c r="C6581" i="7"/>
  <c r="C6582" i="7"/>
  <c r="C6583" i="7"/>
  <c r="C6584" i="7"/>
  <c r="C6585" i="7"/>
  <c r="C6586" i="7"/>
  <c r="C6587" i="7"/>
  <c r="C6588" i="7"/>
  <c r="C6589" i="7"/>
  <c r="C6590" i="7"/>
  <c r="C6591" i="7"/>
  <c r="C6592" i="7"/>
  <c r="C6593" i="7"/>
  <c r="C6594" i="7"/>
  <c r="C6595" i="7"/>
  <c r="C6596" i="7"/>
  <c r="C6597" i="7"/>
  <c r="C6598" i="7"/>
  <c r="C6599" i="7"/>
  <c r="C6600" i="7"/>
  <c r="C6601" i="7"/>
  <c r="C6602" i="7"/>
  <c r="C6603" i="7"/>
  <c r="C6604" i="7"/>
  <c r="C6605" i="7"/>
  <c r="C6606" i="7"/>
  <c r="C6607" i="7"/>
  <c r="C6608" i="7"/>
  <c r="C6609" i="7"/>
  <c r="C6610" i="7"/>
  <c r="C6611" i="7"/>
  <c r="C6612" i="7"/>
  <c r="C6613" i="7"/>
  <c r="C6614" i="7"/>
  <c r="C6615" i="7"/>
  <c r="C6616" i="7"/>
  <c r="C6617" i="7"/>
  <c r="C6618" i="7"/>
  <c r="C6619" i="7"/>
  <c r="C6620" i="7"/>
  <c r="C6621" i="7"/>
  <c r="C6622" i="7"/>
  <c r="C6623" i="7"/>
  <c r="C6624" i="7"/>
  <c r="C6625" i="7"/>
  <c r="C6626" i="7"/>
  <c r="C6627" i="7"/>
  <c r="C6628" i="7"/>
  <c r="C6629" i="7"/>
  <c r="C6630" i="7"/>
  <c r="C6631" i="7"/>
  <c r="C6632" i="7"/>
  <c r="C6633" i="7"/>
  <c r="C6634" i="7"/>
  <c r="C6635" i="7"/>
  <c r="C6636" i="7"/>
  <c r="C6637" i="7"/>
  <c r="C6638" i="7"/>
  <c r="C6639" i="7"/>
  <c r="C6640" i="7"/>
  <c r="C6641" i="7"/>
  <c r="C6642" i="7"/>
  <c r="C6643" i="7"/>
  <c r="C6644" i="7"/>
  <c r="C6645" i="7"/>
  <c r="C6646" i="7"/>
  <c r="C6647" i="7"/>
  <c r="C6648" i="7"/>
  <c r="C6649" i="7"/>
  <c r="C6650" i="7"/>
  <c r="C6651" i="7"/>
  <c r="C6652" i="7"/>
  <c r="C6653" i="7"/>
  <c r="C6654" i="7"/>
  <c r="C6655" i="7"/>
  <c r="C6656" i="7"/>
  <c r="C6657" i="7"/>
  <c r="C6658" i="7"/>
  <c r="C6659" i="7"/>
  <c r="C6660" i="7"/>
  <c r="C6661" i="7"/>
  <c r="C6662" i="7"/>
  <c r="C6663" i="7"/>
  <c r="C6664" i="7"/>
  <c r="C6665" i="7"/>
  <c r="C6666" i="7"/>
  <c r="C6667" i="7"/>
  <c r="C6668" i="7"/>
  <c r="C6669" i="7"/>
  <c r="C6670" i="7"/>
  <c r="C6671" i="7"/>
  <c r="C6672" i="7"/>
  <c r="C6673" i="7"/>
  <c r="C6674" i="7"/>
  <c r="C6675" i="7"/>
  <c r="C6676" i="7"/>
  <c r="C6677" i="7"/>
  <c r="C6678" i="7"/>
  <c r="C6679" i="7"/>
  <c r="C6680" i="7"/>
  <c r="C6681" i="7"/>
  <c r="C6682" i="7"/>
  <c r="C6683" i="7"/>
  <c r="C6684" i="7"/>
  <c r="C6685" i="7"/>
  <c r="C6686" i="7"/>
  <c r="C6687" i="7"/>
  <c r="C6688" i="7"/>
  <c r="C6689" i="7"/>
  <c r="C6690" i="7"/>
  <c r="C6691" i="7"/>
  <c r="C6692" i="7"/>
  <c r="C6693" i="7"/>
  <c r="C6694" i="7"/>
  <c r="C6695" i="7"/>
  <c r="C6696" i="7"/>
  <c r="C6697" i="7"/>
  <c r="C6698" i="7"/>
  <c r="C6699" i="7"/>
  <c r="C6700" i="7"/>
  <c r="C6701" i="7"/>
  <c r="C6702" i="7"/>
  <c r="C6703" i="7"/>
  <c r="C6704" i="7"/>
  <c r="C6705" i="7"/>
  <c r="C6706" i="7"/>
  <c r="C6707" i="7"/>
  <c r="C6708" i="7"/>
  <c r="C6709" i="7"/>
  <c r="C6710" i="7"/>
  <c r="C6711" i="7"/>
  <c r="C6712" i="7"/>
  <c r="C6713" i="7"/>
  <c r="C6714" i="7"/>
  <c r="C6715" i="7"/>
  <c r="C6716" i="7"/>
  <c r="C6717" i="7"/>
  <c r="C6718" i="7"/>
  <c r="C6719" i="7"/>
  <c r="C6720" i="7"/>
  <c r="C6721" i="7"/>
  <c r="C6722" i="7"/>
  <c r="C6723" i="7"/>
  <c r="C6724" i="7"/>
  <c r="C6725" i="7"/>
  <c r="C6726" i="7"/>
  <c r="C6727" i="7"/>
  <c r="C6728" i="7"/>
  <c r="C6729" i="7"/>
  <c r="C6730" i="7"/>
  <c r="C6731" i="7"/>
  <c r="C6732" i="7"/>
  <c r="C6733" i="7"/>
  <c r="C6734" i="7"/>
  <c r="C6735" i="7"/>
  <c r="C6736" i="7"/>
  <c r="C6737" i="7"/>
  <c r="C6738" i="7"/>
  <c r="C6739" i="7"/>
  <c r="C6740" i="7"/>
  <c r="C6741" i="7"/>
  <c r="C6742" i="7"/>
  <c r="C6743" i="7"/>
  <c r="C6744" i="7"/>
  <c r="C6745" i="7"/>
  <c r="C6746" i="7"/>
  <c r="C6747" i="7"/>
  <c r="C6748" i="7"/>
  <c r="C6749" i="7"/>
  <c r="C6750" i="7"/>
  <c r="C6751" i="7"/>
  <c r="C6752" i="7"/>
  <c r="C6753" i="7"/>
  <c r="C6754" i="7"/>
  <c r="C6755" i="7"/>
  <c r="C6756" i="7"/>
  <c r="C6757" i="7"/>
  <c r="C6758" i="7"/>
  <c r="C6759" i="7"/>
  <c r="C6760" i="7"/>
  <c r="C6761" i="7"/>
  <c r="C6762" i="7"/>
  <c r="C6763" i="7"/>
  <c r="C6764" i="7"/>
  <c r="C6765" i="7"/>
  <c r="C6766" i="7"/>
  <c r="C6767" i="7"/>
  <c r="C6768" i="7"/>
  <c r="C6769" i="7"/>
  <c r="C6770" i="7"/>
  <c r="C6771" i="7"/>
  <c r="C6772" i="7"/>
  <c r="C6773" i="7"/>
  <c r="C6774" i="7"/>
  <c r="C6775" i="7"/>
  <c r="C6776" i="7"/>
  <c r="C6777" i="7"/>
  <c r="C6778" i="7"/>
  <c r="C6779" i="7"/>
  <c r="C6780" i="7"/>
  <c r="C6781" i="7"/>
  <c r="C6782" i="7"/>
  <c r="C6783" i="7"/>
  <c r="C6784" i="7"/>
  <c r="C6785" i="7"/>
  <c r="C6786" i="7"/>
  <c r="C6787" i="7"/>
  <c r="C6788" i="7"/>
  <c r="C6789" i="7"/>
  <c r="C6790" i="7"/>
  <c r="C6791" i="7"/>
  <c r="C6792" i="7"/>
  <c r="C6793" i="7"/>
  <c r="C6794" i="7"/>
  <c r="C6795" i="7"/>
  <c r="C6796" i="7"/>
  <c r="C6797" i="7"/>
  <c r="C6798" i="7"/>
  <c r="C6799" i="7"/>
  <c r="C6800" i="7"/>
  <c r="C6801" i="7"/>
  <c r="C6802" i="7"/>
  <c r="C6803" i="7"/>
  <c r="C6804" i="7"/>
  <c r="C6805" i="7"/>
  <c r="C6806" i="7"/>
  <c r="C6807" i="7"/>
  <c r="C6808" i="7"/>
  <c r="C6809" i="7"/>
  <c r="C6810" i="7"/>
  <c r="C6811" i="7"/>
  <c r="C6812" i="7"/>
  <c r="C6813" i="7"/>
  <c r="C6814" i="7"/>
  <c r="C6815" i="7"/>
  <c r="C6816" i="7"/>
  <c r="C6817" i="7"/>
  <c r="C6818" i="7"/>
  <c r="C6819" i="7"/>
  <c r="C6820" i="7"/>
  <c r="C6821" i="7"/>
  <c r="C6822" i="7"/>
  <c r="C6823" i="7"/>
  <c r="C6824" i="7"/>
  <c r="C6825" i="7"/>
  <c r="C6826" i="7"/>
  <c r="C6827" i="7"/>
  <c r="C6828" i="7"/>
  <c r="C6829" i="7"/>
  <c r="C6830" i="7"/>
  <c r="C6831" i="7"/>
  <c r="C6832" i="7"/>
  <c r="C6833" i="7"/>
  <c r="C6834" i="7"/>
  <c r="C6835" i="7"/>
  <c r="C6836" i="7"/>
  <c r="C6837" i="7"/>
  <c r="C6838" i="7"/>
  <c r="C6839" i="7"/>
  <c r="C6840" i="7"/>
  <c r="C6841" i="7"/>
  <c r="C6842" i="7"/>
  <c r="C6843" i="7"/>
  <c r="C6844" i="7"/>
  <c r="C6845" i="7"/>
  <c r="C6846" i="7"/>
  <c r="C6847" i="7"/>
  <c r="C6848" i="7"/>
  <c r="C6849" i="7"/>
  <c r="C6850" i="7"/>
  <c r="C6851" i="7"/>
  <c r="C6852" i="7"/>
  <c r="C6853" i="7"/>
  <c r="C6854" i="7"/>
  <c r="C6855" i="7"/>
  <c r="C6856" i="7"/>
  <c r="C6857" i="7"/>
  <c r="C6858" i="7"/>
  <c r="C6859" i="7"/>
  <c r="C6860" i="7"/>
  <c r="C6861" i="7"/>
  <c r="C6862" i="7"/>
  <c r="C6863" i="7"/>
  <c r="C6864" i="7"/>
  <c r="C6865" i="7"/>
  <c r="C6866" i="7"/>
  <c r="C6867" i="7"/>
  <c r="C6868" i="7"/>
  <c r="C6869" i="7"/>
  <c r="C6870" i="7"/>
  <c r="C6871" i="7"/>
  <c r="C6872" i="7"/>
  <c r="C6873" i="7"/>
  <c r="C6874" i="7"/>
  <c r="C6875" i="7"/>
  <c r="C6876" i="7"/>
  <c r="C6877" i="7"/>
  <c r="C6878" i="7"/>
  <c r="C6879" i="7"/>
  <c r="C6880" i="7"/>
  <c r="C6881" i="7"/>
  <c r="C6882" i="7"/>
  <c r="C6883" i="7"/>
  <c r="C6884" i="7"/>
  <c r="C6885" i="7"/>
  <c r="C6886" i="7"/>
  <c r="C6887" i="7"/>
  <c r="C6888" i="7"/>
  <c r="C6889" i="7"/>
  <c r="C6890" i="7"/>
  <c r="C6891" i="7"/>
  <c r="C6892" i="7"/>
  <c r="C6893" i="7"/>
  <c r="C6894" i="7"/>
  <c r="C6895" i="7"/>
  <c r="C6896" i="7"/>
  <c r="C6897" i="7"/>
  <c r="C6898" i="7"/>
  <c r="C6899" i="7"/>
  <c r="C6900" i="7"/>
  <c r="C6901" i="7"/>
  <c r="C6902" i="7"/>
  <c r="C6903" i="7"/>
  <c r="C6904" i="7"/>
  <c r="C6905" i="7"/>
  <c r="C6906" i="7"/>
  <c r="C6907" i="7"/>
  <c r="C6908" i="7"/>
  <c r="C6909" i="7"/>
  <c r="C6910" i="7"/>
  <c r="C6911" i="7"/>
  <c r="C6912" i="7"/>
  <c r="C6913" i="7"/>
  <c r="C6914" i="7"/>
  <c r="C6915" i="7"/>
  <c r="C6916" i="7"/>
  <c r="C6917" i="7"/>
  <c r="C6918" i="7"/>
  <c r="C6919" i="7"/>
  <c r="C6920" i="7"/>
  <c r="C6921" i="7"/>
  <c r="C6922" i="7"/>
  <c r="C6923" i="7"/>
  <c r="C6924" i="7"/>
  <c r="C6925" i="7"/>
  <c r="C6926" i="7"/>
  <c r="C6927" i="7"/>
  <c r="C6928" i="7"/>
  <c r="C6929" i="7"/>
  <c r="C6930" i="7"/>
  <c r="C6931" i="7"/>
  <c r="C6932" i="7"/>
  <c r="C6933" i="7"/>
  <c r="C6934" i="7"/>
  <c r="C6935" i="7"/>
  <c r="C6936" i="7"/>
  <c r="C6937" i="7"/>
  <c r="C6938" i="7"/>
  <c r="C6939" i="7"/>
  <c r="C6940" i="7"/>
  <c r="C6941" i="7"/>
  <c r="C6942" i="7"/>
  <c r="C6943" i="7"/>
  <c r="C6944" i="7"/>
  <c r="C6945" i="7"/>
  <c r="C6946" i="7"/>
  <c r="C6947" i="7"/>
  <c r="C6948" i="7"/>
  <c r="C6949" i="7"/>
  <c r="C6950" i="7"/>
  <c r="C6951" i="7"/>
  <c r="C6952" i="7"/>
  <c r="C6953" i="7"/>
  <c r="C6954" i="7"/>
  <c r="C6955" i="7"/>
  <c r="C6956" i="7"/>
  <c r="C6957" i="7"/>
  <c r="C6958" i="7"/>
  <c r="C6959" i="7"/>
  <c r="C6960" i="7"/>
  <c r="C6961" i="7"/>
  <c r="C6962" i="7"/>
  <c r="C6963" i="7"/>
  <c r="C6964" i="7"/>
  <c r="C6965" i="7"/>
  <c r="C6966" i="7"/>
  <c r="C6967" i="7"/>
  <c r="C6968" i="7"/>
  <c r="C6969" i="7"/>
  <c r="C6970" i="7"/>
  <c r="C6971" i="7"/>
  <c r="C6972" i="7"/>
  <c r="C6973" i="7"/>
  <c r="C6974" i="7"/>
  <c r="C6975" i="7"/>
  <c r="C6976" i="7"/>
  <c r="C6977" i="7"/>
  <c r="C6978" i="7"/>
  <c r="C6979" i="7"/>
  <c r="C6980" i="7"/>
  <c r="C6981" i="7"/>
  <c r="C6982" i="7"/>
  <c r="C6983" i="7"/>
  <c r="C6984" i="7"/>
  <c r="C6985" i="7"/>
  <c r="C6986" i="7"/>
  <c r="C6987" i="7"/>
  <c r="C6988" i="7"/>
  <c r="C6989" i="7"/>
  <c r="C6990" i="7"/>
  <c r="C6991" i="7"/>
  <c r="C6992" i="7"/>
  <c r="C6993" i="7"/>
  <c r="C6994" i="7"/>
  <c r="C6995" i="7"/>
  <c r="C6996" i="7"/>
  <c r="C6997" i="7"/>
  <c r="C6998" i="7"/>
  <c r="C6999" i="7"/>
  <c r="C7000" i="7"/>
  <c r="C7001" i="7"/>
  <c r="C7002" i="7"/>
  <c r="C7003" i="7"/>
  <c r="C7004" i="7"/>
  <c r="C7005" i="7"/>
  <c r="C7006" i="7"/>
  <c r="C7007" i="7"/>
  <c r="C7008" i="7"/>
  <c r="C7009" i="7"/>
  <c r="C7010" i="7"/>
  <c r="C7011" i="7"/>
  <c r="C7012" i="7"/>
  <c r="C7013" i="7"/>
  <c r="C7014" i="7"/>
  <c r="C7015" i="7"/>
  <c r="C7016" i="7"/>
  <c r="C7017" i="7"/>
  <c r="C7018" i="7"/>
  <c r="C7019" i="7"/>
  <c r="C7020" i="7"/>
  <c r="C7021" i="7"/>
  <c r="C7022" i="7"/>
  <c r="C7023" i="7"/>
  <c r="C7024" i="7"/>
  <c r="C7025" i="7"/>
  <c r="C7026" i="7"/>
  <c r="C7027" i="7"/>
  <c r="C7028" i="7"/>
  <c r="C7029" i="7"/>
  <c r="C7030" i="7"/>
  <c r="C7031" i="7"/>
  <c r="C7032" i="7"/>
  <c r="C7033" i="7"/>
  <c r="C7034" i="7"/>
  <c r="C7035" i="7"/>
  <c r="C7036" i="7"/>
  <c r="C7037" i="7"/>
  <c r="C7038" i="7"/>
  <c r="C7039" i="7"/>
  <c r="C7040" i="7"/>
  <c r="C7041" i="7"/>
  <c r="C7042" i="7"/>
  <c r="C7043" i="7"/>
  <c r="C7044" i="7"/>
  <c r="C7045" i="7"/>
  <c r="C7046" i="7"/>
  <c r="C7047" i="7"/>
  <c r="C7048" i="7"/>
  <c r="C7049" i="7"/>
  <c r="C7050" i="7"/>
  <c r="C7051" i="7"/>
  <c r="C7052" i="7"/>
  <c r="C7053" i="7"/>
  <c r="C7054" i="7"/>
  <c r="C7055" i="7"/>
  <c r="C7056" i="7"/>
  <c r="C7057" i="7"/>
  <c r="C7058" i="7"/>
  <c r="C7059" i="7"/>
  <c r="C7060" i="7"/>
  <c r="C7061" i="7"/>
  <c r="C7062" i="7"/>
  <c r="C7063" i="7"/>
  <c r="C7064" i="7"/>
  <c r="C7065" i="7"/>
  <c r="C7066" i="7"/>
  <c r="C7067" i="7"/>
  <c r="C7068" i="7"/>
  <c r="C7069" i="7"/>
  <c r="C7070" i="7"/>
  <c r="C7071" i="7"/>
  <c r="C7072" i="7"/>
  <c r="C7073" i="7"/>
  <c r="C7074" i="7"/>
  <c r="C7075" i="7"/>
  <c r="C7076" i="7"/>
  <c r="C7077" i="7"/>
  <c r="C7078" i="7"/>
  <c r="C7079" i="7"/>
  <c r="C7080" i="7"/>
  <c r="C7081" i="7"/>
  <c r="C7082" i="7"/>
  <c r="C7083" i="7"/>
  <c r="C7084" i="7"/>
  <c r="C7085" i="7"/>
  <c r="C7086" i="7"/>
  <c r="C7087" i="7"/>
  <c r="C7088" i="7"/>
  <c r="C7089" i="7"/>
  <c r="C7090" i="7"/>
  <c r="C7091" i="7"/>
  <c r="C7092" i="7"/>
  <c r="C7093" i="7"/>
  <c r="C7094" i="7"/>
  <c r="C7095" i="7"/>
  <c r="C7096" i="7"/>
  <c r="C7097" i="7"/>
  <c r="C7098" i="7"/>
  <c r="C7099" i="7"/>
  <c r="C7100" i="7"/>
  <c r="C7101" i="7"/>
  <c r="C7102" i="7"/>
  <c r="C7103" i="7"/>
  <c r="C7104" i="7"/>
  <c r="C7105" i="7"/>
  <c r="C7106" i="7"/>
  <c r="C7107" i="7"/>
  <c r="C7108" i="7"/>
  <c r="C7109" i="7"/>
  <c r="C7110" i="7"/>
  <c r="C7111" i="7"/>
  <c r="C7112" i="7"/>
  <c r="C7113" i="7"/>
  <c r="C7114" i="7"/>
  <c r="C7115" i="7"/>
  <c r="C7116" i="7"/>
  <c r="C7117" i="7"/>
  <c r="C7118" i="7"/>
  <c r="C7119" i="7"/>
  <c r="C7120" i="7"/>
  <c r="C7121" i="7"/>
  <c r="C7122" i="7"/>
  <c r="C7123" i="7"/>
  <c r="C7124" i="7"/>
  <c r="C7125" i="7"/>
  <c r="C7126" i="7"/>
  <c r="C7127" i="7"/>
  <c r="C7128" i="7"/>
  <c r="C7129" i="7"/>
  <c r="C7130" i="7"/>
  <c r="C7131" i="7"/>
  <c r="C7132" i="7"/>
  <c r="C7133" i="7"/>
  <c r="C7134" i="7"/>
  <c r="C7135" i="7"/>
  <c r="C7136" i="7"/>
  <c r="C7137" i="7"/>
  <c r="C7138" i="7"/>
  <c r="C7139" i="7"/>
  <c r="C7140" i="7"/>
  <c r="C7141" i="7"/>
  <c r="C7142" i="7"/>
  <c r="C7143" i="7"/>
  <c r="C7144" i="7"/>
  <c r="C7145" i="7"/>
  <c r="C7146" i="7"/>
  <c r="C7147" i="7"/>
  <c r="C7148" i="7"/>
  <c r="C7149" i="7"/>
  <c r="C7150" i="7"/>
  <c r="C7151" i="7"/>
  <c r="C7152" i="7"/>
  <c r="C7153" i="7"/>
  <c r="C7154" i="7"/>
  <c r="C7155" i="7"/>
  <c r="C7156" i="7"/>
  <c r="C7157" i="7"/>
  <c r="C7158" i="7"/>
  <c r="C7159" i="7"/>
  <c r="C7160" i="7"/>
  <c r="C7161" i="7"/>
  <c r="C7162" i="7"/>
  <c r="C7163" i="7"/>
  <c r="C7164" i="7"/>
  <c r="C7165" i="7"/>
  <c r="C7166" i="7"/>
  <c r="C7167" i="7"/>
  <c r="C7168" i="7"/>
  <c r="C7169" i="7"/>
  <c r="C7170" i="7"/>
  <c r="C7171" i="7"/>
  <c r="C7172" i="7"/>
  <c r="C7173" i="7"/>
  <c r="C7174" i="7"/>
  <c r="C7175" i="7"/>
  <c r="C7176" i="7"/>
  <c r="C7177" i="7"/>
  <c r="C7178" i="7"/>
  <c r="C7179" i="7"/>
  <c r="C7180" i="7"/>
  <c r="C7181" i="7"/>
  <c r="C7182" i="7"/>
  <c r="C7183" i="7"/>
  <c r="C7184" i="7"/>
  <c r="C7185" i="7"/>
  <c r="C7186" i="7"/>
  <c r="C7187" i="7"/>
  <c r="C7188" i="7"/>
  <c r="C7189" i="7"/>
  <c r="C7190" i="7"/>
  <c r="C7191" i="7"/>
  <c r="C7192" i="7"/>
  <c r="C7193" i="7"/>
  <c r="C7194" i="7"/>
  <c r="C7195" i="7"/>
  <c r="C7196" i="7"/>
  <c r="C7197" i="7"/>
  <c r="C7198" i="7"/>
  <c r="C7199" i="7"/>
  <c r="C7200" i="7"/>
  <c r="C7201" i="7"/>
  <c r="C7202" i="7"/>
  <c r="C7203" i="7"/>
  <c r="C7204" i="7"/>
  <c r="C7205" i="7"/>
  <c r="C7206" i="7"/>
  <c r="C7207" i="7"/>
  <c r="C7208" i="7"/>
  <c r="C7209" i="7"/>
  <c r="C7210" i="7"/>
  <c r="C7211" i="7"/>
  <c r="C7212" i="7"/>
  <c r="C7213" i="7"/>
  <c r="C7214" i="7"/>
  <c r="C7215" i="7"/>
  <c r="C7216" i="7"/>
  <c r="C7217" i="7"/>
  <c r="C7218" i="7"/>
  <c r="C7219" i="7"/>
  <c r="C7220" i="7"/>
  <c r="C7221" i="7"/>
  <c r="C7222" i="7"/>
  <c r="C7223" i="7"/>
  <c r="C7224" i="7"/>
  <c r="C7225" i="7"/>
  <c r="C7226" i="7"/>
  <c r="C7227" i="7"/>
  <c r="C7228" i="7"/>
  <c r="C7229" i="7"/>
  <c r="C7230" i="7"/>
  <c r="C7231" i="7"/>
  <c r="C7232" i="7"/>
  <c r="C7233" i="7"/>
  <c r="C7234" i="7"/>
  <c r="C7235" i="7"/>
  <c r="C7236" i="7"/>
  <c r="C7237" i="7"/>
  <c r="C7238" i="7"/>
  <c r="C7239" i="7"/>
  <c r="C7240" i="7"/>
  <c r="C7241" i="7"/>
  <c r="C7242" i="7"/>
  <c r="C7243" i="7"/>
  <c r="C7244" i="7"/>
  <c r="C7245" i="7"/>
  <c r="C7246" i="7"/>
  <c r="C7247" i="7"/>
  <c r="C7248" i="7"/>
  <c r="C7249" i="7"/>
  <c r="C7250" i="7"/>
  <c r="C7251" i="7"/>
  <c r="C7252" i="7"/>
  <c r="C7253" i="7"/>
  <c r="C7254" i="7"/>
  <c r="C7255" i="7"/>
  <c r="C7256" i="7"/>
  <c r="C7257" i="7"/>
  <c r="C7258" i="7"/>
  <c r="C7259" i="7"/>
  <c r="C7260" i="7"/>
  <c r="C7261" i="7"/>
  <c r="C7262" i="7"/>
  <c r="C7263" i="7"/>
  <c r="C7264" i="7"/>
  <c r="C7265" i="7"/>
  <c r="C7266" i="7"/>
  <c r="C7267" i="7"/>
  <c r="C7268" i="7"/>
  <c r="C7269" i="7"/>
  <c r="C7270" i="7"/>
  <c r="C7271" i="7"/>
  <c r="C7272" i="7"/>
  <c r="C7273" i="7"/>
  <c r="C7274" i="7"/>
  <c r="C7275" i="7"/>
  <c r="C7276" i="7"/>
  <c r="C7277" i="7"/>
  <c r="C7278" i="7"/>
  <c r="C7279" i="7"/>
  <c r="C7280" i="7"/>
  <c r="C7281" i="7"/>
  <c r="C7282" i="7"/>
  <c r="C7283" i="7"/>
  <c r="C7284" i="7"/>
  <c r="C7285" i="7"/>
  <c r="C7286" i="7"/>
  <c r="C7287" i="7"/>
  <c r="C7288" i="7"/>
  <c r="C7289" i="7"/>
  <c r="C7290" i="7"/>
  <c r="C7291" i="7"/>
  <c r="C7292" i="7"/>
  <c r="C7293" i="7"/>
  <c r="C7294" i="7"/>
  <c r="C7295" i="7"/>
  <c r="C7296" i="7"/>
  <c r="C7297" i="7"/>
  <c r="C7298" i="7"/>
  <c r="C7299" i="7"/>
  <c r="C7300" i="7"/>
  <c r="C7301" i="7"/>
  <c r="C7302" i="7"/>
  <c r="C7303" i="7"/>
  <c r="C7304" i="7"/>
  <c r="C7305" i="7"/>
  <c r="C7306" i="7"/>
  <c r="C7307" i="7"/>
  <c r="C7308" i="7"/>
  <c r="C7309" i="7"/>
  <c r="C7310" i="7"/>
  <c r="C7311" i="7"/>
  <c r="C7312" i="7"/>
  <c r="C7313" i="7"/>
  <c r="C7314" i="7"/>
  <c r="C7315" i="7"/>
  <c r="C7316" i="7"/>
  <c r="C7317" i="7"/>
  <c r="C7318" i="7"/>
  <c r="C7319" i="7"/>
  <c r="C7320" i="7"/>
  <c r="C7321" i="7"/>
  <c r="C7322" i="7"/>
  <c r="C7323" i="7"/>
  <c r="C7324" i="7"/>
  <c r="C7325" i="7"/>
  <c r="C7326" i="7"/>
  <c r="C7327" i="7"/>
  <c r="C7328" i="7"/>
  <c r="C7329" i="7"/>
  <c r="C7330" i="7"/>
  <c r="C7331" i="7"/>
  <c r="C7332" i="7"/>
  <c r="C7333" i="7"/>
  <c r="C7334" i="7"/>
  <c r="C7335" i="7"/>
  <c r="C7336" i="7"/>
  <c r="C7337" i="7"/>
  <c r="C7338" i="7"/>
  <c r="C7339" i="7"/>
  <c r="C7340" i="7"/>
  <c r="C7341" i="7"/>
  <c r="C7342" i="7"/>
  <c r="C7343" i="7"/>
  <c r="C7344" i="7"/>
  <c r="C7345" i="7"/>
  <c r="C7346" i="7"/>
  <c r="C7347" i="7"/>
  <c r="C7348" i="7"/>
  <c r="C7349" i="7"/>
  <c r="C7350" i="7"/>
  <c r="C7351" i="7"/>
  <c r="C7352" i="7"/>
  <c r="C7353" i="7"/>
  <c r="C7354" i="7"/>
  <c r="C7355" i="7"/>
  <c r="C7356" i="7"/>
  <c r="C7357" i="7"/>
  <c r="C7358" i="7"/>
  <c r="C7359" i="7"/>
  <c r="C7360" i="7"/>
  <c r="C7361" i="7"/>
  <c r="C7362" i="7"/>
  <c r="C7363" i="7"/>
  <c r="C7364" i="7"/>
  <c r="C7365" i="7"/>
  <c r="C7366" i="7"/>
  <c r="C7367" i="7"/>
  <c r="C7368" i="7"/>
  <c r="C7369" i="7"/>
  <c r="C7370" i="7"/>
  <c r="C7371" i="7"/>
  <c r="C7372" i="7"/>
  <c r="C7373" i="7"/>
  <c r="C7374" i="7"/>
  <c r="C7375" i="7"/>
  <c r="C7376" i="7"/>
  <c r="C7377" i="7"/>
  <c r="C7378" i="7"/>
  <c r="C7379" i="7"/>
  <c r="C7380" i="7"/>
  <c r="C7381" i="7"/>
  <c r="C7382" i="7"/>
  <c r="C7383" i="7"/>
  <c r="C7384" i="7"/>
  <c r="C7385" i="7"/>
  <c r="C7386" i="7"/>
  <c r="C7387" i="7"/>
  <c r="C7388" i="7"/>
  <c r="C7389" i="7"/>
  <c r="C7390" i="7"/>
  <c r="C7391" i="7"/>
  <c r="C7392" i="7"/>
  <c r="C7393" i="7"/>
  <c r="C7394" i="7"/>
  <c r="C7395" i="7"/>
  <c r="C7396" i="7"/>
  <c r="C7397" i="7"/>
  <c r="C7398" i="7"/>
  <c r="C7399" i="7"/>
  <c r="C7400" i="7"/>
  <c r="C7401" i="7"/>
  <c r="C7402" i="7"/>
  <c r="C7403" i="7"/>
  <c r="C7404" i="7"/>
  <c r="C7405" i="7"/>
  <c r="C7406" i="7"/>
  <c r="C7407" i="7"/>
  <c r="C7408" i="7"/>
  <c r="C7409" i="7"/>
  <c r="C7410" i="7"/>
  <c r="C7411" i="7"/>
  <c r="C7412" i="7"/>
  <c r="C7413" i="7"/>
  <c r="C7414" i="7"/>
  <c r="C7415" i="7"/>
  <c r="C7416" i="7"/>
  <c r="C7417" i="7"/>
  <c r="C7418" i="7"/>
  <c r="C7419" i="7"/>
  <c r="C7420" i="7"/>
  <c r="C7421" i="7"/>
  <c r="C7422" i="7"/>
  <c r="C7423" i="7"/>
  <c r="C7424" i="7"/>
  <c r="C7425" i="7"/>
  <c r="C7426" i="7"/>
  <c r="C7427" i="7"/>
  <c r="C7428" i="7"/>
  <c r="C7429" i="7"/>
  <c r="C7430" i="7"/>
  <c r="C7431" i="7"/>
  <c r="C7432" i="7"/>
  <c r="C7433" i="7"/>
  <c r="C7434" i="7"/>
  <c r="C7435" i="7"/>
  <c r="C7436" i="7"/>
  <c r="C7437" i="7"/>
  <c r="C7438" i="7"/>
  <c r="C7439" i="7"/>
  <c r="C7440" i="7"/>
  <c r="C7441" i="7"/>
  <c r="C7442" i="7"/>
  <c r="C7443" i="7"/>
  <c r="C7444" i="7"/>
  <c r="C7445" i="7"/>
  <c r="C7446" i="7"/>
  <c r="C7447" i="7"/>
  <c r="C7448" i="7"/>
  <c r="C7449" i="7"/>
  <c r="C7450" i="7"/>
  <c r="C7451" i="7"/>
  <c r="C7452" i="7"/>
  <c r="C7453" i="7"/>
  <c r="C7454" i="7"/>
  <c r="C7455" i="7"/>
  <c r="C7456" i="7"/>
  <c r="C7457" i="7"/>
  <c r="C7458" i="7"/>
  <c r="C7459" i="7"/>
  <c r="C7460" i="7"/>
  <c r="C7461" i="7"/>
  <c r="C7462" i="7"/>
  <c r="C7463" i="7"/>
  <c r="C7464" i="7"/>
  <c r="C7465" i="7"/>
  <c r="C7466" i="7"/>
  <c r="C7467" i="7"/>
  <c r="C7468" i="7"/>
  <c r="C7469" i="7"/>
  <c r="C7470" i="7"/>
  <c r="C7471" i="7"/>
  <c r="C7472" i="7"/>
  <c r="C7473" i="7"/>
  <c r="C7474" i="7"/>
  <c r="C7475" i="7"/>
  <c r="C7476" i="7"/>
  <c r="C7477" i="7"/>
  <c r="C7478" i="7"/>
  <c r="C7479" i="7"/>
  <c r="C7480" i="7"/>
  <c r="C7481" i="7"/>
  <c r="C7482" i="7"/>
  <c r="C7483" i="7"/>
  <c r="C7484" i="7"/>
  <c r="C7485" i="7"/>
  <c r="C7486" i="7"/>
  <c r="C7487" i="7"/>
  <c r="C7488" i="7"/>
  <c r="C7489" i="7"/>
  <c r="C7490" i="7"/>
  <c r="C7491" i="7"/>
  <c r="C7492" i="7"/>
  <c r="C7493" i="7"/>
  <c r="C7494" i="7"/>
  <c r="C7495" i="7"/>
  <c r="C7496" i="7"/>
  <c r="C7497" i="7"/>
  <c r="C7498" i="7"/>
  <c r="C7499" i="7"/>
  <c r="C7500" i="7"/>
  <c r="C7501" i="7"/>
  <c r="C7502" i="7"/>
  <c r="C7503" i="7"/>
  <c r="C7504" i="7"/>
  <c r="C7505" i="7"/>
  <c r="C7506" i="7"/>
  <c r="C7507" i="7"/>
  <c r="C7508" i="7"/>
  <c r="C7509" i="7"/>
  <c r="C7510" i="7"/>
  <c r="C7511" i="7"/>
  <c r="C7512" i="7"/>
  <c r="C7513" i="7"/>
  <c r="C7514" i="7"/>
  <c r="C7515" i="7"/>
  <c r="C7516" i="7"/>
  <c r="C7517" i="7"/>
  <c r="C7518" i="7"/>
  <c r="C7519" i="7"/>
  <c r="C7520" i="7"/>
  <c r="C7521" i="7"/>
  <c r="C7522" i="7"/>
  <c r="C7523" i="7"/>
  <c r="C7524" i="7"/>
  <c r="C7525" i="7"/>
  <c r="C7526" i="7"/>
  <c r="C7527" i="7"/>
  <c r="C7528" i="7"/>
  <c r="C7529" i="7"/>
  <c r="C7530" i="7"/>
  <c r="C7531" i="7"/>
  <c r="C7532" i="7"/>
  <c r="C7533" i="7"/>
  <c r="C7534" i="7"/>
  <c r="C7535" i="7"/>
  <c r="C7536" i="7"/>
  <c r="C7537" i="7"/>
  <c r="C7538" i="7"/>
  <c r="C7539" i="7"/>
  <c r="C7540" i="7"/>
  <c r="C7541" i="7"/>
  <c r="C7542" i="7"/>
  <c r="C7543" i="7"/>
  <c r="C7544" i="7"/>
  <c r="C7545" i="7"/>
  <c r="C7546" i="7"/>
  <c r="C7547" i="7"/>
  <c r="C7548" i="7"/>
  <c r="C7549" i="7"/>
  <c r="C7550" i="7"/>
  <c r="C7551" i="7"/>
  <c r="C7552" i="7"/>
  <c r="C7553" i="7"/>
  <c r="C7554" i="7"/>
  <c r="C7555" i="7"/>
  <c r="C7556" i="7"/>
  <c r="C7557" i="7"/>
  <c r="C7558" i="7"/>
  <c r="C7559" i="7"/>
  <c r="C7560" i="7"/>
  <c r="C7561" i="7"/>
  <c r="C7562" i="7"/>
  <c r="C7563" i="7"/>
  <c r="C7564" i="7"/>
  <c r="C7565" i="7"/>
  <c r="C7566" i="7"/>
  <c r="C7567" i="7"/>
  <c r="C7568" i="7"/>
  <c r="C7569" i="7"/>
  <c r="C7570" i="7"/>
  <c r="C7571" i="7"/>
  <c r="C7572" i="7"/>
  <c r="C7573" i="7"/>
  <c r="C7574" i="7"/>
  <c r="C7575" i="7"/>
  <c r="C7576" i="7"/>
  <c r="C7577" i="7"/>
  <c r="C7578" i="7"/>
  <c r="C7579" i="7"/>
  <c r="C7580" i="7"/>
  <c r="C7581" i="7"/>
  <c r="C7582" i="7"/>
  <c r="C7583" i="7"/>
  <c r="C7584" i="7"/>
  <c r="C7585" i="7"/>
  <c r="C7586" i="7"/>
  <c r="C7587" i="7"/>
  <c r="C7588" i="7"/>
  <c r="C7589" i="7"/>
  <c r="C7590" i="7"/>
  <c r="C7591" i="7"/>
  <c r="C7592" i="7"/>
  <c r="C7593" i="7"/>
  <c r="C7594" i="7"/>
  <c r="C7595" i="7"/>
  <c r="C7596" i="7"/>
  <c r="C7597" i="7"/>
  <c r="C7598" i="7"/>
  <c r="C7599" i="7"/>
  <c r="C7600" i="7"/>
  <c r="C7601" i="7"/>
  <c r="C7602" i="7"/>
  <c r="C7603" i="7"/>
  <c r="C7604" i="7"/>
  <c r="C7605" i="7"/>
  <c r="C7606" i="7"/>
  <c r="C7607" i="7"/>
  <c r="C7608" i="7"/>
  <c r="C7609" i="7"/>
  <c r="C7610" i="7"/>
  <c r="C7611" i="7"/>
  <c r="C7612" i="7"/>
  <c r="C7613" i="7"/>
  <c r="C7614" i="7"/>
  <c r="C7615" i="7"/>
  <c r="C7616" i="7"/>
  <c r="C7617" i="7"/>
  <c r="C7618" i="7"/>
  <c r="C7619" i="7"/>
  <c r="C7620" i="7"/>
  <c r="C7621" i="7"/>
  <c r="C7622" i="7"/>
  <c r="C7623" i="7"/>
  <c r="C7624" i="7"/>
  <c r="C7625" i="7"/>
  <c r="C7626" i="7"/>
  <c r="C7627" i="7"/>
  <c r="C7628" i="7"/>
  <c r="C7629" i="7"/>
  <c r="C7630" i="7"/>
  <c r="C7631" i="7"/>
  <c r="C7632" i="7"/>
  <c r="C7633" i="7"/>
  <c r="C7634" i="7"/>
  <c r="C7635" i="7"/>
  <c r="C7636" i="7"/>
  <c r="C7637" i="7"/>
  <c r="C7638" i="7"/>
  <c r="C7639" i="7"/>
  <c r="C7640" i="7"/>
  <c r="C7641" i="7"/>
  <c r="C7642" i="7"/>
  <c r="C7643" i="7"/>
  <c r="C7644" i="7"/>
  <c r="C7645" i="7"/>
  <c r="C7646" i="7"/>
  <c r="C7647" i="7"/>
  <c r="C7648" i="7"/>
  <c r="C7649" i="7"/>
  <c r="C7650" i="7"/>
  <c r="C7651" i="7"/>
  <c r="C7652" i="7"/>
  <c r="C7653" i="7"/>
  <c r="C7654" i="7"/>
  <c r="C7655" i="7"/>
  <c r="C7656" i="7"/>
  <c r="C7657" i="7"/>
  <c r="C7658" i="7"/>
  <c r="C7659" i="7"/>
  <c r="C7660" i="7"/>
  <c r="C7661" i="7"/>
  <c r="C7662" i="7"/>
  <c r="C7663" i="7"/>
  <c r="C7664" i="7"/>
  <c r="C7665" i="7"/>
  <c r="C7666" i="7"/>
  <c r="C7667" i="7"/>
  <c r="C7668" i="7"/>
  <c r="C7669" i="7"/>
  <c r="C7670" i="7"/>
  <c r="C7671" i="7"/>
  <c r="C7672" i="7"/>
  <c r="C7673" i="7"/>
  <c r="C7674" i="7"/>
  <c r="C7675" i="7"/>
  <c r="C7676" i="7"/>
  <c r="C7677" i="7"/>
  <c r="C7678" i="7"/>
  <c r="C7679" i="7"/>
  <c r="C7680" i="7"/>
  <c r="C7681" i="7"/>
  <c r="C7682" i="7"/>
  <c r="C7683" i="7"/>
  <c r="C7684" i="7"/>
  <c r="C7685" i="7"/>
  <c r="C7686" i="7"/>
  <c r="C7687" i="7"/>
  <c r="C7688" i="7"/>
  <c r="C7689" i="7"/>
  <c r="C7690" i="7"/>
  <c r="C7691" i="7"/>
  <c r="C7692" i="7"/>
  <c r="C7693" i="7"/>
  <c r="C7694" i="7"/>
  <c r="C7695" i="7"/>
  <c r="C7696" i="7"/>
  <c r="C7697" i="7"/>
  <c r="C7698" i="7"/>
  <c r="C7699" i="7"/>
  <c r="C7700" i="7"/>
  <c r="C7701" i="7"/>
  <c r="C7702" i="7"/>
  <c r="C7703" i="7"/>
  <c r="C7704" i="7"/>
  <c r="C7705" i="7"/>
  <c r="C7706" i="7"/>
  <c r="C7707" i="7"/>
  <c r="C7708" i="7"/>
  <c r="C7709" i="7"/>
  <c r="C7710" i="7"/>
  <c r="C7711" i="7"/>
  <c r="C7712" i="7"/>
  <c r="C7713" i="7"/>
  <c r="C7714" i="7"/>
  <c r="C7715" i="7"/>
  <c r="C7716" i="7"/>
  <c r="C7717" i="7"/>
  <c r="C7718" i="7"/>
  <c r="C7719" i="7"/>
  <c r="C7720" i="7"/>
  <c r="C7721" i="7"/>
  <c r="C7722" i="7"/>
  <c r="C7723" i="7"/>
  <c r="C7724" i="7"/>
  <c r="C7725" i="7"/>
  <c r="C7726" i="7"/>
  <c r="C7727" i="7"/>
  <c r="C7728" i="7"/>
  <c r="C7729" i="7"/>
  <c r="C7730" i="7"/>
  <c r="C7731" i="7"/>
  <c r="C7732" i="7"/>
  <c r="C7733" i="7"/>
  <c r="C7734" i="7"/>
  <c r="C7735" i="7"/>
  <c r="C7736" i="7"/>
  <c r="C7737" i="7"/>
  <c r="C7738" i="7"/>
  <c r="C7739" i="7"/>
  <c r="C7740" i="7"/>
  <c r="C7741" i="7"/>
  <c r="C7742" i="7"/>
  <c r="C7743" i="7"/>
  <c r="C7744" i="7"/>
  <c r="C7745" i="7"/>
  <c r="C7746" i="7"/>
  <c r="C7747" i="7"/>
  <c r="C7748" i="7"/>
  <c r="C7749" i="7"/>
  <c r="C7750" i="7"/>
  <c r="C7751" i="7"/>
  <c r="C7752" i="7"/>
  <c r="C7753" i="7"/>
  <c r="C7754" i="7"/>
  <c r="C7755" i="7"/>
  <c r="C7756" i="7"/>
  <c r="C7757" i="7"/>
  <c r="C7758" i="7"/>
  <c r="C7759" i="7"/>
  <c r="C7760" i="7"/>
  <c r="C7761" i="7"/>
  <c r="C7762" i="7"/>
  <c r="C7763" i="7"/>
  <c r="C7764" i="7"/>
  <c r="C7765" i="7"/>
  <c r="C7766" i="7"/>
  <c r="C7767" i="7"/>
  <c r="C7768" i="7"/>
  <c r="C7769" i="7"/>
  <c r="C7770" i="7"/>
  <c r="C7771" i="7"/>
  <c r="C7772" i="7"/>
  <c r="C7773" i="7"/>
  <c r="C7774" i="7"/>
  <c r="C7775" i="7"/>
  <c r="C7776" i="7"/>
  <c r="C7777" i="7"/>
  <c r="C7778" i="7"/>
  <c r="C7779" i="7"/>
  <c r="C7780" i="7"/>
  <c r="C7781" i="7"/>
  <c r="C7782" i="7"/>
  <c r="C7783" i="7"/>
  <c r="C7784" i="7"/>
  <c r="C7785" i="7"/>
  <c r="C7786" i="7"/>
  <c r="C7787" i="7"/>
  <c r="C7788" i="7"/>
  <c r="C7789" i="7"/>
  <c r="C7790" i="7"/>
  <c r="C7791" i="7"/>
  <c r="C7792" i="7"/>
  <c r="C7793" i="7"/>
  <c r="C7794" i="7"/>
  <c r="C7795" i="7"/>
  <c r="C7796" i="7"/>
  <c r="C7797" i="7"/>
  <c r="C7798" i="7"/>
  <c r="C7799" i="7"/>
  <c r="C7800" i="7"/>
  <c r="C7801" i="7"/>
  <c r="C7802" i="7"/>
  <c r="C7803" i="7"/>
  <c r="C7804" i="7"/>
  <c r="C7805" i="7"/>
  <c r="C7806" i="7"/>
  <c r="C7807" i="7"/>
  <c r="C7808" i="7"/>
  <c r="C7809" i="7"/>
  <c r="C7810" i="7"/>
  <c r="C7811" i="7"/>
  <c r="C7812" i="7"/>
  <c r="C7813" i="7"/>
  <c r="C7814" i="7"/>
  <c r="C7815" i="7"/>
  <c r="C7816" i="7"/>
  <c r="C7817" i="7"/>
  <c r="C7818" i="7"/>
  <c r="C7819" i="7"/>
  <c r="C7820" i="7"/>
  <c r="C7821" i="7"/>
  <c r="C7822" i="7"/>
  <c r="C7823" i="7"/>
  <c r="C7824" i="7"/>
  <c r="C7825" i="7"/>
  <c r="C7826" i="7"/>
  <c r="C7827" i="7"/>
  <c r="C7828" i="7"/>
  <c r="C7829" i="7"/>
  <c r="C7830" i="7"/>
  <c r="C7831" i="7"/>
  <c r="C7832" i="7"/>
  <c r="C7833" i="7"/>
  <c r="C7834" i="7"/>
  <c r="C7835" i="7"/>
  <c r="C7836" i="7"/>
  <c r="C7837" i="7"/>
  <c r="C7838" i="7"/>
  <c r="C7839" i="7"/>
  <c r="C7840" i="7"/>
  <c r="C7841" i="7"/>
  <c r="C7842" i="7"/>
  <c r="C7843" i="7"/>
  <c r="C7844" i="7"/>
  <c r="C7845" i="7"/>
  <c r="C7846" i="7"/>
  <c r="C7847" i="7"/>
  <c r="C7848" i="7"/>
  <c r="C7849" i="7"/>
  <c r="C7850" i="7"/>
  <c r="C7851" i="7"/>
  <c r="C7852" i="7"/>
  <c r="C7853" i="7"/>
  <c r="C7854" i="7"/>
  <c r="C7855" i="7"/>
  <c r="C7856" i="7"/>
  <c r="C7857" i="7"/>
  <c r="C7858" i="7"/>
  <c r="C7859" i="7"/>
  <c r="C7860" i="7"/>
  <c r="C7861" i="7"/>
  <c r="C7862" i="7"/>
  <c r="C7863" i="7"/>
  <c r="C7864" i="7"/>
  <c r="C7865" i="7"/>
  <c r="C7866" i="7"/>
  <c r="C7867" i="7"/>
  <c r="C7868" i="7"/>
  <c r="C7869" i="7"/>
  <c r="C7870" i="7"/>
  <c r="C7871" i="7"/>
  <c r="C7872" i="7"/>
  <c r="C7873" i="7"/>
  <c r="C7874" i="7"/>
  <c r="C7875" i="7"/>
  <c r="C7876" i="7"/>
  <c r="C7877" i="7"/>
  <c r="C7878" i="7"/>
  <c r="C7879" i="7"/>
  <c r="C7880" i="7"/>
  <c r="C7881" i="7"/>
  <c r="C7882" i="7"/>
  <c r="C7883" i="7"/>
  <c r="C7884" i="7"/>
  <c r="C7885" i="7"/>
  <c r="C7886" i="7"/>
  <c r="C7887" i="7"/>
  <c r="C7888" i="7"/>
  <c r="C7889" i="7"/>
  <c r="C7890" i="7"/>
  <c r="C7891" i="7"/>
  <c r="C7892" i="7"/>
  <c r="C7893" i="7"/>
  <c r="C7894" i="7"/>
  <c r="C7895" i="7"/>
  <c r="C7896" i="7"/>
  <c r="C7897" i="7"/>
  <c r="C7898" i="7"/>
  <c r="C7899" i="7"/>
  <c r="C7900" i="7"/>
  <c r="C7901" i="7"/>
  <c r="C7902" i="7"/>
  <c r="C7903" i="7"/>
  <c r="C7904" i="7"/>
  <c r="C7905" i="7"/>
  <c r="C7906" i="7"/>
  <c r="C7907" i="7"/>
  <c r="C7908" i="7"/>
  <c r="C7909" i="7"/>
  <c r="C7910" i="7"/>
  <c r="C7911" i="7"/>
  <c r="C7912" i="7"/>
  <c r="C7913" i="7"/>
  <c r="C7914" i="7"/>
  <c r="C7915" i="7"/>
  <c r="C7916" i="7"/>
  <c r="C7917" i="7"/>
  <c r="C7918" i="7"/>
  <c r="C7919" i="7"/>
  <c r="C7920" i="7"/>
  <c r="C7921" i="7"/>
  <c r="C7922" i="7"/>
  <c r="C7923" i="7"/>
  <c r="C7924" i="7"/>
  <c r="C7925" i="7"/>
  <c r="C7926" i="7"/>
  <c r="C7927" i="7"/>
  <c r="C7928" i="7"/>
  <c r="C7929" i="7"/>
  <c r="C7930" i="7"/>
  <c r="C7931" i="7"/>
  <c r="C7932" i="7"/>
  <c r="C7933" i="7"/>
  <c r="C7934" i="7"/>
  <c r="C7935" i="7"/>
  <c r="C7936" i="7"/>
  <c r="C7937" i="7"/>
  <c r="C7938" i="7"/>
  <c r="C7939" i="7"/>
  <c r="C7940" i="7"/>
  <c r="C7941" i="7"/>
  <c r="C7942" i="7"/>
  <c r="C7943" i="7"/>
  <c r="C7944" i="7"/>
  <c r="C7945" i="7"/>
  <c r="C7946" i="7"/>
  <c r="C7947" i="7"/>
  <c r="C7948" i="7"/>
  <c r="C7949" i="7"/>
  <c r="C7950" i="7"/>
  <c r="C7951" i="7"/>
  <c r="C7952" i="7"/>
  <c r="C7953" i="7"/>
  <c r="C7954" i="7"/>
  <c r="C7955" i="7"/>
  <c r="C7956" i="7"/>
  <c r="C7957" i="7"/>
  <c r="C7958" i="7"/>
  <c r="C7959" i="7"/>
  <c r="C7960" i="7"/>
  <c r="C7961" i="7"/>
  <c r="C7962" i="7"/>
  <c r="C7963" i="7"/>
  <c r="C7964" i="7"/>
  <c r="C7965" i="7"/>
  <c r="C7966" i="7"/>
  <c r="C7967" i="7"/>
  <c r="C7968" i="7"/>
  <c r="C7969" i="7"/>
  <c r="C7970" i="7"/>
  <c r="C7971" i="7"/>
  <c r="C7972" i="7"/>
  <c r="C7973" i="7"/>
  <c r="C7974" i="7"/>
  <c r="C7975" i="7"/>
  <c r="C7976" i="7"/>
  <c r="C7977" i="7"/>
  <c r="C7978" i="7"/>
  <c r="C7979" i="7"/>
  <c r="C7980" i="7"/>
  <c r="C7981" i="7"/>
  <c r="C7982" i="7"/>
  <c r="C7983" i="7"/>
  <c r="C7984" i="7"/>
  <c r="C7985" i="7"/>
  <c r="C7986" i="7"/>
  <c r="C7987" i="7"/>
  <c r="C7988" i="7"/>
  <c r="C7989" i="7"/>
  <c r="C7990" i="7"/>
  <c r="C7991" i="7"/>
  <c r="C7992" i="7"/>
  <c r="C7993" i="7"/>
  <c r="C7994" i="7"/>
  <c r="C7995" i="7"/>
  <c r="C7996" i="7"/>
  <c r="C7997" i="7"/>
  <c r="C7998" i="7"/>
  <c r="C7999" i="7"/>
  <c r="C8000" i="7"/>
  <c r="C8001" i="7"/>
  <c r="C8002" i="7"/>
  <c r="C8003" i="7"/>
  <c r="C8004" i="7"/>
  <c r="C8005" i="7"/>
  <c r="C8006" i="7"/>
  <c r="C8007" i="7"/>
  <c r="C8008" i="7"/>
  <c r="C8009" i="7"/>
  <c r="C8010" i="7"/>
  <c r="C8011" i="7"/>
  <c r="C8012" i="7"/>
  <c r="C8013" i="7"/>
  <c r="C8014" i="7"/>
  <c r="C8015" i="7"/>
  <c r="C8016" i="7"/>
  <c r="C8017" i="7"/>
  <c r="C8018" i="7"/>
  <c r="C8019" i="7"/>
  <c r="C8020" i="7"/>
  <c r="C8021" i="7"/>
  <c r="C8022" i="7"/>
  <c r="C8023" i="7"/>
  <c r="C8024" i="7"/>
  <c r="C8025" i="7"/>
  <c r="C8026" i="7"/>
  <c r="C8027" i="7"/>
  <c r="C8028" i="7"/>
  <c r="C8029" i="7"/>
  <c r="C8030" i="7"/>
  <c r="C8031" i="7"/>
  <c r="C8032" i="7"/>
  <c r="C8033" i="7"/>
  <c r="C8034" i="7"/>
  <c r="C8035" i="7"/>
  <c r="C8036" i="7"/>
  <c r="C8037" i="7"/>
  <c r="C8038" i="7"/>
  <c r="C8039" i="7"/>
  <c r="C8040" i="7"/>
  <c r="C8041" i="7"/>
  <c r="C8042" i="7"/>
  <c r="C8043" i="7"/>
  <c r="C8044" i="7"/>
  <c r="C8045" i="7"/>
  <c r="C8046" i="7"/>
  <c r="C8047" i="7"/>
  <c r="C8048" i="7"/>
  <c r="C8049" i="7"/>
  <c r="C8050" i="7"/>
  <c r="C8051" i="7"/>
  <c r="C8052" i="7"/>
  <c r="C8053" i="7"/>
  <c r="C8054" i="7"/>
  <c r="C8055" i="7"/>
  <c r="C8056" i="7"/>
  <c r="C8057" i="7"/>
  <c r="C8058" i="7"/>
  <c r="C8059" i="7"/>
  <c r="C8060" i="7"/>
  <c r="C8061" i="7"/>
  <c r="C8062" i="7"/>
  <c r="C8063" i="7"/>
  <c r="C8064" i="7"/>
  <c r="C8065" i="7"/>
  <c r="C8066" i="7"/>
  <c r="C8067" i="7"/>
  <c r="C8068" i="7"/>
  <c r="C8069" i="7"/>
  <c r="C8070" i="7"/>
  <c r="C8071" i="7"/>
  <c r="C8072" i="7"/>
  <c r="C8073" i="7"/>
  <c r="C8074" i="7"/>
  <c r="C8075" i="7"/>
  <c r="C8076" i="7"/>
  <c r="C8077" i="7"/>
  <c r="C8078" i="7"/>
  <c r="C8079" i="7"/>
  <c r="C8080" i="7"/>
  <c r="C8081" i="7"/>
  <c r="C8082" i="7"/>
  <c r="C8083" i="7"/>
  <c r="C8084" i="7"/>
  <c r="C8085" i="7"/>
  <c r="C8086" i="7"/>
  <c r="C8087" i="7"/>
  <c r="C8088" i="7"/>
  <c r="C8089" i="7"/>
  <c r="C8090" i="7"/>
  <c r="C8091" i="7"/>
  <c r="C8092" i="7"/>
  <c r="C8093" i="7"/>
  <c r="C8094" i="7"/>
  <c r="C8095" i="7"/>
  <c r="C8096" i="7"/>
  <c r="C8097" i="7"/>
  <c r="C8098" i="7"/>
  <c r="C8099" i="7"/>
  <c r="C8100" i="7"/>
  <c r="C8101" i="7"/>
  <c r="C8102" i="7"/>
  <c r="C8103" i="7"/>
  <c r="C8104" i="7"/>
  <c r="C8105" i="7"/>
  <c r="C8106" i="7"/>
  <c r="C8107" i="7"/>
  <c r="C8108" i="7"/>
  <c r="C8109" i="7"/>
  <c r="C8110" i="7"/>
  <c r="C8111" i="7"/>
  <c r="C8112" i="7"/>
  <c r="C8113" i="7"/>
  <c r="C8114" i="7"/>
  <c r="C8115" i="7"/>
  <c r="C8116" i="7"/>
  <c r="C8117" i="7"/>
  <c r="C8118" i="7"/>
  <c r="C8119" i="7"/>
  <c r="C8120" i="7"/>
  <c r="C8121" i="7"/>
  <c r="C8122" i="7"/>
  <c r="C8123" i="7"/>
  <c r="C8124" i="7"/>
  <c r="C8125" i="7"/>
  <c r="C8126" i="7"/>
  <c r="C8127" i="7"/>
  <c r="C8128" i="7"/>
  <c r="C8129" i="7"/>
  <c r="C8130" i="7"/>
  <c r="C8131" i="7"/>
  <c r="C8132" i="7"/>
  <c r="C8133" i="7"/>
  <c r="C8134" i="7"/>
  <c r="C8135" i="7"/>
  <c r="C8136" i="7"/>
  <c r="C8137" i="7"/>
  <c r="C8138" i="7"/>
  <c r="C8139" i="7"/>
  <c r="C8140" i="7"/>
  <c r="C8141" i="7"/>
  <c r="C8142" i="7"/>
  <c r="C8143" i="7"/>
  <c r="C8144" i="7"/>
  <c r="C8145" i="7"/>
  <c r="C8146" i="7"/>
  <c r="C8147" i="7"/>
  <c r="C8148" i="7"/>
  <c r="C8149" i="7"/>
  <c r="C8150" i="7"/>
  <c r="C8151" i="7"/>
  <c r="C8152" i="7"/>
  <c r="C8153" i="7"/>
  <c r="C8154" i="7"/>
  <c r="C8155" i="7"/>
  <c r="C8156" i="7"/>
  <c r="C8157" i="7"/>
  <c r="C8158" i="7"/>
  <c r="C8159" i="7"/>
  <c r="C8160" i="7"/>
  <c r="C8161" i="7"/>
  <c r="C8162" i="7"/>
  <c r="C8163" i="7"/>
  <c r="C8164" i="7"/>
  <c r="C8165" i="7"/>
  <c r="C8166" i="7"/>
  <c r="C8167" i="7"/>
  <c r="C8168" i="7"/>
  <c r="C8169" i="7"/>
  <c r="C8170" i="7"/>
  <c r="C8171" i="7"/>
  <c r="C8172" i="7"/>
  <c r="C8173" i="7"/>
  <c r="C8174" i="7"/>
  <c r="C8175" i="7"/>
  <c r="C8176" i="7"/>
  <c r="C8177" i="7"/>
  <c r="C8178" i="7"/>
  <c r="C8179" i="7"/>
  <c r="C8180" i="7"/>
  <c r="C8181" i="7"/>
  <c r="C8182" i="7"/>
  <c r="C8183" i="7"/>
  <c r="C8184" i="7"/>
  <c r="C8185" i="7"/>
  <c r="C8186" i="7"/>
  <c r="C8187" i="7"/>
  <c r="C8188" i="7"/>
  <c r="C8189" i="7"/>
  <c r="C8190" i="7"/>
  <c r="C8191" i="7"/>
  <c r="C8192" i="7"/>
  <c r="C8193" i="7"/>
  <c r="C8194" i="7"/>
  <c r="C8195" i="7"/>
  <c r="C8196" i="7"/>
  <c r="C8197" i="7"/>
  <c r="C8198" i="7"/>
  <c r="C8199" i="7"/>
  <c r="C8200" i="7"/>
  <c r="C8201" i="7"/>
  <c r="C8202" i="7"/>
  <c r="C8203" i="7"/>
  <c r="C8204" i="7"/>
  <c r="C8205" i="7"/>
  <c r="C8206" i="7"/>
  <c r="C8207" i="7"/>
  <c r="C8208" i="7"/>
  <c r="C8209" i="7"/>
  <c r="C8210" i="7"/>
  <c r="C8211" i="7"/>
  <c r="C8212" i="7"/>
  <c r="C8213" i="7"/>
  <c r="C8214" i="7"/>
  <c r="C8215" i="7"/>
  <c r="C8216" i="7"/>
  <c r="C8217" i="7"/>
  <c r="C8218" i="7"/>
  <c r="C8219" i="7"/>
  <c r="C8220" i="7"/>
  <c r="C8221" i="7"/>
  <c r="C8222" i="7"/>
  <c r="C8223" i="7"/>
  <c r="C8224" i="7"/>
  <c r="C8225" i="7"/>
  <c r="C8226" i="7"/>
  <c r="C8227" i="7"/>
  <c r="C8228" i="7"/>
  <c r="C8229" i="7"/>
  <c r="C8230" i="7"/>
  <c r="C8231" i="7"/>
  <c r="C8232" i="7"/>
  <c r="C8233" i="7"/>
  <c r="C8234" i="7"/>
  <c r="C8235" i="7"/>
  <c r="C8236" i="7"/>
  <c r="C8237" i="7"/>
  <c r="C8238" i="7"/>
  <c r="C8239" i="7"/>
  <c r="C8240" i="7"/>
  <c r="C8241" i="7"/>
  <c r="C8242" i="7"/>
  <c r="C8243" i="7"/>
  <c r="C8244" i="7"/>
  <c r="C8245" i="7"/>
  <c r="C8246" i="7"/>
  <c r="C8247" i="7"/>
  <c r="C8248" i="7"/>
  <c r="C8249" i="7"/>
  <c r="C8250" i="7"/>
  <c r="C8251" i="7"/>
  <c r="C8252" i="7"/>
  <c r="C8253" i="7"/>
  <c r="C8254" i="7"/>
  <c r="C8255" i="7"/>
  <c r="C8256" i="7"/>
  <c r="C8257" i="7"/>
  <c r="C8258" i="7"/>
  <c r="C8259" i="7"/>
  <c r="C8260" i="7"/>
  <c r="C8261" i="7"/>
  <c r="C8262" i="7"/>
  <c r="C8263" i="7"/>
  <c r="C8264" i="7"/>
  <c r="C8265" i="7"/>
  <c r="C8266" i="7"/>
  <c r="C8267" i="7"/>
  <c r="C8268" i="7"/>
  <c r="C8269" i="7"/>
  <c r="C8270" i="7"/>
  <c r="C8271" i="7"/>
  <c r="C8272" i="7"/>
  <c r="C8273" i="7"/>
  <c r="C8274" i="7"/>
  <c r="C8275" i="7"/>
  <c r="C8276" i="7"/>
  <c r="C8277" i="7"/>
  <c r="C8278" i="7"/>
  <c r="C8279" i="7"/>
  <c r="C8280" i="7"/>
  <c r="C8281" i="7"/>
  <c r="C8282" i="7"/>
  <c r="C8283" i="7"/>
  <c r="C8284" i="7"/>
  <c r="C8285" i="7"/>
  <c r="C8286" i="7"/>
  <c r="C8287" i="7"/>
  <c r="C8288" i="7"/>
  <c r="C8289" i="7"/>
  <c r="C8290" i="7"/>
  <c r="C8291" i="7"/>
  <c r="C8292" i="7"/>
  <c r="C8293" i="7"/>
  <c r="C8294" i="7"/>
  <c r="C8295" i="7"/>
  <c r="C8296" i="7"/>
  <c r="C8297" i="7"/>
  <c r="C8298" i="7"/>
  <c r="C8299" i="7"/>
  <c r="C8300" i="7"/>
  <c r="C8301" i="7"/>
  <c r="C8302" i="7"/>
  <c r="C8303" i="7"/>
  <c r="C8304" i="7"/>
  <c r="C8305" i="7"/>
  <c r="C8306" i="7"/>
  <c r="C8307" i="7"/>
  <c r="C8308" i="7"/>
  <c r="C8309" i="7"/>
  <c r="C8310" i="7"/>
  <c r="C8311" i="7"/>
  <c r="C8312" i="7"/>
  <c r="C8313" i="7"/>
  <c r="C8314" i="7"/>
  <c r="C8315" i="7"/>
  <c r="C8316" i="7"/>
  <c r="C8317" i="7"/>
  <c r="C8318" i="7"/>
  <c r="C8319" i="7"/>
  <c r="C8320" i="7"/>
  <c r="C8321" i="7"/>
  <c r="C8322" i="7"/>
  <c r="C8323" i="7"/>
  <c r="C8324" i="7"/>
  <c r="C8325" i="7"/>
  <c r="C8326" i="7"/>
  <c r="C8327" i="7"/>
  <c r="C8328" i="7"/>
  <c r="C8329" i="7"/>
  <c r="C8330" i="7"/>
  <c r="C8331" i="7"/>
  <c r="C8332" i="7"/>
  <c r="C8333" i="7"/>
  <c r="C8334" i="7"/>
  <c r="C8335" i="7"/>
  <c r="C8336" i="7"/>
  <c r="C8337" i="7"/>
  <c r="C8338" i="7"/>
  <c r="C8339" i="7"/>
  <c r="C8340" i="7"/>
  <c r="C8341" i="7"/>
  <c r="C8342" i="7"/>
  <c r="C8343" i="7"/>
  <c r="C8344" i="7"/>
  <c r="C8345" i="7"/>
  <c r="C8346" i="7"/>
  <c r="C8347" i="7"/>
  <c r="C8348" i="7"/>
  <c r="C8349" i="7"/>
  <c r="C8350" i="7"/>
  <c r="C8351" i="7"/>
  <c r="C8352" i="7"/>
  <c r="C8353" i="7"/>
  <c r="C8354" i="7"/>
  <c r="C8355" i="7"/>
  <c r="C8356" i="7"/>
  <c r="C8357" i="7"/>
  <c r="C8358" i="7"/>
  <c r="C8359" i="7"/>
  <c r="C8360" i="7"/>
  <c r="C8361" i="7"/>
  <c r="C8362" i="7"/>
  <c r="C8363" i="7"/>
  <c r="C8364" i="7"/>
  <c r="C8365" i="7"/>
  <c r="C8366" i="7"/>
  <c r="C8367" i="7"/>
  <c r="C8368" i="7"/>
  <c r="C8369" i="7"/>
  <c r="C8370" i="7"/>
  <c r="C8371" i="7"/>
  <c r="C8372" i="7"/>
  <c r="C8373" i="7"/>
  <c r="C8374" i="7"/>
  <c r="C8375" i="7"/>
  <c r="C8376" i="7"/>
  <c r="C8377" i="7"/>
  <c r="C8378" i="7"/>
  <c r="C8379" i="7"/>
  <c r="C8380" i="7"/>
  <c r="C8381" i="7"/>
  <c r="C8382" i="7"/>
  <c r="C8383" i="7"/>
  <c r="C8384" i="7"/>
  <c r="C8385" i="7"/>
  <c r="C8386" i="7"/>
  <c r="C8387" i="7"/>
  <c r="C8388" i="7"/>
  <c r="C8389" i="7"/>
  <c r="C8390" i="7"/>
  <c r="C8391" i="7"/>
  <c r="C8392" i="7"/>
  <c r="C8393" i="7"/>
  <c r="C8394" i="7"/>
  <c r="C8395" i="7"/>
  <c r="C8396" i="7"/>
  <c r="C8397" i="7"/>
  <c r="C8398" i="7"/>
  <c r="C8399" i="7"/>
  <c r="C8400" i="7"/>
  <c r="C8401" i="7"/>
  <c r="C8402" i="7"/>
  <c r="C8403" i="7"/>
  <c r="C8404" i="7"/>
  <c r="C8405" i="7"/>
  <c r="C8406" i="7"/>
  <c r="C8407" i="7"/>
  <c r="C8408" i="7"/>
  <c r="C8409" i="7"/>
  <c r="C8410" i="7"/>
  <c r="C8411" i="7"/>
  <c r="C8412" i="7"/>
  <c r="C8413" i="7"/>
  <c r="C8414" i="7"/>
  <c r="C8415" i="7"/>
  <c r="C8416" i="7"/>
  <c r="C8417" i="7"/>
  <c r="C8418" i="7"/>
  <c r="C8419" i="7"/>
  <c r="C8420" i="7"/>
  <c r="C8421" i="7"/>
  <c r="C8422" i="7"/>
  <c r="C8423" i="7"/>
  <c r="C8424" i="7"/>
  <c r="C8425" i="7"/>
  <c r="C8426" i="7"/>
  <c r="C8427" i="7"/>
  <c r="C8428" i="7"/>
  <c r="C8429" i="7"/>
  <c r="C8430" i="7"/>
  <c r="C8431" i="7"/>
  <c r="C8432" i="7"/>
  <c r="C8433" i="7"/>
  <c r="C8434" i="7"/>
  <c r="C8435" i="7"/>
  <c r="C8436" i="7"/>
  <c r="C8437" i="7"/>
  <c r="C8438" i="7"/>
  <c r="C8439" i="7"/>
  <c r="C8440" i="7"/>
  <c r="C8441" i="7"/>
  <c r="C8442" i="7"/>
  <c r="C8443" i="7"/>
  <c r="C8444" i="7"/>
  <c r="C8445" i="7"/>
  <c r="C8446" i="7"/>
  <c r="C8447" i="7"/>
  <c r="C8448" i="7"/>
  <c r="C8449" i="7"/>
  <c r="C8450" i="7"/>
  <c r="C8451" i="7"/>
  <c r="C8452" i="7"/>
  <c r="C8453" i="7"/>
  <c r="C8454" i="7"/>
  <c r="C8455" i="7"/>
  <c r="C8456" i="7"/>
  <c r="C8457" i="7"/>
  <c r="C8458" i="7"/>
  <c r="C8459" i="7"/>
  <c r="C8460" i="7"/>
  <c r="C8461" i="7"/>
  <c r="C8462" i="7"/>
  <c r="C8463" i="7"/>
  <c r="C8464" i="7"/>
  <c r="C8465" i="7"/>
  <c r="C8466" i="7"/>
  <c r="C8467" i="7"/>
  <c r="C8468" i="7"/>
  <c r="C8469" i="7"/>
  <c r="C8470" i="7"/>
  <c r="C8471" i="7"/>
  <c r="C8472" i="7"/>
  <c r="C8473" i="7"/>
  <c r="C8474" i="7"/>
  <c r="C8475" i="7"/>
  <c r="C8476" i="7"/>
  <c r="C8477" i="7"/>
  <c r="C8478" i="7"/>
  <c r="C8479" i="7"/>
  <c r="C8480" i="7"/>
  <c r="C8481" i="7"/>
  <c r="C8482" i="7"/>
  <c r="C8483" i="7"/>
  <c r="C8484" i="7"/>
  <c r="C8485" i="7"/>
  <c r="C8486" i="7"/>
  <c r="C8487" i="7"/>
  <c r="C8488" i="7"/>
  <c r="C8489" i="7"/>
  <c r="C8490" i="7"/>
  <c r="C8491" i="7"/>
  <c r="C8492" i="7"/>
  <c r="C8493" i="7"/>
  <c r="C8494" i="7"/>
  <c r="C8495" i="7"/>
  <c r="C8496" i="7"/>
  <c r="C8497" i="7"/>
  <c r="C8498" i="7"/>
  <c r="C8499" i="7"/>
  <c r="C8500" i="7"/>
  <c r="C8501" i="7"/>
  <c r="C8502" i="7"/>
  <c r="C8503" i="7"/>
  <c r="C8504" i="7"/>
  <c r="C8505" i="7"/>
  <c r="C8506" i="7"/>
  <c r="C8507" i="7"/>
  <c r="C8508" i="7"/>
  <c r="C8509" i="7"/>
  <c r="C8510" i="7"/>
  <c r="C8511" i="7"/>
  <c r="C8512" i="7"/>
  <c r="C8513" i="7"/>
  <c r="C8514" i="7"/>
  <c r="C8515" i="7"/>
  <c r="C8516" i="7"/>
  <c r="C8517" i="7"/>
  <c r="C8518" i="7"/>
  <c r="C8519" i="7"/>
  <c r="C8520" i="7"/>
  <c r="C8521" i="7"/>
  <c r="C8522" i="7"/>
  <c r="C8523" i="7"/>
  <c r="C8524" i="7"/>
  <c r="C8525" i="7"/>
  <c r="C8526" i="7"/>
  <c r="C8527" i="7"/>
  <c r="C8528" i="7"/>
  <c r="C8529" i="7"/>
  <c r="C8530" i="7"/>
  <c r="C8531" i="7"/>
  <c r="C8532" i="7"/>
  <c r="C8533" i="7"/>
  <c r="C8534" i="7"/>
  <c r="C8535" i="7"/>
  <c r="C8536" i="7"/>
  <c r="C8537" i="7"/>
  <c r="C8538" i="7"/>
  <c r="C8539" i="7"/>
  <c r="C8540" i="7"/>
  <c r="C8541" i="7"/>
  <c r="C8542" i="7"/>
  <c r="C8543" i="7"/>
  <c r="C8544" i="7"/>
  <c r="C8545" i="7"/>
  <c r="C8546" i="7"/>
  <c r="C8547" i="7"/>
  <c r="C8548" i="7"/>
  <c r="C8549" i="7"/>
  <c r="C8550" i="7"/>
  <c r="C8551" i="7"/>
  <c r="C8552" i="7"/>
  <c r="C8553" i="7"/>
  <c r="C8554" i="7"/>
  <c r="C8555" i="7"/>
  <c r="C8556" i="7"/>
  <c r="C8557" i="7"/>
  <c r="C8558" i="7"/>
  <c r="C8559" i="7"/>
  <c r="C8560" i="7"/>
  <c r="C8561" i="7"/>
  <c r="C8562" i="7"/>
  <c r="C8563" i="7"/>
  <c r="C8564" i="7"/>
  <c r="C8565" i="7"/>
  <c r="C8566" i="7"/>
  <c r="C8567" i="7"/>
  <c r="C8568" i="7"/>
  <c r="C8569" i="7"/>
  <c r="C8570" i="7"/>
  <c r="C8571" i="7"/>
  <c r="C8572" i="7"/>
  <c r="C8573" i="7"/>
  <c r="C8574" i="7"/>
  <c r="C8575" i="7"/>
  <c r="C8576" i="7"/>
  <c r="C8577" i="7"/>
  <c r="C8578" i="7"/>
  <c r="C8579" i="7"/>
  <c r="C8580" i="7"/>
  <c r="C8581" i="7"/>
  <c r="C8582" i="7"/>
  <c r="C8583" i="7"/>
  <c r="C8584" i="7"/>
  <c r="C8585" i="7"/>
  <c r="C8586" i="7"/>
  <c r="C8587" i="7"/>
  <c r="C8588" i="7"/>
  <c r="C8589" i="7"/>
  <c r="C8590" i="7"/>
  <c r="C8591" i="7"/>
  <c r="C8592" i="7"/>
  <c r="C8593" i="7"/>
  <c r="C8594" i="7"/>
  <c r="C8595" i="7"/>
  <c r="C8596" i="7"/>
  <c r="C8597" i="7"/>
  <c r="C8598" i="7"/>
  <c r="C8599" i="7"/>
  <c r="C8600" i="7"/>
  <c r="C8601" i="7"/>
  <c r="C8602" i="7"/>
  <c r="C8603" i="7"/>
  <c r="C8604" i="7"/>
  <c r="C8605" i="7"/>
  <c r="C8606" i="7"/>
  <c r="C8607" i="7"/>
  <c r="C8608" i="7"/>
  <c r="C8609" i="7"/>
  <c r="C8610" i="7"/>
  <c r="C8611" i="7"/>
  <c r="C8612" i="7"/>
  <c r="C8613" i="7"/>
  <c r="C8614" i="7"/>
  <c r="C8615" i="7"/>
  <c r="C8616" i="7"/>
  <c r="C8617" i="7"/>
  <c r="C8618" i="7"/>
  <c r="C8619" i="7"/>
  <c r="C8620" i="7"/>
  <c r="C8621" i="7"/>
  <c r="C8622" i="7"/>
  <c r="C8623" i="7"/>
  <c r="C8624" i="7"/>
  <c r="C8625" i="7"/>
  <c r="C8626" i="7"/>
  <c r="C8627" i="7"/>
  <c r="C8628" i="7"/>
  <c r="C8629" i="7"/>
  <c r="C8630" i="7"/>
  <c r="C8631" i="7"/>
  <c r="C8632" i="7"/>
  <c r="C8633" i="7"/>
  <c r="C8634" i="7"/>
  <c r="C8635" i="7"/>
  <c r="C8636" i="7"/>
  <c r="C8637" i="7"/>
  <c r="C8638" i="7"/>
  <c r="C8639" i="7"/>
  <c r="C8640" i="7"/>
  <c r="C8641" i="7"/>
  <c r="C8642" i="7"/>
  <c r="C8643" i="7"/>
  <c r="C8644" i="7"/>
  <c r="C8645" i="7"/>
  <c r="C8646" i="7"/>
  <c r="C8647" i="7"/>
  <c r="C8648" i="7"/>
  <c r="C8649" i="7"/>
  <c r="C8650" i="7"/>
  <c r="C8651" i="7"/>
  <c r="C8652" i="7"/>
  <c r="C8653" i="7"/>
  <c r="C8654" i="7"/>
  <c r="C8655" i="7"/>
  <c r="C8656" i="7"/>
  <c r="C8657" i="7"/>
  <c r="C8658" i="7"/>
  <c r="C8659" i="7"/>
  <c r="C8660" i="7"/>
  <c r="C8661" i="7"/>
  <c r="C8662" i="7"/>
  <c r="C8663" i="7"/>
  <c r="C8664" i="7"/>
  <c r="C8665" i="7"/>
  <c r="C8666" i="7"/>
  <c r="C8667" i="7"/>
  <c r="C8668" i="7"/>
  <c r="C8669" i="7"/>
  <c r="C8670" i="7"/>
  <c r="C8671" i="7"/>
  <c r="C8672" i="7"/>
  <c r="C8673" i="7"/>
  <c r="C8674" i="7"/>
  <c r="C8675" i="7"/>
  <c r="C8676" i="7"/>
  <c r="C8677" i="7"/>
  <c r="C8678" i="7"/>
  <c r="C8679" i="7"/>
  <c r="C8680" i="7"/>
  <c r="C8681" i="7"/>
  <c r="C8682" i="7"/>
  <c r="C8683" i="7"/>
  <c r="C8684" i="7"/>
  <c r="C8685" i="7"/>
  <c r="C8686" i="7"/>
  <c r="C8687" i="7"/>
  <c r="C8688" i="7"/>
  <c r="C8689" i="7"/>
  <c r="C8690" i="7"/>
  <c r="C8691" i="7"/>
  <c r="C8692" i="7"/>
  <c r="C8693" i="7"/>
  <c r="C8694" i="7"/>
  <c r="C8695" i="7"/>
  <c r="C8696" i="7"/>
  <c r="C8697" i="7"/>
  <c r="C8698" i="7"/>
  <c r="C8699" i="7"/>
  <c r="C8700" i="7"/>
  <c r="C8701" i="7"/>
  <c r="C8702" i="7"/>
  <c r="C8703" i="7"/>
  <c r="C8704" i="7"/>
  <c r="C8705" i="7"/>
  <c r="C8706" i="7"/>
  <c r="C8707" i="7"/>
  <c r="C8708" i="7"/>
  <c r="C8709" i="7"/>
  <c r="C8710" i="7"/>
  <c r="C8711" i="7"/>
  <c r="C8712" i="7"/>
  <c r="C8713" i="7"/>
  <c r="C8714" i="7"/>
  <c r="C8715" i="7"/>
  <c r="C8716" i="7"/>
  <c r="C8717" i="7"/>
  <c r="C8718" i="7"/>
  <c r="C8719" i="7"/>
  <c r="C8720" i="7"/>
  <c r="C8721" i="7"/>
  <c r="C8722" i="7"/>
  <c r="C8723" i="7"/>
  <c r="C8724" i="7"/>
  <c r="C8725" i="7"/>
  <c r="C8726" i="7"/>
  <c r="C8727" i="7"/>
  <c r="C8728" i="7"/>
  <c r="C8729" i="7"/>
  <c r="C8730" i="7"/>
  <c r="C8731" i="7"/>
  <c r="C8732" i="7"/>
  <c r="C8733" i="7"/>
  <c r="C8734" i="7"/>
  <c r="C8735" i="7"/>
  <c r="C8736" i="7"/>
  <c r="C8737" i="7"/>
  <c r="C8738" i="7"/>
  <c r="C8739" i="7"/>
  <c r="C8740" i="7"/>
  <c r="C8741" i="7"/>
  <c r="C8742" i="7"/>
  <c r="C8743" i="7"/>
  <c r="C8744" i="7"/>
  <c r="C8745" i="7"/>
  <c r="C8746" i="7"/>
  <c r="C8747" i="7"/>
  <c r="C8748" i="7"/>
  <c r="C8749" i="7"/>
  <c r="C8750" i="7"/>
  <c r="C8751" i="7"/>
  <c r="C8752" i="7"/>
  <c r="C8753" i="7"/>
  <c r="C8754" i="7"/>
  <c r="C8755" i="7"/>
  <c r="C8756" i="7"/>
  <c r="C8757" i="7"/>
  <c r="C8758" i="7"/>
  <c r="C8759" i="7"/>
  <c r="C8760" i="7"/>
  <c r="C8761" i="7"/>
  <c r="C8762" i="7"/>
  <c r="C8763" i="7"/>
  <c r="C8764" i="7"/>
  <c r="C8765" i="7"/>
  <c r="C8766" i="7"/>
  <c r="C8767" i="7"/>
  <c r="C8768" i="7"/>
  <c r="C8769" i="7"/>
  <c r="C8770" i="7"/>
  <c r="C8771" i="7"/>
  <c r="C8772" i="7"/>
  <c r="C8773" i="7"/>
  <c r="C8774" i="7"/>
  <c r="C8775" i="7"/>
  <c r="C8776" i="7"/>
  <c r="C8777" i="7"/>
  <c r="C8778" i="7"/>
  <c r="C8779" i="7"/>
  <c r="C8780" i="7"/>
  <c r="C8781" i="7"/>
  <c r="C8782" i="7"/>
  <c r="C8783" i="7"/>
  <c r="C8784" i="7"/>
  <c r="C8785" i="7"/>
  <c r="C8786" i="7"/>
  <c r="C8787" i="7"/>
  <c r="C8788" i="7"/>
  <c r="C8789" i="7"/>
  <c r="C8790" i="7"/>
  <c r="C8791" i="7"/>
  <c r="C8792" i="7"/>
  <c r="C8793" i="7"/>
  <c r="C8794" i="7"/>
  <c r="C8795" i="7"/>
  <c r="C8796" i="7"/>
  <c r="C8797" i="7"/>
  <c r="C8798" i="7"/>
  <c r="C8799" i="7"/>
  <c r="C8800" i="7"/>
  <c r="C8801" i="7"/>
  <c r="C8802" i="7"/>
  <c r="C8803" i="7"/>
  <c r="C8804" i="7"/>
  <c r="C8805" i="7"/>
  <c r="C8806" i="7"/>
  <c r="C8807" i="7"/>
  <c r="C8808" i="7"/>
  <c r="C8809" i="7"/>
  <c r="C8810" i="7"/>
  <c r="C8811" i="7"/>
  <c r="C8812" i="7"/>
  <c r="C8813" i="7"/>
  <c r="C8814" i="7"/>
  <c r="C8815" i="7"/>
  <c r="C8816" i="7"/>
  <c r="C8817" i="7"/>
  <c r="C8818" i="7"/>
  <c r="C8819" i="7"/>
  <c r="C8820" i="7"/>
  <c r="C8821" i="7"/>
  <c r="C8822" i="7"/>
  <c r="C8823" i="7"/>
  <c r="C8824" i="7"/>
  <c r="C8825" i="7"/>
  <c r="C8826" i="7"/>
  <c r="C8827" i="7"/>
  <c r="C8828" i="7"/>
  <c r="C8829" i="7"/>
  <c r="C8830" i="7"/>
  <c r="C8831" i="7"/>
  <c r="C8832" i="7"/>
  <c r="C8833" i="7"/>
  <c r="C8834" i="7"/>
  <c r="C8835" i="7"/>
  <c r="C8836" i="7"/>
  <c r="C8837" i="7"/>
  <c r="C8838" i="7"/>
  <c r="C8839" i="7"/>
  <c r="C8840" i="7"/>
  <c r="C8841" i="7"/>
  <c r="C8842" i="7"/>
  <c r="C8843" i="7"/>
  <c r="C8844" i="7"/>
  <c r="C8845" i="7"/>
  <c r="C8846" i="7"/>
  <c r="C8847" i="7"/>
  <c r="C8848" i="7"/>
  <c r="C8849" i="7"/>
  <c r="C8850" i="7"/>
  <c r="C8851" i="7"/>
  <c r="C8852" i="7"/>
  <c r="C8853" i="7"/>
  <c r="C8854" i="7"/>
  <c r="C8855" i="7"/>
  <c r="C8856" i="7"/>
  <c r="C8857" i="7"/>
  <c r="C8858" i="7"/>
  <c r="C8859" i="7"/>
  <c r="C8860" i="7"/>
  <c r="C8861" i="7"/>
  <c r="C8862" i="7"/>
  <c r="C8863" i="7"/>
  <c r="C8864" i="7"/>
  <c r="C8865" i="7"/>
  <c r="C8866" i="7"/>
  <c r="C8867" i="7"/>
  <c r="C8868" i="7"/>
  <c r="C8869" i="7"/>
  <c r="C8870" i="7"/>
  <c r="C8871" i="7"/>
  <c r="C8872" i="7"/>
  <c r="C8873" i="7"/>
  <c r="C8874" i="7"/>
  <c r="C8875" i="7"/>
  <c r="C8876" i="7"/>
  <c r="C8877" i="7"/>
  <c r="C8878" i="7"/>
  <c r="C8879" i="7"/>
  <c r="C8880" i="7"/>
  <c r="C8881" i="7"/>
  <c r="C8882" i="7"/>
  <c r="C8883" i="7"/>
  <c r="C8884" i="7"/>
  <c r="C8885" i="7"/>
  <c r="C8886" i="7"/>
  <c r="C8887" i="7"/>
  <c r="C8888" i="7"/>
  <c r="C8889" i="7"/>
  <c r="C8890" i="7"/>
  <c r="C8891" i="7"/>
  <c r="C8892" i="7"/>
  <c r="C8893" i="7"/>
  <c r="C8894" i="7"/>
  <c r="C8895" i="7"/>
  <c r="C8896" i="7"/>
  <c r="C8897" i="7"/>
  <c r="C8898" i="7"/>
  <c r="C8899" i="7"/>
  <c r="C8900" i="7"/>
  <c r="C8901" i="7"/>
  <c r="C8902" i="7"/>
  <c r="C8903" i="7"/>
  <c r="C8904" i="7"/>
  <c r="C8905" i="7"/>
  <c r="C8906" i="7"/>
  <c r="C8907" i="7"/>
  <c r="C8908" i="7"/>
  <c r="C8909" i="7"/>
  <c r="C8910" i="7"/>
  <c r="C8911" i="7"/>
  <c r="C8912" i="7"/>
  <c r="C8913" i="7"/>
  <c r="C8914" i="7"/>
  <c r="C8915" i="7"/>
  <c r="C8916" i="7"/>
  <c r="C8917" i="7"/>
  <c r="C8918" i="7"/>
  <c r="C8919" i="7"/>
  <c r="C8920" i="7"/>
  <c r="C8921" i="7"/>
  <c r="C8922" i="7"/>
  <c r="C8923" i="7"/>
  <c r="C8924" i="7"/>
  <c r="C8925" i="7"/>
  <c r="C8926" i="7"/>
  <c r="C8927" i="7"/>
  <c r="C8928" i="7"/>
  <c r="C8929" i="7"/>
  <c r="C8930" i="7"/>
  <c r="C8931" i="7"/>
  <c r="C8932" i="7"/>
  <c r="C8933" i="7"/>
  <c r="C8934" i="7"/>
  <c r="C8935" i="7"/>
  <c r="C8936" i="7"/>
  <c r="C8937" i="7"/>
  <c r="C8938" i="7"/>
  <c r="C8939" i="7"/>
  <c r="C8940" i="7"/>
  <c r="C8941" i="7"/>
  <c r="C8942" i="7"/>
  <c r="C8943" i="7"/>
  <c r="C8944" i="7"/>
  <c r="C8945" i="7"/>
  <c r="C8946" i="7"/>
  <c r="C8947" i="7"/>
  <c r="C8948" i="7"/>
  <c r="C8949" i="7"/>
  <c r="C8950" i="7"/>
  <c r="C8951" i="7"/>
  <c r="C8952" i="7"/>
  <c r="C8953" i="7"/>
  <c r="C8954" i="7"/>
  <c r="C8955" i="7"/>
  <c r="C8956" i="7"/>
  <c r="C8957" i="7"/>
  <c r="C8958" i="7"/>
  <c r="C8959" i="7"/>
  <c r="C8960" i="7"/>
  <c r="C8961" i="7"/>
  <c r="C8962" i="7"/>
  <c r="C8963" i="7"/>
  <c r="C8964" i="7"/>
  <c r="C8965" i="7"/>
  <c r="C8966" i="7"/>
  <c r="C8967" i="7"/>
  <c r="C8968" i="7"/>
  <c r="C8969" i="7"/>
  <c r="C8970" i="7"/>
  <c r="C8971" i="7"/>
  <c r="C8972" i="7"/>
  <c r="C8973" i="7"/>
  <c r="C8974" i="7"/>
  <c r="C8975" i="7"/>
  <c r="C8976" i="7"/>
  <c r="C8977" i="7"/>
  <c r="C8978" i="7"/>
  <c r="C8979" i="7"/>
  <c r="C8980" i="7"/>
  <c r="C8981" i="7"/>
  <c r="C8982" i="7"/>
  <c r="C8983" i="7"/>
  <c r="C8984" i="7"/>
  <c r="C8985" i="7"/>
  <c r="C8986" i="7"/>
  <c r="C8987" i="7"/>
  <c r="C8988" i="7"/>
  <c r="C8989" i="7"/>
  <c r="C8990" i="7"/>
  <c r="C8991" i="7"/>
  <c r="C8992" i="7"/>
  <c r="C8993" i="7"/>
  <c r="C8994" i="7"/>
  <c r="C8995" i="7"/>
  <c r="C8996" i="7"/>
  <c r="C8997" i="7"/>
  <c r="C8998" i="7"/>
  <c r="C8999" i="7"/>
  <c r="C9000" i="7"/>
  <c r="C9001" i="7"/>
  <c r="C9002" i="7"/>
  <c r="C9003" i="7"/>
  <c r="C9004" i="7"/>
  <c r="C9005" i="7"/>
  <c r="C9006" i="7"/>
  <c r="C9007" i="7"/>
  <c r="C9008" i="7"/>
  <c r="C9009" i="7"/>
  <c r="C9010" i="7"/>
  <c r="C9011" i="7"/>
  <c r="C9012" i="7"/>
  <c r="C9013" i="7"/>
  <c r="C9014" i="7"/>
  <c r="C9015" i="7"/>
  <c r="C9016" i="7"/>
  <c r="C9017" i="7"/>
  <c r="C9018" i="7"/>
  <c r="C9019" i="7"/>
  <c r="C9020" i="7"/>
  <c r="C9021" i="7"/>
  <c r="C9022" i="7"/>
  <c r="C9023" i="7"/>
  <c r="C9024" i="7"/>
  <c r="C9025" i="7"/>
  <c r="C9026" i="7"/>
  <c r="C9027" i="7"/>
  <c r="C9028" i="7"/>
  <c r="C9029" i="7"/>
  <c r="C9030" i="7"/>
  <c r="C9031" i="7"/>
  <c r="C9032" i="7"/>
  <c r="C9033" i="7"/>
  <c r="C9034" i="7"/>
  <c r="C9035" i="7"/>
  <c r="C9036" i="7"/>
  <c r="C9037" i="7"/>
  <c r="C9038" i="7"/>
  <c r="C9039" i="7"/>
  <c r="C9040" i="7"/>
  <c r="C9041" i="7"/>
  <c r="C9042" i="7"/>
  <c r="C9043" i="7"/>
  <c r="C9044" i="7"/>
  <c r="C9045" i="7"/>
  <c r="C9046" i="7"/>
  <c r="C9047" i="7"/>
  <c r="C9048" i="7"/>
  <c r="C9049" i="7"/>
  <c r="C9050" i="7"/>
  <c r="C9051" i="7"/>
  <c r="C9052" i="7"/>
  <c r="C9053" i="7"/>
  <c r="C9054" i="7"/>
  <c r="C9055" i="7"/>
  <c r="C9056" i="7"/>
  <c r="C9057" i="7"/>
  <c r="C9058" i="7"/>
  <c r="C9059" i="7"/>
  <c r="C9060" i="7"/>
  <c r="C9061" i="7"/>
  <c r="C9062" i="7"/>
  <c r="C9063" i="7"/>
  <c r="C9064" i="7"/>
  <c r="C9065" i="7"/>
  <c r="C9066" i="7"/>
  <c r="C9067" i="7"/>
  <c r="C9068" i="7"/>
  <c r="C9069" i="7"/>
  <c r="C9070" i="7"/>
  <c r="C9071" i="7"/>
  <c r="C9072" i="7"/>
  <c r="C9073" i="7"/>
  <c r="C9074" i="7"/>
  <c r="C9075" i="7"/>
  <c r="C9076" i="7"/>
  <c r="C9077" i="7"/>
  <c r="C9078" i="7"/>
  <c r="C9079" i="7"/>
  <c r="C9080" i="7"/>
  <c r="C9081" i="7"/>
  <c r="C9082" i="7"/>
  <c r="C9083" i="7"/>
  <c r="C9084" i="7"/>
  <c r="C9085" i="7"/>
  <c r="C9086" i="7"/>
  <c r="C9087" i="7"/>
  <c r="C9088" i="7"/>
  <c r="C9089" i="7"/>
  <c r="C9090" i="7"/>
  <c r="C9091" i="7"/>
  <c r="C9092" i="7"/>
  <c r="C9093" i="7"/>
  <c r="C9094" i="7"/>
  <c r="C9095" i="7"/>
  <c r="C9096" i="7"/>
  <c r="C9097" i="7"/>
  <c r="C9098" i="7"/>
  <c r="C9099" i="7"/>
  <c r="C9100" i="7"/>
  <c r="C9101" i="7"/>
  <c r="C9102" i="7"/>
  <c r="C9103" i="7"/>
  <c r="C9104" i="7"/>
  <c r="C9105" i="7"/>
  <c r="C9106" i="7"/>
  <c r="C9107" i="7"/>
  <c r="C9108" i="7"/>
  <c r="C9109" i="7"/>
  <c r="C9110" i="7"/>
  <c r="C9111" i="7"/>
  <c r="C9112" i="7"/>
  <c r="C9113" i="7"/>
  <c r="C9114" i="7"/>
  <c r="C9115" i="7"/>
  <c r="C9116" i="7"/>
  <c r="C9117" i="7"/>
  <c r="C9118" i="7"/>
  <c r="C9119" i="7"/>
  <c r="C9120" i="7"/>
  <c r="C9121" i="7"/>
  <c r="C9122" i="7"/>
  <c r="C9123" i="7"/>
  <c r="C9124" i="7"/>
  <c r="C9125" i="7"/>
  <c r="C9126" i="7"/>
  <c r="C9127" i="7"/>
  <c r="C9128" i="7"/>
  <c r="C9129" i="7"/>
  <c r="C9130" i="7"/>
  <c r="C9131" i="7"/>
  <c r="C9132" i="7"/>
  <c r="C9133" i="7"/>
  <c r="C9134" i="7"/>
  <c r="C9135" i="7"/>
  <c r="C9136" i="7"/>
  <c r="C9137" i="7"/>
  <c r="C9138" i="7"/>
  <c r="C9139" i="7"/>
  <c r="C9140" i="7"/>
  <c r="C9141" i="7"/>
  <c r="C9142" i="7"/>
  <c r="C9143" i="7"/>
  <c r="C9144" i="7"/>
  <c r="C9145" i="7"/>
  <c r="C9146" i="7"/>
  <c r="C9147" i="7"/>
  <c r="C9148" i="7"/>
  <c r="C9149" i="7"/>
  <c r="C9150" i="7"/>
  <c r="C9151" i="7"/>
  <c r="C9152" i="7"/>
  <c r="C9153" i="7"/>
  <c r="C9154" i="7"/>
  <c r="C9155" i="7"/>
  <c r="C9156" i="7"/>
  <c r="C9157" i="7"/>
  <c r="C9158" i="7"/>
  <c r="C9159" i="7"/>
  <c r="C9160" i="7"/>
  <c r="C9161" i="7"/>
  <c r="C9162" i="7"/>
  <c r="C9163" i="7"/>
  <c r="C9164" i="7"/>
  <c r="C9165" i="7"/>
  <c r="C9166" i="7"/>
  <c r="C9167" i="7"/>
  <c r="C9168" i="7"/>
  <c r="C9169" i="7"/>
  <c r="C9170" i="7"/>
  <c r="C9171" i="7"/>
  <c r="C9172" i="7"/>
  <c r="C9173" i="7"/>
  <c r="C9174" i="7"/>
  <c r="C9175" i="7"/>
  <c r="C9176" i="7"/>
  <c r="C9177" i="7"/>
  <c r="C9178" i="7"/>
  <c r="C9179" i="7"/>
  <c r="C9180" i="7"/>
  <c r="C9181" i="7"/>
  <c r="C9182" i="7"/>
  <c r="C9183" i="7"/>
  <c r="C9184" i="7"/>
  <c r="C9185" i="7"/>
  <c r="C9186" i="7"/>
  <c r="C9187" i="7"/>
  <c r="C9188" i="7"/>
  <c r="C9189" i="7"/>
  <c r="C9190" i="7"/>
  <c r="C9191" i="7"/>
  <c r="C9192" i="7"/>
  <c r="C9193" i="7"/>
  <c r="C9194" i="7"/>
  <c r="C9195" i="7"/>
  <c r="C9196" i="7"/>
  <c r="C9197" i="7"/>
  <c r="C9198" i="7"/>
  <c r="C9199" i="7"/>
  <c r="C9200" i="7"/>
  <c r="C9201" i="7"/>
  <c r="C9202" i="7"/>
  <c r="C9203" i="7"/>
  <c r="C9204" i="7"/>
  <c r="C9205" i="7"/>
  <c r="C9206" i="7"/>
  <c r="C9207" i="7"/>
  <c r="C9208" i="7"/>
  <c r="C9209" i="7"/>
  <c r="C9210" i="7"/>
  <c r="C9211" i="7"/>
  <c r="C9212" i="7"/>
  <c r="C9213" i="7"/>
  <c r="C9214" i="7"/>
  <c r="C9215" i="7"/>
  <c r="C9216" i="7"/>
  <c r="C9217" i="7"/>
  <c r="C9218" i="7"/>
  <c r="C9219" i="7"/>
  <c r="C9220" i="7"/>
  <c r="C9221" i="7"/>
  <c r="C9222" i="7"/>
  <c r="C9223" i="7"/>
  <c r="C9224" i="7"/>
  <c r="C9225" i="7"/>
  <c r="C9226" i="7"/>
  <c r="C9227" i="7"/>
  <c r="C9228" i="7"/>
  <c r="C9229" i="7"/>
  <c r="C9230" i="7"/>
  <c r="C9231" i="7"/>
  <c r="C9232" i="7"/>
  <c r="C9233" i="7"/>
  <c r="C9234" i="7"/>
  <c r="C9235" i="7"/>
  <c r="C9236" i="7"/>
  <c r="C9237" i="7"/>
  <c r="C9238" i="7"/>
  <c r="C9239" i="7"/>
  <c r="C9240" i="7"/>
  <c r="C9241" i="7"/>
  <c r="C9242" i="7"/>
  <c r="C9243" i="7"/>
  <c r="C9244" i="7"/>
  <c r="C9245" i="7"/>
  <c r="C9246" i="7"/>
  <c r="C9247" i="7"/>
  <c r="C9248" i="7"/>
  <c r="C9249" i="7"/>
  <c r="C9250" i="7"/>
  <c r="C9251" i="7"/>
  <c r="C9252" i="7"/>
  <c r="C9253" i="7"/>
  <c r="C9254" i="7"/>
  <c r="C9255" i="7"/>
  <c r="C9256" i="7"/>
  <c r="C9257" i="7"/>
  <c r="C9258" i="7"/>
  <c r="C9259" i="7"/>
  <c r="C9260" i="7"/>
  <c r="C9261" i="7"/>
  <c r="C9262" i="7"/>
  <c r="C9263" i="7"/>
  <c r="C9264" i="7"/>
  <c r="C9265" i="7"/>
  <c r="C9266" i="7"/>
  <c r="C9267" i="7"/>
  <c r="C9268" i="7"/>
  <c r="C9269" i="7"/>
  <c r="C9270" i="7"/>
  <c r="C9271" i="7"/>
  <c r="C9272" i="7"/>
  <c r="C9273" i="7"/>
  <c r="C9274" i="7"/>
  <c r="C9275" i="7"/>
  <c r="C9276" i="7"/>
  <c r="C9277" i="7"/>
  <c r="C9278" i="7"/>
  <c r="C9279" i="7"/>
  <c r="C9280" i="7"/>
  <c r="C9281" i="7"/>
  <c r="C9282" i="7"/>
  <c r="C9283" i="7"/>
  <c r="C9284" i="7"/>
  <c r="C9285" i="7"/>
  <c r="C9286" i="7"/>
  <c r="C9287" i="7"/>
  <c r="C9288" i="7"/>
  <c r="C9289" i="7"/>
  <c r="C9290" i="7"/>
  <c r="C9291" i="7"/>
  <c r="C9292" i="7"/>
  <c r="C9293" i="7"/>
  <c r="C9294" i="7"/>
  <c r="C9295" i="7"/>
  <c r="C9296" i="7"/>
  <c r="C9297" i="7"/>
  <c r="C9298" i="7"/>
  <c r="C9299" i="7"/>
  <c r="C9300" i="7"/>
  <c r="C9301" i="7"/>
  <c r="C9302" i="7"/>
  <c r="C9303" i="7"/>
  <c r="C9304" i="7"/>
  <c r="C9305" i="7"/>
  <c r="C9306" i="7"/>
  <c r="C9307" i="7"/>
  <c r="C9308" i="7"/>
  <c r="C9309" i="7"/>
  <c r="C9310" i="7"/>
  <c r="C9311" i="7"/>
  <c r="C9312" i="7"/>
  <c r="C9313" i="7"/>
  <c r="C9314" i="7"/>
  <c r="C9315" i="7"/>
  <c r="C9316" i="7"/>
  <c r="C9317" i="7"/>
  <c r="C9318" i="7"/>
  <c r="C9319" i="7"/>
  <c r="C9320" i="7"/>
  <c r="C9321" i="7"/>
  <c r="C9322" i="7"/>
  <c r="C9323" i="7"/>
  <c r="C9324" i="7"/>
  <c r="C9325" i="7"/>
  <c r="C9326" i="7"/>
  <c r="C9327" i="7"/>
  <c r="C9328" i="7"/>
  <c r="C9329" i="7"/>
  <c r="C9330" i="7"/>
  <c r="C9331" i="7"/>
  <c r="C9332" i="7"/>
  <c r="C9333" i="7"/>
  <c r="C9334" i="7"/>
  <c r="C9335" i="7"/>
  <c r="C9336" i="7"/>
  <c r="C9337" i="7"/>
  <c r="C9338" i="7"/>
  <c r="C9339" i="7"/>
  <c r="C9340" i="7"/>
  <c r="C9341" i="7"/>
  <c r="C9342" i="7"/>
  <c r="C9343" i="7"/>
  <c r="C9344" i="7"/>
  <c r="C9345" i="7"/>
  <c r="C9346" i="7"/>
  <c r="C9347" i="7"/>
  <c r="C9348" i="7"/>
  <c r="C9349" i="7"/>
  <c r="C9350" i="7"/>
  <c r="C9351" i="7"/>
  <c r="C9352" i="7"/>
  <c r="C9353" i="7"/>
  <c r="C9354" i="7"/>
  <c r="C9355" i="7"/>
  <c r="C9356" i="7"/>
  <c r="C9357" i="7"/>
  <c r="C9358" i="7"/>
  <c r="C9359" i="7"/>
  <c r="C9360" i="7"/>
  <c r="C9361" i="7"/>
  <c r="C9362" i="7"/>
  <c r="C9363" i="7"/>
  <c r="C9364" i="7"/>
  <c r="C9365" i="7"/>
  <c r="C9366" i="7"/>
  <c r="C9367" i="7"/>
  <c r="C9368" i="7"/>
  <c r="C9369" i="7"/>
  <c r="C9370" i="7"/>
  <c r="C9371" i="7"/>
  <c r="C9372" i="7"/>
  <c r="C9373" i="7"/>
  <c r="C9374" i="7"/>
  <c r="C9375" i="7"/>
  <c r="C9376" i="7"/>
  <c r="C9377" i="7"/>
  <c r="C9378" i="7"/>
  <c r="C9379" i="7"/>
  <c r="C9380" i="7"/>
  <c r="C9381" i="7"/>
  <c r="C9382" i="7"/>
  <c r="C9383" i="7"/>
  <c r="C9384" i="7"/>
  <c r="C9385" i="7"/>
  <c r="C9386" i="7"/>
  <c r="C9387" i="7"/>
  <c r="C9388" i="7"/>
  <c r="C9389" i="7"/>
  <c r="C9390" i="7"/>
  <c r="C9391" i="7"/>
  <c r="C9392" i="7"/>
  <c r="C9393" i="7"/>
  <c r="C9394" i="7"/>
  <c r="C9395" i="7"/>
  <c r="C9396" i="7"/>
  <c r="C9397" i="7"/>
  <c r="C9398" i="7"/>
  <c r="C9399" i="7"/>
  <c r="C9400" i="7"/>
  <c r="C9401" i="7"/>
  <c r="C9402" i="7"/>
  <c r="C9403" i="7"/>
  <c r="C9404" i="7"/>
  <c r="C9405" i="7"/>
  <c r="C9406" i="7"/>
  <c r="C9407" i="7"/>
  <c r="C9408" i="7"/>
  <c r="C9409" i="7"/>
  <c r="C9410" i="7"/>
  <c r="C9411" i="7"/>
  <c r="C9412" i="7"/>
  <c r="C9413" i="7"/>
  <c r="C9414" i="7"/>
  <c r="C9415" i="7"/>
  <c r="C9416" i="7"/>
  <c r="C9417" i="7"/>
  <c r="C9418" i="7"/>
  <c r="C9419" i="7"/>
  <c r="C9420" i="7"/>
  <c r="C9421" i="7"/>
  <c r="C9422" i="7"/>
  <c r="C9423" i="7"/>
  <c r="C9424" i="7"/>
  <c r="C9425" i="7"/>
  <c r="C9426" i="7"/>
  <c r="C9427" i="7"/>
  <c r="C9428" i="7"/>
  <c r="C9429" i="7"/>
  <c r="C9430" i="7"/>
  <c r="C9431" i="7"/>
  <c r="C9432" i="7"/>
  <c r="C9433" i="7"/>
  <c r="C9434" i="7"/>
  <c r="C9435" i="7"/>
  <c r="C9436" i="7"/>
  <c r="C9437" i="7"/>
  <c r="C9438" i="7"/>
  <c r="C9439" i="7"/>
  <c r="C9440" i="7"/>
  <c r="C9441" i="7"/>
  <c r="C9442" i="7"/>
  <c r="C9443" i="7"/>
  <c r="C9444" i="7"/>
  <c r="C9445" i="7"/>
  <c r="C9446" i="7"/>
  <c r="C9447" i="7"/>
  <c r="C9448" i="7"/>
  <c r="C9449" i="7"/>
  <c r="C9450" i="7"/>
  <c r="C9451" i="7"/>
  <c r="C9452" i="7"/>
  <c r="C9453" i="7"/>
  <c r="C9454" i="7"/>
  <c r="C9455" i="7"/>
  <c r="C9456" i="7"/>
  <c r="C9457" i="7"/>
  <c r="C9458" i="7"/>
  <c r="C9459" i="7"/>
  <c r="C9460" i="7"/>
  <c r="C9461" i="7"/>
  <c r="C9462" i="7"/>
  <c r="C9463" i="7"/>
  <c r="C9464" i="7"/>
  <c r="C9465" i="7"/>
  <c r="C9466" i="7"/>
  <c r="C9467" i="7"/>
  <c r="C9468" i="7"/>
  <c r="C9469" i="7"/>
  <c r="C9470" i="7"/>
  <c r="C9471" i="7"/>
  <c r="C9472" i="7"/>
  <c r="C9473" i="7"/>
  <c r="C9474" i="7"/>
  <c r="C9475" i="7"/>
  <c r="C9476" i="7"/>
  <c r="C9477" i="7"/>
  <c r="C9478" i="7"/>
  <c r="C9479" i="7"/>
  <c r="C9480" i="7"/>
  <c r="C9481" i="7"/>
  <c r="C9482" i="7"/>
  <c r="C9483" i="7"/>
  <c r="C9484" i="7"/>
  <c r="C9485" i="7"/>
  <c r="C9486" i="7"/>
  <c r="C9487" i="7"/>
  <c r="C9488" i="7"/>
  <c r="C9489" i="7"/>
  <c r="C9490" i="7"/>
  <c r="C9491" i="7"/>
  <c r="C9492" i="7"/>
  <c r="C9493" i="7"/>
  <c r="C9494" i="7"/>
  <c r="C9495" i="7"/>
  <c r="C9496" i="7"/>
  <c r="C9497" i="7"/>
  <c r="C9498" i="7"/>
  <c r="C9499" i="7"/>
  <c r="C9500" i="7"/>
  <c r="C9501" i="7"/>
  <c r="C9502" i="7"/>
  <c r="C9503" i="7"/>
  <c r="C9504" i="7"/>
  <c r="C9505" i="7"/>
  <c r="C9506" i="7"/>
  <c r="C9507" i="7"/>
  <c r="C9508" i="7"/>
  <c r="C9509" i="7"/>
  <c r="C9510" i="7"/>
  <c r="C9511" i="7"/>
  <c r="C9512" i="7"/>
  <c r="C9513" i="7"/>
  <c r="C9514" i="7"/>
  <c r="C9515" i="7"/>
  <c r="C9516" i="7"/>
  <c r="C9517" i="7"/>
  <c r="C9518" i="7"/>
  <c r="C9519" i="7"/>
  <c r="C9520" i="7"/>
  <c r="C9521" i="7"/>
  <c r="C9522" i="7"/>
  <c r="C9523" i="7"/>
  <c r="C9524" i="7"/>
  <c r="C9525" i="7"/>
  <c r="C9526" i="7"/>
  <c r="C9527" i="7"/>
  <c r="C9528" i="7"/>
  <c r="C9529" i="7"/>
  <c r="C9530" i="7"/>
  <c r="C9531" i="7"/>
  <c r="C9532" i="7"/>
  <c r="C9533" i="7"/>
  <c r="C9534" i="7"/>
  <c r="C9535" i="7"/>
  <c r="C9536" i="7"/>
  <c r="C9537" i="7"/>
  <c r="C9538" i="7"/>
  <c r="C9539" i="7"/>
  <c r="C9540" i="7"/>
  <c r="C9541" i="7"/>
  <c r="C9542" i="7"/>
  <c r="C9543" i="7"/>
  <c r="C9544" i="7"/>
  <c r="C9545" i="7"/>
  <c r="C9546" i="7"/>
  <c r="C9547" i="7"/>
  <c r="C9548" i="7"/>
  <c r="C9549" i="7"/>
  <c r="C9550" i="7"/>
  <c r="C9551" i="7"/>
  <c r="C9552" i="7"/>
  <c r="C9553" i="7"/>
  <c r="C9554" i="7"/>
  <c r="C9555" i="7"/>
  <c r="C9556" i="7"/>
  <c r="C9557" i="7"/>
  <c r="C9558" i="7"/>
  <c r="C9559" i="7"/>
  <c r="C9560" i="7"/>
  <c r="C9561" i="7"/>
  <c r="C9562" i="7"/>
  <c r="C9563" i="7"/>
  <c r="C9564" i="7"/>
  <c r="C9565" i="7"/>
  <c r="C9566" i="7"/>
  <c r="C9567" i="7"/>
  <c r="C9568" i="7"/>
  <c r="C9569" i="7"/>
  <c r="C9570" i="7"/>
  <c r="C9571" i="7"/>
  <c r="C9572" i="7"/>
  <c r="C9573" i="7"/>
  <c r="C9574" i="7"/>
  <c r="C9575" i="7"/>
  <c r="C9576" i="7"/>
  <c r="C9577" i="7"/>
  <c r="C9578" i="7"/>
  <c r="C9579" i="7"/>
  <c r="C9580" i="7"/>
  <c r="C9581" i="7"/>
  <c r="C9582" i="7"/>
  <c r="C9583" i="7"/>
  <c r="C9584" i="7"/>
  <c r="C9585" i="7"/>
  <c r="C9586" i="7"/>
  <c r="C9587" i="7"/>
  <c r="C9588" i="7"/>
  <c r="C9589" i="7"/>
  <c r="C9590" i="7"/>
  <c r="C9591" i="7"/>
  <c r="C9592" i="7"/>
  <c r="C9593" i="7"/>
  <c r="C9594" i="7"/>
  <c r="C9595" i="7"/>
  <c r="C9596" i="7"/>
  <c r="C9597" i="7"/>
  <c r="C9598" i="7"/>
  <c r="C9599" i="7"/>
  <c r="C9600" i="7"/>
  <c r="C9601" i="7"/>
  <c r="C9602" i="7"/>
  <c r="C9603" i="7"/>
  <c r="C9604" i="7"/>
  <c r="C9605" i="7"/>
  <c r="C9606" i="7"/>
  <c r="C9607" i="7"/>
  <c r="C9608" i="7"/>
  <c r="C9609" i="7"/>
  <c r="C9610" i="7"/>
  <c r="C9611" i="7"/>
  <c r="C9612" i="7"/>
  <c r="C9613" i="7"/>
  <c r="C9614" i="7"/>
  <c r="C9615" i="7"/>
  <c r="C9616" i="7"/>
  <c r="C9617" i="7"/>
  <c r="C9618" i="7"/>
  <c r="C9619" i="7"/>
  <c r="C9620" i="7"/>
  <c r="C9621" i="7"/>
  <c r="C9622" i="7"/>
  <c r="C9623" i="7"/>
  <c r="C9624" i="7"/>
  <c r="C9625" i="7"/>
  <c r="C9626" i="7"/>
  <c r="C9627" i="7"/>
  <c r="C9628" i="7"/>
  <c r="C9629" i="7"/>
  <c r="C9630" i="7"/>
  <c r="C9631" i="7"/>
  <c r="C9632" i="7"/>
  <c r="C9633" i="7"/>
  <c r="C9634" i="7"/>
  <c r="C9635" i="7"/>
  <c r="C9636" i="7"/>
  <c r="C9637" i="7"/>
  <c r="C9638" i="7"/>
  <c r="C9639" i="7"/>
  <c r="C9640" i="7"/>
  <c r="C9641" i="7"/>
  <c r="C9642" i="7"/>
  <c r="C9643" i="7"/>
  <c r="C9644" i="7"/>
  <c r="C9645" i="7"/>
  <c r="C9646" i="7"/>
  <c r="C9647" i="7"/>
  <c r="C9648" i="7"/>
  <c r="C9649" i="7"/>
  <c r="C9650" i="7"/>
  <c r="C9651" i="7"/>
  <c r="C9652" i="7"/>
  <c r="C9653" i="7"/>
  <c r="C9654" i="7"/>
  <c r="C9655" i="7"/>
  <c r="C9656" i="7"/>
  <c r="C9657" i="7"/>
  <c r="C9658" i="7"/>
  <c r="C9659" i="7"/>
  <c r="C9660" i="7"/>
  <c r="C9661" i="7"/>
  <c r="C9662" i="7"/>
  <c r="C9663" i="7"/>
  <c r="C9664" i="7"/>
  <c r="C9665" i="7"/>
  <c r="C9666" i="7"/>
  <c r="C9667" i="7"/>
  <c r="C9668" i="7"/>
  <c r="C9669" i="7"/>
  <c r="C9670" i="7"/>
  <c r="C9671" i="7"/>
  <c r="C9672" i="7"/>
  <c r="C9673" i="7"/>
  <c r="C9674" i="7"/>
  <c r="C9675" i="7"/>
  <c r="C9676" i="7"/>
  <c r="C9677" i="7"/>
  <c r="C9678" i="7"/>
  <c r="C9679" i="7"/>
  <c r="C9680" i="7"/>
  <c r="C9681" i="7"/>
  <c r="C9682" i="7"/>
  <c r="C9683" i="7"/>
  <c r="C9684" i="7"/>
  <c r="C9685" i="7"/>
  <c r="C9686" i="7"/>
  <c r="C9687" i="7"/>
  <c r="C9688" i="7"/>
  <c r="C9689" i="7"/>
  <c r="C9690" i="7"/>
  <c r="C9691" i="7"/>
  <c r="C9692" i="7"/>
  <c r="C9693" i="7"/>
  <c r="C9694" i="7"/>
  <c r="C9695" i="7"/>
  <c r="C9696" i="7"/>
  <c r="C9697" i="7"/>
  <c r="C9698" i="7"/>
  <c r="C9699" i="7"/>
  <c r="C9700" i="7"/>
  <c r="C9701" i="7"/>
  <c r="C9702" i="7"/>
  <c r="C9703" i="7"/>
  <c r="C9704" i="7"/>
  <c r="C9705" i="7"/>
  <c r="C9706" i="7"/>
  <c r="C9707" i="7"/>
  <c r="C9708" i="7"/>
  <c r="C9709" i="7"/>
  <c r="C9710" i="7"/>
  <c r="C9711" i="7"/>
  <c r="C9712" i="7"/>
  <c r="C9713" i="7"/>
  <c r="C9714" i="7"/>
  <c r="C9715" i="7"/>
  <c r="C9716" i="7"/>
  <c r="C9717" i="7"/>
  <c r="C9718" i="7"/>
  <c r="C9719" i="7"/>
  <c r="C9720" i="7"/>
  <c r="C9721" i="7"/>
  <c r="C9722" i="7"/>
  <c r="C9723" i="7"/>
  <c r="C9724" i="7"/>
  <c r="C9725" i="7"/>
  <c r="C9726" i="7"/>
  <c r="C9727" i="7"/>
  <c r="C9728" i="7"/>
  <c r="C9729" i="7"/>
  <c r="C9730" i="7"/>
  <c r="C9731" i="7"/>
  <c r="C9732" i="7"/>
  <c r="C9733" i="7"/>
  <c r="C9734" i="7"/>
  <c r="C9735" i="7"/>
  <c r="C9736" i="7"/>
  <c r="C9737" i="7"/>
  <c r="C9738" i="7"/>
  <c r="C9739" i="7"/>
  <c r="C9740" i="7"/>
  <c r="C9741" i="7"/>
  <c r="C9742" i="7"/>
  <c r="C9743" i="7"/>
  <c r="C9744" i="7"/>
  <c r="C9745" i="7"/>
  <c r="C9746" i="7"/>
  <c r="C9747" i="7"/>
  <c r="C9748" i="7"/>
  <c r="C9749" i="7"/>
  <c r="C9750" i="7"/>
  <c r="C9751" i="7"/>
  <c r="C9752" i="7"/>
  <c r="C9753" i="7"/>
  <c r="C9754" i="7"/>
  <c r="C9755" i="7"/>
  <c r="C9756" i="7"/>
  <c r="C9757" i="7"/>
  <c r="C9758" i="7"/>
  <c r="C9759" i="7"/>
  <c r="C9760" i="7"/>
  <c r="C9761" i="7"/>
  <c r="C9762" i="7"/>
  <c r="C9763" i="7"/>
  <c r="C9764" i="7"/>
  <c r="C9765" i="7"/>
  <c r="C9766" i="7"/>
  <c r="C9767" i="7"/>
  <c r="C9768" i="7"/>
  <c r="C9769" i="7"/>
  <c r="C9770" i="7"/>
  <c r="C9771" i="7"/>
  <c r="C9772" i="7"/>
  <c r="C9773" i="7"/>
  <c r="C9774" i="7"/>
  <c r="C9775" i="7"/>
  <c r="C9776" i="7"/>
  <c r="C9777" i="7"/>
  <c r="C9778" i="7"/>
  <c r="C9779" i="7"/>
  <c r="C9780" i="7"/>
  <c r="C9781" i="7"/>
  <c r="C9782" i="7"/>
  <c r="C9783" i="7"/>
  <c r="C9784" i="7"/>
  <c r="C9785" i="7"/>
  <c r="C9786" i="7"/>
  <c r="C9787" i="7"/>
  <c r="C9788" i="7"/>
  <c r="C9789" i="7"/>
  <c r="C9790" i="7"/>
  <c r="C9791" i="7"/>
  <c r="C9792" i="7"/>
  <c r="C9793" i="7"/>
  <c r="C9794" i="7"/>
  <c r="C9795" i="7"/>
  <c r="C9796" i="7"/>
  <c r="C9797" i="7"/>
  <c r="C9798" i="7"/>
  <c r="C9799" i="7"/>
  <c r="C9800" i="7"/>
  <c r="C9801" i="7"/>
  <c r="C9802" i="7"/>
  <c r="C9803" i="7"/>
  <c r="C9804" i="7"/>
  <c r="C9805" i="7"/>
  <c r="C9806" i="7"/>
  <c r="C9807" i="7"/>
  <c r="C9808" i="7"/>
  <c r="C9809" i="7"/>
  <c r="C9810" i="7"/>
  <c r="C9811" i="7"/>
  <c r="C9812" i="7"/>
  <c r="C9813" i="7"/>
  <c r="C9814" i="7"/>
  <c r="C9815" i="7"/>
  <c r="C9816" i="7"/>
  <c r="C9817" i="7"/>
  <c r="C9818" i="7"/>
  <c r="C9819" i="7"/>
  <c r="C9820" i="7"/>
  <c r="C9821" i="7"/>
  <c r="C9822" i="7"/>
  <c r="C9823" i="7"/>
  <c r="C9824" i="7"/>
  <c r="C9825" i="7"/>
  <c r="C9826" i="7"/>
  <c r="C9827" i="7"/>
  <c r="C9828" i="7"/>
  <c r="C9829" i="7"/>
  <c r="C9830" i="7"/>
  <c r="C9831" i="7"/>
  <c r="C9832" i="7"/>
  <c r="C9833" i="7"/>
  <c r="C9834" i="7"/>
  <c r="C9835" i="7"/>
  <c r="C9836" i="7"/>
  <c r="C9837" i="7"/>
  <c r="C9838" i="7"/>
  <c r="C9839" i="7"/>
  <c r="C9840" i="7"/>
  <c r="C9841" i="7"/>
  <c r="C9842" i="7"/>
  <c r="C9843" i="7"/>
  <c r="C9844" i="7"/>
  <c r="C9845" i="7"/>
  <c r="C9846" i="7"/>
  <c r="C9847" i="7"/>
  <c r="C9848" i="7"/>
  <c r="C9849" i="7"/>
  <c r="C9850" i="7"/>
  <c r="C9851" i="7"/>
  <c r="C9852" i="7"/>
  <c r="C9853" i="7"/>
  <c r="C9854" i="7"/>
  <c r="C9855" i="7"/>
  <c r="C9856" i="7"/>
  <c r="C9857" i="7"/>
  <c r="C9858" i="7"/>
  <c r="C9859" i="7"/>
  <c r="C9860" i="7"/>
  <c r="C9861" i="7"/>
  <c r="C9862" i="7"/>
  <c r="C9863" i="7"/>
  <c r="C9864" i="7"/>
  <c r="C9865" i="7"/>
  <c r="C9866" i="7"/>
  <c r="C9867" i="7"/>
  <c r="C9868" i="7"/>
  <c r="C9869" i="7"/>
  <c r="C9870" i="7"/>
  <c r="C9871" i="7"/>
  <c r="C9872" i="7"/>
  <c r="C9873" i="7"/>
  <c r="C9874" i="7"/>
  <c r="C9875" i="7"/>
  <c r="C9876" i="7"/>
  <c r="C9877" i="7"/>
  <c r="C9878" i="7"/>
  <c r="C9879" i="7"/>
  <c r="C9880" i="7"/>
  <c r="C9881" i="7"/>
  <c r="C9882" i="7"/>
  <c r="C9883" i="7"/>
  <c r="C9884" i="7"/>
  <c r="C9885" i="7"/>
  <c r="C9886" i="7"/>
  <c r="C9887" i="7"/>
  <c r="C9888" i="7"/>
  <c r="C9889" i="7"/>
  <c r="C9890" i="7"/>
  <c r="C9891" i="7"/>
  <c r="C9892" i="7"/>
  <c r="C9893" i="7"/>
  <c r="C9894" i="7"/>
  <c r="C9895" i="7"/>
  <c r="C9896" i="7"/>
  <c r="C9897" i="7"/>
  <c r="C9898" i="7"/>
  <c r="C9899" i="7"/>
  <c r="C9900" i="7"/>
  <c r="C9901" i="7"/>
  <c r="C9902" i="7"/>
  <c r="C9903" i="7"/>
  <c r="C9904" i="7"/>
  <c r="C9905" i="7"/>
  <c r="C9906" i="7"/>
  <c r="C9907" i="7"/>
  <c r="C9908" i="7"/>
  <c r="C9909" i="7"/>
  <c r="C9910" i="7"/>
  <c r="C9911" i="7"/>
  <c r="C9912" i="7"/>
  <c r="C9913" i="7"/>
  <c r="C9914" i="7"/>
  <c r="C9915" i="7"/>
  <c r="C9916" i="7"/>
  <c r="C9917" i="7"/>
  <c r="C9918" i="7"/>
  <c r="C9919" i="7"/>
  <c r="C9920" i="7"/>
  <c r="C9921" i="7"/>
  <c r="C9922" i="7"/>
  <c r="C9923" i="7"/>
  <c r="C9924" i="7"/>
  <c r="C9925" i="7"/>
  <c r="C9926" i="7"/>
  <c r="C9927" i="7"/>
  <c r="C9928" i="7"/>
  <c r="C9929" i="7"/>
  <c r="C9930" i="7"/>
  <c r="C9931" i="7"/>
  <c r="C9932" i="7"/>
  <c r="C9933" i="7"/>
  <c r="C9934" i="7"/>
  <c r="C9935" i="7"/>
  <c r="C9936" i="7"/>
  <c r="C9937" i="7"/>
  <c r="C9938" i="7"/>
  <c r="C9939" i="7"/>
  <c r="C9940" i="7"/>
  <c r="C9941" i="7"/>
  <c r="C9942" i="7"/>
  <c r="C9943" i="7"/>
  <c r="C9944" i="7"/>
  <c r="C9945" i="7"/>
  <c r="C9946" i="7"/>
  <c r="C9947" i="7"/>
  <c r="C9948" i="7"/>
  <c r="C9949" i="7"/>
  <c r="C9950" i="7"/>
  <c r="C9951" i="7"/>
  <c r="C9952" i="7"/>
  <c r="C9953" i="7"/>
  <c r="C9954" i="7"/>
  <c r="C9955" i="7"/>
  <c r="C9956" i="7"/>
  <c r="C9957" i="7"/>
  <c r="C9958" i="7"/>
  <c r="C9959" i="7"/>
  <c r="C9960" i="7"/>
  <c r="C9961" i="7"/>
  <c r="C9962" i="7"/>
  <c r="C9963" i="7"/>
  <c r="C9964" i="7"/>
  <c r="C9965" i="7"/>
  <c r="C9966" i="7"/>
  <c r="C9967" i="7"/>
  <c r="C9968" i="7"/>
  <c r="C9969" i="7"/>
  <c r="C9970" i="7"/>
  <c r="C9971" i="7"/>
  <c r="C9972" i="7"/>
  <c r="C9973" i="7"/>
  <c r="C9974" i="7"/>
  <c r="C9975" i="7"/>
  <c r="C9976" i="7"/>
  <c r="C9977" i="7"/>
  <c r="C9978" i="7"/>
  <c r="C9979" i="7"/>
  <c r="C9980" i="7"/>
  <c r="C9981" i="7"/>
  <c r="C9982" i="7"/>
  <c r="C9983" i="7"/>
  <c r="C9984" i="7"/>
  <c r="C9985" i="7"/>
  <c r="C9986" i="7"/>
  <c r="C9987" i="7"/>
  <c r="C9988" i="7"/>
  <c r="C9989" i="7"/>
  <c r="C9990" i="7"/>
  <c r="C9991" i="7"/>
  <c r="C9992" i="7"/>
  <c r="C9993" i="7"/>
  <c r="C9994" i="7"/>
  <c r="C9995" i="7"/>
  <c r="C9996" i="7"/>
  <c r="C9997" i="7"/>
  <c r="C9998" i="7"/>
  <c r="C9999" i="7"/>
  <c r="C10000" i="7"/>
  <c r="C10001" i="7"/>
  <c r="C10002" i="7"/>
  <c r="C10003" i="7"/>
  <c r="C10004" i="7"/>
  <c r="C10005" i="7"/>
  <c r="C10006" i="7"/>
  <c r="C10007" i="7"/>
  <c r="C10008" i="7"/>
  <c r="C10009" i="7"/>
  <c r="C10010" i="7"/>
  <c r="C10011" i="7"/>
  <c r="C10012" i="7"/>
  <c r="C10013" i="7"/>
  <c r="C10014" i="7"/>
  <c r="C10015" i="7"/>
  <c r="C10016" i="7"/>
  <c r="C10017" i="7"/>
  <c r="C10018" i="7"/>
  <c r="C10019" i="7"/>
  <c r="C10020" i="7"/>
  <c r="C10021" i="7"/>
  <c r="C10022" i="7"/>
  <c r="C10023" i="7"/>
  <c r="C10024" i="7"/>
  <c r="C10025" i="7"/>
  <c r="C10026" i="7"/>
  <c r="C10027" i="7"/>
  <c r="C10028" i="7"/>
  <c r="C10029" i="7"/>
  <c r="C10030" i="7"/>
  <c r="C10031" i="7"/>
  <c r="C10032" i="7"/>
  <c r="C10033" i="7"/>
  <c r="C10034" i="7"/>
  <c r="C10035" i="7"/>
  <c r="C10036" i="7"/>
  <c r="C10037" i="7"/>
  <c r="C10038" i="7"/>
  <c r="C10039" i="7"/>
  <c r="C10040" i="7"/>
  <c r="C10041" i="7"/>
  <c r="C10042" i="7"/>
  <c r="C10043" i="7"/>
  <c r="C10044" i="7"/>
  <c r="C10045" i="7"/>
  <c r="C10046" i="7"/>
  <c r="C10047" i="7"/>
  <c r="C10048" i="7"/>
  <c r="C10049" i="7"/>
  <c r="C10050" i="7"/>
  <c r="C10051" i="7"/>
  <c r="C10052" i="7"/>
  <c r="C10053" i="7"/>
  <c r="C10054" i="7"/>
  <c r="C10055" i="7"/>
  <c r="C10056" i="7"/>
  <c r="C10057" i="7"/>
  <c r="C10058" i="7"/>
  <c r="C10059" i="7"/>
  <c r="C10060" i="7"/>
  <c r="C10061" i="7"/>
  <c r="C10062" i="7"/>
  <c r="C10063" i="7"/>
  <c r="C10064" i="7"/>
  <c r="C10065" i="7"/>
  <c r="C10066" i="7"/>
  <c r="C10067" i="7"/>
  <c r="C10068" i="7"/>
  <c r="C10069" i="7"/>
  <c r="C10070" i="7"/>
  <c r="C10071" i="7"/>
  <c r="C10072" i="7"/>
  <c r="C10073" i="7"/>
  <c r="C10074" i="7"/>
  <c r="C10075" i="7"/>
  <c r="C10076" i="7"/>
  <c r="C10077" i="7"/>
  <c r="C10078" i="7"/>
  <c r="C10079" i="7"/>
  <c r="C10080" i="7"/>
  <c r="C10081" i="7"/>
  <c r="C10082" i="7"/>
  <c r="C10083" i="7"/>
  <c r="C10084" i="7"/>
  <c r="C10085" i="7"/>
  <c r="C10086" i="7"/>
  <c r="C10087" i="7"/>
  <c r="C10088" i="7"/>
  <c r="C10089" i="7"/>
  <c r="C10090" i="7"/>
  <c r="C10091" i="7"/>
  <c r="C10092" i="7"/>
  <c r="C10093" i="7"/>
  <c r="C10094" i="7"/>
  <c r="C10095" i="7"/>
  <c r="C10096" i="7"/>
  <c r="C10097" i="7"/>
  <c r="C10098" i="7"/>
  <c r="C10099" i="7"/>
  <c r="C10100" i="7"/>
  <c r="C10101" i="7"/>
  <c r="C10102" i="7"/>
  <c r="C10103" i="7"/>
  <c r="C10104" i="7"/>
  <c r="C10105" i="7"/>
  <c r="C10106" i="7"/>
  <c r="C10107" i="7"/>
  <c r="C10108" i="7"/>
  <c r="C10109" i="7"/>
  <c r="C10110" i="7"/>
  <c r="C10111" i="7"/>
  <c r="C10112" i="7"/>
  <c r="C10113" i="7"/>
  <c r="C10114" i="7"/>
  <c r="C10115" i="7"/>
  <c r="C10116" i="7"/>
  <c r="C10117" i="7"/>
  <c r="C10118" i="7"/>
  <c r="C10119" i="7"/>
  <c r="C10120" i="7"/>
  <c r="C10121" i="7"/>
  <c r="C10122" i="7"/>
  <c r="C10123" i="7"/>
  <c r="C10124" i="7"/>
  <c r="C10125" i="7"/>
  <c r="C10126" i="7"/>
  <c r="C10127" i="7"/>
  <c r="C10128" i="7"/>
  <c r="C10129" i="7"/>
  <c r="C10130" i="7"/>
  <c r="C10131" i="7"/>
  <c r="C10132" i="7"/>
  <c r="C10133" i="7"/>
  <c r="C10134" i="7"/>
  <c r="C10135" i="7"/>
  <c r="C10136" i="7"/>
  <c r="C10137" i="7"/>
  <c r="C10138" i="7"/>
  <c r="C10139" i="7"/>
  <c r="C10140" i="7"/>
  <c r="C10141" i="7"/>
  <c r="C10142" i="7"/>
  <c r="C10143" i="7"/>
  <c r="C10144" i="7"/>
  <c r="C10145" i="7"/>
  <c r="C10146" i="7"/>
  <c r="C10147" i="7"/>
  <c r="C10148" i="7"/>
  <c r="C10149" i="7"/>
  <c r="C10150" i="7"/>
  <c r="C10151" i="7"/>
  <c r="C10152" i="7"/>
  <c r="C10153" i="7"/>
  <c r="C10154" i="7"/>
  <c r="C10155" i="7"/>
  <c r="C10156" i="7"/>
  <c r="C10157" i="7"/>
  <c r="C10158" i="7"/>
  <c r="C10159" i="7"/>
  <c r="C10160" i="7"/>
  <c r="C10161" i="7"/>
  <c r="C10162" i="7"/>
  <c r="C10163" i="7"/>
  <c r="C10164" i="7"/>
  <c r="C10165" i="7"/>
  <c r="C10166" i="7"/>
  <c r="C10167" i="7"/>
  <c r="C10168" i="7"/>
  <c r="C10169" i="7"/>
  <c r="C10170" i="7"/>
  <c r="C10171" i="7"/>
  <c r="C10172" i="7"/>
  <c r="C10173" i="7"/>
  <c r="C10174" i="7"/>
  <c r="C10175" i="7"/>
  <c r="C10176" i="7"/>
  <c r="C10177" i="7"/>
  <c r="C10178" i="7"/>
  <c r="C10179" i="7"/>
  <c r="C10180" i="7"/>
  <c r="C10181" i="7"/>
  <c r="C10182" i="7"/>
  <c r="C10183" i="7"/>
  <c r="C10184" i="7"/>
  <c r="C10185" i="7"/>
  <c r="C10186" i="7"/>
  <c r="C10187" i="7"/>
  <c r="C10188" i="7"/>
  <c r="C10189" i="7"/>
  <c r="C10190" i="7"/>
  <c r="C10191" i="7"/>
  <c r="C10192" i="7"/>
  <c r="C10193" i="7"/>
  <c r="C10194" i="7"/>
  <c r="C10195" i="7"/>
  <c r="C10196" i="7"/>
  <c r="C10197" i="7"/>
  <c r="C10198" i="7"/>
  <c r="C10199" i="7"/>
  <c r="C10200" i="7"/>
  <c r="C10201" i="7"/>
  <c r="C10202" i="7"/>
  <c r="C10203" i="7"/>
  <c r="C10204" i="7"/>
  <c r="C10205" i="7"/>
  <c r="C10206" i="7"/>
  <c r="C10207" i="7"/>
  <c r="C10208" i="7"/>
  <c r="C10209" i="7"/>
  <c r="C10210" i="7"/>
  <c r="C10211" i="7"/>
  <c r="C10212" i="7"/>
  <c r="C10213" i="7"/>
  <c r="C10214" i="7"/>
  <c r="C10215" i="7"/>
  <c r="C10216" i="7"/>
  <c r="C10217" i="7"/>
  <c r="C10218" i="7"/>
  <c r="C10219" i="7"/>
  <c r="C10220" i="7"/>
  <c r="C10221" i="7"/>
  <c r="C10222" i="7"/>
  <c r="C10223" i="7"/>
  <c r="C10224" i="7"/>
  <c r="C10225" i="7"/>
  <c r="C10226" i="7"/>
  <c r="C10227" i="7"/>
  <c r="C10228" i="7"/>
  <c r="C10229" i="7"/>
  <c r="C10230" i="7"/>
  <c r="C10231" i="7"/>
  <c r="C10232" i="7"/>
  <c r="C10233" i="7"/>
  <c r="C10234" i="7"/>
  <c r="C10235" i="7"/>
  <c r="C10236" i="7"/>
  <c r="C10237" i="7"/>
  <c r="C10238" i="7"/>
  <c r="C10239" i="7"/>
  <c r="C10240" i="7"/>
  <c r="C10241" i="7"/>
  <c r="C10242" i="7"/>
  <c r="C10243" i="7"/>
  <c r="C10244" i="7"/>
  <c r="C10245" i="7"/>
  <c r="C10246" i="7"/>
  <c r="C10247" i="7"/>
  <c r="C10248" i="7"/>
  <c r="C10249" i="7"/>
  <c r="C10250" i="7"/>
  <c r="C10251" i="7"/>
  <c r="C10252" i="7"/>
  <c r="C10253" i="7"/>
  <c r="C10254" i="7"/>
  <c r="C10255" i="7"/>
  <c r="C10256" i="7"/>
  <c r="C10257" i="7"/>
  <c r="C10258" i="7"/>
  <c r="C10259" i="7"/>
  <c r="C10260" i="7"/>
  <c r="C10261" i="7"/>
  <c r="C10262" i="7"/>
  <c r="C10263" i="7"/>
  <c r="C10264" i="7"/>
  <c r="C10265" i="7"/>
  <c r="C10266" i="7"/>
  <c r="C10267" i="7"/>
  <c r="C10268" i="7"/>
  <c r="C10269" i="7"/>
  <c r="C10270" i="7"/>
  <c r="C10271" i="7"/>
  <c r="C10272" i="7"/>
  <c r="C10273" i="7"/>
  <c r="C10274" i="7"/>
  <c r="C10275" i="7"/>
  <c r="C10276" i="7"/>
  <c r="C10277" i="7"/>
  <c r="C10278" i="7"/>
  <c r="C10279" i="7"/>
  <c r="C10280" i="7"/>
  <c r="C10281" i="7"/>
  <c r="C10282" i="7"/>
  <c r="C10283" i="7"/>
  <c r="C10284" i="7"/>
  <c r="C10285" i="7"/>
  <c r="C10286" i="7"/>
  <c r="C10287" i="7"/>
  <c r="C10288" i="7"/>
  <c r="C10289" i="7"/>
  <c r="C10290" i="7"/>
  <c r="C10291" i="7"/>
  <c r="C10292" i="7"/>
  <c r="C10293" i="7"/>
  <c r="C10294" i="7"/>
  <c r="C10295" i="7"/>
  <c r="C10296" i="7"/>
  <c r="C10297" i="7"/>
  <c r="C10298" i="7"/>
  <c r="C10299" i="7"/>
  <c r="C10300" i="7"/>
  <c r="C10301" i="7"/>
  <c r="C10302" i="7"/>
  <c r="C10303" i="7"/>
  <c r="C10304" i="7"/>
  <c r="C10305" i="7"/>
  <c r="C10306" i="7"/>
  <c r="C10307" i="7"/>
  <c r="C10308" i="7"/>
  <c r="C10309" i="7"/>
  <c r="C10310" i="7"/>
  <c r="C10311" i="7"/>
  <c r="C10312" i="7"/>
  <c r="C10313" i="7"/>
  <c r="C10314" i="7"/>
  <c r="C10315" i="7"/>
  <c r="C10316" i="7"/>
  <c r="C10317" i="7"/>
  <c r="C10318" i="7"/>
  <c r="C10319" i="7"/>
  <c r="C10320" i="7"/>
  <c r="C10321" i="7"/>
  <c r="C10322" i="7"/>
  <c r="C10323" i="7"/>
  <c r="C10324" i="7"/>
  <c r="C10325" i="7"/>
  <c r="C10326" i="7"/>
  <c r="C10327" i="7"/>
  <c r="C10328" i="7"/>
  <c r="C10329" i="7"/>
  <c r="C10330" i="7"/>
  <c r="C10331" i="7"/>
  <c r="C10332" i="7"/>
  <c r="C10333" i="7"/>
  <c r="C10334" i="7"/>
  <c r="C10335" i="7"/>
  <c r="C10336" i="7"/>
  <c r="C10337" i="7"/>
  <c r="C10338" i="7"/>
  <c r="C10339" i="7"/>
  <c r="C10340" i="7"/>
  <c r="C10341" i="7"/>
  <c r="C10342" i="7"/>
  <c r="C10343" i="7"/>
  <c r="C10344" i="7"/>
  <c r="C10345" i="7"/>
  <c r="C10346" i="7"/>
  <c r="C10347" i="7"/>
  <c r="C10348" i="7"/>
  <c r="C10349" i="7"/>
  <c r="C10350" i="7"/>
  <c r="C10351" i="7"/>
  <c r="C10352" i="7"/>
  <c r="C10353" i="7"/>
  <c r="C10354" i="7"/>
  <c r="C10355" i="7"/>
  <c r="C10356" i="7"/>
  <c r="C10357" i="7"/>
  <c r="C10358" i="7"/>
  <c r="C10359" i="7"/>
  <c r="C10360" i="7"/>
  <c r="C10361" i="7"/>
  <c r="C10362" i="7"/>
  <c r="C10363" i="7"/>
  <c r="C10364" i="7"/>
  <c r="C10365" i="7"/>
  <c r="C10366" i="7"/>
  <c r="C10367" i="7"/>
  <c r="C10368" i="7"/>
  <c r="C10369" i="7"/>
  <c r="C10370" i="7"/>
  <c r="C10371" i="7"/>
  <c r="C10372" i="7"/>
  <c r="C10373" i="7"/>
  <c r="C10374" i="7"/>
  <c r="C10375" i="7"/>
  <c r="C10376" i="7"/>
  <c r="C10377" i="7"/>
  <c r="C10378" i="7"/>
  <c r="C10379" i="7"/>
  <c r="C10380" i="7"/>
  <c r="C10381" i="7"/>
  <c r="C10382" i="7"/>
  <c r="C10383" i="7"/>
  <c r="C10384" i="7"/>
  <c r="C10385" i="7"/>
  <c r="C10386" i="7"/>
  <c r="C10387" i="7"/>
  <c r="C10388" i="7"/>
  <c r="C10389" i="7"/>
  <c r="C10390" i="7"/>
  <c r="C10391" i="7"/>
  <c r="C10392" i="7"/>
  <c r="C10393" i="7"/>
  <c r="C10394" i="7"/>
  <c r="C10395" i="7"/>
  <c r="C10396" i="7"/>
  <c r="C10397" i="7"/>
  <c r="C10398" i="7"/>
  <c r="C10399" i="7"/>
  <c r="C10400" i="7"/>
  <c r="C10401" i="7"/>
  <c r="C10402" i="7"/>
  <c r="C10403" i="7"/>
  <c r="C10404" i="7"/>
  <c r="C10405" i="7"/>
  <c r="C10406" i="7"/>
  <c r="C10407" i="7"/>
  <c r="C10408" i="7"/>
  <c r="C10409" i="7"/>
  <c r="C10410" i="7"/>
  <c r="C10411" i="7"/>
  <c r="C10412" i="7"/>
  <c r="C10413" i="7"/>
  <c r="C10414" i="7"/>
  <c r="C10415" i="7"/>
  <c r="C10416" i="7"/>
  <c r="C10417" i="7"/>
  <c r="C10418" i="7"/>
  <c r="C10419" i="7"/>
  <c r="C10420" i="7"/>
  <c r="C10421" i="7"/>
  <c r="C10422" i="7"/>
  <c r="C10423" i="7"/>
  <c r="C10424" i="7"/>
  <c r="C10425" i="7"/>
  <c r="C10426" i="7"/>
  <c r="C10427" i="7"/>
  <c r="C10428" i="7"/>
  <c r="C10429" i="7"/>
  <c r="C10430" i="7"/>
  <c r="C10431" i="7"/>
  <c r="C10432" i="7"/>
  <c r="C10433" i="7"/>
  <c r="C10434" i="7"/>
  <c r="C10435" i="7"/>
  <c r="C10436" i="7"/>
  <c r="C10437" i="7"/>
  <c r="C10438" i="7"/>
  <c r="C10439" i="7"/>
  <c r="C10440" i="7"/>
  <c r="C10441" i="7"/>
  <c r="C10442" i="7"/>
  <c r="C10443" i="7"/>
  <c r="C10444" i="7"/>
  <c r="C10445" i="7"/>
  <c r="C10446" i="7"/>
  <c r="C10447" i="7"/>
  <c r="C10448" i="7"/>
  <c r="C10449" i="7"/>
  <c r="C10450" i="7"/>
  <c r="C10451" i="7"/>
  <c r="C10452" i="7"/>
  <c r="C10453" i="7"/>
  <c r="C10454" i="7"/>
  <c r="C10455" i="7"/>
  <c r="C10456" i="7"/>
  <c r="C10457" i="7"/>
  <c r="C10458" i="7"/>
  <c r="C10459" i="7"/>
  <c r="C10460" i="7"/>
  <c r="C10461" i="7"/>
  <c r="C10462" i="7"/>
  <c r="C10463" i="7"/>
  <c r="C10464" i="7"/>
  <c r="C10465" i="7"/>
  <c r="C10466" i="7"/>
  <c r="C10467" i="7"/>
  <c r="C10468" i="7"/>
  <c r="C10469" i="7"/>
  <c r="C10470" i="7"/>
  <c r="C10471" i="7"/>
  <c r="C10472" i="7"/>
  <c r="C10473" i="7"/>
  <c r="C10474" i="7"/>
  <c r="C10475" i="7"/>
  <c r="C10476" i="7"/>
  <c r="C10477" i="7"/>
  <c r="C10478" i="7"/>
  <c r="C10479" i="7"/>
  <c r="C10480" i="7"/>
  <c r="C10481" i="7"/>
  <c r="C10482" i="7"/>
  <c r="C10483" i="7"/>
  <c r="C10484" i="7"/>
  <c r="C10485" i="7"/>
  <c r="C10486" i="7"/>
  <c r="C10487" i="7"/>
  <c r="C10488" i="7"/>
  <c r="C10489" i="7"/>
  <c r="C10490" i="7"/>
  <c r="C10491" i="7"/>
  <c r="C10492" i="7"/>
  <c r="C10493" i="7"/>
  <c r="C10494" i="7"/>
  <c r="C10495" i="7"/>
  <c r="C10496" i="7"/>
  <c r="C10497" i="7"/>
  <c r="C10498" i="7"/>
  <c r="C10499" i="7"/>
  <c r="C10500" i="7"/>
  <c r="C10501" i="7"/>
  <c r="C10502" i="7"/>
  <c r="C10503" i="7"/>
  <c r="C10504" i="7"/>
  <c r="C10505" i="7"/>
  <c r="C10506" i="7"/>
  <c r="C10507" i="7"/>
  <c r="C10508" i="7"/>
  <c r="C10509" i="7"/>
  <c r="C10510" i="7"/>
  <c r="C10511" i="7"/>
  <c r="C10512" i="7"/>
  <c r="C10513" i="7"/>
  <c r="C10514" i="7"/>
  <c r="C10515" i="7"/>
  <c r="C10516" i="7"/>
  <c r="C10517" i="7"/>
  <c r="C10518" i="7"/>
  <c r="C10519" i="7"/>
  <c r="C10520" i="7"/>
  <c r="C10521" i="7"/>
  <c r="C10522" i="7"/>
  <c r="C10523" i="7"/>
  <c r="C10524" i="7"/>
  <c r="C10525" i="7"/>
  <c r="C10526" i="7"/>
  <c r="C10527" i="7"/>
  <c r="C10528" i="7"/>
  <c r="C10529" i="7"/>
  <c r="C10530" i="7"/>
  <c r="C10531" i="7"/>
  <c r="C10532" i="7"/>
  <c r="C10533" i="7"/>
  <c r="C10534" i="7"/>
  <c r="C10535" i="7"/>
  <c r="C10536" i="7"/>
  <c r="C10537" i="7"/>
  <c r="C10538" i="7"/>
  <c r="C10539" i="7"/>
  <c r="C10540" i="7"/>
  <c r="C10541" i="7"/>
  <c r="C10542" i="7"/>
  <c r="C10543" i="7"/>
  <c r="C10544" i="7"/>
  <c r="C10545" i="7"/>
  <c r="C10546" i="7"/>
  <c r="C10547" i="7"/>
  <c r="C10548" i="7"/>
  <c r="C10549" i="7"/>
  <c r="C10550" i="7"/>
  <c r="C10551" i="7"/>
  <c r="C10552" i="7"/>
  <c r="C10553" i="7"/>
  <c r="C10554" i="7"/>
  <c r="C10555" i="7"/>
  <c r="C10556" i="7"/>
  <c r="C10557" i="7"/>
  <c r="C10558" i="7"/>
  <c r="C10559" i="7"/>
  <c r="C10560" i="7"/>
  <c r="C10561" i="7"/>
  <c r="C10562" i="7"/>
  <c r="C10563" i="7"/>
  <c r="C10564" i="7"/>
  <c r="C10565" i="7"/>
  <c r="C10566" i="7"/>
  <c r="C10567" i="7"/>
  <c r="C10568" i="7"/>
  <c r="C10569" i="7"/>
  <c r="C10570" i="7"/>
  <c r="C10571" i="7"/>
  <c r="C10572" i="7"/>
  <c r="C10573" i="7"/>
  <c r="C10574" i="7"/>
  <c r="C10575" i="7"/>
  <c r="C10576" i="7"/>
  <c r="C10577" i="7"/>
  <c r="C10578" i="7"/>
  <c r="C10579" i="7"/>
  <c r="C10580" i="7"/>
  <c r="C10581" i="7"/>
  <c r="C10582" i="7"/>
  <c r="C10583" i="7"/>
  <c r="C10584" i="7"/>
  <c r="C10585" i="7"/>
  <c r="C10586" i="7"/>
  <c r="C10587" i="7"/>
  <c r="C10588" i="7"/>
  <c r="C10589" i="7"/>
  <c r="C10590" i="7"/>
  <c r="C10591" i="7"/>
  <c r="C10592" i="7"/>
  <c r="C10593" i="7"/>
  <c r="C10594" i="7"/>
  <c r="C10595" i="7"/>
  <c r="C10596" i="7"/>
  <c r="C10597" i="7"/>
  <c r="C10598" i="7"/>
  <c r="C10599" i="7"/>
  <c r="C10600" i="7"/>
  <c r="C10601" i="7"/>
  <c r="C10602" i="7"/>
  <c r="C10603" i="7"/>
  <c r="C10604" i="7"/>
  <c r="C10605" i="7"/>
  <c r="C10606" i="7"/>
  <c r="C10607" i="7"/>
  <c r="C10608" i="7"/>
  <c r="C10609" i="7"/>
  <c r="C10610" i="7"/>
  <c r="C10611" i="7"/>
  <c r="C10612" i="7"/>
  <c r="C10613" i="7"/>
  <c r="C10614" i="7"/>
  <c r="C10615" i="7"/>
  <c r="C10616" i="7"/>
  <c r="C10617" i="7"/>
  <c r="C10618" i="7"/>
  <c r="C10619" i="7"/>
  <c r="C10620" i="7"/>
  <c r="C10621" i="7"/>
  <c r="C10622" i="7"/>
  <c r="C10623" i="7"/>
  <c r="C10624" i="7"/>
  <c r="C10625" i="7"/>
  <c r="C10626" i="7"/>
  <c r="C10627" i="7"/>
  <c r="C10628" i="7"/>
  <c r="C10629" i="7"/>
  <c r="C10630" i="7"/>
  <c r="C10631" i="7"/>
  <c r="C10632" i="7"/>
  <c r="C10633" i="7"/>
  <c r="C10634" i="7"/>
  <c r="C10635" i="7"/>
  <c r="C10636" i="7"/>
  <c r="C10637" i="7"/>
  <c r="C10638" i="7"/>
  <c r="C10639" i="7"/>
  <c r="C10640" i="7"/>
  <c r="C10641" i="7"/>
  <c r="C10642" i="7"/>
  <c r="C10643" i="7"/>
  <c r="C10644" i="7"/>
  <c r="C10645" i="7"/>
  <c r="C10646" i="7"/>
  <c r="C10647" i="7"/>
  <c r="C10648" i="7"/>
  <c r="C10649" i="7"/>
  <c r="C10650" i="7"/>
  <c r="C10651" i="7"/>
  <c r="C10652" i="7"/>
  <c r="C10653" i="7"/>
  <c r="C10654" i="7"/>
  <c r="C10655" i="7"/>
  <c r="C10656" i="7"/>
  <c r="C10657" i="7"/>
  <c r="C10658" i="7"/>
  <c r="C10659" i="7"/>
  <c r="C10660" i="7"/>
  <c r="C10661" i="7"/>
  <c r="C10662" i="7"/>
  <c r="C10663" i="7"/>
  <c r="C10664" i="7"/>
  <c r="C10665" i="7"/>
  <c r="C10666" i="7"/>
  <c r="C10667" i="7"/>
  <c r="C10668" i="7"/>
  <c r="C10669" i="7"/>
  <c r="C10670" i="7"/>
  <c r="C10671" i="7"/>
  <c r="C10672" i="7"/>
  <c r="C10673" i="7"/>
  <c r="C10674" i="7"/>
  <c r="C10675" i="7"/>
  <c r="C10676" i="7"/>
  <c r="C10677" i="7"/>
  <c r="C10678" i="7"/>
  <c r="C10679" i="7"/>
  <c r="C10680" i="7"/>
  <c r="C10681" i="7"/>
  <c r="C10682" i="7"/>
  <c r="C10683" i="7"/>
  <c r="C10684" i="7"/>
  <c r="C10685" i="7"/>
  <c r="C10686" i="7"/>
  <c r="C10687" i="7"/>
  <c r="C10688" i="7"/>
  <c r="C10689" i="7"/>
  <c r="C10690" i="7"/>
  <c r="C10691" i="7"/>
  <c r="C10692" i="7"/>
  <c r="C10693" i="7"/>
  <c r="C10694" i="7"/>
  <c r="C10695" i="7"/>
  <c r="C10696" i="7"/>
  <c r="C10697" i="7"/>
  <c r="C10698" i="7"/>
  <c r="C10699" i="7"/>
  <c r="C10700" i="7"/>
  <c r="C10701" i="7"/>
  <c r="C10702" i="7"/>
  <c r="C10703" i="7"/>
  <c r="C10704" i="7"/>
  <c r="C10705" i="7"/>
  <c r="C10706" i="7"/>
  <c r="C10707" i="7"/>
  <c r="C10708" i="7"/>
  <c r="C10709" i="7"/>
  <c r="C10710" i="7"/>
  <c r="C10711" i="7"/>
  <c r="C10712" i="7"/>
  <c r="C10713" i="7"/>
  <c r="C10714" i="7"/>
  <c r="C10715" i="7"/>
  <c r="C10716" i="7"/>
  <c r="C10717" i="7"/>
  <c r="C10718" i="7"/>
  <c r="C10719" i="7"/>
  <c r="C10720" i="7"/>
  <c r="C10721" i="7"/>
  <c r="C10722" i="7"/>
  <c r="C10723" i="7"/>
  <c r="C10724" i="7"/>
  <c r="C10725" i="7"/>
  <c r="C10726" i="7"/>
  <c r="C10727" i="7"/>
  <c r="C10728" i="7"/>
  <c r="C10729" i="7"/>
  <c r="C10730" i="7"/>
  <c r="C10731" i="7"/>
  <c r="C10732" i="7"/>
  <c r="C10733" i="7"/>
  <c r="C10734" i="7"/>
  <c r="C10735" i="7"/>
  <c r="C10736" i="7"/>
  <c r="C10737" i="7"/>
  <c r="C10738" i="7"/>
  <c r="C10739" i="7"/>
  <c r="C10740" i="7"/>
  <c r="C10741" i="7"/>
  <c r="C10742" i="7"/>
  <c r="C10743" i="7"/>
  <c r="C10744" i="7"/>
  <c r="C10745" i="7"/>
  <c r="C10746" i="7"/>
  <c r="C10747" i="7"/>
  <c r="C10748" i="7"/>
  <c r="C10749" i="7"/>
  <c r="C10750" i="7"/>
  <c r="C10751" i="7"/>
  <c r="C10752" i="7"/>
  <c r="C10753" i="7"/>
  <c r="C10754" i="7"/>
  <c r="C10755" i="7"/>
  <c r="C10756" i="7"/>
  <c r="C10757" i="7"/>
  <c r="C10758" i="7"/>
  <c r="C10759" i="7"/>
  <c r="C10760" i="7"/>
  <c r="C10761" i="7"/>
  <c r="C10762" i="7"/>
  <c r="C10763" i="7"/>
  <c r="C10764" i="7"/>
  <c r="C10765" i="7"/>
  <c r="C10766" i="7"/>
  <c r="C10767" i="7"/>
  <c r="C10768" i="7"/>
  <c r="C10769" i="7"/>
  <c r="C10770" i="7"/>
  <c r="C10771" i="7"/>
  <c r="C10772" i="7"/>
  <c r="C10773" i="7"/>
  <c r="C10774" i="7"/>
  <c r="C10775" i="7"/>
  <c r="C10776" i="7"/>
  <c r="C10777" i="7"/>
  <c r="C10778" i="7"/>
  <c r="C10779" i="7"/>
  <c r="C10780" i="7"/>
  <c r="C10781" i="7"/>
  <c r="C10782" i="7"/>
  <c r="C10783" i="7"/>
  <c r="C10784" i="7"/>
  <c r="C10785" i="7"/>
  <c r="C10786" i="7"/>
  <c r="C10787" i="7"/>
  <c r="C10788" i="7"/>
  <c r="C10789" i="7"/>
  <c r="C10790" i="7"/>
  <c r="C10791" i="7"/>
  <c r="C10792" i="7"/>
  <c r="C10793" i="7"/>
  <c r="C10794" i="7"/>
  <c r="C10795" i="7"/>
  <c r="C10796" i="7"/>
  <c r="C10797" i="7"/>
  <c r="C10798" i="7"/>
  <c r="C10799" i="7"/>
  <c r="C10800" i="7"/>
  <c r="C10801" i="7"/>
  <c r="C10802" i="7"/>
  <c r="C10803" i="7"/>
  <c r="C10804" i="7"/>
  <c r="C10805" i="7"/>
  <c r="C10806" i="7"/>
  <c r="C10807" i="7"/>
  <c r="C10808" i="7"/>
  <c r="C10809" i="7"/>
  <c r="C10810" i="7"/>
  <c r="C10811" i="7"/>
  <c r="C10812" i="7"/>
  <c r="C10813" i="7"/>
  <c r="C10814" i="7"/>
  <c r="C10815" i="7"/>
  <c r="C10816" i="7"/>
  <c r="C10817" i="7"/>
  <c r="C10818" i="7"/>
  <c r="C10819" i="7"/>
  <c r="C10820" i="7"/>
  <c r="C10821" i="7"/>
  <c r="C10822" i="7"/>
  <c r="C10823" i="7"/>
  <c r="C10824" i="7"/>
  <c r="C10825" i="7"/>
  <c r="C10826" i="7"/>
  <c r="C10827" i="7"/>
  <c r="C10828" i="7"/>
  <c r="C10829" i="7"/>
  <c r="C10830" i="7"/>
  <c r="C10831" i="7"/>
  <c r="C10832" i="7"/>
  <c r="C10833" i="7"/>
  <c r="C10834" i="7"/>
  <c r="C10835" i="7"/>
  <c r="C10836" i="7"/>
  <c r="C10837" i="7"/>
  <c r="C10838" i="7"/>
  <c r="C10839" i="7"/>
  <c r="C10840" i="7"/>
  <c r="C10841" i="7"/>
  <c r="C10842" i="7"/>
  <c r="C10843" i="7"/>
  <c r="C10844" i="7"/>
  <c r="C10845" i="7"/>
  <c r="C10846" i="7"/>
  <c r="C10847" i="7"/>
  <c r="C10848" i="7"/>
  <c r="C10849" i="7"/>
  <c r="C10850" i="7"/>
  <c r="C10851" i="7"/>
  <c r="C10852" i="7"/>
  <c r="C10853" i="7"/>
  <c r="C10854" i="7"/>
  <c r="C10855" i="7"/>
  <c r="C10856" i="7"/>
  <c r="C10857" i="7"/>
  <c r="C10858" i="7"/>
  <c r="C10859" i="7"/>
  <c r="C10860" i="7"/>
  <c r="C10861" i="7"/>
  <c r="C10862" i="7"/>
  <c r="C10863" i="7"/>
  <c r="C10864" i="7"/>
  <c r="C10865" i="7"/>
  <c r="C10866" i="7"/>
  <c r="C10867" i="7"/>
  <c r="C10868" i="7"/>
  <c r="C10869" i="7"/>
  <c r="C10870" i="7"/>
  <c r="C10871" i="7"/>
  <c r="C10872" i="7"/>
  <c r="C10873" i="7"/>
  <c r="C10874" i="7"/>
  <c r="C10875" i="7"/>
  <c r="C10876" i="7"/>
  <c r="C10877" i="7"/>
  <c r="C10878" i="7"/>
  <c r="C10879" i="7"/>
  <c r="C10880" i="7"/>
  <c r="C10881" i="7"/>
  <c r="C10882" i="7"/>
  <c r="C10883" i="7"/>
  <c r="C10884" i="7"/>
  <c r="C10885" i="7"/>
  <c r="C10886" i="7"/>
  <c r="C10887" i="7"/>
  <c r="C10888" i="7"/>
  <c r="C10889" i="7"/>
  <c r="C10890" i="7"/>
  <c r="C10891" i="7"/>
  <c r="C10892" i="7"/>
  <c r="C10893" i="7"/>
  <c r="C10894" i="7"/>
  <c r="C10895" i="7"/>
  <c r="C10896" i="7"/>
  <c r="C10897" i="7"/>
  <c r="C10898" i="7"/>
  <c r="C10899" i="7"/>
  <c r="C10900" i="7"/>
  <c r="C10901" i="7"/>
  <c r="C10902" i="7"/>
  <c r="C11122" i="7"/>
  <c r="C11123" i="7"/>
  <c r="C11124" i="7"/>
  <c r="C11125" i="7"/>
  <c r="C11126" i="7"/>
  <c r="C11127" i="7"/>
  <c r="C11128" i="7"/>
  <c r="C11129" i="7"/>
  <c r="C11130" i="7"/>
  <c r="C11131" i="7"/>
  <c r="C11132" i="7"/>
  <c r="C11133" i="7"/>
  <c r="C11134" i="7"/>
  <c r="C11135" i="7"/>
  <c r="C11136" i="7"/>
  <c r="C11137" i="7"/>
  <c r="C11138" i="7"/>
  <c r="C11139" i="7"/>
  <c r="C11140" i="7"/>
  <c r="C11141" i="7"/>
  <c r="C11142" i="7"/>
  <c r="C11143" i="7"/>
  <c r="C11144" i="7"/>
  <c r="C11145" i="7"/>
  <c r="C11146" i="7"/>
  <c r="C11147" i="7"/>
  <c r="C11148" i="7"/>
  <c r="C11149" i="7"/>
  <c r="C11150" i="7"/>
  <c r="C11151" i="7"/>
  <c r="C11152" i="7"/>
  <c r="C11153" i="7"/>
  <c r="C11154" i="7"/>
  <c r="C11155" i="7"/>
  <c r="C11156" i="7"/>
  <c r="C11157" i="7"/>
  <c r="C11158" i="7"/>
  <c r="C11159" i="7"/>
  <c r="C11160" i="7"/>
  <c r="C11161" i="7"/>
  <c r="C11162" i="7"/>
  <c r="C11163" i="7"/>
  <c r="C11164" i="7"/>
  <c r="C11165" i="7"/>
  <c r="C11166" i="7"/>
  <c r="C11167" i="7"/>
  <c r="C11168" i="7"/>
  <c r="C11169" i="7"/>
  <c r="C11170" i="7"/>
  <c r="C11171" i="7"/>
  <c r="C11172" i="7"/>
  <c r="C11173" i="7"/>
  <c r="C11174" i="7"/>
  <c r="C11175" i="7"/>
  <c r="C11176" i="7"/>
  <c r="C11177" i="7"/>
  <c r="C11178" i="7"/>
  <c r="C11179" i="7"/>
  <c r="C11180" i="7"/>
  <c r="C11181" i="7"/>
  <c r="C11182" i="7"/>
  <c r="C11183" i="7"/>
  <c r="C11184" i="7"/>
  <c r="C11185" i="7"/>
  <c r="C11186" i="7"/>
  <c r="C11187" i="7"/>
  <c r="C11188" i="7"/>
  <c r="C11189" i="7"/>
  <c r="C11190" i="7"/>
  <c r="C11191" i="7"/>
  <c r="C11192" i="7"/>
  <c r="C11193" i="7"/>
  <c r="C11194" i="7"/>
  <c r="C11195" i="7"/>
  <c r="C11196" i="7"/>
  <c r="C11197" i="7"/>
  <c r="C11198" i="7"/>
  <c r="C11199" i="7"/>
  <c r="C11200" i="7"/>
  <c r="C11201" i="7"/>
  <c r="C11203" i="7"/>
  <c r="C11204" i="7"/>
  <c r="C11205" i="7"/>
  <c r="C11206" i="7"/>
  <c r="C11207" i="7"/>
  <c r="C11208" i="7"/>
  <c r="C11209" i="7"/>
  <c r="C11210" i="7"/>
  <c r="C11211" i="7"/>
  <c r="C11212" i="7"/>
  <c r="C11213" i="7"/>
  <c r="C11214" i="7"/>
  <c r="C11215" i="7"/>
  <c r="C11216" i="7"/>
  <c r="C11217" i="7"/>
  <c r="C11218" i="7"/>
  <c r="C11219" i="7"/>
  <c r="C11220" i="7"/>
  <c r="C11221" i="7"/>
  <c r="C11222" i="7"/>
  <c r="C11223" i="7"/>
  <c r="C11224" i="7"/>
  <c r="C11225" i="7"/>
  <c r="C11226" i="7"/>
  <c r="C11227" i="7"/>
  <c r="C11228" i="7"/>
  <c r="C11229" i="7"/>
  <c r="C11230" i="7"/>
  <c r="C11232" i="7"/>
  <c r="C11233" i="7"/>
  <c r="C11234" i="7"/>
  <c r="C11235" i="7"/>
  <c r="C11236" i="7"/>
  <c r="C11237" i="7"/>
  <c r="C11238" i="7"/>
  <c r="C11239" i="7"/>
  <c r="C11240" i="7"/>
  <c r="C11241" i="7"/>
  <c r="C11242" i="7"/>
  <c r="C11243" i="7"/>
  <c r="C11244" i="7"/>
  <c r="C11245" i="7"/>
  <c r="C11246" i="7"/>
  <c r="C11247" i="7"/>
  <c r="C11248" i="7"/>
  <c r="C11249" i="7"/>
  <c r="C11250" i="7"/>
  <c r="C11251" i="7"/>
  <c r="C11252" i="7"/>
  <c r="C11253" i="7"/>
  <c r="C11254" i="7"/>
  <c r="C11255" i="7"/>
  <c r="C11256" i="7"/>
  <c r="C11257" i="7"/>
  <c r="C11258" i="7"/>
  <c r="C11259" i="7"/>
  <c r="C11272" i="7"/>
  <c r="C11273" i="7"/>
  <c r="C11274" i="7"/>
  <c r="C11275" i="7"/>
  <c r="C11276" i="7"/>
  <c r="C11277" i="7"/>
  <c r="C11278" i="7"/>
  <c r="C11279" i="7"/>
  <c r="C11280" i="7"/>
  <c r="C11281" i="7"/>
  <c r="C11282" i="7"/>
  <c r="C11283" i="7"/>
  <c r="C11284" i="7"/>
  <c r="C11285" i="7"/>
  <c r="C11286" i="7"/>
  <c r="C11287" i="7"/>
  <c r="C11288" i="7"/>
  <c r="C11289" i="7"/>
  <c r="C11290" i="7"/>
  <c r="C11291" i="7"/>
  <c r="C11292" i="7"/>
  <c r="C11293" i="7"/>
  <c r="C11294" i="7"/>
  <c r="C11295" i="7"/>
  <c r="C11296" i="7"/>
  <c r="C11297" i="7"/>
  <c r="C11298" i="7"/>
  <c r="C11299" i="7"/>
  <c r="C11300" i="7"/>
  <c r="C11301" i="7"/>
  <c r="C11302" i="7"/>
  <c r="C11303" i="7"/>
  <c r="C11304" i="7"/>
  <c r="C11305" i="7"/>
  <c r="C11307" i="7"/>
  <c r="C11308" i="7"/>
  <c r="C11309" i="7"/>
  <c r="C11310" i="7"/>
  <c r="C11311" i="7"/>
  <c r="C11312" i="7"/>
  <c r="C11313" i="7"/>
  <c r="C11314" i="7"/>
  <c r="C11315" i="7"/>
  <c r="C11316" i="7"/>
  <c r="C11317" i="7"/>
  <c r="C11318" i="7"/>
  <c r="C11319" i="7"/>
  <c r="C11320" i="7"/>
  <c r="C11321" i="7"/>
  <c r="C11322" i="7"/>
  <c r="C11323" i="7"/>
  <c r="C11324" i="7"/>
  <c r="C11325" i="7"/>
  <c r="C11326" i="7"/>
  <c r="C11327" i="7"/>
  <c r="C11328" i="7"/>
  <c r="C11329" i="7"/>
  <c r="C11330" i="7"/>
  <c r="C11331" i="7"/>
  <c r="C11332" i="7"/>
  <c r="C11333" i="7"/>
  <c r="C11334" i="7"/>
  <c r="C11335" i="7"/>
  <c r="C11336" i="7"/>
  <c r="C11337" i="7"/>
  <c r="C11338" i="7"/>
  <c r="C11339" i="7"/>
  <c r="C11340" i="7"/>
  <c r="C11342" i="7"/>
  <c r="C11343" i="7"/>
  <c r="C11344" i="7"/>
  <c r="C11345" i="7"/>
  <c r="C11346" i="7"/>
  <c r="C11347" i="7"/>
  <c r="C11348" i="7"/>
  <c r="C11349" i="7"/>
  <c r="C11350" i="7"/>
  <c r="C11351" i="7"/>
  <c r="C11352" i="7"/>
  <c r="C11353" i="7"/>
  <c r="C11354" i="7"/>
  <c r="C11355" i="7"/>
  <c r="C11356" i="7"/>
  <c r="C11357" i="7"/>
  <c r="C11358" i="7"/>
  <c r="C11359" i="7"/>
  <c r="C11360" i="7"/>
  <c r="C11361" i="7"/>
  <c r="C11362" i="7"/>
  <c r="C11363" i="7"/>
  <c r="C11364" i="7"/>
  <c r="C11365" i="7"/>
  <c r="C11366" i="7"/>
  <c r="C11367" i="7"/>
  <c r="C11369" i="7"/>
  <c r="C11370" i="7"/>
  <c r="C11371" i="7"/>
  <c r="C11372" i="7"/>
  <c r="C11373" i="7"/>
  <c r="C11374" i="7"/>
  <c r="C11375" i="7"/>
  <c r="C11376" i="7"/>
  <c r="C11377" i="7"/>
  <c r="C11378" i="7"/>
  <c r="C11379" i="7"/>
  <c r="C11380" i="7"/>
  <c r="C11381" i="7"/>
  <c r="C11382" i="7"/>
  <c r="C11383" i="7"/>
  <c r="C11384" i="7"/>
  <c r="C11385" i="7"/>
  <c r="C11386" i="7"/>
  <c r="C11387" i="7"/>
  <c r="C11388" i="7"/>
  <c r="C11389" i="7"/>
  <c r="C11390" i="7"/>
  <c r="C11391" i="7"/>
  <c r="C11392" i="7"/>
  <c r="C11393" i="7"/>
  <c r="C11394" i="7"/>
  <c r="C11524" i="7"/>
  <c r="C11525" i="7"/>
  <c r="C11526" i="7"/>
  <c r="C11527" i="7"/>
  <c r="C11528" i="7"/>
  <c r="C11529" i="7"/>
  <c r="C11530" i="7"/>
  <c r="C11531" i="7"/>
  <c r="C11532" i="7"/>
  <c r="C11533" i="7"/>
  <c r="C11534" i="7"/>
  <c r="C11535" i="7"/>
  <c r="C11536" i="7"/>
  <c r="C11537" i="7"/>
  <c r="C11538" i="7"/>
  <c r="C11539" i="7"/>
  <c r="C11540" i="7"/>
  <c r="C11541" i="7"/>
  <c r="C11542" i="7"/>
  <c r="C11543" i="7"/>
  <c r="C11544" i="7"/>
  <c r="C11545" i="7"/>
  <c r="C11546" i="7"/>
  <c r="C11547" i="7"/>
  <c r="C11548" i="7"/>
  <c r="C11549" i="7"/>
  <c r="C11550" i="7"/>
  <c r="C11551" i="7"/>
  <c r="C11552" i="7"/>
  <c r="C11553" i="7"/>
  <c r="C11554" i="7"/>
  <c r="C11556" i="7"/>
  <c r="C11557" i="7"/>
  <c r="C11558" i="7"/>
  <c r="C11559" i="7"/>
  <c r="C11560" i="7"/>
  <c r="C11561" i="7"/>
  <c r="C11562" i="7"/>
  <c r="C11563" i="7"/>
  <c r="C11564" i="7"/>
  <c r="C11565" i="7"/>
  <c r="C11566" i="7"/>
  <c r="C11567" i="7"/>
  <c r="C11568" i="7"/>
  <c r="C11569" i="7"/>
  <c r="C11570" i="7"/>
  <c r="C11571" i="7"/>
  <c r="C11572" i="7"/>
  <c r="C11573" i="7"/>
  <c r="C11574" i="7"/>
  <c r="C11575" i="7"/>
  <c r="C11576" i="7"/>
  <c r="C11577" i="7"/>
  <c r="C11578" i="7"/>
  <c r="C11579" i="7"/>
  <c r="C11580" i="7"/>
  <c r="C11581" i="7"/>
  <c r="C11582" i="7"/>
  <c r="C11583" i="7"/>
  <c r="C11584" i="7"/>
  <c r="C11585" i="7"/>
  <c r="C11586" i="7"/>
  <c r="C11587" i="7"/>
  <c r="C11588" i="7"/>
  <c r="C11589" i="7"/>
  <c r="C11590" i="7"/>
  <c r="C11592" i="7"/>
  <c r="C11593" i="7"/>
  <c r="C11594" i="7"/>
  <c r="C11595" i="7"/>
  <c r="C11596" i="7"/>
  <c r="C11597" i="7"/>
  <c r="C11598" i="7"/>
  <c r="C11599" i="7"/>
  <c r="C11600" i="7"/>
  <c r="C11601" i="7"/>
  <c r="C11602" i="7"/>
  <c r="C11603" i="7"/>
  <c r="C11604" i="7"/>
  <c r="C11605" i="7"/>
  <c r="C11606" i="7"/>
  <c r="C11607" i="7"/>
  <c r="C11608" i="7"/>
  <c r="C11609" i="7"/>
  <c r="C11610" i="7"/>
  <c r="C11611" i="7"/>
  <c r="C11612" i="7"/>
  <c r="C11613" i="7"/>
  <c r="C11614" i="7"/>
  <c r="C11615" i="7"/>
  <c r="C11616" i="7"/>
  <c r="C11617" i="7"/>
  <c r="C11618" i="7"/>
  <c r="C11619" i="7"/>
  <c r="C11620" i="7"/>
  <c r="C11621" i="7"/>
  <c r="C11622" i="7"/>
  <c r="C11623" i="7"/>
  <c r="C11624" i="7"/>
  <c r="C11625" i="7"/>
  <c r="C11626" i="7"/>
  <c r="C11628" i="7"/>
  <c r="C11629" i="7"/>
  <c r="C11630" i="7"/>
  <c r="C11631" i="7"/>
  <c r="C11632" i="7"/>
  <c r="C11633" i="7"/>
  <c r="C11634" i="7"/>
  <c r="C11635" i="7"/>
  <c r="C11636" i="7"/>
  <c r="C11637" i="7"/>
  <c r="C11638" i="7"/>
  <c r="C11639" i="7"/>
  <c r="C11640" i="7"/>
  <c r="C11641" i="7"/>
  <c r="C11642" i="7"/>
  <c r="C11643" i="7"/>
  <c r="C11644" i="7"/>
  <c r="C11645" i="7"/>
  <c r="C11646" i="7"/>
  <c r="C11647" i="7"/>
  <c r="C11648" i="7"/>
  <c r="C11649" i="7"/>
  <c r="C11650" i="7"/>
  <c r="C11651" i="7"/>
  <c r="C11653" i="7"/>
  <c r="C11654" i="7"/>
  <c r="C11655" i="7"/>
  <c r="C11656" i="7"/>
  <c r="C11657" i="7"/>
  <c r="C11658" i="7"/>
  <c r="C11659" i="7"/>
  <c r="C11660" i="7"/>
  <c r="C11661" i="7"/>
  <c r="C11662" i="7"/>
  <c r="C11663" i="7"/>
  <c r="C11664" i="7"/>
  <c r="C11665" i="7"/>
  <c r="C11666" i="7"/>
  <c r="C11667" i="7"/>
  <c r="C11668" i="7"/>
  <c r="C11669" i="7"/>
  <c r="C11670" i="7"/>
  <c r="C11671" i="7"/>
  <c r="C11672" i="7"/>
  <c r="C11673" i="7"/>
  <c r="C11674" i="7"/>
  <c r="C11675" i="7"/>
  <c r="C11676" i="7"/>
  <c r="C11678" i="7"/>
  <c r="C11679" i="7"/>
  <c r="C11680" i="7"/>
  <c r="C11681" i="7"/>
  <c r="C11682" i="7"/>
  <c r="C11683" i="7"/>
  <c r="C11684" i="7"/>
  <c r="C11685" i="7"/>
  <c r="C11686" i="7"/>
  <c r="C11687" i="7"/>
  <c r="C11688" i="7"/>
  <c r="C11689" i="7"/>
  <c r="C11690" i="7"/>
  <c r="C11691" i="7"/>
  <c r="C11692" i="7"/>
  <c r="C11693" i="7"/>
  <c r="C11694" i="7"/>
  <c r="C11695" i="7"/>
  <c r="C11696" i="7"/>
  <c r="C11697" i="7"/>
  <c r="C11698" i="7"/>
  <c r="C11699" i="7"/>
  <c r="C11700" i="7"/>
  <c r="C11701" i="7"/>
  <c r="C11703" i="7"/>
  <c r="C11704" i="7"/>
  <c r="C11705" i="7"/>
  <c r="C11706" i="7"/>
  <c r="C11707" i="7"/>
  <c r="C11708" i="7"/>
  <c r="C11709" i="7"/>
  <c r="C11710" i="7"/>
  <c r="C11711" i="7"/>
  <c r="C11712" i="7"/>
  <c r="C11713" i="7"/>
  <c r="C11714" i="7"/>
  <c r="C11715" i="7"/>
  <c r="C11716" i="7"/>
  <c r="C11717" i="7"/>
  <c r="C11718" i="7"/>
  <c r="C11719" i="7"/>
  <c r="C11720" i="7"/>
  <c r="C11721" i="7"/>
  <c r="C11722" i="7"/>
  <c r="C11723" i="7"/>
  <c r="C11724" i="7"/>
  <c r="C11725" i="7"/>
  <c r="C11726" i="7"/>
  <c r="C11727" i="7"/>
  <c r="C11728" i="7"/>
  <c r="C11729" i="7"/>
  <c r="C11730" i="7"/>
  <c r="C11731" i="7"/>
  <c r="C11732" i="7"/>
  <c r="C11733" i="7"/>
  <c r="C11734" i="7"/>
  <c r="C11735" i="7"/>
  <c r="C11736" i="7"/>
  <c r="C11737" i="7"/>
  <c r="C11739" i="7"/>
  <c r="C11740" i="7"/>
  <c r="C11741" i="7"/>
  <c r="C11742" i="7"/>
  <c r="C11743" i="7"/>
  <c r="C11744" i="7"/>
  <c r="C11745" i="7"/>
  <c r="C11746" i="7"/>
  <c r="C11747" i="7"/>
  <c r="C11748" i="7"/>
  <c r="C11749" i="7"/>
  <c r="C11750" i="7"/>
  <c r="C11751" i="7"/>
  <c r="C11752" i="7"/>
  <c r="C11753" i="7"/>
  <c r="C11754" i="7"/>
  <c r="C11755" i="7"/>
  <c r="C11756" i="7"/>
  <c r="C11757" i="7"/>
  <c r="C11758" i="7"/>
  <c r="C11759" i="7"/>
  <c r="C11760" i="7"/>
  <c r="C11761" i="7"/>
  <c r="C11762" i="7"/>
  <c r="C11763" i="7"/>
  <c r="C11764" i="7"/>
  <c r="C11765" i="7"/>
  <c r="C11766" i="7"/>
  <c r="C11767" i="7"/>
  <c r="C11768" i="7"/>
  <c r="C11769" i="7"/>
  <c r="C11770" i="7"/>
  <c r="C11771" i="7"/>
  <c r="C11772" i="7"/>
  <c r="C11773" i="7"/>
  <c r="C11775" i="7"/>
  <c r="C11776" i="7"/>
  <c r="C11777" i="7"/>
  <c r="C11778" i="7"/>
  <c r="C11779" i="7"/>
  <c r="C11780" i="7"/>
  <c r="C11781" i="7"/>
  <c r="C11782" i="7"/>
  <c r="C11783" i="7"/>
  <c r="C11784" i="7"/>
  <c r="C11785" i="7"/>
  <c r="C11786" i="7"/>
  <c r="C11787" i="7"/>
  <c r="C11788" i="7"/>
  <c r="C11789" i="7"/>
  <c r="C11790" i="7"/>
  <c r="C11791" i="7"/>
  <c r="C11792" i="7"/>
  <c r="C11793" i="7"/>
  <c r="C11794" i="7"/>
  <c r="C11795" i="7"/>
  <c r="C11796" i="7"/>
  <c r="C11797" i="7"/>
  <c r="C11798" i="7"/>
  <c r="C11799" i="7"/>
  <c r="C11800" i="7"/>
  <c r="C11801" i="7"/>
  <c r="C11802" i="7"/>
  <c r="C11803" i="7"/>
  <c r="C11804" i="7"/>
  <c r="C11805" i="7"/>
  <c r="C11806" i="7"/>
  <c r="C11807" i="7"/>
  <c r="C11808" i="7"/>
  <c r="C11809" i="7"/>
  <c r="C11811" i="7"/>
  <c r="C11812" i="7"/>
  <c r="C11813" i="7"/>
  <c r="C11814" i="7"/>
  <c r="C11815" i="7"/>
  <c r="C11816" i="7"/>
  <c r="C11817" i="7"/>
  <c r="C11818" i="7"/>
  <c r="C11819" i="7"/>
  <c r="C11820" i="7"/>
  <c r="C11821" i="7"/>
  <c r="C11822" i="7"/>
  <c r="C11823" i="7"/>
  <c r="C11824" i="7"/>
  <c r="C11825" i="7"/>
  <c r="C11826" i="7"/>
  <c r="C11827" i="7"/>
  <c r="C11828" i="7"/>
  <c r="C11829" i="7"/>
  <c r="C11830" i="7"/>
  <c r="C11831" i="7"/>
  <c r="C11832" i="7"/>
  <c r="C11833" i="7"/>
  <c r="C11834" i="7"/>
  <c r="C11836" i="7"/>
  <c r="C11837" i="7"/>
  <c r="C11838" i="7"/>
  <c r="C11839" i="7"/>
  <c r="C11840" i="7"/>
  <c r="C11841" i="7"/>
  <c r="C11842" i="7"/>
  <c r="C11843" i="7"/>
  <c r="C11844" i="7"/>
  <c r="C11845" i="7"/>
  <c r="C11846" i="7"/>
  <c r="C11847" i="7"/>
  <c r="C11848" i="7"/>
  <c r="C11849" i="7"/>
  <c r="C11850" i="7"/>
  <c r="C11851" i="7"/>
  <c r="C11852" i="7"/>
  <c r="C11853" i="7"/>
  <c r="C11854" i="7"/>
  <c r="C11855" i="7"/>
  <c r="C11856" i="7"/>
  <c r="C11857" i="7"/>
  <c r="C11858" i="7"/>
  <c r="C11859" i="7"/>
  <c r="C11861" i="7"/>
  <c r="C11862" i="7"/>
  <c r="C11863" i="7"/>
  <c r="C11864" i="7"/>
  <c r="C11865" i="7"/>
  <c r="C11866" i="7"/>
  <c r="C11867" i="7"/>
  <c r="C11868" i="7"/>
  <c r="C11869" i="7"/>
  <c r="C11870" i="7"/>
  <c r="C11871" i="7"/>
  <c r="C11872" i="7"/>
  <c r="C11873" i="7"/>
  <c r="C11874" i="7"/>
  <c r="C11875" i="7"/>
  <c r="C11876" i="7"/>
  <c r="C11877" i="7"/>
  <c r="C11878" i="7"/>
  <c r="C11879" i="7"/>
  <c r="C11880" i="7"/>
  <c r="C11881" i="7"/>
  <c r="C11882" i="7"/>
  <c r="C11883" i="7"/>
  <c r="C11884" i="7"/>
  <c r="C12134" i="7"/>
  <c r="C12135" i="7"/>
  <c r="C12136" i="7"/>
  <c r="C12137" i="7"/>
  <c r="C12138" i="7"/>
  <c r="C12139" i="7"/>
  <c r="C12140" i="7"/>
  <c r="C12141" i="7"/>
  <c r="C12142" i="7"/>
  <c r="C12143" i="7"/>
  <c r="C12144" i="7"/>
  <c r="C12145" i="7"/>
  <c r="C12146" i="7"/>
  <c r="C12147" i="7"/>
  <c r="C12148" i="7"/>
  <c r="C12149" i="7"/>
  <c r="C12150" i="7"/>
  <c r="C12151" i="7"/>
  <c r="C12152" i="7"/>
  <c r="C12153" i="7"/>
  <c r="C12154" i="7"/>
  <c r="C12155" i="7"/>
  <c r="C12156" i="7"/>
  <c r="C12157" i="7"/>
  <c r="C12158" i="7"/>
  <c r="C12159" i="7"/>
  <c r="C12160" i="7"/>
  <c r="C12161" i="7"/>
  <c r="C12162" i="7"/>
  <c r="C12163" i="7"/>
  <c r="C12164" i="7"/>
  <c r="C12165" i="7"/>
  <c r="C12166" i="7"/>
  <c r="C12167" i="7"/>
  <c r="C12168" i="7"/>
  <c r="C12169" i="7"/>
  <c r="C12170" i="7"/>
  <c r="C12171" i="7"/>
  <c r="C12172" i="7"/>
  <c r="C12173" i="7"/>
  <c r="C12174" i="7"/>
  <c r="C12175" i="7"/>
  <c r="C12176" i="7"/>
  <c r="C12177" i="7"/>
  <c r="C12178" i="7"/>
  <c r="C12179" i="7"/>
  <c r="C12180" i="7"/>
  <c r="C12181" i="7"/>
  <c r="C12182" i="7"/>
  <c r="C12183" i="7"/>
  <c r="C12184" i="7"/>
  <c r="C12185" i="7"/>
  <c r="C12186" i="7"/>
  <c r="C12187" i="7"/>
  <c r="C12188" i="7"/>
  <c r="C12189" i="7"/>
  <c r="C12190" i="7"/>
  <c r="C12191" i="7"/>
  <c r="C12192" i="7"/>
  <c r="C12193" i="7"/>
  <c r="C12194" i="7"/>
  <c r="C12195" i="7"/>
  <c r="C12196" i="7"/>
  <c r="C12197" i="7"/>
  <c r="C12198" i="7"/>
  <c r="C12199" i="7"/>
  <c r="C12200" i="7"/>
  <c r="C12201" i="7"/>
  <c r="C12202" i="7"/>
  <c r="C12203" i="7"/>
  <c r="C12204" i="7"/>
  <c r="C12205" i="7"/>
  <c r="C12206" i="7"/>
  <c r="C12207" i="7"/>
  <c r="C12208" i="7"/>
  <c r="C12209" i="7"/>
  <c r="C12210" i="7"/>
  <c r="C12211" i="7"/>
  <c r="C12212" i="7"/>
  <c r="C12213" i="7"/>
  <c r="C12214" i="7"/>
  <c r="C12215" i="7"/>
  <c r="C12216" i="7"/>
  <c r="C12217" i="7"/>
  <c r="C12218" i="7"/>
  <c r="C12219" i="7"/>
  <c r="C12220" i="7"/>
  <c r="C12221" i="7"/>
  <c r="C12222" i="7"/>
  <c r="C12223" i="7"/>
  <c r="C12224" i="7"/>
  <c r="C12225" i="7"/>
  <c r="C12226" i="7"/>
  <c r="C12227" i="7"/>
  <c r="C12228" i="7"/>
  <c r="C12229" i="7"/>
  <c r="C12230" i="7"/>
  <c r="C12231" i="7"/>
  <c r="C12232" i="7"/>
  <c r="C12233" i="7"/>
  <c r="C12234" i="7"/>
  <c r="C12235" i="7"/>
  <c r="C12236" i="7"/>
  <c r="C12237" i="7"/>
  <c r="C12238" i="7"/>
  <c r="C12239" i="7"/>
  <c r="C12240" i="7"/>
  <c r="C12241" i="7"/>
  <c r="C12242" i="7"/>
  <c r="C12243" i="7"/>
  <c r="C12244" i="7"/>
  <c r="C12245" i="7"/>
  <c r="C12246" i="7"/>
  <c r="C12247" i="7"/>
  <c r="C12248" i="7"/>
  <c r="C12249" i="7"/>
  <c r="C12250" i="7"/>
  <c r="C12251" i="7"/>
  <c r="C12252" i="7"/>
  <c r="C12253" i="7"/>
  <c r="C12254" i="7"/>
  <c r="C12255" i="7"/>
  <c r="C12256" i="7"/>
  <c r="C12257" i="7"/>
  <c r="C12258" i="7"/>
  <c r="C12259" i="7"/>
  <c r="C12260" i="7"/>
  <c r="C12261" i="7"/>
  <c r="C12262" i="7"/>
  <c r="C12263" i="7"/>
  <c r="C12264" i="7"/>
  <c r="C12265" i="7"/>
  <c r="C12266" i="7"/>
  <c r="C12267" i="7"/>
  <c r="C12268" i="7"/>
  <c r="C12269" i="7"/>
  <c r="C12270" i="7"/>
  <c r="C12271" i="7"/>
  <c r="C12272" i="7"/>
  <c r="C12273" i="7"/>
  <c r="C12274" i="7"/>
  <c r="C12275" i="7"/>
  <c r="C12276" i="7"/>
  <c r="C12277" i="7"/>
  <c r="C12278" i="7"/>
  <c r="C12279" i="7"/>
  <c r="C12280" i="7"/>
  <c r="C12281" i="7"/>
  <c r="C12282" i="7"/>
  <c r="C12283" i="7"/>
  <c r="C12284" i="7"/>
  <c r="C12285" i="7"/>
  <c r="C12286" i="7"/>
  <c r="C12287" i="7"/>
  <c r="C12288" i="7"/>
  <c r="C12289" i="7"/>
  <c r="C12290" i="7"/>
  <c r="C12291" i="7"/>
  <c r="C12292" i="7"/>
  <c r="C12293" i="7"/>
  <c r="C12294" i="7"/>
  <c r="C12295" i="7"/>
  <c r="C12296" i="7"/>
  <c r="C12297" i="7"/>
  <c r="C12298" i="7"/>
  <c r="C12299" i="7"/>
  <c r="C12300" i="7"/>
  <c r="C12301" i="7"/>
  <c r="C12302" i="7"/>
  <c r="C12303" i="7"/>
  <c r="C12304" i="7"/>
  <c r="C12305" i="7"/>
  <c r="C12306" i="7"/>
  <c r="C12307" i="7"/>
  <c r="C12308" i="7"/>
  <c r="C12309" i="7"/>
  <c r="C12310" i="7"/>
  <c r="C12311" i="7"/>
  <c r="C12312" i="7"/>
  <c r="C12313" i="7"/>
  <c r="C12314" i="7"/>
  <c r="C12315" i="7"/>
  <c r="C12316" i="7"/>
  <c r="C12317" i="7"/>
  <c r="C12318" i="7"/>
  <c r="C12319" i="7"/>
  <c r="C12322" i="7"/>
  <c r="C12323" i="7"/>
  <c r="C12324" i="7"/>
  <c r="C12325" i="7"/>
  <c r="C12326" i="7"/>
  <c r="C12327" i="7"/>
  <c r="C12328" i="7"/>
  <c r="C12331" i="7"/>
  <c r="C12332" i="7"/>
  <c r="C12333" i="7"/>
  <c r="C12334" i="7"/>
  <c r="C12335" i="7"/>
  <c r="C12336" i="7"/>
  <c r="C12337" i="7"/>
  <c r="C12349" i="7"/>
  <c r="C12350" i="7"/>
  <c r="C12351" i="7"/>
  <c r="C12352" i="7"/>
  <c r="C12361" i="7"/>
  <c r="C12362" i="7"/>
  <c r="C12363" i="7"/>
  <c r="C12364" i="7"/>
  <c r="C12365" i="7"/>
  <c r="C12366" i="7"/>
  <c r="C12367" i="7"/>
  <c r="C12372" i="7"/>
  <c r="C12373" i="7"/>
  <c r="C12374" i="7"/>
  <c r="C12375" i="7"/>
  <c r="C12376" i="7"/>
  <c r="C12379" i="7"/>
  <c r="C12380" i="7"/>
  <c r="C12381" i="7"/>
  <c r="C12382" i="7"/>
  <c r="C12383" i="7"/>
  <c r="C12384" i="7"/>
  <c r="C12385" i="7"/>
  <c r="C12388" i="7"/>
  <c r="C12389" i="7"/>
  <c r="C12390" i="7"/>
  <c r="C12391" i="7"/>
  <c r="C12392" i="7"/>
  <c r="C12393" i="7"/>
  <c r="C12394" i="7"/>
  <c r="C12397" i="7"/>
  <c r="C12398" i="7"/>
  <c r="C12399" i="7"/>
  <c r="C12400" i="7"/>
  <c r="C12401" i="7"/>
  <c r="C12402" i="7"/>
  <c r="C12403" i="7"/>
  <c r="C12412" i="7"/>
  <c r="C12413" i="7"/>
  <c r="C12414" i="7"/>
  <c r="C12415" i="7"/>
  <c r="C12416" i="7"/>
  <c r="C12417" i="7"/>
  <c r="C12418" i="7"/>
  <c r="C12427" i="7"/>
  <c r="C12428" i="7"/>
  <c r="C12429" i="7"/>
  <c r="C12430" i="7"/>
  <c r="C12431" i="7"/>
  <c r="C12432" i="7"/>
  <c r="C12433" i="7"/>
  <c r="C12436" i="7"/>
  <c r="C12437" i="7"/>
  <c r="C12438" i="7"/>
  <c r="C12439" i="7"/>
  <c r="C12440" i="7"/>
  <c r="C12441" i="7"/>
  <c r="C12442" i="7"/>
  <c r="C12445" i="7"/>
  <c r="C12446" i="7"/>
  <c r="C12447" i="7"/>
  <c r="C12448" i="7"/>
  <c r="C12449" i="7"/>
  <c r="C12450" i="7"/>
  <c r="C12451" i="7"/>
  <c r="C12459" i="7"/>
  <c r="C12460" i="7"/>
  <c r="C12461" i="7"/>
  <c r="C12464" i="7"/>
  <c r="C12470" i="7"/>
  <c r="C12471" i="7"/>
  <c r="C12472" i="7"/>
  <c r="C12481" i="7"/>
  <c r="C12482" i="7"/>
  <c r="C12483" i="7"/>
  <c r="C12486" i="7"/>
  <c r="C12487" i="7"/>
  <c r="C12488" i="7"/>
  <c r="C12491" i="7"/>
  <c r="C12492" i="7"/>
  <c r="C12493" i="7"/>
  <c r="C12496" i="7"/>
  <c r="C12497" i="7"/>
  <c r="C12498" i="7"/>
  <c r="C12501" i="7"/>
  <c r="C12502" i="7"/>
  <c r="C12503" i="7"/>
  <c r="C12505" i="7"/>
  <c r="C12506" i="7"/>
  <c r="C12507" i="7"/>
  <c r="C12508" i="7"/>
  <c r="C12509" i="7"/>
  <c r="C12510" i="7"/>
  <c r="C12512" i="7"/>
  <c r="C12514" i="7"/>
  <c r="C12515" i="7"/>
  <c r="C12516" i="7"/>
  <c r="C12517" i="7"/>
  <c r="C12520" i="7"/>
  <c r="C12521" i="7"/>
  <c r="C12522" i="7"/>
  <c r="C12524" i="7"/>
  <c r="C12525" i="7"/>
  <c r="C12526" i="7"/>
  <c r="C12527" i="7"/>
  <c r="E49" i="15"/>
  <c r="Q49" i="15"/>
  <c r="K49" i="15"/>
  <c r="W49" i="15"/>
  <c r="D7" i="15"/>
  <c r="G69" i="12"/>
  <c r="U69" i="12"/>
  <c r="AR39" i="12"/>
  <c r="Q52" i="19"/>
  <c r="G52" i="19"/>
  <c r="AA52" i="19"/>
  <c r="D25" i="28"/>
  <c r="AE49" i="4"/>
  <c r="Q49" i="4"/>
  <c r="M45" i="12"/>
  <c r="C34" i="28"/>
  <c r="C17" i="28"/>
  <c r="AL49" i="4"/>
  <c r="K5" i="28"/>
  <c r="J6" i="28"/>
  <c r="E49" i="4"/>
  <c r="Y49" i="4"/>
  <c r="C24" i="28"/>
  <c r="D16" i="28"/>
  <c r="J6" i="16"/>
  <c r="Q6" i="16"/>
  <c r="J9" i="18"/>
  <c r="O9" i="18"/>
  <c r="J8" i="24"/>
  <c r="Q8" i="24"/>
  <c r="E6" i="12"/>
  <c r="I9" i="27"/>
  <c r="N9" i="27"/>
  <c r="I8" i="4"/>
  <c r="N8" i="4"/>
  <c r="J7" i="12"/>
  <c r="O7" i="12"/>
  <c r="J7" i="17"/>
  <c r="Q7" i="17"/>
  <c r="I8" i="15"/>
  <c r="N8" i="15"/>
  <c r="D7" i="4"/>
  <c r="C32" i="28"/>
  <c r="Y48" i="8"/>
  <c r="K11" i="28"/>
  <c r="K13" i="28"/>
  <c r="L42" i="8"/>
  <c r="AM66" i="8"/>
  <c r="S107" i="8"/>
  <c r="T76" i="8"/>
  <c r="AM76" i="8"/>
  <c r="AL97" i="8"/>
  <c r="T66" i="8"/>
  <c r="R48" i="8"/>
  <c r="AD107" i="8"/>
  <c r="J16" i="28"/>
  <c r="AP76" i="8"/>
  <c r="J15" i="28"/>
  <c r="AG48" i="8"/>
  <c r="J12" i="28"/>
  <c r="S97" i="8"/>
  <c r="H51" i="8"/>
  <c r="AY48" i="8"/>
  <c r="K12" i="28"/>
  <c r="E42" i="8"/>
  <c r="H5" i="8"/>
  <c r="D5" i="8"/>
  <c r="D51" i="8"/>
</calcChain>
</file>

<file path=xl/sharedStrings.xml><?xml version="1.0" encoding="utf-8"?>
<sst xmlns="http://schemas.openxmlformats.org/spreadsheetml/2006/main" count="43511" uniqueCount="28632">
  <si>
    <t>Не используемая строчка</t>
  </si>
  <si>
    <t>н</t>
  </si>
  <si>
    <t>ADV_ALC</t>
  </si>
  <si>
    <t>Acuvue 2 / 8.3 / -  0.50</t>
  </si>
  <si>
    <t>TWO_WEEKS</t>
  </si>
  <si>
    <t>=TWO_WEEKS!C13</t>
  </si>
  <si>
    <t>Acuvue 2 / 8.3 / -  0.75</t>
  </si>
  <si>
    <t>=TWO_WEEKS!C14</t>
  </si>
  <si>
    <t>Acuvue 2 / 8.3 / -  1.00</t>
  </si>
  <si>
    <t>=TWO_WEEKS!C15</t>
  </si>
  <si>
    <t>Acuvue 2 / 8.3 / -  1.25</t>
  </si>
  <si>
    <t>=TWO_WEEKS!C16</t>
  </si>
  <si>
    <t>Acuvue 2 / 8.3 / -  1.50</t>
  </si>
  <si>
    <t>=TWO_WEEKS!C17</t>
  </si>
  <si>
    <t>Acuvue 2 / 8.3 / -  1.75</t>
  </si>
  <si>
    <t>=TWO_WEEKS!C18</t>
  </si>
  <si>
    <t>Acuvue 2 / 8.3 / -  2.00</t>
  </si>
  <si>
    <t>=TWO_WEEKS!C19</t>
  </si>
  <si>
    <t>Acuvue 2 / 8.3 / -  2.25</t>
  </si>
  <si>
    <t>=TWO_WEEKS!C20</t>
  </si>
  <si>
    <t>Acuvue 2 / 8.3 / -  2.50</t>
  </si>
  <si>
    <t>=TWO_WEEKS!C21</t>
  </si>
  <si>
    <t>Acuvue 2 / 8.3 / -  2.75</t>
  </si>
  <si>
    <t>=TWO_WEEKS!C22</t>
  </si>
  <si>
    <t>Acuvue 2 / 8.3 / -  3.00</t>
  </si>
  <si>
    <t>=TWO_WEEKS!C23</t>
  </si>
  <si>
    <t>Acuvue 2 / 8.3 / -  3.25</t>
  </si>
  <si>
    <t>=TWO_WEEKS!C24</t>
  </si>
  <si>
    <t>Acuvue 2 / 8.3 / -  3.50</t>
  </si>
  <si>
    <t>=TWO_WEEKS!C25</t>
  </si>
  <si>
    <t>Acuvue 2 / 8.3 / -  3.75</t>
  </si>
  <si>
    <t>=TWO_WEEKS!C26</t>
  </si>
  <si>
    <t>Acuvue 2 / 8.3 / -  4.00</t>
  </si>
  <si>
    <t>=TWO_WEEKS!C27</t>
  </si>
  <si>
    <t>Acuvue 2 / 8.3 / -  4.25</t>
  </si>
  <si>
    <t>=TWO_WEEKS!C28</t>
  </si>
  <si>
    <t>Acuvue 2 / 8.3 / -  4.50</t>
  </si>
  <si>
    <t>=TWO_WEEKS!C29</t>
  </si>
  <si>
    <t>Acuvue 2 / 8.3 / -  4.75</t>
  </si>
  <si>
    <t>=TWO_WEEKS!C30</t>
  </si>
  <si>
    <t>Acuvue 2 / 8.3 / -  5.00</t>
  </si>
  <si>
    <t>=TWO_WEEKS!C31</t>
  </si>
  <si>
    <t>Acuvue 2 / 8.3 / -  5.25</t>
  </si>
  <si>
    <t>=TWO_WEEKS!C32</t>
  </si>
  <si>
    <t>Acuvue 2 / 8.3 / -  5.50</t>
  </si>
  <si>
    <t>=TWO_WEEKS!C33</t>
  </si>
  <si>
    <t>Acuvue 2 / 8.3 / -  5.75</t>
  </si>
  <si>
    <t>=TWO_WEEKS!C34</t>
  </si>
  <si>
    <t>Acuvue 2 / 8.3 / -  6.00</t>
  </si>
  <si>
    <t>=TWO_WEEKS!C35</t>
  </si>
  <si>
    <t>Acuvue 2 / 8.3 / -  6.50</t>
  </si>
  <si>
    <t>=TWO_WEEKS!C36</t>
  </si>
  <si>
    <t>Acuvue 2 / 8.3 / -  7.00</t>
  </si>
  <si>
    <t>=TWO_WEEKS!C37</t>
  </si>
  <si>
    <t>Acuvue 2 / 8.3 / -  7.50</t>
  </si>
  <si>
    <t>=TWO_WEEKS!C38</t>
  </si>
  <si>
    <t>Acuvue 2 / 8.3 / -  8.00</t>
  </si>
  <si>
    <t>=TWO_WEEKS!C39</t>
  </si>
  <si>
    <t>Acuvue 2 / 8.3 / -  8.50</t>
  </si>
  <si>
    <t>=TWO_WEEKS!C40</t>
  </si>
  <si>
    <t>Acuvue 2 / 8.3 / -  9.00</t>
  </si>
  <si>
    <t>=TWO_WEEKS!C41</t>
  </si>
  <si>
    <t>Acuvue 2 / 8.3 / -  9.50</t>
  </si>
  <si>
    <t>=TWO_WEEKS!C42</t>
  </si>
  <si>
    <t>Acuvue 2 / 8.3 / - 10.00</t>
  </si>
  <si>
    <t>=TWO_WEEKS!C43</t>
  </si>
  <si>
    <t>Acuvue 2 / 8.3 / - 10.50</t>
  </si>
  <si>
    <t>=TWO_WEEKS!C44</t>
  </si>
  <si>
    <t>Acuvue 2 / 8.3 / - 11.00</t>
  </si>
  <si>
    <t>=TWO_WEEKS!C45</t>
  </si>
  <si>
    <t>Acuvue 2 / 8.3 / - 11.50</t>
  </si>
  <si>
    <t>=TWO_WEEKS!C46</t>
  </si>
  <si>
    <t>Acuvue 2 / 8.3 / - 12.00</t>
  </si>
  <si>
    <t>=TWO_WEEKS!C47</t>
  </si>
  <si>
    <t>Acuvue 2 / 8.7 / -  0.50</t>
  </si>
  <si>
    <t>=TWO_WEEKS!D13</t>
  </si>
  <si>
    <t>Acuvue 2 / 8.7 / -  0.75</t>
  </si>
  <si>
    <t>=TWO_WEEKS!D14</t>
  </si>
  <si>
    <t>Acuvue 2 / 8.7 / -  1.00</t>
  </si>
  <si>
    <t>=TWO_WEEKS!D15</t>
  </si>
  <si>
    <t>Acuvue 2 / 8.7 / -  1.25</t>
  </si>
  <si>
    <t>=TWO_WEEKS!D16</t>
  </si>
  <si>
    <t>Acuvue 2 / 8.7 / -  1.50</t>
  </si>
  <si>
    <t>=TWO_WEEKS!D17</t>
  </si>
  <si>
    <t>Acuvue 2 / 8.7 / -  1.75</t>
  </si>
  <si>
    <t>=TWO_WEEKS!D18</t>
  </si>
  <si>
    <t>Acuvue 2 / 8.7 / -  2.00</t>
  </si>
  <si>
    <t>=TWO_WEEKS!D19</t>
  </si>
  <si>
    <t>Acuvue 2 / 8.7 / -  2.25</t>
  </si>
  <si>
    <t>=TWO_WEEKS!D20</t>
  </si>
  <si>
    <t>Acuvue 2 / 8.7 / -  2.50</t>
  </si>
  <si>
    <t>=TWO_WEEKS!D21</t>
  </si>
  <si>
    <t>Acuvue 2 / 8.7 / -  2.75</t>
  </si>
  <si>
    <t>=TWO_WEEKS!D22</t>
  </si>
  <si>
    <t>Acuvue 2 / 8.7 / -  3.00</t>
  </si>
  <si>
    <t>=TWO_WEEKS!D23</t>
  </si>
  <si>
    <t>Acuvue 2 / 8.7 / -  3.25</t>
  </si>
  <si>
    <t>=TWO_WEEKS!D24</t>
  </si>
  <si>
    <t>Acuvue 2 / 8.7 / -  3.50</t>
  </si>
  <si>
    <t>=TWO_WEEKS!D25</t>
  </si>
  <si>
    <t>Acuvue 2 / 8.7 / -  3.75</t>
  </si>
  <si>
    <t>=TWO_WEEKS!D26</t>
  </si>
  <si>
    <t>Acuvue 2 / 8.7 / -  4.00</t>
  </si>
  <si>
    <t>=TWO_WEEKS!D27</t>
  </si>
  <si>
    <t>Acuvue 2 / 8.7 / -  4.25</t>
  </si>
  <si>
    <t>=TWO_WEEKS!D28</t>
  </si>
  <si>
    <t>Acuvue 2 / 8.7 / -  4.50</t>
  </si>
  <si>
    <t>=TWO_WEEKS!D29</t>
  </si>
  <si>
    <t>Acuvue 2 / 8.7 / -  4.75</t>
  </si>
  <si>
    <t>=TWO_WEEKS!D30</t>
  </si>
  <si>
    <t>Acuvue 2 / 8.7 / -  5.00</t>
  </si>
  <si>
    <t>=TWO_WEEKS!D31</t>
  </si>
  <si>
    <t>Acuvue 2 / 8.7 / -  5.25</t>
  </si>
  <si>
    <t>=TWO_WEEKS!D32</t>
  </si>
  <si>
    <t>Acuvue 2 / 8.7 / -  5.50</t>
  </si>
  <si>
    <t>=TWO_WEEKS!D33</t>
  </si>
  <si>
    <t>Acuvue 2 / 8.7 / -  5.75</t>
  </si>
  <si>
    <t>=TWO_WEEKS!D34</t>
  </si>
  <si>
    <t>Acuvue 2 / 8.7 / -  6.00</t>
  </si>
  <si>
    <t>=TWO_WEEKS!D35</t>
  </si>
  <si>
    <t>Acuvue 2 / 8.7 / -  6.50</t>
  </si>
  <si>
    <t>=TWO_WEEKS!D36</t>
  </si>
  <si>
    <t>Acuvue 2 / 8.7 / -  7.00</t>
  </si>
  <si>
    <t>=TWO_WEEKS!D37</t>
  </si>
  <si>
    <t>Acuvue 2 / 8.7 / -  7.50</t>
  </si>
  <si>
    <t>=TWO_WEEKS!D38</t>
  </si>
  <si>
    <t>Acuvue 2 / 8.7 / -  8.00</t>
  </si>
  <si>
    <t>=TWO_WEEKS!D39</t>
  </si>
  <si>
    <t>Acuvue 2 / 8.7 / -  8.50</t>
  </si>
  <si>
    <t>=TWO_WEEKS!D40</t>
  </si>
  <si>
    <t>Acuvue 2 / 8.7 / -  9.00</t>
  </si>
  <si>
    <t>=TWO_WEEKS!D41</t>
  </si>
  <si>
    <t>Acuvue 2 / 8.7 / -  9.50</t>
  </si>
  <si>
    <t>=TWO_WEEKS!D42</t>
  </si>
  <si>
    <t>Acuvue 2 / 8.7 / - 10.00</t>
  </si>
  <si>
    <t>=TWO_WEEKS!D43</t>
  </si>
  <si>
    <t>Acuvue 2 / 8.7 / - 10.50</t>
  </si>
  <si>
    <t>=TWO_WEEKS!D44</t>
  </si>
  <si>
    <t>Acuvue 2 / 8.7 / - 11.00</t>
  </si>
  <si>
    <t>=TWO_WEEKS!D45</t>
  </si>
  <si>
    <t>Acuvue 2 / 8.7 / - 11.50</t>
  </si>
  <si>
    <t>=TWO_WEEKS!D46</t>
  </si>
  <si>
    <t>Acuvue 2 / 8.7 / - 12.00</t>
  </si>
  <si>
    <t>=TWO_WEEKS!D47</t>
  </si>
  <si>
    <t>Acuvue 2 / 8.7 / +  0.50</t>
  </si>
  <si>
    <t>=TWO_WEEKS!F13</t>
  </si>
  <si>
    <t>Acuvue 2 / 8.7 / +  0.75</t>
  </si>
  <si>
    <t>=TWO_WEEKS!F14</t>
  </si>
  <si>
    <t>Acuvue 2 / 8.7 / +  1.00</t>
  </si>
  <si>
    <t>=TWO_WEEKS!F15</t>
  </si>
  <si>
    <t>Acuvue 2 / 8.7 / +  1.25</t>
  </si>
  <si>
    <t>=TWO_WEEKS!F16</t>
  </si>
  <si>
    <t>Acuvue 2 / 8.7 / +  1.50</t>
  </si>
  <si>
    <t>=TWO_WEEKS!F17</t>
  </si>
  <si>
    <t>Acuvue 2 / 8.7 / +  1.75</t>
  </si>
  <si>
    <t>=TWO_WEEKS!F18</t>
  </si>
  <si>
    <t>Acuvue 2 / 8.7 / +  2.00</t>
  </si>
  <si>
    <t>=TWO_WEEKS!F19</t>
  </si>
  <si>
    <t>Acuvue 2 / 8.7 / +  2.25</t>
  </si>
  <si>
    <t>=TWO_WEEKS!F20</t>
  </si>
  <si>
    <t>Acuvue 2 / 8.7 / +  2.50</t>
  </si>
  <si>
    <t>=TWO_WEEKS!F21</t>
  </si>
  <si>
    <t>Acuvue 2 / 8.7 / +  2.75</t>
  </si>
  <si>
    <t>=TWO_WEEKS!F22</t>
  </si>
  <si>
    <t>Acuvue 2 / 8.7 / +  3.00</t>
  </si>
  <si>
    <t>=TWO_WEEKS!F23</t>
  </si>
  <si>
    <t>Acuvue 2 / 8.7 / +  3.25</t>
  </si>
  <si>
    <t>=TWO_WEEKS!F24</t>
  </si>
  <si>
    <t>Acuvue 2 / 8.7 / +  3.50</t>
  </si>
  <si>
    <t>=TWO_WEEKS!F25</t>
  </si>
  <si>
    <t>Acuvue 2 / 8.7 / +  3.75</t>
  </si>
  <si>
    <t>=TWO_WEEKS!F26</t>
  </si>
  <si>
    <t>Acuvue 2 / 8.7 / +  4.00</t>
  </si>
  <si>
    <t>=TWO_WEEKS!F27</t>
  </si>
  <si>
    <t>Acuvue 2 / 8.7 / +  4.25</t>
  </si>
  <si>
    <t>=TWO_WEEKS!F28</t>
  </si>
  <si>
    <t>Acuvue 2 / 8.7 / +  4.50</t>
  </si>
  <si>
    <t>=TWO_WEEKS!F29</t>
  </si>
  <si>
    <t>Acuvue 2 / 8.7 / +  4.75</t>
  </si>
  <si>
    <t>=TWO_WEEKS!F30</t>
  </si>
  <si>
    <t>Acuvue 2 / 8.7 / +  5.00</t>
  </si>
  <si>
    <t>=TWO_WEEKS!F31</t>
  </si>
  <si>
    <t>Acuvue 2 / 8.7 / +  5.25</t>
  </si>
  <si>
    <t>=TWO_WEEKS!F32</t>
  </si>
  <si>
    <t>Acuvue 2 / 8.7 / +  5.50</t>
  </si>
  <si>
    <t>=TWO_WEEKS!F33</t>
  </si>
  <si>
    <t>Acuvue 2 / 8.7 / +  5.75</t>
  </si>
  <si>
    <t>=TWO_WEEKS!F34</t>
  </si>
  <si>
    <t>Acuvue 2 / 8.7 / +  6.00</t>
  </si>
  <si>
    <t>=TWO_WEEKS!F35</t>
  </si>
  <si>
    <t>Acuvue 2 / 8.7 / +  6.50</t>
  </si>
  <si>
    <t>=TWO_WEEKS!F36</t>
  </si>
  <si>
    <t>Acuvue 2 / 8.7 / +  7.00</t>
  </si>
  <si>
    <t>=TWO_WEEKS!F37</t>
  </si>
  <si>
    <t>Acuvue 2 / 8.7 / +  7.50</t>
  </si>
  <si>
    <t>=TWO_WEEKS!F38</t>
  </si>
  <si>
    <t>Acuvue 2 / 8.7 / +  8.00</t>
  </si>
  <si>
    <t>=TWO_WEEKS!F39</t>
  </si>
  <si>
    <t>Acuvue Oasys / 8.4 / -  0.50</t>
  </si>
  <si>
    <t>=TWO_WEEKS!I13</t>
  </si>
  <si>
    <t>Acuvue Oasys / 8.4 / -  0.75</t>
  </si>
  <si>
    <t>=TWO_WEEKS!I14</t>
  </si>
  <si>
    <t>Acuvue Oasys / 8.4 / -  1.00</t>
  </si>
  <si>
    <t>=TWO_WEEKS!I15</t>
  </si>
  <si>
    <t>Acuvue Oasys / 8.4 / -  1.25</t>
  </si>
  <si>
    <t>=TWO_WEEKS!I16</t>
  </si>
  <si>
    <t>Acuvue Oasys / 8.4 / -  1.50</t>
  </si>
  <si>
    <t>=TWO_WEEKS!I17</t>
  </si>
  <si>
    <t>Acuvue Oasys / 8.4 / -  1.75</t>
  </si>
  <si>
    <t>=TWO_WEEKS!I18</t>
  </si>
  <si>
    <t>Acuvue Oasys / 8.4 / -  2.00</t>
  </si>
  <si>
    <t>=TWO_WEEKS!I19</t>
  </si>
  <si>
    <t>Acuvue Oasys / 8.4 / -  2.25</t>
  </si>
  <si>
    <t>=TWO_WEEKS!I20</t>
  </si>
  <si>
    <t>Acuvue Oasys / 8.4 / -  2.50</t>
  </si>
  <si>
    <t>=TWO_WEEKS!I21</t>
  </si>
  <si>
    <t>Acuvue Oasys / 8.4 / -  2.75</t>
  </si>
  <si>
    <t>=TWO_WEEKS!I22</t>
  </si>
  <si>
    <t>Acuvue Oasys / 8.4 / -  3.00</t>
  </si>
  <si>
    <t>=TWO_WEEKS!I23</t>
  </si>
  <si>
    <t>Acuvue Oasys / 8.4 / -  3.25</t>
  </si>
  <si>
    <t>=TWO_WEEKS!I24</t>
  </si>
  <si>
    <t>Acuvue Oasys / 8.4 / -  3.50</t>
  </si>
  <si>
    <t>=TWO_WEEKS!I25</t>
  </si>
  <si>
    <t>Acuvue Oasys / 8.4 / -  3.75</t>
  </si>
  <si>
    <t>=TWO_WEEKS!I26</t>
  </si>
  <si>
    <t>Acuvue Oasys / 8.4 / -  4.00</t>
  </si>
  <si>
    <t>=TWO_WEEKS!I27</t>
  </si>
  <si>
    <t>Acuvue Oasys / 8.4 / -  4.25</t>
  </si>
  <si>
    <t>=TWO_WEEKS!I28</t>
  </si>
  <si>
    <t>Acuvue Oasys / 8.4 / -  4.50</t>
  </si>
  <si>
    <t>=TWO_WEEKS!I29</t>
  </si>
  <si>
    <t>Acuvue Oasys / 8.4 / -  4.75</t>
  </si>
  <si>
    <t>=TWO_WEEKS!I30</t>
  </si>
  <si>
    <t>Acuvue Oasys / 8.4 / -  5.00</t>
  </si>
  <si>
    <t>=TWO_WEEKS!I31</t>
  </si>
  <si>
    <t>Acuvue Oasys / 8.4 / -  5.25</t>
  </si>
  <si>
    <t>=TWO_WEEKS!I32</t>
  </si>
  <si>
    <t>Acuvue Oasys / 8.4 / -  5.50</t>
  </si>
  <si>
    <t>=TWO_WEEKS!I33</t>
  </si>
  <si>
    <t>Acuvue Oasys / 8.4 / -  5.75</t>
  </si>
  <si>
    <t>=TWO_WEEKS!I34</t>
  </si>
  <si>
    <t>Acuvue Oasys / 8.4 / -  6.00</t>
  </si>
  <si>
    <t>=TWO_WEEKS!I35</t>
  </si>
  <si>
    <t>Acuvue Oasys / 8.4 / -  6.50</t>
  </si>
  <si>
    <t>=TWO_WEEKS!I36</t>
  </si>
  <si>
    <t>Acuvue Oasys / 8.4 / -  7.00</t>
  </si>
  <si>
    <t>=TWO_WEEKS!I37</t>
  </si>
  <si>
    <t>Acuvue Oasys / 8.4 / -  7.50</t>
  </si>
  <si>
    <t>=TWO_WEEKS!I38</t>
  </si>
  <si>
    <t>Acuvue Oasys / 8.4 / -  8.00</t>
  </si>
  <si>
    <t>=TWO_WEEKS!I39</t>
  </si>
  <si>
    <t>Acuvue Oasys / 8.4 / -  8.50</t>
  </si>
  <si>
    <t>=TWO_WEEKS!I40</t>
  </si>
  <si>
    <t>Acuvue Oasys / 8.4 / -  9.00</t>
  </si>
  <si>
    <t>=TWO_WEEKS!I41</t>
  </si>
  <si>
    <t>Acuvue Oasys / 8.4 / -  9.50</t>
  </si>
  <si>
    <t>=TWO_WEEKS!I42</t>
  </si>
  <si>
    <t>Acuvue Oasys / 8.4 / - 10.00</t>
  </si>
  <si>
    <t>=TWO_WEEKS!I43</t>
  </si>
  <si>
    <t>Acuvue Oasys / 8.4 / - 10.50</t>
  </si>
  <si>
    <t>=TWO_WEEKS!I44</t>
  </si>
  <si>
    <t>Acuvue Oasys / 8.4 / - 11.00</t>
  </si>
  <si>
    <t>=TWO_WEEKS!I45</t>
  </si>
  <si>
    <t>Acuvue Oasys / 8.4 / - 11.50</t>
  </si>
  <si>
    <t>=TWO_WEEKS!I46</t>
  </si>
  <si>
    <t>Acuvue Oasys / 8.4 / - 12.00</t>
  </si>
  <si>
    <t>=TWO_WEEKS!I47</t>
  </si>
  <si>
    <t>Acuvue Oasys / 8.8 / -  0.50</t>
  </si>
  <si>
    <t>=TWO_WEEKS!J13</t>
  </si>
  <si>
    <t>Acuvue Oasys / 8.8 / -  0.75</t>
  </si>
  <si>
    <t>=TWO_WEEKS!J14</t>
  </si>
  <si>
    <t>Acuvue Oasys / 8.8 / -  1.00</t>
  </si>
  <si>
    <t>=TWO_WEEKS!J15</t>
  </si>
  <si>
    <t>Acuvue Oasys / 8.8 / -  1.25</t>
  </si>
  <si>
    <t>=TWO_WEEKS!J16</t>
  </si>
  <si>
    <t>Acuvue Oasys / 8.8 / -  1.50</t>
  </si>
  <si>
    <t>=TWO_WEEKS!J17</t>
  </si>
  <si>
    <t>Acuvue Oasys / 8.8 / -  1.75</t>
  </si>
  <si>
    <t>=TWO_WEEKS!J18</t>
  </si>
  <si>
    <t>Acuvue Oasys / 8.8 / -  2.00</t>
  </si>
  <si>
    <t>=TWO_WEEKS!J19</t>
  </si>
  <si>
    <t>Acuvue Oasys / 8.8 / -  2.25</t>
  </si>
  <si>
    <t>=TWO_WEEKS!J20</t>
  </si>
  <si>
    <t>Acuvue Oasys / 8.8 / -  2.50</t>
  </si>
  <si>
    <t>=TWO_WEEKS!J21</t>
  </si>
  <si>
    <t>Acuvue Oasys / 8.8 / -  2.75</t>
  </si>
  <si>
    <t>=TWO_WEEKS!J22</t>
  </si>
  <si>
    <t>Acuvue Oasys / 8.8 / -  3.00</t>
  </si>
  <si>
    <t>=TWO_WEEKS!J23</t>
  </si>
  <si>
    <t>Acuvue Oasys / 8.8 / -  3.25</t>
  </si>
  <si>
    <t>=TWO_WEEKS!J24</t>
  </si>
  <si>
    <t>Acuvue Oasys / 8.8 / -  3.50</t>
  </si>
  <si>
    <t>=TWO_WEEKS!J25</t>
  </si>
  <si>
    <t>Acuvue Oasys / 8.8 / -  3.75</t>
  </si>
  <si>
    <t>=TWO_WEEKS!J26</t>
  </si>
  <si>
    <t>Acuvue Oasys / 8.8 / -  4.00</t>
  </si>
  <si>
    <t>=TWO_WEEKS!J27</t>
  </si>
  <si>
    <t>Acuvue Oasys / 8.8 / -  4.25</t>
  </si>
  <si>
    <t>=TWO_WEEKS!J28</t>
  </si>
  <si>
    <t>Acuvue Oasys / 8.8 / -  4.50</t>
  </si>
  <si>
    <t>=TWO_WEEKS!J29</t>
  </si>
  <si>
    <t>Acuvue Oasys / 8.8 / -  4.75</t>
  </si>
  <si>
    <t>=TWO_WEEKS!J30</t>
  </si>
  <si>
    <t>Acuvue Oasys / 8.8 / -  5.00</t>
  </si>
  <si>
    <t>=TWO_WEEKS!J31</t>
  </si>
  <si>
    <t>Acuvue Oasys / 8.8 / -  5.25</t>
  </si>
  <si>
    <t>=TWO_WEEKS!J32</t>
  </si>
  <si>
    <t>Acuvue Oasys / 8.8 / -  5.50</t>
  </si>
  <si>
    <t>=TWO_WEEKS!J33</t>
  </si>
  <si>
    <t>Acuvue Oasys / 8.8 / -  5.75</t>
  </si>
  <si>
    <t>=TWO_WEEKS!J34</t>
  </si>
  <si>
    <t>Acuvue Oasys / 8.8 / -  6.00</t>
  </si>
  <si>
    <t>=TWO_WEEKS!J35</t>
  </si>
  <si>
    <t>Acuvue Oasys / 8.8 / -  6.50</t>
  </si>
  <si>
    <t>=TWO_WEEKS!J36</t>
  </si>
  <si>
    <t>Acuvue Oasys / 8.8 / -  7.00</t>
  </si>
  <si>
    <t>=TWO_WEEKS!J37</t>
  </si>
  <si>
    <t>Acuvue Oasys / 8.8 / -  7.50</t>
  </si>
  <si>
    <t>=TWO_WEEKS!J38</t>
  </si>
  <si>
    <t>Acuvue Oasys / 8.8 / -  8.00</t>
  </si>
  <si>
    <t>=TWO_WEEKS!J39</t>
  </si>
  <si>
    <t>Acuvue Oasys / 8.8 / -  8.50</t>
  </si>
  <si>
    <t>=TWO_WEEKS!J40</t>
  </si>
  <si>
    <t>Acuvue Oasys / 8.8 / -  9.00</t>
  </si>
  <si>
    <t>=TWO_WEEKS!J41</t>
  </si>
  <si>
    <t>Acuvue Oasys / 8.8 / -  9.50</t>
  </si>
  <si>
    <t>=TWO_WEEKS!J42</t>
  </si>
  <si>
    <t>Acuvue Oasys / 8.8 / - 10.00</t>
  </si>
  <si>
    <t>=TWO_WEEKS!J43</t>
  </si>
  <si>
    <t>Acuvue Oasys / 8.8 / - 10.50</t>
  </si>
  <si>
    <t>=TWO_WEEKS!J44</t>
  </si>
  <si>
    <t>Acuvue Oasys / 8.8 / - 11.00</t>
  </si>
  <si>
    <t>=TWO_WEEKS!J45</t>
  </si>
  <si>
    <t>Acuvue Oasys / 8.8 / - 11.50</t>
  </si>
  <si>
    <t>=TWO_WEEKS!J46</t>
  </si>
  <si>
    <t>Acuvue Oasys / 8.8 / - 12.00</t>
  </si>
  <si>
    <t>=TWO_WEEKS!J47</t>
  </si>
  <si>
    <t>Acuvue Oasys / 8.4 / +  0.50</t>
  </si>
  <si>
    <t>=TWO_WEEKS!L13</t>
  </si>
  <si>
    <t>Acuvue Oasys / 8.4 / +  0.75</t>
  </si>
  <si>
    <t>=TWO_WEEKS!L14</t>
  </si>
  <si>
    <t>Acuvue Oasys / 8.4 / +  1.00</t>
  </si>
  <si>
    <t>=TWO_WEEKS!L15</t>
  </si>
  <si>
    <t>Acuvue Oasys / 8.4 / +  1.25</t>
  </si>
  <si>
    <t>=TWO_WEEKS!L16</t>
  </si>
  <si>
    <t>Acuvue Oasys / 8.4 / +  1.50</t>
  </si>
  <si>
    <t>=TWO_WEEKS!L17</t>
  </si>
  <si>
    <t>Acuvue Oasys / 8.4 / +  1.75</t>
  </si>
  <si>
    <t>=TWO_WEEKS!L18</t>
  </si>
  <si>
    <t>Acuvue Oasys / 8.4 / +  2.00</t>
  </si>
  <si>
    <t>=TWO_WEEKS!L19</t>
  </si>
  <si>
    <t>Acuvue Oasys / 8.4 / +  2.25</t>
  </si>
  <si>
    <t>=TWO_WEEKS!L20</t>
  </si>
  <si>
    <t>Acuvue Oasys / 8.4 / +  2.50</t>
  </si>
  <si>
    <t>=TWO_WEEKS!L21</t>
  </si>
  <si>
    <t>Acuvue Oasys / 8.4 / +  2.75</t>
  </si>
  <si>
    <t>=TWO_WEEKS!L22</t>
  </si>
  <si>
    <t>Acuvue Oasys / 8.4 / +  3.00</t>
  </si>
  <si>
    <t>=TWO_WEEKS!L23</t>
  </si>
  <si>
    <t>Acuvue Oasys / 8.4 / +  3.25</t>
  </si>
  <si>
    <t>=TWO_WEEKS!L24</t>
  </si>
  <si>
    <t>Acuvue Oasys / 8.4 / +  3.50</t>
  </si>
  <si>
    <t>=TWO_WEEKS!L25</t>
  </si>
  <si>
    <t>Acuvue Oasys / 8.4 / +  3.75</t>
  </si>
  <si>
    <t>=TWO_WEEKS!L26</t>
  </si>
  <si>
    <t>Acuvue Oasys / 8.4 / +  4.00</t>
  </si>
  <si>
    <t>=TWO_WEEKS!L27</t>
  </si>
  <si>
    <t>Acuvue Oasys / 8.4 / +  4.25</t>
  </si>
  <si>
    <t>=TWO_WEEKS!L28</t>
  </si>
  <si>
    <t>Acuvue Oasys / 8.4 / +  4.50</t>
  </si>
  <si>
    <t>=TWO_WEEKS!L29</t>
  </si>
  <si>
    <t>Acuvue Oasys / 8.4 / +  4.75</t>
  </si>
  <si>
    <t>=TWO_WEEKS!L30</t>
  </si>
  <si>
    <t>Acuvue Oasys / 8.4 / +  5.00</t>
  </si>
  <si>
    <t>=TWO_WEEKS!L31</t>
  </si>
  <si>
    <t>Acuvue Oasys / 8.4 / +  5.25</t>
  </si>
  <si>
    <t>=TWO_WEEKS!L32</t>
  </si>
  <si>
    <t>Acuvue Oasys / 8.4 / +  5.50</t>
  </si>
  <si>
    <t>=TWO_WEEKS!L33</t>
  </si>
  <si>
    <t>Acuvue Oasys / 8.4 / +  5.75</t>
  </si>
  <si>
    <t>=TWO_WEEKS!L34</t>
  </si>
  <si>
    <t>Acuvue Oasys / 8.4 / +  6.00</t>
  </si>
  <si>
    <t>=TWO_WEEKS!L35</t>
  </si>
  <si>
    <t>Acuvue Oasys / 8.4 / +  6.50</t>
  </si>
  <si>
    <t>=TWO_WEEKS!L36</t>
  </si>
  <si>
    <t>Acuvue Oasys / 8.4 / +  7.00</t>
  </si>
  <si>
    <t>=TWO_WEEKS!L37</t>
  </si>
  <si>
    <t>Acuvue Oasys / 8.4 / +  7.50</t>
  </si>
  <si>
    <t>=TWO_WEEKS!L38</t>
  </si>
  <si>
    <t>Acuvue Oasys / 8.4 / +  8.00</t>
  </si>
  <si>
    <t>=TWO_WEEKS!L39</t>
  </si>
  <si>
    <t>Acuvue Oasys / 8.8 / +  0.50</t>
  </si>
  <si>
    <t>=TWO_WEEKS!M13</t>
  </si>
  <si>
    <t>Acuvue Oasys / 8.8 / +  0.75</t>
  </si>
  <si>
    <t>=TWO_WEEKS!M14</t>
  </si>
  <si>
    <t>Acuvue Oasys / 8.8 / +  1.00</t>
  </si>
  <si>
    <t>=TWO_WEEKS!M15</t>
  </si>
  <si>
    <t>Acuvue Oasys / 8.8 / +  1.25</t>
  </si>
  <si>
    <t>=TWO_WEEKS!M16</t>
  </si>
  <si>
    <t>Acuvue Oasys / 8.8 / +  1.50</t>
  </si>
  <si>
    <t>=TWO_WEEKS!M17</t>
  </si>
  <si>
    <t>Acuvue Oasys / 8.8 / +  1.75</t>
  </si>
  <si>
    <t>=TWO_WEEKS!M18</t>
  </si>
  <si>
    <t>Acuvue Oasys / 8.8 / +  2.00</t>
  </si>
  <si>
    <t>=TWO_WEEKS!M19</t>
  </si>
  <si>
    <t>Acuvue Oasys / 8.8 / +  2.25</t>
  </si>
  <si>
    <t>=TWO_WEEKS!M20</t>
  </si>
  <si>
    <t>Acuvue Oasys / 8.8 / +  2.50</t>
  </si>
  <si>
    <t>=TWO_WEEKS!M21</t>
  </si>
  <si>
    <t>Acuvue Oasys / 8.8 / +  2.75</t>
  </si>
  <si>
    <t>=TWO_WEEKS!M22</t>
  </si>
  <si>
    <t>Acuvue Oasys / 8.8 / +  3.00</t>
  </si>
  <si>
    <t>=TWO_WEEKS!M23</t>
  </si>
  <si>
    <t>Acuvue Oasys / 8.8 / +  3.25</t>
  </si>
  <si>
    <t>=TWO_WEEKS!M24</t>
  </si>
  <si>
    <t>Acuvue Oasys / 8.8 / +  3.50</t>
  </si>
  <si>
    <t>=TWO_WEEKS!M25</t>
  </si>
  <si>
    <t>Acuvue Oasys / 8.8 / +  3.75</t>
  </si>
  <si>
    <t>=TWO_WEEKS!M26</t>
  </si>
  <si>
    <t>Acuvue Oasys / 8.8 / +  4.00</t>
  </si>
  <si>
    <t>=TWO_WEEKS!M27</t>
  </si>
  <si>
    <t>Acuvue Oasys / 8.8 / +  4.25</t>
  </si>
  <si>
    <t>=TWO_WEEKS!M28</t>
  </si>
  <si>
    <t>Acuvue Oasys / 8.8 / +  4.50</t>
  </si>
  <si>
    <t>=TWO_WEEKS!M29</t>
  </si>
  <si>
    <t>Acuvue Oasys / 8.8 / +  4.75</t>
  </si>
  <si>
    <t>=TWO_WEEKS!M30</t>
  </si>
  <si>
    <t>Acuvue Oasys / 8.8 / +  5.00</t>
  </si>
  <si>
    <t>=TWO_WEEKS!M31</t>
  </si>
  <si>
    <t>Acuvue Oasys / 8.8 / +  5.25</t>
  </si>
  <si>
    <t>=TWO_WEEKS!M32</t>
  </si>
  <si>
    <t>Acuvue Oasys / 8.8 / +  5.50</t>
  </si>
  <si>
    <t>=TWO_WEEKS!M33</t>
  </si>
  <si>
    <t>Acuvue Oasys / 8.8 / +  5.75</t>
  </si>
  <si>
    <t>=TWO_WEEKS!M34</t>
  </si>
  <si>
    <t>Acuvue Oasys / 8.8 / +  6.00</t>
  </si>
  <si>
    <t>=TWO_WEEKS!M35</t>
  </si>
  <si>
    <t>Acuvue Oasys / 8.8 / +  6.50</t>
  </si>
  <si>
    <t>=TWO_WEEKS!M36</t>
  </si>
  <si>
    <t>Acuvue Oasys / 8.8 / +  7.00</t>
  </si>
  <si>
    <t>=TWO_WEEKS!M37</t>
  </si>
  <si>
    <t>Acuvue Oasys / 8.8 / +  7.50</t>
  </si>
  <si>
    <t>=TWO_WEEKS!M38</t>
  </si>
  <si>
    <t>Acuvue Oasys / 8.8 / +  8.00</t>
  </si>
  <si>
    <t>=TWO_WEEKS!M39</t>
  </si>
  <si>
    <t>733905651625</t>
  </si>
  <si>
    <t>ACUVUE Oasys 12 / 8.4/  -0.50</t>
  </si>
  <si>
    <t>=TWO_WEEKS!O13</t>
  </si>
  <si>
    <t>733905651632</t>
  </si>
  <si>
    <t>ACUVUE Oasys 12 / 8.4/  -0.75</t>
  </si>
  <si>
    <t>=TWO_WEEKS!O14</t>
  </si>
  <si>
    <t>733905651649</t>
  </si>
  <si>
    <t>ACUVUE Oasys 12 / 8.4/  -1.00</t>
  </si>
  <si>
    <t>=TWO_WEEKS!O15</t>
  </si>
  <si>
    <t>733905651656</t>
  </si>
  <si>
    <t>ACUVUE Oasys 12 / 8.4/  -1.25</t>
  </si>
  <si>
    <t>=TWO_WEEKS!O16</t>
  </si>
  <si>
    <t>733905651663</t>
  </si>
  <si>
    <t>ACUVUE Oasys 12 / 8.4/  -1.50</t>
  </si>
  <si>
    <t>=TWO_WEEKS!O17</t>
  </si>
  <si>
    <t>733905651670</t>
  </si>
  <si>
    <t>ACUVUE Oasys 12 / 8.4/  -1.75</t>
  </si>
  <si>
    <t>=TWO_WEEKS!O18</t>
  </si>
  <si>
    <t>733905651731</t>
  </si>
  <si>
    <t>ACUVUE Oasys 12 / 8.4/  -2.00</t>
  </si>
  <si>
    <t>=TWO_WEEKS!O19</t>
  </si>
  <si>
    <t>733905651748</t>
  </si>
  <si>
    <t>ACUVUE Oasys 12 / 8.4/  -2.25</t>
  </si>
  <si>
    <t>=TWO_WEEKS!O20</t>
  </si>
  <si>
    <t>733905651755</t>
  </si>
  <si>
    <t>ACUVUE Oasys 12 / 8.4/  -2.50</t>
  </si>
  <si>
    <t>=TWO_WEEKS!O21</t>
  </si>
  <si>
    <t>733905651762</t>
  </si>
  <si>
    <t>ACUVUE Oasys 12 / 8.4/  -2.75</t>
  </si>
  <si>
    <t>=TWO_WEEKS!O22</t>
  </si>
  <si>
    <t>733905651779</t>
  </si>
  <si>
    <t>ACUVUE Oasys 12 / 8.4/  -3.00</t>
  </si>
  <si>
    <t>=TWO_WEEKS!O23</t>
  </si>
  <si>
    <t>733905651786</t>
  </si>
  <si>
    <t>ACUVUE Oasys 12 / 8.4/  -3.25</t>
  </si>
  <si>
    <t>=TWO_WEEKS!O24</t>
  </si>
  <si>
    <t>733905651793</t>
  </si>
  <si>
    <t>ACUVUE Oasys 12 / 8.4/  -3.50</t>
  </si>
  <si>
    <t>=TWO_WEEKS!O25</t>
  </si>
  <si>
    <t>733905651809</t>
  </si>
  <si>
    <t>ACUVUE Oasys 12 / 8.4/  -3.75</t>
  </si>
  <si>
    <t>=TWO_WEEKS!O26</t>
  </si>
  <si>
    <t>733905651816</t>
  </si>
  <si>
    <t>ACUVUE Oasys 12 / 8.4/  -4.00</t>
  </si>
  <si>
    <t>=TWO_WEEKS!O27</t>
  </si>
  <si>
    <t>733905651823</t>
  </si>
  <si>
    <t>ACUVUE Oasys 12 / 8.4/  -4.25</t>
  </si>
  <si>
    <t>=TWO_WEEKS!O28</t>
  </si>
  <si>
    <t>733905651830</t>
  </si>
  <si>
    <t>ACUVUE Oasys 12 / 8.4/  -4.50</t>
  </si>
  <si>
    <t>=TWO_WEEKS!O29</t>
  </si>
  <si>
    <t>733905651847</t>
  </si>
  <si>
    <t>ACUVUE Oasys 12 / 8.4/  -4.75</t>
  </si>
  <si>
    <t>=TWO_WEEKS!O30</t>
  </si>
  <si>
    <t>733905651854</t>
  </si>
  <si>
    <t>ACUVUE Oasys 12 / 8.4/  -5.00</t>
  </si>
  <si>
    <t>=TWO_WEEKS!O31</t>
  </si>
  <si>
    <t>733905651861</t>
  </si>
  <si>
    <t>ACUVUE Oasys 12 / 8.4/  -5.25</t>
  </si>
  <si>
    <t>=TWO_WEEKS!O32</t>
  </si>
  <si>
    <t>733905651878</t>
  </si>
  <si>
    <t>ACUVUE Oasys 12 / 8.4/  -5.50</t>
  </si>
  <si>
    <t>=TWO_WEEKS!O33</t>
  </si>
  <si>
    <t>733905651885</t>
  </si>
  <si>
    <t>ACUVUE Oasys 12 / 8.4/  -5.75</t>
  </si>
  <si>
    <t>=TWO_WEEKS!O34</t>
  </si>
  <si>
    <t>733905651892</t>
  </si>
  <si>
    <t>ACUVUE Oasys 12 / 8.4/  -6.00</t>
  </si>
  <si>
    <t>=TWO_WEEKS!O35</t>
  </si>
  <si>
    <t>733905651908</t>
  </si>
  <si>
    <t>ACUVUE Oasys 12 / 8.4/  -6.50</t>
  </si>
  <si>
    <t>=TWO_WEEKS!O36</t>
  </si>
  <si>
    <t>733905651915</t>
  </si>
  <si>
    <t>ACUVUE Oasys 12 / 8.4/  -7.00</t>
  </si>
  <si>
    <t>=TWO_WEEKS!O37</t>
  </si>
  <si>
    <t>733905651922</t>
  </si>
  <si>
    <t>ACUVUE Oasys 12 / 8.4/  -7.50</t>
  </si>
  <si>
    <t>=TWO_WEEKS!O38</t>
  </si>
  <si>
    <t>733905651939</t>
  </si>
  <si>
    <t>ACUVUE Oasys 12 / 8.4/  -8.00</t>
  </si>
  <si>
    <t>=TWO_WEEKS!O39</t>
  </si>
  <si>
    <t>733905651946</t>
  </si>
  <si>
    <t>ACUVUE Oasys 12 / 8.4/  -8.50</t>
  </si>
  <si>
    <t>=TWO_WEEKS!O40</t>
  </si>
  <si>
    <t>733905651953</t>
  </si>
  <si>
    <t>ACUVUE Oasys 12 / 8.4/  -9.00</t>
  </si>
  <si>
    <t>=TWO_WEEKS!O41</t>
  </si>
  <si>
    <t>733905651960</t>
  </si>
  <si>
    <t>ACUVUE Oasys 12 / 8.4/  -9.50</t>
  </si>
  <si>
    <t>=TWO_WEEKS!O42</t>
  </si>
  <si>
    <t>733905651687</t>
  </si>
  <si>
    <t>ACUVUE Oasys 12 / 8.4/ -10.00</t>
  </si>
  <si>
    <t>=TWO_WEEKS!O43</t>
  </si>
  <si>
    <t>733905651694</t>
  </si>
  <si>
    <t>ACUVUE Oasys 12 / 8.4/ -10.50</t>
  </si>
  <si>
    <t>=TWO_WEEKS!O44</t>
  </si>
  <si>
    <t>733905651700</t>
  </si>
  <si>
    <t>ACUVUE Oasys 12 / 8.4/ -11.00</t>
  </si>
  <si>
    <t>=TWO_WEEKS!O45</t>
  </si>
  <si>
    <t>733905651717</t>
  </si>
  <si>
    <t>ACUVUE Oasys 12 / 8.4/ -11.50</t>
  </si>
  <si>
    <t>=TWO_WEEKS!O46</t>
  </si>
  <si>
    <t>733905651724</t>
  </si>
  <si>
    <t>ACUVUE Oasys 12 / 8.4/ -12.00</t>
  </si>
  <si>
    <t>=TWO_WEEKS!O47</t>
  </si>
  <si>
    <t>733905771255</t>
  </si>
  <si>
    <t>ACUVUE Oasys 12 / 8.8/  -0.50</t>
  </si>
  <si>
    <t>=TWO_WEEKS!P13</t>
  </si>
  <si>
    <t>733905771262</t>
  </si>
  <si>
    <t>ACUVUE Oasys 12 / 8.8/  -0.75</t>
  </si>
  <si>
    <t>=TWO_WEEKS!P14</t>
  </si>
  <si>
    <t>733905771279</t>
  </si>
  <si>
    <t>ACUVUE Oasys 12 / 8.8/  -1.00</t>
  </si>
  <si>
    <t>=TWO_WEEKS!P15</t>
  </si>
  <si>
    <t>733905771286</t>
  </si>
  <si>
    <t>ACUVUE Oasys 12 / 8.8/  -1.25</t>
  </si>
  <si>
    <t>=TWO_WEEKS!P16</t>
  </si>
  <si>
    <t>733905771293</t>
  </si>
  <si>
    <t>ACUVUE Oasys 12 / 8.8/  -1.50</t>
  </si>
  <si>
    <t>=TWO_WEEKS!P17</t>
  </si>
  <si>
    <t>733905771309</t>
  </si>
  <si>
    <t>ACUVUE Oasys 12 / 8.8/  -1.75</t>
  </si>
  <si>
    <t>=TWO_WEEKS!P18</t>
  </si>
  <si>
    <t>733905771361</t>
  </si>
  <si>
    <t>ACUVUE Oasys 12 / 8.8/  -2.00</t>
  </si>
  <si>
    <t>=TWO_WEEKS!P19</t>
  </si>
  <si>
    <t>733905771378</t>
  </si>
  <si>
    <t>ACUVUE Oasys 12 / 8.8/  -2.25</t>
  </si>
  <si>
    <t>=TWO_WEEKS!P20</t>
  </si>
  <si>
    <t>733905771385</t>
  </si>
  <si>
    <t>ACUVUE Oasys 12 / 8.8/  -2.50</t>
  </si>
  <si>
    <t>=TWO_WEEKS!P21</t>
  </si>
  <si>
    <t>733905771392</t>
  </si>
  <si>
    <t>ACUVUE Oasys 12 / 8.8/  -2.75</t>
  </si>
  <si>
    <t>=TWO_WEEKS!P22</t>
  </si>
  <si>
    <t>733905771408</t>
  </si>
  <si>
    <t>ACUVUE Oasys 12 / 8.8/  -3.00</t>
  </si>
  <si>
    <t>=TWO_WEEKS!P23</t>
  </si>
  <si>
    <t>733905771415</t>
  </si>
  <si>
    <t>ACUVUE Oasys 12 / 8.8/  -3.25</t>
  </si>
  <si>
    <t>=TWO_WEEKS!P24</t>
  </si>
  <si>
    <t>733905771422</t>
  </si>
  <si>
    <t>ACUVUE Oasys 12 / 8.8/  -3.50</t>
  </si>
  <si>
    <t>=TWO_WEEKS!P25</t>
  </si>
  <si>
    <t>733905771439</t>
  </si>
  <si>
    <t>ACUVUE Oasys 12 / 8.8/  -3.75</t>
  </si>
  <si>
    <t>=TWO_WEEKS!P26</t>
  </si>
  <si>
    <t>733905771446</t>
  </si>
  <si>
    <t>ACUVUE Oasys 12 / 8.8/  -4.00</t>
  </si>
  <si>
    <t>=TWO_WEEKS!P27</t>
  </si>
  <si>
    <t>733905771453</t>
  </si>
  <si>
    <t>ACUVUE Oasys 12 / 8.8/  -4.25</t>
  </si>
  <si>
    <t>=TWO_WEEKS!P28</t>
  </si>
  <si>
    <t>733905771460</t>
  </si>
  <si>
    <t>ACUVUE Oasys 12 / 8.8/  -4.50</t>
  </si>
  <si>
    <t>=TWO_WEEKS!P29</t>
  </si>
  <si>
    <t>733905771477</t>
  </si>
  <si>
    <t>ACUVUE Oasys 12 / 8.8/  -4.75</t>
  </si>
  <si>
    <t>=TWO_WEEKS!P30</t>
  </si>
  <si>
    <t>733905771484</t>
  </si>
  <si>
    <t>ACUVUE Oasys 12 / 8.8/  -5.00</t>
  </si>
  <si>
    <t>=TWO_WEEKS!P31</t>
  </si>
  <si>
    <t>733905771491</t>
  </si>
  <si>
    <t>ACUVUE Oasys 12 / 8.8/  -5.25</t>
  </si>
  <si>
    <t>=TWO_WEEKS!P32</t>
  </si>
  <si>
    <t>733905771507</t>
  </si>
  <si>
    <t>ACUVUE Oasys 12 / 8.8/  -5.50</t>
  </si>
  <si>
    <t>=TWO_WEEKS!P33</t>
  </si>
  <si>
    <t>733905771514</t>
  </si>
  <si>
    <t>ACUVUE Oasys 12 / 8.8/  -5.75</t>
  </si>
  <si>
    <t>=TWO_WEEKS!P34</t>
  </si>
  <si>
    <t>733905771521</t>
  </si>
  <si>
    <t>ACUVUE Oasys 12 / 8.8/  -6.00</t>
  </si>
  <si>
    <t>=TWO_WEEKS!P35</t>
  </si>
  <si>
    <t>733905771538</t>
  </si>
  <si>
    <t>ACUVUE Oasys 12 / 8.8/  -6.50</t>
  </si>
  <si>
    <t>=TWO_WEEKS!P36</t>
  </si>
  <si>
    <t>733905771545</t>
  </si>
  <si>
    <t>ACUVUE Oasys 12 / 8.8/  -7.00</t>
  </si>
  <si>
    <t>=TWO_WEEKS!P37</t>
  </si>
  <si>
    <t>733905771552</t>
  </si>
  <si>
    <t>ACUVUE Oasys 12 / 8.8/  -7.50</t>
  </si>
  <si>
    <t>=TWO_WEEKS!P38</t>
  </si>
  <si>
    <t>733905771569</t>
  </si>
  <si>
    <t>ACUVUE Oasys 12 / 8.8/  -8.00</t>
  </si>
  <si>
    <t>=TWO_WEEKS!P39</t>
  </si>
  <si>
    <t>733905771576</t>
  </si>
  <si>
    <t>ACUVUE Oasys 12 / 8.8/  -8.50</t>
  </si>
  <si>
    <t>=TWO_WEEKS!P40</t>
  </si>
  <si>
    <t>733905771583</t>
  </si>
  <si>
    <t>ACUVUE Oasys 12 / 8.8/  -9.00</t>
  </si>
  <si>
    <t>=TWO_WEEKS!P41</t>
  </si>
  <si>
    <t>733905771590</t>
  </si>
  <si>
    <t>ACUVUE Oasys 12 / 8.8/  -9.50</t>
  </si>
  <si>
    <t>=TWO_WEEKS!P42</t>
  </si>
  <si>
    <t>733905771316</t>
  </si>
  <si>
    <t>ACUVUE Oasys 12 / 8.8/ -10.00</t>
  </si>
  <si>
    <t>=TWO_WEEKS!P43</t>
  </si>
  <si>
    <t>733905771323</t>
  </si>
  <si>
    <t>ACUVUE Oasys 12 / 8.8/ -10.50</t>
  </si>
  <si>
    <t>=TWO_WEEKS!P44</t>
  </si>
  <si>
    <t>733905771330</t>
  </si>
  <si>
    <t>ACUVUE Oasys 12 / 8.8/ -11.00</t>
  </si>
  <si>
    <t>=TWO_WEEKS!P45</t>
  </si>
  <si>
    <t>733905771347</t>
  </si>
  <si>
    <t>ACUVUE Oasys 12 / 8.8/ -11.50</t>
  </si>
  <si>
    <t>=TWO_WEEKS!P46</t>
  </si>
  <si>
    <t>733905771354</t>
  </si>
  <si>
    <t>ACUVUE Oasys 12 / 8.8/ -12.00</t>
  </si>
  <si>
    <t>=TWO_WEEKS!P47</t>
  </si>
  <si>
    <t>733905651977</t>
  </si>
  <si>
    <t>ACUVUE Oasys 12 / 8.4/  +0.50</t>
  </si>
  <si>
    <t>=TWO_WEEKS!R13</t>
  </si>
  <si>
    <t>733905651984</t>
  </si>
  <si>
    <t>ACUVUE Oasys 12 / 8.4/  +0.75</t>
  </si>
  <si>
    <t>=TWO_WEEKS!R14</t>
  </si>
  <si>
    <t>733905651991</t>
  </si>
  <si>
    <t>ACUVUE Oasys 12 / 8.4/  +1.00</t>
  </si>
  <si>
    <t>=TWO_WEEKS!R15</t>
  </si>
  <si>
    <t>733905652004</t>
  </si>
  <si>
    <t>ACUVUE Oasys 12 / 8.4/  +1.25</t>
  </si>
  <si>
    <t>=TWO_WEEKS!R16</t>
  </si>
  <si>
    <t>733905652011</t>
  </si>
  <si>
    <t>ACUVUE Oasys 12 / 8.4/  +1.50</t>
  </si>
  <si>
    <t>=TWO_WEEKS!R17</t>
  </si>
  <si>
    <t>733905652028</t>
  </si>
  <si>
    <t>ACUVUE Oasys 12 / 8.4/  +1.75</t>
  </si>
  <si>
    <t>=TWO_WEEKS!R18</t>
  </si>
  <si>
    <t>733905652035</t>
  </si>
  <si>
    <t>ACUVUE Oasys 12 / 8.4/  +2.00</t>
  </si>
  <si>
    <t>=TWO_WEEKS!R19</t>
  </si>
  <si>
    <t>733905652042</t>
  </si>
  <si>
    <t>ACUVUE Oasys 12 / 8.4/  +2.25</t>
  </si>
  <si>
    <t>=TWO_WEEKS!R20</t>
  </si>
  <si>
    <t>733905652059</t>
  </si>
  <si>
    <t>ACUVUE Oasys 12 / 8.4/  +2.50</t>
  </si>
  <si>
    <t>=TWO_WEEKS!R21</t>
  </si>
  <si>
    <t>733905652066</t>
  </si>
  <si>
    <t>ACUVUE Oasys 12 / 8.4/  +2.75</t>
  </si>
  <si>
    <t>=TWO_WEEKS!R22</t>
  </si>
  <si>
    <t>733905652073</t>
  </si>
  <si>
    <t>ACUVUE Oasys 12 / 8.4/  +3.00</t>
  </si>
  <si>
    <t>=TWO_WEEKS!R23</t>
  </si>
  <si>
    <t>733905652080</t>
  </si>
  <si>
    <t>ACUVUE Oasys 12 / 8.4/  +3.25</t>
  </si>
  <si>
    <t>=TWO_WEEKS!R24</t>
  </si>
  <si>
    <t>733905652097</t>
  </si>
  <si>
    <t>ACUVUE Oasys 12 / 8.4/  +3.50</t>
  </si>
  <si>
    <t>=TWO_WEEKS!R25</t>
  </si>
  <si>
    <t>733905652103</t>
  </si>
  <si>
    <t>ACUVUE Oasys 12 / 8.4/  +3.75</t>
  </si>
  <si>
    <t>=TWO_WEEKS!R26</t>
  </si>
  <si>
    <t>733905652110</t>
  </si>
  <si>
    <t>ACUVUE Oasys 12 / 8.4/  +4.00</t>
  </si>
  <si>
    <t>=TWO_WEEKS!R27</t>
  </si>
  <si>
    <t>733905652127</t>
  </si>
  <si>
    <t>ACUVUE Oasys 12 / 8.4/  +4.25</t>
  </si>
  <si>
    <t>=TWO_WEEKS!R28</t>
  </si>
  <si>
    <t>733905652134</t>
  </si>
  <si>
    <t>ACUVUE Oasys 12 / 8.4/  +4.50</t>
  </si>
  <si>
    <t>=TWO_WEEKS!R29</t>
  </si>
  <si>
    <t>733905652141</t>
  </si>
  <si>
    <t>ACUVUE Oasys 12 / 8.4/  +4.75</t>
  </si>
  <si>
    <t>=TWO_WEEKS!R30</t>
  </si>
  <si>
    <t>733905652158</t>
  </si>
  <si>
    <t>ACUVUE Oasys 12 / 8.4/  +5.00</t>
  </si>
  <si>
    <t>=TWO_WEEKS!R31</t>
  </si>
  <si>
    <t>733905652165</t>
  </si>
  <si>
    <t>ACUVUE Oasys 12 / 8.4/  +5.25</t>
  </si>
  <si>
    <t>=TWO_WEEKS!R32</t>
  </si>
  <si>
    <t>733905652172</t>
  </si>
  <si>
    <t>ACUVUE Oasys 12 / 8.4/  +5.50</t>
  </si>
  <si>
    <t>=TWO_WEEKS!R33</t>
  </si>
  <si>
    <t>733905652189</t>
  </si>
  <si>
    <t>ACUVUE Oasys 12 / 8.4/  +5.75</t>
  </si>
  <si>
    <t>=TWO_WEEKS!R34</t>
  </si>
  <si>
    <t>733905652196</t>
  </si>
  <si>
    <t>ACUVUE Oasys 12 / 8.4/  +6.00</t>
  </si>
  <si>
    <t>=TWO_WEEKS!R35</t>
  </si>
  <si>
    <t>733905652202</t>
  </si>
  <si>
    <t>ACUVUE Oasys 12 / 8.4/  +6.50</t>
  </si>
  <si>
    <t>=TWO_WEEKS!R36</t>
  </si>
  <si>
    <t>733905652219</t>
  </si>
  <si>
    <t>ACUVUE Oasys 12 / 8.4/  +7.00</t>
  </si>
  <si>
    <t>=TWO_WEEKS!R37</t>
  </si>
  <si>
    <t>733905652226</t>
  </si>
  <si>
    <t>ACUVUE Oasys 12 / 8.4/  +7.50</t>
  </si>
  <si>
    <t>=TWO_WEEKS!R38</t>
  </si>
  <si>
    <t>733905652233</t>
  </si>
  <si>
    <t>ACUVUE Oasys 12 / 8.4/  +8.00</t>
  </si>
  <si>
    <t>=TWO_WEEKS!R39</t>
  </si>
  <si>
    <t>733905770982</t>
  </si>
  <si>
    <t>ACUVUE Oasys 12 / 8.8/  +0.50</t>
  </si>
  <si>
    <t>=TWO_WEEKS!S13</t>
  </si>
  <si>
    <t>733905770999</t>
  </si>
  <si>
    <t>ACUVUE Oasys 12 / 8.8/  +0.75</t>
  </si>
  <si>
    <t>=TWO_WEEKS!S14</t>
  </si>
  <si>
    <t>733905771002</t>
  </si>
  <si>
    <t>ACUVUE Oasys 12 / 8.8/  +1.00</t>
  </si>
  <si>
    <t>=TWO_WEEKS!S15</t>
  </si>
  <si>
    <t>733905771019</t>
  </si>
  <si>
    <t>ACUVUE Oasys 12 / 8.8/  +1.25</t>
  </si>
  <si>
    <t>=TWO_WEEKS!S16</t>
  </si>
  <si>
    <t>733905771026</t>
  </si>
  <si>
    <t>ACUVUE Oasys 12 / 8.8/  +1.50</t>
  </si>
  <si>
    <t>=TWO_WEEKS!S17</t>
  </si>
  <si>
    <t>733905771033</t>
  </si>
  <si>
    <t>ACUVUE Oasys 12 / 8.8/  +1.75</t>
  </si>
  <si>
    <t>=TWO_WEEKS!S18</t>
  </si>
  <si>
    <t>733905771040</t>
  </si>
  <si>
    <t>ACUVUE Oasys 12 / 8.8/  +2.00</t>
  </si>
  <si>
    <t>=TWO_WEEKS!S19</t>
  </si>
  <si>
    <t>733905771057</t>
  </si>
  <si>
    <t>ACUVUE Oasys 12 / 8.8/  +2.25</t>
  </si>
  <si>
    <t>=TWO_WEEKS!S20</t>
  </si>
  <si>
    <t>733905771064</t>
  </si>
  <si>
    <t>ACUVUE Oasys 12 / 8.8/  +2.50</t>
  </si>
  <si>
    <t>=TWO_WEEKS!S21</t>
  </si>
  <si>
    <t>733905771071</t>
  </si>
  <si>
    <t>ACUVUE Oasys 12 / 8.8/  +2.75</t>
  </si>
  <si>
    <t>=TWO_WEEKS!S22</t>
  </si>
  <si>
    <t>733905771088</t>
  </si>
  <si>
    <t>ACUVUE Oasys 12 / 8.8/  +3.00</t>
  </si>
  <si>
    <t>=TWO_WEEKS!S23</t>
  </si>
  <si>
    <t>733905771095</t>
  </si>
  <si>
    <t>ACUVUE Oasys 12 / 8.8/  +3.25</t>
  </si>
  <si>
    <t>=TWO_WEEKS!S24</t>
  </si>
  <si>
    <t>733905771101</t>
  </si>
  <si>
    <t>ACUVUE Oasys 12 / 8.8/  +3.50</t>
  </si>
  <si>
    <t>=TWO_WEEKS!S25</t>
  </si>
  <si>
    <t>733905771118</t>
  </si>
  <si>
    <t>ACUVUE Oasys 12 / 8.8/  +3.75</t>
  </si>
  <si>
    <t>=TWO_WEEKS!S26</t>
  </si>
  <si>
    <t>733905771125</t>
  </si>
  <si>
    <t>ACUVUE Oasys 12 / 8.8/  +4.00</t>
  </si>
  <si>
    <t>=TWO_WEEKS!S27</t>
  </si>
  <si>
    <t>733905771132</t>
  </si>
  <si>
    <t>ACUVUE Oasys 12 / 8.8/  +4.25</t>
  </si>
  <si>
    <t>=TWO_WEEKS!S28</t>
  </si>
  <si>
    <t>733905771149</t>
  </si>
  <si>
    <t>ACUVUE Oasys 12 / 8.8/  +4.50</t>
  </si>
  <si>
    <t>=TWO_WEEKS!S29</t>
  </si>
  <si>
    <t>733905771156</t>
  </si>
  <si>
    <t>ACUVUE Oasys 12 / 8.8/  +4.75</t>
  </si>
  <si>
    <t>=TWO_WEEKS!S30</t>
  </si>
  <si>
    <t>733905771163</t>
  </si>
  <si>
    <t>ACUVUE Oasys 12 / 8.8/  +5.00</t>
  </si>
  <si>
    <t>=TWO_WEEKS!S31</t>
  </si>
  <si>
    <t>733905771170</t>
  </si>
  <si>
    <t>ACUVUE Oasys 12 / 8.8/  +5.25</t>
  </si>
  <si>
    <t>=TWO_WEEKS!S32</t>
  </si>
  <si>
    <t>733905771187</t>
  </si>
  <si>
    <t>ACUVUE Oasys 12 / 8.8/  +5.50</t>
  </si>
  <si>
    <t>=TWO_WEEKS!S33</t>
  </si>
  <si>
    <t>733905771194</t>
  </si>
  <si>
    <t>ACUVUE Oasys 12 / 8.8/  +5.75</t>
  </si>
  <si>
    <t>=TWO_WEEKS!S34</t>
  </si>
  <si>
    <t>733905771200</t>
  </si>
  <si>
    <t>ACUVUE Oasys 12 / 8.8/  +6.00</t>
  </si>
  <si>
    <t>=TWO_WEEKS!S35</t>
  </si>
  <si>
    <t>733905771217</t>
  </si>
  <si>
    <t>ACUVUE Oasys 12 / 8.8/  +6.50</t>
  </si>
  <si>
    <t>=TWO_WEEKS!S36</t>
  </si>
  <si>
    <t>733905771224</t>
  </si>
  <si>
    <t>ACUVUE Oasys 12 / 8.8/  +7.00</t>
  </si>
  <si>
    <t>=TWO_WEEKS!S37</t>
  </si>
  <si>
    <t>733905771231</t>
  </si>
  <si>
    <t>ACUVUE Oasys 12 / 8.8/  +7.50</t>
  </si>
  <si>
    <t>=TWO_WEEKS!S38</t>
  </si>
  <si>
    <t>733905771248</t>
  </si>
  <si>
    <t>ACUVUE Oasys 12 / 8.8/  +8.00</t>
  </si>
  <si>
    <t>=TWO_WEEKS!S39</t>
  </si>
  <si>
    <t>ACUVUE Oasys 24 / 8.4/  -0.50</t>
  </si>
  <si>
    <t>=TWO_WEEKS!U13</t>
  </si>
  <si>
    <t>ACUVUE Oasys 24 / 8.4/  -0.75</t>
  </si>
  <si>
    <t>=TWO_WEEKS!U14</t>
  </si>
  <si>
    <t>ACUVUE Oasys 24 / 8.4/  -1.00</t>
  </si>
  <si>
    <t>=TWO_WEEKS!U15</t>
  </si>
  <si>
    <t>ACUVUE Oasys 24 / 8.4/  -1.25</t>
  </si>
  <si>
    <t>=TWO_WEEKS!U16</t>
  </si>
  <si>
    <t>ACUVUE Oasys 24 / 8.4/  -1.50</t>
  </si>
  <si>
    <t>=TWO_WEEKS!U17</t>
  </si>
  <si>
    <t>ACUVUE Oasys 24 / 8.4/  -1.75</t>
  </si>
  <si>
    <t>=TWO_WEEKS!U18</t>
  </si>
  <si>
    <t>ACUVUE Oasys 24 / 8.4/  -2.00</t>
  </si>
  <si>
    <t>=TWO_WEEKS!U19</t>
  </si>
  <si>
    <t>ACUVUE Oasys 24 / 8.4/  -2.25</t>
  </si>
  <si>
    <t>=TWO_WEEKS!U20</t>
  </si>
  <si>
    <t>ACUVUE Oasys 24 / 8.4/  -2.50</t>
  </si>
  <si>
    <t>=TWO_WEEKS!U21</t>
  </si>
  <si>
    <t>ACUVUE Oasys 24 / 8.4/  -2.75</t>
  </si>
  <si>
    <t>=TWO_WEEKS!U22</t>
  </si>
  <si>
    <t>ACUVUE Oasys 24 / 8.4/  -3.00</t>
  </si>
  <si>
    <t>=TWO_WEEKS!U23</t>
  </si>
  <si>
    <t>ACUVUE Oasys 24 / 8.4/  -3.25</t>
  </si>
  <si>
    <t>=TWO_WEEKS!U24</t>
  </si>
  <si>
    <t>ACUVUE Oasys 24 / 8.4/  -3.50</t>
  </si>
  <si>
    <t>=TWO_WEEKS!U25</t>
  </si>
  <si>
    <t>ACUVUE Oasys 24 / 8.4/  -3.75</t>
  </si>
  <si>
    <t>=TWO_WEEKS!U26</t>
  </si>
  <si>
    <t>ACUVUE Oasys 24 / 8.4/  -4.00</t>
  </si>
  <si>
    <t>=TWO_WEEKS!U27</t>
  </si>
  <si>
    <t>ACUVUE Oasys 24 / 8.4/  -4.25</t>
  </si>
  <si>
    <t>=TWO_WEEKS!U28</t>
  </si>
  <si>
    <t>ACUVUE Oasys 24 / 8.4/  -4.50</t>
  </si>
  <si>
    <t>=TWO_WEEKS!U29</t>
  </si>
  <si>
    <t>ACUVUE Oasys 24 / 8.4/  -4.75</t>
  </si>
  <si>
    <t>=TWO_WEEKS!U30</t>
  </si>
  <si>
    <t>ACUVUE Oasys 24 / 8.4/  -5.00</t>
  </si>
  <si>
    <t>=TWO_WEEKS!U31</t>
  </si>
  <si>
    <t>ACUVUE Oasys 24 / 8.4/  -5.25</t>
  </si>
  <si>
    <t>=TWO_WEEKS!U32</t>
  </si>
  <si>
    <t>ACUVUE Oasys 24 / 8.4/  -5.50</t>
  </si>
  <si>
    <t>=TWO_WEEKS!U33</t>
  </si>
  <si>
    <t>ACUVUE Oasys 24 / 8.4/  -5.75</t>
  </si>
  <si>
    <t>=TWO_WEEKS!U34</t>
  </si>
  <si>
    <t>ACUVUE Oasys 24 / 8.4/  -6.00</t>
  </si>
  <si>
    <t>=TWO_WEEKS!U35</t>
  </si>
  <si>
    <t>ACUVUE Oasys 24 / 8.4/  -6.50</t>
  </si>
  <si>
    <t>=TWO_WEEKS!U36</t>
  </si>
  <si>
    <t>ACUVUE Oasys 24 / 8.4/  -7.00</t>
  </si>
  <si>
    <t>=TWO_WEEKS!U37</t>
  </si>
  <si>
    <t>ACUVUE Oasys 24 / 8.4/  -7.50</t>
  </si>
  <si>
    <t>=TWO_WEEKS!U38</t>
  </si>
  <si>
    <t>ACUVUE Oasys 24 / 8.4/  -8.00</t>
  </si>
  <si>
    <t>=TWO_WEEKS!U39</t>
  </si>
  <si>
    <t>ACUVUE Oasys 24 / 8.4/  -8.50</t>
  </si>
  <si>
    <t>=TWO_WEEKS!U40</t>
  </si>
  <si>
    <t>ACUVUE Oasys 24 / 8.4/  -9.00</t>
  </si>
  <si>
    <t>=TWO_WEEKS!U41</t>
  </si>
  <si>
    <t>ACUVUE Oasys 24 / 8.4/  -9.50</t>
  </si>
  <si>
    <t>=TWO_WEEKS!U42</t>
  </si>
  <si>
    <t>ACUVUE Oasys 24 / 8.4/ -10.00</t>
  </si>
  <si>
    <t>=TWO_WEEKS!U43</t>
  </si>
  <si>
    <t>ACUVUE Oasys 24 / 8.4/ -10.50</t>
  </si>
  <si>
    <t>=TWO_WEEKS!U44</t>
  </si>
  <si>
    <t>ACUVUE Oasys 24 / 8.4/ -11.00</t>
  </si>
  <si>
    <t>=TWO_WEEKS!U45</t>
  </si>
  <si>
    <t>ACUVUE Oasys 24 / 8.4/ -11.50</t>
  </si>
  <si>
    <t>=TWO_WEEKS!U46</t>
  </si>
  <si>
    <t>ACUVUE Oasys 24 / 8.4/ -12.00</t>
  </si>
  <si>
    <t>=TWO_WEEKS!U47</t>
  </si>
  <si>
    <t>ACUVUE Oasys 24 / 8.8/  -0.50</t>
  </si>
  <si>
    <t>=TWO_WEEKS!V13</t>
  </si>
  <si>
    <t>ACUVUE Oasys 24 / 8.8/  -0.75</t>
  </si>
  <si>
    <t>=TWO_WEEKS!V14</t>
  </si>
  <si>
    <t>ACUVUE Oasys 24 / 8.8/  -1.00</t>
  </si>
  <si>
    <t>=TWO_WEEKS!V15</t>
  </si>
  <si>
    <t>ACUVUE Oasys 24 / 8.8/  -1.25</t>
  </si>
  <si>
    <t>=TWO_WEEKS!V16</t>
  </si>
  <si>
    <t>ACUVUE Oasys 24 / 8.8/  -1.50</t>
  </si>
  <si>
    <t>=TWO_WEEKS!V17</t>
  </si>
  <si>
    <t>ACUVUE Oasys 24 / 8.8/  -1.75</t>
  </si>
  <si>
    <t>=TWO_WEEKS!V18</t>
  </si>
  <si>
    <t>ACUVUE Oasys 24 / 8.8/  -2.00</t>
  </si>
  <si>
    <t>=TWO_WEEKS!V19</t>
  </si>
  <si>
    <t>ACUVUE Oasys 24 / 8.8/  -2.25</t>
  </si>
  <si>
    <t>=TWO_WEEKS!V20</t>
  </si>
  <si>
    <t>ACUVUE Oasys 24 / 8.8/  -2.50</t>
  </si>
  <si>
    <t>=TWO_WEEKS!V21</t>
  </si>
  <si>
    <t>ACUVUE Oasys 24 / 8.8/  -2.75</t>
  </si>
  <si>
    <t>=TWO_WEEKS!V22</t>
  </si>
  <si>
    <t>ACUVUE Oasys 24 / 8.8/  -3.00</t>
  </si>
  <si>
    <t>=TWO_WEEKS!V23</t>
  </si>
  <si>
    <t>ACUVUE Oasys 24 / 8.8/  -3.25</t>
  </si>
  <si>
    <t>=TWO_WEEKS!V24</t>
  </si>
  <si>
    <t>ACUVUE Oasys 24 / 8.8/  -3.50</t>
  </si>
  <si>
    <t>=TWO_WEEKS!V25</t>
  </si>
  <si>
    <t>ACUVUE Oasys 24 / 8.8/  -3.75</t>
  </si>
  <si>
    <t>=TWO_WEEKS!V26</t>
  </si>
  <si>
    <t>ACUVUE Oasys 24 / 8.8/  -4.00</t>
  </si>
  <si>
    <t>=TWO_WEEKS!V27</t>
  </si>
  <si>
    <t>ACUVUE Oasys 24 / 8.8/  -4.25</t>
  </si>
  <si>
    <t>=TWO_WEEKS!V28</t>
  </si>
  <si>
    <t>ACUVUE Oasys 24 / 8.8/  -4.50</t>
  </si>
  <si>
    <t>=TWO_WEEKS!V29</t>
  </si>
  <si>
    <t>ACUVUE Oasys 24 / 8.8/  -4.75</t>
  </si>
  <si>
    <t>=TWO_WEEKS!V30</t>
  </si>
  <si>
    <t>ACUVUE Oasys 24 / 8.8/  -5.00</t>
  </si>
  <si>
    <t>=TWO_WEEKS!V31</t>
  </si>
  <si>
    <t>ACUVUE Oasys 24 / 8.8/  -5.25</t>
  </si>
  <si>
    <t>=TWO_WEEKS!V32</t>
  </si>
  <si>
    <t>ACUVUE Oasys 24 / 8.8/  -5.50</t>
  </si>
  <si>
    <t>=TWO_WEEKS!V33</t>
  </si>
  <si>
    <t>ACUVUE Oasys 24 / 8.8/  -5.75</t>
  </si>
  <si>
    <t>=TWO_WEEKS!V34</t>
  </si>
  <si>
    <t>ACUVUE Oasys 24 / 8.8/  -6.00</t>
  </si>
  <si>
    <t>=TWO_WEEKS!V35</t>
  </si>
  <si>
    <t>ACUVUE Oasys 24 / 8.8/  -6.50</t>
  </si>
  <si>
    <t>=TWO_WEEKS!V36</t>
  </si>
  <si>
    <t>ACUVUE Oasys 24 / 8.8/  -7.00</t>
  </si>
  <si>
    <t>=TWO_WEEKS!V37</t>
  </si>
  <si>
    <t>ACUVUE Oasys 24 / 8.8/  -7.50</t>
  </si>
  <si>
    <t>=TWO_WEEKS!V38</t>
  </si>
  <si>
    <t>ACUVUE Oasys 24 / 8.8/  -8.00</t>
  </si>
  <si>
    <t>=TWO_WEEKS!V39</t>
  </si>
  <si>
    <t>ACUVUE Oasys 24 / 8.8/  -8.50</t>
  </si>
  <si>
    <t>=TWO_WEEKS!V40</t>
  </si>
  <si>
    <t>ACUVUE Oasys 24 / 8.8/  -9.00</t>
  </si>
  <si>
    <t>=TWO_WEEKS!V41</t>
  </si>
  <si>
    <t>ACUVUE Oasys 24 / 8.8/  -9.50</t>
  </si>
  <si>
    <t>=TWO_WEEKS!V42</t>
  </si>
  <si>
    <t>ACUVUE Oasys 24 / 8.8/ -10.00</t>
  </si>
  <si>
    <t>=TWO_WEEKS!V43</t>
  </si>
  <si>
    <t>ACUVUE Oasys 24 / 8.8/ -10.50</t>
  </si>
  <si>
    <t>=TWO_WEEKS!V44</t>
  </si>
  <si>
    <t>ACUVUE Oasys 24 / 8.8/ -11.00</t>
  </si>
  <si>
    <t>=TWO_WEEKS!V45</t>
  </si>
  <si>
    <t>ACUVUE Oasys 24 / 8.8/ -11.50</t>
  </si>
  <si>
    <t>=TWO_WEEKS!V46</t>
  </si>
  <si>
    <t>ACUVUE Oasys 24 / 8.8/ -12.00</t>
  </si>
  <si>
    <t>=TWO_WEEKS!V47</t>
  </si>
  <si>
    <t>ACUVUE Oasys 24 / 8.4/  +0.50</t>
  </si>
  <si>
    <t>=TWO_WEEKS!X13</t>
  </si>
  <si>
    <t>ACUVUE Oasys 24 / 8.4/  +0.75</t>
  </si>
  <si>
    <t>=TWO_WEEKS!X14</t>
  </si>
  <si>
    <t>ACUVUE Oasys 24 / 8.4/  +1.00</t>
  </si>
  <si>
    <t>=TWO_WEEKS!X15</t>
  </si>
  <si>
    <t>ACUVUE Oasys 24 / 8.4/  +1.25</t>
  </si>
  <si>
    <t>=TWO_WEEKS!X16</t>
  </si>
  <si>
    <t>ACUVUE Oasys 24 / 8.4/  +1.50</t>
  </si>
  <si>
    <t>=TWO_WEEKS!X17</t>
  </si>
  <si>
    <t>ACUVUE Oasys 24 / 8.4/  +1.75</t>
  </si>
  <si>
    <t>=TWO_WEEKS!X18</t>
  </si>
  <si>
    <t>ACUVUE Oasys 24 / 8.4/  +2.00</t>
  </si>
  <si>
    <t>=TWO_WEEKS!X19</t>
  </si>
  <si>
    <t>ACUVUE Oasys 24 / 8.4/  +2.25</t>
  </si>
  <si>
    <t>=TWO_WEEKS!X20</t>
  </si>
  <si>
    <t>ACUVUE Oasys 24 / 8.4/  +2.50</t>
  </si>
  <si>
    <t>=TWO_WEEKS!X21</t>
  </si>
  <si>
    <t>ACUVUE Oasys 24 / 8.4/  +2.75</t>
  </si>
  <si>
    <t>=TWO_WEEKS!X22</t>
  </si>
  <si>
    <t>ACUVUE Oasys 24 / 8.4/  +3.00</t>
  </si>
  <si>
    <t>=TWO_WEEKS!X23</t>
  </si>
  <si>
    <t>ACUVUE Oasys 24 / 8.4/  +3.25</t>
  </si>
  <si>
    <t>=TWO_WEEKS!X24</t>
  </si>
  <si>
    <t>ACUVUE Oasys 24 / 8.4/  +3.50</t>
  </si>
  <si>
    <t>=TWO_WEEKS!X25</t>
  </si>
  <si>
    <t>ACUVUE Oasys 24 / 8.4/  +3.75</t>
  </si>
  <si>
    <t>=TWO_WEEKS!X26</t>
  </si>
  <si>
    <t>ACUVUE Oasys 24 / 8.4/  +4.00</t>
  </si>
  <si>
    <t>=TWO_WEEKS!X27</t>
  </si>
  <si>
    <t>ACUVUE Oasys 24 / 8.4/  +4.25</t>
  </si>
  <si>
    <t>=TWO_WEEKS!X28</t>
  </si>
  <si>
    <t>ACUVUE Oasys 24 / 8.4/  +4.50</t>
  </si>
  <si>
    <t>=TWO_WEEKS!X29</t>
  </si>
  <si>
    <t>ACUVUE Oasys 24 / 8.4/  +4.75</t>
  </si>
  <si>
    <t>=TWO_WEEKS!X30</t>
  </si>
  <si>
    <t>ACUVUE Oasys 24 / 8.4/  +5.00</t>
  </si>
  <si>
    <t>=TWO_WEEKS!X31</t>
  </si>
  <si>
    <t>ACUVUE Oasys 24 / 8.4/  +5.25</t>
  </si>
  <si>
    <t>=TWO_WEEKS!X32</t>
  </si>
  <si>
    <t>ACUVUE Oasys 24 / 8.4/  +5.50</t>
  </si>
  <si>
    <t>=TWO_WEEKS!X33</t>
  </si>
  <si>
    <t>ACUVUE Oasys 24 / 8.4/  +5.75</t>
  </si>
  <si>
    <t>=TWO_WEEKS!X34</t>
  </si>
  <si>
    <t>ACUVUE Oasys 24 / 8.4/  +6.00</t>
  </si>
  <si>
    <t>=TWO_WEEKS!X35</t>
  </si>
  <si>
    <t>ACUVUE Oasys 24 / 8.4/  +6.50</t>
  </si>
  <si>
    <t>=TWO_WEEKS!X36</t>
  </si>
  <si>
    <t>ACUVUE Oasys 24 / 8.4/  +7.00</t>
  </si>
  <si>
    <t>=TWO_WEEKS!X37</t>
  </si>
  <si>
    <t>ACUVUE Oasys 24 / 8.4/  +7.50</t>
  </si>
  <si>
    <t>=TWO_WEEKS!X38</t>
  </si>
  <si>
    <t>ACUVUE Oasys 24 / 8.4/  +8.00</t>
  </si>
  <si>
    <t>=TWO_WEEKS!X39</t>
  </si>
  <si>
    <t>ACUVUE Oasys 24 / 8.8/  +0.50</t>
  </si>
  <si>
    <t>=TWO_WEEKS!Y13</t>
  </si>
  <si>
    <t>ACUVUE Oasys 24 / 8.8/  +0.75</t>
  </si>
  <si>
    <t>=TWO_WEEKS!Y14</t>
  </si>
  <si>
    <t>ACUVUE Oasys 24 / 8.8/  +1.00</t>
  </si>
  <si>
    <t>=TWO_WEEKS!Y15</t>
  </si>
  <si>
    <t>ACUVUE Oasys 24 / 8.8/  +1.25</t>
  </si>
  <si>
    <t>=TWO_WEEKS!Y16</t>
  </si>
  <si>
    <t>ACUVUE Oasys 24 / 8.8/  +1.50</t>
  </si>
  <si>
    <t>=TWO_WEEKS!Y17</t>
  </si>
  <si>
    <t>ACUVUE Oasys 24 / 8.8/  +1.75</t>
  </si>
  <si>
    <t>=TWO_WEEKS!Y18</t>
  </si>
  <si>
    <t>ACUVUE Oasys 24 / 8.8/  +2.00</t>
  </si>
  <si>
    <t>=TWO_WEEKS!Y19</t>
  </si>
  <si>
    <t>ACUVUE Oasys 24 / 8.8/  +2.25</t>
  </si>
  <si>
    <t>=TWO_WEEKS!Y20</t>
  </si>
  <si>
    <t>ACUVUE Oasys 24 / 8.8/  +2.50</t>
  </si>
  <si>
    <t>=TWO_WEEKS!Y21</t>
  </si>
  <si>
    <t>ACUVUE Oasys 24 / 8.8/  +2.75</t>
  </si>
  <si>
    <t>=TWO_WEEKS!Y22</t>
  </si>
  <si>
    <t>ACUVUE Oasys 24 / 8.8/  +3.00</t>
  </si>
  <si>
    <t>=TWO_WEEKS!Y23</t>
  </si>
  <si>
    <t>ACUVUE Oasys 24 / 8.8/  +3.25</t>
  </si>
  <si>
    <t>=TWO_WEEKS!Y24</t>
  </si>
  <si>
    <t>ACUVUE Oasys 24 / 8.8/  +3.50</t>
  </si>
  <si>
    <t>=TWO_WEEKS!Y25</t>
  </si>
  <si>
    <t>ACUVUE Oasys 24 / 8.8/  +3.75</t>
  </si>
  <si>
    <t>=TWO_WEEKS!Y26</t>
  </si>
  <si>
    <t>ACUVUE Oasys 24 / 8.8/  +4.00</t>
  </si>
  <si>
    <t>=TWO_WEEKS!Y27</t>
  </si>
  <si>
    <t>ACUVUE Oasys 24 / 8.8/  +4.25</t>
  </si>
  <si>
    <t>=TWO_WEEKS!Y28</t>
  </si>
  <si>
    <t>ACUVUE Oasys 24 / 8.8/  +4.50</t>
  </si>
  <si>
    <t>=TWO_WEEKS!Y29</t>
  </si>
  <si>
    <t>ACUVUE Oasys 24 / 8.8/  +4.75</t>
  </si>
  <si>
    <t>=TWO_WEEKS!Y30</t>
  </si>
  <si>
    <t>ACUVUE Oasys 24 / 8.8/  +5.00</t>
  </si>
  <si>
    <t>=TWO_WEEKS!Y31</t>
  </si>
  <si>
    <t>ACUVUE Oasys 24 / 8.8/  +5.25</t>
  </si>
  <si>
    <t>=TWO_WEEKS!Y32</t>
  </si>
  <si>
    <t>ACUVUE Oasys 24 / 8.8/  +5.50</t>
  </si>
  <si>
    <t>=TWO_WEEKS!Y33</t>
  </si>
  <si>
    <t>ACUVUE Oasys 24 / 8.8/  +5.75</t>
  </si>
  <si>
    <t>=TWO_WEEKS!Y34</t>
  </si>
  <si>
    <t>ACUVUE Oasys 24 / 8.8/  +6.00</t>
  </si>
  <si>
    <t>=TWO_WEEKS!Y35</t>
  </si>
  <si>
    <t>ACUVUE Oasys 24 / 8.8/  +6.50</t>
  </si>
  <si>
    <t>=TWO_WEEKS!Y36</t>
  </si>
  <si>
    <t>ACUVUE Oasys 24 / 8.8/  +7.00</t>
  </si>
  <si>
    <t>=TWO_WEEKS!Y37</t>
  </si>
  <si>
    <t>ACUVUE Oasys 24 / 8.8/  +7.50</t>
  </si>
  <si>
    <t>=TWO_WEEKS!Y38</t>
  </si>
  <si>
    <t>ACUVUE Oasys 24 / 8.8/  +8.00</t>
  </si>
  <si>
    <t>=TWO_WEEKS!Y39</t>
  </si>
  <si>
    <t>Acuvue Oasys for ASTIGMATISM/ 0.00/8.6/-0.75/ 10</t>
  </si>
  <si>
    <t>AOFA_MINUS</t>
  </si>
  <si>
    <t>=AOFA_MINUS!C12</t>
  </si>
  <si>
    <t>Acuvue Oasys for ASTIGMATISM/-0.25/8.6/-0.75/ 10</t>
  </si>
  <si>
    <t>=AOFA_MINUS!C13</t>
  </si>
  <si>
    <t>Acuvue Oasys for ASTIGMATISM/-0.50/8.6/-0.75/ 10</t>
  </si>
  <si>
    <t>=AOFA_MINUS!C14</t>
  </si>
  <si>
    <t>Acuvue Oasys for ASTIGMATISM/-0.75/8.6/-0.75/ 10</t>
  </si>
  <si>
    <t>=AOFA_MINUS!C15</t>
  </si>
  <si>
    <t>Acuvue Oasys for ASTIGMATISM/-1.00/8.6/-0.75/ 10</t>
  </si>
  <si>
    <t>=AOFA_MINUS!C16</t>
  </si>
  <si>
    <t>Acuvue Oasys for ASTIGMATISM/-1.25/8.6/-0.75/ 10</t>
  </si>
  <si>
    <t>=AOFA_MINUS!C17</t>
  </si>
  <si>
    <t>Acuvue Oasys for ASTIGMATISM/-1.50/8.6/-0.75/ 10</t>
  </si>
  <si>
    <t>=AOFA_MINUS!C18</t>
  </si>
  <si>
    <t>Acuvue Oasys for ASTIGMATISM/-1.75/8.6/-0.75/ 10</t>
  </si>
  <si>
    <t>=AOFA_MINUS!C19</t>
  </si>
  <si>
    <t>Acuvue Oasys for ASTIGMATISM/-2.00/8.6/-0.75/ 10</t>
  </si>
  <si>
    <t>=AOFA_MINUS!C20</t>
  </si>
  <si>
    <t>Acuvue Oasys for ASTIGMATISM/-2.25/8.6/-0.75/ 10</t>
  </si>
  <si>
    <t>=AOFA_MINUS!C21</t>
  </si>
  <si>
    <t>Acuvue Oasys for ASTIGMATISM/-2.50/8.6/-0.75/ 10</t>
  </si>
  <si>
    <t>=AOFA_MINUS!C22</t>
  </si>
  <si>
    <t>Acuvue Oasys for ASTIGMATISM/-2.75/8.6/-0.75/ 10</t>
  </si>
  <si>
    <t>=AOFA_MINUS!C23</t>
  </si>
  <si>
    <t>Acuvue Oasys for ASTIGMATISM/-3.00/8.6/-0.75/ 10</t>
  </si>
  <si>
    <t>=AOFA_MINUS!C24</t>
  </si>
  <si>
    <t>Acuvue Oasys for ASTIGMATISM/-3.25/8.6/-0.75/ 10</t>
  </si>
  <si>
    <t>=AOFA_MINUS!C25</t>
  </si>
  <si>
    <t>Acuvue Oasys for ASTIGMATISM/-3.50/8.6/-0.75/ 10</t>
  </si>
  <si>
    <t>=AOFA_MINUS!C26</t>
  </si>
  <si>
    <t>Acuvue Oasys for ASTIGMATISM/-3.75/8.6/-0.75/ 10</t>
  </si>
  <si>
    <t>=AOFA_MINUS!C27</t>
  </si>
  <si>
    <t>Acuvue Oasys for ASTIGMATISM/-4.00/8.6/-0.75/ 10</t>
  </si>
  <si>
    <t>=AOFA_MINUS!C28</t>
  </si>
  <si>
    <t>Acuvue Oasys for ASTIGMATISM/-4.25/8.6/-0.75/ 10</t>
  </si>
  <si>
    <t>=AOFA_MINUS!C29</t>
  </si>
  <si>
    <t>Acuvue Oasys for ASTIGMATISM/-4.50/8.6/-0.75/ 10</t>
  </si>
  <si>
    <t>=AOFA_MINUS!C30</t>
  </si>
  <si>
    <t>Acuvue Oasys for ASTIGMATISM/-4.75/8.6/-0.75/ 10</t>
  </si>
  <si>
    <t>=AOFA_MINUS!C31</t>
  </si>
  <si>
    <t>Acuvue Oasys for ASTIGMATISM/-5.00/8.6/-0.75/ 10</t>
  </si>
  <si>
    <t>=AOFA_MINUS!C32</t>
  </si>
  <si>
    <t>Acuvue Oasys for ASTIGMATISM/-5.25/8.6/-0.75/ 10</t>
  </si>
  <si>
    <t>=AOFA_MINUS!C33</t>
  </si>
  <si>
    <t>Acuvue Oasys for ASTIGMATISM/-5.50/8.6/-0.75/ 10</t>
  </si>
  <si>
    <t>=AOFA_MINUS!C34</t>
  </si>
  <si>
    <t>Acuvue Oasys for ASTIGMATISM/-5.75/8.6/-0.75/ 10</t>
  </si>
  <si>
    <t>=AOFA_MINUS!C35</t>
  </si>
  <si>
    <t>Acuvue Oasys for ASTIGMATISM/-6.00/8.6/-0.75/ 10</t>
  </si>
  <si>
    <t>=AOFA_MINUS!C36</t>
  </si>
  <si>
    <t>Acuvue Oasys for ASTIGMATISM/-6.50/8.6/-0.75/ 10</t>
  </si>
  <si>
    <t>=AOFA_MINUS!C37</t>
  </si>
  <si>
    <t>Acuvue Oasys for ASTIGMATISM/-7.00/8.6/-0.75/ 10</t>
  </si>
  <si>
    <t>=AOFA_MINUS!C38</t>
  </si>
  <si>
    <t>Acuvue Oasys for ASTIGMATISM/-7.50/8.6/-0.75/ 10</t>
  </si>
  <si>
    <t>=AOFA_MINUS!C39</t>
  </si>
  <si>
    <t>Acuvue Oasys for ASTIGMATISM/-8.00/8.6/-0.75/ 10</t>
  </si>
  <si>
    <t>=AOFA_MINUS!C40</t>
  </si>
  <si>
    <t>Acuvue Oasys for ASTIGMATISM/-8.50/8.6/-0.75/ 10</t>
  </si>
  <si>
    <t>=AOFA_MINUS!C41</t>
  </si>
  <si>
    <t>Acuvue Oasys for ASTIGMATISM/-9.00/8.6/-0.75/ 10</t>
  </si>
  <si>
    <t>=AOFA_MINUS!C42</t>
  </si>
  <si>
    <t>Acuvue Oasys for ASTIGMATISM/ 0.00/8.6/-0.75/ 20</t>
  </si>
  <si>
    <t>=AOFA_MINUS!D12</t>
  </si>
  <si>
    <t>Acuvue Oasys for ASTIGMATISM/-0.25/8.6/-0.75/ 20</t>
  </si>
  <si>
    <t>=AOFA_MINUS!D13</t>
  </si>
  <si>
    <t>Acuvue Oasys for ASTIGMATISM/-0.50/8.6/-0.75/ 20</t>
  </si>
  <si>
    <t>=AOFA_MINUS!D14</t>
  </si>
  <si>
    <t>Acuvue Oasys for ASTIGMATISM/-0.75/8.6/-0.75/ 20</t>
  </si>
  <si>
    <t>=AOFA_MINUS!D15</t>
  </si>
  <si>
    <t>Acuvue Oasys for ASTIGMATISM/-1.00/8.6/-0.75/ 20</t>
  </si>
  <si>
    <t>=AOFA_MINUS!D16</t>
  </si>
  <si>
    <t>Acuvue Oasys for ASTIGMATISM/-1.25/8.6/-0.75/ 20</t>
  </si>
  <si>
    <t>=AOFA_MINUS!D17</t>
  </si>
  <si>
    <t>Acuvue Oasys for ASTIGMATISM/-1.50/8.6/-0.75/ 20</t>
  </si>
  <si>
    <t>=AOFA_MINUS!D18</t>
  </si>
  <si>
    <t>Acuvue Oasys for ASTIGMATISM/-1.75/8.6/-0.75/ 20</t>
  </si>
  <si>
    <t>=AOFA_MINUS!D19</t>
  </si>
  <si>
    <t>Acuvue Oasys for ASTIGMATISM/-2.00/8.6/-0.75/ 20</t>
  </si>
  <si>
    <t>=AOFA_MINUS!D20</t>
  </si>
  <si>
    <t>Acuvue Oasys for ASTIGMATISM/-2.25/8.6/-0.75/ 20</t>
  </si>
  <si>
    <t>=AOFA_MINUS!D21</t>
  </si>
  <si>
    <t>Acuvue Oasys for ASTIGMATISM/-2.50/8.6/-0.75/ 20</t>
  </si>
  <si>
    <t>=AOFA_MINUS!D22</t>
  </si>
  <si>
    <t>Acuvue Oasys for ASTIGMATISM/-2.75/8.6/-0.75/ 20</t>
  </si>
  <si>
    <t>=AOFA_MINUS!D23</t>
  </si>
  <si>
    <t>Acuvue Oasys for ASTIGMATISM/-3.00/8.6/-0.75/ 20</t>
  </si>
  <si>
    <t>=AOFA_MINUS!D24</t>
  </si>
  <si>
    <t>Acuvue Oasys for ASTIGMATISM/-3.25/8.6/-0.75/ 20</t>
  </si>
  <si>
    <t>=AOFA_MINUS!D25</t>
  </si>
  <si>
    <t>Acuvue Oasys for ASTIGMATISM/-3.50/8.6/-0.75/ 20</t>
  </si>
  <si>
    <t>=AOFA_MINUS!D26</t>
  </si>
  <si>
    <t>Acuvue Oasys for ASTIGMATISM/-3.75/8.6/-0.75/ 20</t>
  </si>
  <si>
    <t>=AOFA_MINUS!D27</t>
  </si>
  <si>
    <t>Acuvue Oasys for ASTIGMATISM/-4.00/8.6/-0.75/ 20</t>
  </si>
  <si>
    <t>=AOFA_MINUS!D28</t>
  </si>
  <si>
    <t>Acuvue Oasys for ASTIGMATISM/-4.25/8.6/-0.75/ 20</t>
  </si>
  <si>
    <t>=AOFA_MINUS!D29</t>
  </si>
  <si>
    <t>Acuvue Oasys for ASTIGMATISM/-4.50/8.6/-0.75/ 20</t>
  </si>
  <si>
    <t>=AOFA_MINUS!D30</t>
  </si>
  <si>
    <t>Acuvue Oasys for ASTIGMATISM/-4.75/8.6/-0.75/ 20</t>
  </si>
  <si>
    <t>=AOFA_MINUS!D31</t>
  </si>
  <si>
    <t>Acuvue Oasys for ASTIGMATISM/-5.00/8.6/-0.75/ 20</t>
  </si>
  <si>
    <t>=AOFA_MINUS!D32</t>
  </si>
  <si>
    <t>Acuvue Oasys for ASTIGMATISM/-5.25/8.6/-0.75/ 20</t>
  </si>
  <si>
    <t>=AOFA_MINUS!D33</t>
  </si>
  <si>
    <t>Acuvue Oasys for ASTIGMATISM/-5.50/8.6/-0.75/ 20</t>
  </si>
  <si>
    <t>=AOFA_MINUS!D34</t>
  </si>
  <si>
    <t>Acuvue Oasys for ASTIGMATISM/-5.75/8.6/-0.75/ 20</t>
  </si>
  <si>
    <t>=AOFA_MINUS!D35</t>
  </si>
  <si>
    <t>Acuvue Oasys for ASTIGMATISM/-6.00/8.6/-0.75/ 20</t>
  </si>
  <si>
    <t>=AOFA_MINUS!D36</t>
  </si>
  <si>
    <t>Acuvue Oasys for ASTIGMATISM/-6.50/8.6/-0.75/ 20</t>
  </si>
  <si>
    <t>=AOFA_MINUS!D37</t>
  </si>
  <si>
    <t>Acuvue Oasys for ASTIGMATISM/-7.00/8.6/-0.75/ 20</t>
  </si>
  <si>
    <t>=AOFA_MINUS!D38</t>
  </si>
  <si>
    <t>Acuvue Oasys for ASTIGMATISM/-7.50/8.6/-0.75/ 20</t>
  </si>
  <si>
    <t>=AOFA_MINUS!D39</t>
  </si>
  <si>
    <t>Acuvue Oasys for ASTIGMATISM/-8.00/8.6/-0.75/ 20</t>
  </si>
  <si>
    <t>=AOFA_MINUS!D40</t>
  </si>
  <si>
    <t>Acuvue Oasys for ASTIGMATISM/-8.50/8.6/-0.75/ 20</t>
  </si>
  <si>
    <t>=AOFA_MINUS!D41</t>
  </si>
  <si>
    <t>Acuvue Oasys for ASTIGMATISM/-9.00/8.6/-0.75/ 20</t>
  </si>
  <si>
    <t>=AOFA_MINUS!D42</t>
  </si>
  <si>
    <t>Acuvue Oasys for ASTIGMATISM/ 0.00/8.6/-0.75/ 30</t>
  </si>
  <si>
    <t>=AOFA_MINUS!E12</t>
  </si>
  <si>
    <t>Acuvue Oasys for ASTIGMATISM/-0.25/8.6/-0.75/ 30</t>
  </si>
  <si>
    <t>=AOFA_MINUS!E13</t>
  </si>
  <si>
    <t>Acuvue Oasys for ASTIGMATISM/-0.50/8.6/-0.75/ 30</t>
  </si>
  <si>
    <t>=AOFA_MINUS!E14</t>
  </si>
  <si>
    <t>Acuvue Oasys for ASTIGMATISM/-0.75/8.6/-0.75/ 30</t>
  </si>
  <si>
    <t>=AOFA_MINUS!E15</t>
  </si>
  <si>
    <t>Acuvue Oasys for ASTIGMATISM/-1.00/8.6/-0.75/ 30</t>
  </si>
  <si>
    <t>=AOFA_MINUS!E16</t>
  </si>
  <si>
    <t>Acuvue Oasys for ASTIGMATISM/-1.25/8.6/-0.75/ 30</t>
  </si>
  <si>
    <t>=AOFA_MINUS!E17</t>
  </si>
  <si>
    <t>Acuvue Oasys for ASTIGMATISM/-1.50/8.6/-0.75/ 30</t>
  </si>
  <si>
    <t>=AOFA_MINUS!E18</t>
  </si>
  <si>
    <t>Acuvue Oasys for ASTIGMATISM/-1.75/8.6/-0.75/ 30</t>
  </si>
  <si>
    <t>=AOFA_MINUS!E19</t>
  </si>
  <si>
    <t>Acuvue Oasys for ASTIGMATISM/-2.00/8.6/-0.75/ 30</t>
  </si>
  <si>
    <t>=AOFA_MINUS!E20</t>
  </si>
  <si>
    <t>Acuvue Oasys for ASTIGMATISM/-2.25/8.6/-0.75/ 30</t>
  </si>
  <si>
    <t>=AOFA_MINUS!E21</t>
  </si>
  <si>
    <t>Acuvue Oasys for ASTIGMATISM/-2.50/8.6/-0.75/ 30</t>
  </si>
  <si>
    <t>=AOFA_MINUS!E22</t>
  </si>
  <si>
    <t>Acuvue Oasys for ASTIGMATISM/-2.75/8.6/-0.75/ 30</t>
  </si>
  <si>
    <t>=AOFA_MINUS!E23</t>
  </si>
  <si>
    <t>Acuvue Oasys for ASTIGMATISM/-3.00/8.6/-0.75/ 30</t>
  </si>
  <si>
    <t>=AOFA_MINUS!E24</t>
  </si>
  <si>
    <t>Acuvue Oasys for ASTIGMATISM/-3.25/8.6/-0.75/ 30</t>
  </si>
  <si>
    <t>=AOFA_MINUS!E25</t>
  </si>
  <si>
    <t>Acuvue Oasys for ASTIGMATISM/-3.50/8.6/-0.75/ 30</t>
  </si>
  <si>
    <t>=AOFA_MINUS!E26</t>
  </si>
  <si>
    <t>Acuvue Oasys for ASTIGMATISM/-3.75/8.6/-0.75/ 30</t>
  </si>
  <si>
    <t>=AOFA_MINUS!E27</t>
  </si>
  <si>
    <t>Acuvue Oasys for ASTIGMATISM/-4.00/8.6/-0.75/ 30</t>
  </si>
  <si>
    <t>=AOFA_MINUS!E28</t>
  </si>
  <si>
    <t>Acuvue Oasys for ASTIGMATISM/-4.25/8.6/-0.75/ 30</t>
  </si>
  <si>
    <t>=AOFA_MINUS!E29</t>
  </si>
  <si>
    <t>Acuvue Oasys for ASTIGMATISM/-4.50/8.6/-0.75/ 30</t>
  </si>
  <si>
    <t>=AOFA_MINUS!E30</t>
  </si>
  <si>
    <t>Acuvue Oasys for ASTIGMATISM/-4.75/8.6/-0.75/ 30</t>
  </si>
  <si>
    <t>=AOFA_MINUS!E31</t>
  </si>
  <si>
    <t>Acuvue Oasys for ASTIGMATISM/-5.00/8.6/-0.75/ 30</t>
  </si>
  <si>
    <t>=AOFA_MINUS!E32</t>
  </si>
  <si>
    <t>Acuvue Oasys for ASTIGMATISM/-5.25/8.6/-0.75/ 30</t>
  </si>
  <si>
    <t>=AOFA_MINUS!E33</t>
  </si>
  <si>
    <t>Acuvue Oasys for ASTIGMATISM/-5.50/8.6/-0.75/ 30</t>
  </si>
  <si>
    <t>=AOFA_MINUS!E34</t>
  </si>
  <si>
    <t>Acuvue Oasys for ASTIGMATISM/-5.75/8.6/-0.75/ 30</t>
  </si>
  <si>
    <t>=AOFA_MINUS!E35</t>
  </si>
  <si>
    <t>Acuvue Oasys for ASTIGMATISM/-6.00/8.6/-0.75/ 30</t>
  </si>
  <si>
    <t>=AOFA_MINUS!E36</t>
  </si>
  <si>
    <t>Acuvue Oasys for ASTIGMATISM/-6.50/8.6/-0.75/ 30</t>
  </si>
  <si>
    <t>=AOFA_MINUS!E37</t>
  </si>
  <si>
    <t>Acuvue Oasys for ASTIGMATISM/-7.00/8.6/-0.75/ 30</t>
  </si>
  <si>
    <t>=AOFA_MINUS!E38</t>
  </si>
  <si>
    <t>Acuvue Oasys for ASTIGMATISM/-7.50/8.6/-0.75/ 30</t>
  </si>
  <si>
    <t>=AOFA_MINUS!E39</t>
  </si>
  <si>
    <t>Acuvue Oasys for ASTIGMATISM/-8.00/8.6/-0.75/ 30</t>
  </si>
  <si>
    <t>=AOFA_MINUS!E40</t>
  </si>
  <si>
    <t>Acuvue Oasys for ASTIGMATISM/-8.50/8.6/-0.75/ 30</t>
  </si>
  <si>
    <t>=AOFA_MINUS!E41</t>
  </si>
  <si>
    <t>Acuvue Oasys for ASTIGMATISM/-9.00/8.6/-0.75/ 30</t>
  </si>
  <si>
    <t>=AOFA_MINUS!E42</t>
  </si>
  <si>
    <t>Acuvue Oasys for ASTIGMATISM/ 0.00/8.6/-0.75/ 40</t>
  </si>
  <si>
    <t>=AOFA_MINUS!F12</t>
  </si>
  <si>
    <t>Acuvue Oasys for ASTIGMATISM/-0.25/8.6/-0.75/ 40</t>
  </si>
  <si>
    <t>=AOFA_MINUS!F13</t>
  </si>
  <si>
    <t>Acuvue Oasys for ASTIGMATISM/-0.50/8.6/-0.75/ 40</t>
  </si>
  <si>
    <t>=AOFA_MINUS!F14</t>
  </si>
  <si>
    <t>Acuvue Oasys for ASTIGMATISM/-0.75/8.6/-0.75/ 40</t>
  </si>
  <si>
    <t>=AOFA_MINUS!F15</t>
  </si>
  <si>
    <t>Acuvue Oasys for ASTIGMATISM/-1.00/8.6/-0.75/ 40</t>
  </si>
  <si>
    <t>=AOFA_MINUS!F16</t>
  </si>
  <si>
    <t>Acuvue Oasys for ASTIGMATISM/-1.25/8.6/-0.75/ 40</t>
  </si>
  <si>
    <t>=AOFA_MINUS!F17</t>
  </si>
  <si>
    <t>Acuvue Oasys for ASTIGMATISM/-1.50/8.6/-0.75/ 40</t>
  </si>
  <si>
    <t>=AOFA_MINUS!F18</t>
  </si>
  <si>
    <t>Acuvue Oasys for ASTIGMATISM/-1.75/8.6/-0.75/ 40</t>
  </si>
  <si>
    <t>=AOFA_MINUS!F19</t>
  </si>
  <si>
    <t>Acuvue Oasys for ASTIGMATISM/-2.00/8.6/-0.75/ 40</t>
  </si>
  <si>
    <t>=AOFA_MINUS!F20</t>
  </si>
  <si>
    <t>Acuvue Oasys for ASTIGMATISM/-2.25/8.6/-0.75/ 40</t>
  </si>
  <si>
    <t>=AOFA_MINUS!F21</t>
  </si>
  <si>
    <t>Acuvue Oasys for ASTIGMATISM/-2.50/8.6/-0.75/ 40</t>
  </si>
  <si>
    <t>=AOFA_MINUS!F22</t>
  </si>
  <si>
    <t>Acuvue Oasys for ASTIGMATISM/-2.75/8.6/-0.75/ 40</t>
  </si>
  <si>
    <t>=AOFA_MINUS!F23</t>
  </si>
  <si>
    <t>Acuvue Oasys for ASTIGMATISM/-3.00/8.6/-0.75/ 40</t>
  </si>
  <si>
    <t>=AOFA_MINUS!F24</t>
  </si>
  <si>
    <t>Acuvue Oasys for ASTIGMATISM/-3.25/8.6/-0.75/ 40</t>
  </si>
  <si>
    <t>=AOFA_MINUS!F25</t>
  </si>
  <si>
    <t>Acuvue Oasys for ASTIGMATISM/-3.50/8.6/-0.75/ 40</t>
  </si>
  <si>
    <t>=AOFA_MINUS!F26</t>
  </si>
  <si>
    <t>Acuvue Oasys for ASTIGMATISM/-3.75/8.6/-0.75/ 40</t>
  </si>
  <si>
    <t>=AOFA_MINUS!F27</t>
  </si>
  <si>
    <t>Acuvue Oasys for ASTIGMATISM/-4.00/8.6/-0.75/ 40</t>
  </si>
  <si>
    <t>=AOFA_MINUS!F28</t>
  </si>
  <si>
    <t>Acuvue Oasys for ASTIGMATISM/-4.25/8.6/-0.75/ 40</t>
  </si>
  <si>
    <t>=AOFA_MINUS!F29</t>
  </si>
  <si>
    <t>Acuvue Oasys for ASTIGMATISM/-4.50/8.6/-0.75/ 40</t>
  </si>
  <si>
    <t>=AOFA_MINUS!F30</t>
  </si>
  <si>
    <t>Acuvue Oasys for ASTIGMATISM/-4.75/8.6/-0.75/ 40</t>
  </si>
  <si>
    <t>=AOFA_MINUS!F31</t>
  </si>
  <si>
    <t>Acuvue Oasys for ASTIGMATISM/-5.00/8.6/-0.75/ 40</t>
  </si>
  <si>
    <t>=AOFA_MINUS!F32</t>
  </si>
  <si>
    <t>Acuvue Oasys for ASTIGMATISM/-5.25/8.6/-0.75/ 40</t>
  </si>
  <si>
    <t>=AOFA_MINUS!F33</t>
  </si>
  <si>
    <t>Acuvue Oasys for ASTIGMATISM/-5.50/8.6/-0.75/ 40</t>
  </si>
  <si>
    <t>=AOFA_MINUS!F34</t>
  </si>
  <si>
    <t>Acuvue Oasys for ASTIGMATISM/-5.75/8.6/-0.75/ 40</t>
  </si>
  <si>
    <t>=AOFA_MINUS!F35</t>
  </si>
  <si>
    <t>Acuvue Oasys for ASTIGMATISM/-6.00/8.6/-0.75/ 40</t>
  </si>
  <si>
    <t>=AOFA_MINUS!F36</t>
  </si>
  <si>
    <t>Acuvue Oasys for ASTIGMATISM/-6.50/8.6/-0.75/ 40</t>
  </si>
  <si>
    <t>=AOFA_MINUS!F37</t>
  </si>
  <si>
    <t>Acuvue Oasys for ASTIGMATISM/-7.00/8.6/-0.75/ 40</t>
  </si>
  <si>
    <t>=AOFA_MINUS!F38</t>
  </si>
  <si>
    <t>Acuvue Oasys for ASTIGMATISM/-7.50/8.6/-0.75/ 40</t>
  </si>
  <si>
    <t>=AOFA_MINUS!F39</t>
  </si>
  <si>
    <t>Acuvue Oasys for ASTIGMATISM/-8.00/8.6/-0.75/ 40</t>
  </si>
  <si>
    <t>=AOFA_MINUS!F40</t>
  </si>
  <si>
    <t>Acuvue Oasys for ASTIGMATISM/-8.50/8.6/-0.75/ 40</t>
  </si>
  <si>
    <t>=AOFA_MINUS!F41</t>
  </si>
  <si>
    <t>Acuvue Oasys for ASTIGMATISM/-9.00/8.6/-0.75/ 40</t>
  </si>
  <si>
    <t>=AOFA_MINUS!F42</t>
  </si>
  <si>
    <t>Acuvue Oasys for ASTIGMATISM/ 0.00/8.6/-0.75/ 50</t>
  </si>
  <si>
    <t>=AOFA_MINUS!G12</t>
  </si>
  <si>
    <t>Acuvue Oasys for ASTIGMATISM/-0.25/8.6/-0.75/ 50</t>
  </si>
  <si>
    <t>=AOFA_MINUS!G13</t>
  </si>
  <si>
    <t>Acuvue Oasys for ASTIGMATISM/-0.50/8.6/-0.75/ 50</t>
  </si>
  <si>
    <t>=AOFA_MINUS!G14</t>
  </si>
  <si>
    <t>Acuvue Oasys for ASTIGMATISM/-0.75/8.6/-0.75/ 50</t>
  </si>
  <si>
    <t>=AOFA_MINUS!G15</t>
  </si>
  <si>
    <t>Acuvue Oasys for ASTIGMATISM/-1.00/8.6/-0.75/ 50</t>
  </si>
  <si>
    <t>=AOFA_MINUS!G16</t>
  </si>
  <si>
    <t>Acuvue Oasys for ASTIGMATISM/-1.25/8.6/-0.75/ 50</t>
  </si>
  <si>
    <t>=AOFA_MINUS!G17</t>
  </si>
  <si>
    <t>Acuvue Oasys for ASTIGMATISM/-1.50/8.6/-0.75/ 50</t>
  </si>
  <si>
    <t>=AOFA_MINUS!G18</t>
  </si>
  <si>
    <t>Acuvue Oasys for ASTIGMATISM/-1.75/8.6/-0.75/ 50</t>
  </si>
  <si>
    <t>=AOFA_MINUS!G19</t>
  </si>
  <si>
    <t>Acuvue Oasys for ASTIGMATISM/-2.00/8.6/-0.75/ 50</t>
  </si>
  <si>
    <t>=AOFA_MINUS!G20</t>
  </si>
  <si>
    <t>Acuvue Oasys for ASTIGMATISM/-2.25/8.6/-0.75/ 50</t>
  </si>
  <si>
    <t>=AOFA_MINUS!G21</t>
  </si>
  <si>
    <t>Acuvue Oasys for ASTIGMATISM/-2.50/8.6/-0.75/ 50</t>
  </si>
  <si>
    <t>=AOFA_MINUS!G22</t>
  </si>
  <si>
    <t>Acuvue Oasys for ASTIGMATISM/-2.75/8.6/-0.75/ 50</t>
  </si>
  <si>
    <t>=AOFA_MINUS!G23</t>
  </si>
  <si>
    <t>Acuvue Oasys for ASTIGMATISM/-3.00/8.6/-0.75/ 50</t>
  </si>
  <si>
    <t>=AOFA_MINUS!G24</t>
  </si>
  <si>
    <t>Acuvue Oasys for ASTIGMATISM/-3.25/8.6/-0.75/ 50</t>
  </si>
  <si>
    <t>=AOFA_MINUS!G25</t>
  </si>
  <si>
    <t>Acuvue Oasys for ASTIGMATISM/-3.50/8.6/-0.75/ 50</t>
  </si>
  <si>
    <t>=AOFA_MINUS!G26</t>
  </si>
  <si>
    <t>Acuvue Oasys for ASTIGMATISM/-3.75/8.6/-0.75/ 50</t>
  </si>
  <si>
    <t>=AOFA_MINUS!G27</t>
  </si>
  <si>
    <t>Acuvue Oasys for ASTIGMATISM/-4.00/8.6/-0.75/ 50</t>
  </si>
  <si>
    <t>=AOFA_MINUS!G28</t>
  </si>
  <si>
    <t>Acuvue Oasys for ASTIGMATISM/-4.25/8.6/-0.75/ 50</t>
  </si>
  <si>
    <t>=AOFA_MINUS!G29</t>
  </si>
  <si>
    <t>Acuvue Oasys for ASTIGMATISM/-4.50/8.6/-0.75/ 50</t>
  </si>
  <si>
    <t>=AOFA_MINUS!G30</t>
  </si>
  <si>
    <t>Acuvue Oasys for ASTIGMATISM/-4.75/8.6/-0.75/ 50</t>
  </si>
  <si>
    <t>=AOFA_MINUS!G31</t>
  </si>
  <si>
    <t>Acuvue Oasys for ASTIGMATISM/-5.00/8.6/-0.75/ 50</t>
  </si>
  <si>
    <t>=AOFA_MINUS!G32</t>
  </si>
  <si>
    <t>Acuvue Oasys for ASTIGMATISM/-5.25/8.6/-0.75/ 50</t>
  </si>
  <si>
    <t>=AOFA_MINUS!G33</t>
  </si>
  <si>
    <t>Acuvue Oasys for ASTIGMATISM/-5.50/8.6/-0.75/ 50</t>
  </si>
  <si>
    <t>=AOFA_MINUS!G34</t>
  </si>
  <si>
    <t>Acuvue Oasys for ASTIGMATISM/-5.75/8.6/-0.75/ 50</t>
  </si>
  <si>
    <t>=AOFA_MINUS!G35</t>
  </si>
  <si>
    <t>Acuvue Oasys for ASTIGMATISM/-6.00/8.6/-0.75/ 50</t>
  </si>
  <si>
    <t>=AOFA_MINUS!G36</t>
  </si>
  <si>
    <t>Acuvue Oasys for ASTIGMATISM/-6.50/8.6/-0.75/ 50</t>
  </si>
  <si>
    <t>=AOFA_MINUS!G37</t>
  </si>
  <si>
    <t>Acuvue Oasys for ASTIGMATISM/-7.00/8.6/-0.75/ 50</t>
  </si>
  <si>
    <t>=AOFA_MINUS!G38</t>
  </si>
  <si>
    <t>Acuvue Oasys for ASTIGMATISM/-7.50/8.6/-0.75/ 50</t>
  </si>
  <si>
    <t>=AOFA_MINUS!G39</t>
  </si>
  <si>
    <t>Acuvue Oasys for ASTIGMATISM/-8.00/8.6/-0.75/ 50</t>
  </si>
  <si>
    <t>=AOFA_MINUS!G40</t>
  </si>
  <si>
    <t>Acuvue Oasys for ASTIGMATISM/-8.50/8.6/-0.75/ 50</t>
  </si>
  <si>
    <t>=AOFA_MINUS!G41</t>
  </si>
  <si>
    <t>Acuvue Oasys for ASTIGMATISM/-9.00/8.6/-0.75/ 50</t>
  </si>
  <si>
    <t>=AOFA_MINUS!G42</t>
  </si>
  <si>
    <t>Acuvue Oasys for ASTIGMATISM/ 0.00/8.6/-0.75/ 60</t>
  </si>
  <si>
    <t>=AOFA_MINUS!H12</t>
  </si>
  <si>
    <t>Acuvue Oasys for ASTIGMATISM/-0.25/8.6/-0.75/ 60</t>
  </si>
  <si>
    <t>=AOFA_MINUS!H13</t>
  </si>
  <si>
    <t>Acuvue Oasys for ASTIGMATISM/-0.50/8.6/-0.75/ 60</t>
  </si>
  <si>
    <t>=AOFA_MINUS!H14</t>
  </si>
  <si>
    <t>Acuvue Oasys for ASTIGMATISM/-0.75/8.6/-0.75/ 60</t>
  </si>
  <si>
    <t>=AOFA_MINUS!H15</t>
  </si>
  <si>
    <t>Acuvue Oasys for ASTIGMATISM/-1.00/8.6/-0.75/ 60</t>
  </si>
  <si>
    <t>=AOFA_MINUS!H16</t>
  </si>
  <si>
    <t>Acuvue Oasys for ASTIGMATISM/-1.25/8.6/-0.75/ 60</t>
  </si>
  <si>
    <t>=AOFA_MINUS!H17</t>
  </si>
  <si>
    <t>Acuvue Oasys for ASTIGMATISM/-1.50/8.6/-0.75/ 60</t>
  </si>
  <si>
    <t>=AOFA_MINUS!H18</t>
  </si>
  <si>
    <t>Acuvue Oasys for ASTIGMATISM/-1.75/8.6/-0.75/ 60</t>
  </si>
  <si>
    <t>=AOFA_MINUS!H19</t>
  </si>
  <si>
    <t>Acuvue Oasys for ASTIGMATISM/-2.00/8.6/-0.75/ 60</t>
  </si>
  <si>
    <t>=AOFA_MINUS!H20</t>
  </si>
  <si>
    <t>Acuvue Oasys for ASTIGMATISM/-2.25/8.6/-0.75/ 60</t>
  </si>
  <si>
    <t>=AOFA_MINUS!H21</t>
  </si>
  <si>
    <t>Acuvue Oasys for ASTIGMATISM/-2.50/8.6/-0.75/ 60</t>
  </si>
  <si>
    <t>=AOFA_MINUS!H22</t>
  </si>
  <si>
    <t>Acuvue Oasys for ASTIGMATISM/-2.75/8.6/-0.75/ 60</t>
  </si>
  <si>
    <t>=AOFA_MINUS!H23</t>
  </si>
  <si>
    <t>Acuvue Oasys for ASTIGMATISM/-3.00/8.6/-0.75/ 60</t>
  </si>
  <si>
    <t>=AOFA_MINUS!H24</t>
  </si>
  <si>
    <t>Acuvue Oasys for ASTIGMATISM/-3.25/8.6/-0.75/ 60</t>
  </si>
  <si>
    <t>=AOFA_MINUS!H25</t>
  </si>
  <si>
    <t>Acuvue Oasys for ASTIGMATISM/-3.50/8.6/-0.75/ 60</t>
  </si>
  <si>
    <t>=AOFA_MINUS!H26</t>
  </si>
  <si>
    <t>Acuvue Oasys for ASTIGMATISM/-3.75/8.6/-0.75/ 60</t>
  </si>
  <si>
    <t>=AOFA_MINUS!H27</t>
  </si>
  <si>
    <t>Acuvue Oasys for ASTIGMATISM/-4.00/8.6/-0.75/ 60</t>
  </si>
  <si>
    <t>=AOFA_MINUS!H28</t>
  </si>
  <si>
    <t>Acuvue Oasys for ASTIGMATISM/-4.25/8.6/-0.75/ 60</t>
  </si>
  <si>
    <t>=AOFA_MINUS!H29</t>
  </si>
  <si>
    <t>Acuvue Oasys for ASTIGMATISM/-4.50/8.6/-0.75/ 60</t>
  </si>
  <si>
    <t>=AOFA_MINUS!H30</t>
  </si>
  <si>
    <t>Acuvue Oasys for ASTIGMATISM/-4.75/8.6/-0.75/ 60</t>
  </si>
  <si>
    <t>=AOFA_MINUS!H31</t>
  </si>
  <si>
    <t>Acuvue Oasys for ASTIGMATISM/-5.00/8.6/-0.75/ 60</t>
  </si>
  <si>
    <t>=AOFA_MINUS!H32</t>
  </si>
  <si>
    <t>Acuvue Oasys for ASTIGMATISM/-5.25/8.6/-0.75/ 60</t>
  </si>
  <si>
    <t>=AOFA_MINUS!H33</t>
  </si>
  <si>
    <t>Acuvue Oasys for ASTIGMATISM/-5.50/8.6/-0.75/ 60</t>
  </si>
  <si>
    <t>=AOFA_MINUS!H34</t>
  </si>
  <si>
    <t>Acuvue Oasys for ASTIGMATISM/-5.75/8.6/-0.75/ 60</t>
  </si>
  <si>
    <t>=AOFA_MINUS!H35</t>
  </si>
  <si>
    <t>Acuvue Oasys for ASTIGMATISM/-6.00/8.6/-0.75/ 60</t>
  </si>
  <si>
    <t>=AOFA_MINUS!H36</t>
  </si>
  <si>
    <t>Acuvue Oasys for ASTIGMATISM/-6.50/8.6/-0.75/ 60</t>
  </si>
  <si>
    <t>=AOFA_MINUS!H37</t>
  </si>
  <si>
    <t>Acuvue Oasys for ASTIGMATISM/-7.00/8.6/-0.75/ 60</t>
  </si>
  <si>
    <t>=AOFA_MINUS!H38</t>
  </si>
  <si>
    <t>Acuvue Oasys for ASTIGMATISM/-7.50/8.6/-0.75/ 60</t>
  </si>
  <si>
    <t>=AOFA_MINUS!H39</t>
  </si>
  <si>
    <t>Acuvue Oasys for ASTIGMATISM/-8.00/8.6/-0.75/ 60</t>
  </si>
  <si>
    <t>=AOFA_MINUS!H40</t>
  </si>
  <si>
    <t>Acuvue Oasys for ASTIGMATISM/-8.50/8.6/-0.75/ 60</t>
  </si>
  <si>
    <t>=AOFA_MINUS!H41</t>
  </si>
  <si>
    <t>Acuvue Oasys for ASTIGMATISM/-9.00/8.6/-0.75/ 60</t>
  </si>
  <si>
    <t>=AOFA_MINUS!H42</t>
  </si>
  <si>
    <t>Acuvue Oasys for ASTIGMATISM/ 0.00/8.6/-0.75/ 70</t>
  </si>
  <si>
    <t>=AOFA_MINUS!I12</t>
  </si>
  <si>
    <t>Acuvue Oasys for ASTIGMATISM/-0.25/8.6/-0.75/ 70</t>
  </si>
  <si>
    <t>=AOFA_MINUS!I13</t>
  </si>
  <si>
    <t>Acuvue Oasys for ASTIGMATISM/-0.50/8.6/-0.75/ 70</t>
  </si>
  <si>
    <t>=AOFA_MINUS!I14</t>
  </si>
  <si>
    <t>Acuvue Oasys for ASTIGMATISM/-0.75/8.6/-0.75/ 70</t>
  </si>
  <si>
    <t>=AOFA_MINUS!I15</t>
  </si>
  <si>
    <t>Acuvue Oasys for ASTIGMATISM/-1.00/8.6/-0.75/ 70</t>
  </si>
  <si>
    <t>=AOFA_MINUS!I16</t>
  </si>
  <si>
    <t>Acuvue Oasys for ASTIGMATISM/-1.25/8.6/-0.75/ 70</t>
  </si>
  <si>
    <t>=AOFA_MINUS!I17</t>
  </si>
  <si>
    <t>Acuvue Oasys for ASTIGMATISM/-1.50/8.6/-0.75/ 70</t>
  </si>
  <si>
    <t>=AOFA_MINUS!I18</t>
  </si>
  <si>
    <t>Acuvue Oasys for ASTIGMATISM/-1.75/8.6/-0.75/ 70</t>
  </si>
  <si>
    <t>=AOFA_MINUS!I19</t>
  </si>
  <si>
    <t>Acuvue Oasys for ASTIGMATISM/-2.00/8.6/-0.75/ 70</t>
  </si>
  <si>
    <t>=AOFA_MINUS!I20</t>
  </si>
  <si>
    <t>Acuvue Oasys for ASTIGMATISM/-2.25/8.6/-0.75/ 70</t>
  </si>
  <si>
    <t>=AOFA_MINUS!I21</t>
  </si>
  <si>
    <t>Acuvue Oasys for ASTIGMATISM/-2.50/8.6/-0.75/ 70</t>
  </si>
  <si>
    <t>=AOFA_MINUS!I22</t>
  </si>
  <si>
    <t>Acuvue Oasys for ASTIGMATISM/-2.75/8.6/-0.75/ 70</t>
  </si>
  <si>
    <t>=AOFA_MINUS!I23</t>
  </si>
  <si>
    <t>Acuvue Oasys for ASTIGMATISM/-3.00/8.6/-0.75/ 70</t>
  </si>
  <si>
    <t>=AOFA_MINUS!I24</t>
  </si>
  <si>
    <t>Acuvue Oasys for ASTIGMATISM/-3.25/8.6/-0.75/ 70</t>
  </si>
  <si>
    <t>=AOFA_MINUS!I25</t>
  </si>
  <si>
    <t>Acuvue Oasys for ASTIGMATISM/-3.50/8.6/-0.75/ 70</t>
  </si>
  <si>
    <t>=AOFA_MINUS!I26</t>
  </si>
  <si>
    <t>Acuvue Oasys for ASTIGMATISM/-3.75/8.6/-0.75/ 70</t>
  </si>
  <si>
    <t>=AOFA_MINUS!I27</t>
  </si>
  <si>
    <t>Acuvue Oasys for ASTIGMATISM/-4.00/8.6/-0.75/ 70</t>
  </si>
  <si>
    <t>=AOFA_MINUS!I28</t>
  </si>
  <si>
    <t>Acuvue Oasys for ASTIGMATISM/-4.25/8.6/-0.75/ 70</t>
  </si>
  <si>
    <t>=AOFA_MINUS!I29</t>
  </si>
  <si>
    <t>Acuvue Oasys for ASTIGMATISM/-4.50/8.6/-0.75/ 70</t>
  </si>
  <si>
    <t>=AOFA_MINUS!I30</t>
  </si>
  <si>
    <t>Acuvue Oasys for ASTIGMATISM/-4.75/8.6/-0.75/ 70</t>
  </si>
  <si>
    <t>=AOFA_MINUS!I31</t>
  </si>
  <si>
    <t>Acuvue Oasys for ASTIGMATISM/-5.00/8.6/-0.75/ 70</t>
  </si>
  <si>
    <t>=AOFA_MINUS!I32</t>
  </si>
  <si>
    <t>Acuvue Oasys for ASTIGMATISM/-5.25/8.6/-0.75/ 70</t>
  </si>
  <si>
    <t>=AOFA_MINUS!I33</t>
  </si>
  <si>
    <t>Acuvue Oasys for ASTIGMATISM/-5.50/8.6/-0.75/ 70</t>
  </si>
  <si>
    <t>=AOFA_MINUS!I34</t>
  </si>
  <si>
    <t>Acuvue Oasys for ASTIGMATISM/-5.75/8.6/-0.75/ 70</t>
  </si>
  <si>
    <t>=AOFA_MINUS!I35</t>
  </si>
  <si>
    <t>Acuvue Oasys for ASTIGMATISM/-6.00/8.6/-0.75/ 70</t>
  </si>
  <si>
    <t>=AOFA_MINUS!I36</t>
  </si>
  <si>
    <t>Acuvue Oasys for ASTIGMATISM/-6.50/8.6/-0.75/ 70</t>
  </si>
  <si>
    <t>=AOFA_MINUS!I37</t>
  </si>
  <si>
    <t>Acuvue Oasys for ASTIGMATISM/-7.00/8.6/-0.75/ 70</t>
  </si>
  <si>
    <t>=AOFA_MINUS!I38</t>
  </si>
  <si>
    <t>Acuvue Oasys for ASTIGMATISM/-7.50/8.6/-0.75/ 70</t>
  </si>
  <si>
    <t>=AOFA_MINUS!I39</t>
  </si>
  <si>
    <t>Acuvue Oasys for ASTIGMATISM/-8.00/8.6/-0.75/ 70</t>
  </si>
  <si>
    <t>=AOFA_MINUS!I40</t>
  </si>
  <si>
    <t>Acuvue Oasys for ASTIGMATISM/-8.50/8.6/-0.75/ 70</t>
  </si>
  <si>
    <t>=AOFA_MINUS!I41</t>
  </si>
  <si>
    <t>Acuvue Oasys for ASTIGMATISM/-9.00/8.6/-0.75/ 70</t>
  </si>
  <si>
    <t>=AOFA_MINUS!I42</t>
  </si>
  <si>
    <t>Acuvue Oasys for ASTIGMATISM/ 0.00/8.6/-0.75/ 80</t>
  </si>
  <si>
    <t>=AOFA_MINUS!J12</t>
  </si>
  <si>
    <t>Acuvue Oasys for ASTIGMATISM/-0.25/8.6/-0.75/ 80</t>
  </si>
  <si>
    <t>=AOFA_MINUS!J13</t>
  </si>
  <si>
    <t>Acuvue Oasys for ASTIGMATISM/-0.50/8.6/-0.75/ 80</t>
  </si>
  <si>
    <t>=AOFA_MINUS!J14</t>
  </si>
  <si>
    <t>Acuvue Oasys for ASTIGMATISM/-0.75/8.6/-0.75/ 80</t>
  </si>
  <si>
    <t>=AOFA_MINUS!J15</t>
  </si>
  <si>
    <t>Acuvue Oasys for ASTIGMATISM/-1.00/8.6/-0.75/ 80</t>
  </si>
  <si>
    <t>=AOFA_MINUS!J16</t>
  </si>
  <si>
    <t>Acuvue Oasys for ASTIGMATISM/-1.25/8.6/-0.75/ 80</t>
  </si>
  <si>
    <t>=AOFA_MINUS!J17</t>
  </si>
  <si>
    <t>Acuvue Oasys for ASTIGMATISM/-1.50/8.6/-0.75/ 80</t>
  </si>
  <si>
    <t>=AOFA_MINUS!J18</t>
  </si>
  <si>
    <t>Acuvue Oasys for ASTIGMATISM/-1.75/8.6/-0.75/ 80</t>
  </si>
  <si>
    <t>=AOFA_MINUS!J19</t>
  </si>
  <si>
    <t>Acuvue Oasys for ASTIGMATISM/-2.00/8.6/-0.75/ 80</t>
  </si>
  <si>
    <t>=AOFA_MINUS!J20</t>
  </si>
  <si>
    <t>Acuvue Oasys for ASTIGMATISM/-2.25/8.6/-0.75/ 80</t>
  </si>
  <si>
    <t>=AOFA_MINUS!J21</t>
  </si>
  <si>
    <t>Acuvue Oasys for ASTIGMATISM/-2.50/8.6/-0.75/ 80</t>
  </si>
  <si>
    <t>=AOFA_MINUS!J22</t>
  </si>
  <si>
    <t>Acuvue Oasys for ASTIGMATISM/-2.75/8.6/-0.75/ 80</t>
  </si>
  <si>
    <t>=AOFA_MINUS!J23</t>
  </si>
  <si>
    <t>Acuvue Oasys for ASTIGMATISM/-3.00/8.6/-0.75/ 80</t>
  </si>
  <si>
    <t>=AOFA_MINUS!J24</t>
  </si>
  <si>
    <t>Acuvue Oasys for ASTIGMATISM/-3.25/8.6/-0.75/ 80</t>
  </si>
  <si>
    <t>=AOFA_MINUS!J25</t>
  </si>
  <si>
    <t>Acuvue Oasys for ASTIGMATISM/-3.50/8.6/-0.75/ 80</t>
  </si>
  <si>
    <t>=AOFA_MINUS!J26</t>
  </si>
  <si>
    <t>Acuvue Oasys for ASTIGMATISM/-3.75/8.6/-0.75/ 80</t>
  </si>
  <si>
    <t>=AOFA_MINUS!J27</t>
  </si>
  <si>
    <t>Acuvue Oasys for ASTIGMATISM/-4.00/8.6/-0.75/ 80</t>
  </si>
  <si>
    <t>=AOFA_MINUS!J28</t>
  </si>
  <si>
    <t>Acuvue Oasys for ASTIGMATISM/-4.25/8.6/-0.75/ 80</t>
  </si>
  <si>
    <t>=AOFA_MINUS!J29</t>
  </si>
  <si>
    <t>Acuvue Oasys for ASTIGMATISM/-4.50/8.6/-0.75/ 80</t>
  </si>
  <si>
    <t>=AOFA_MINUS!J30</t>
  </si>
  <si>
    <t>Acuvue Oasys for ASTIGMATISM/-4.75/8.6/-0.75/ 80</t>
  </si>
  <si>
    <t>=AOFA_MINUS!J31</t>
  </si>
  <si>
    <t>Acuvue Oasys for ASTIGMATISM/-5.00/8.6/-0.75/ 80</t>
  </si>
  <si>
    <t>=AOFA_MINUS!J32</t>
  </si>
  <si>
    <t>Acuvue Oasys for ASTIGMATISM/-5.25/8.6/-0.75/ 80</t>
  </si>
  <si>
    <t>=AOFA_MINUS!J33</t>
  </si>
  <si>
    <t>Acuvue Oasys for ASTIGMATISM/-5.50/8.6/-0.75/ 80</t>
  </si>
  <si>
    <t>=AOFA_MINUS!J34</t>
  </si>
  <si>
    <t>Acuvue Oasys for ASTIGMATISM/-5.75/8.6/-0.75/ 80</t>
  </si>
  <si>
    <t>=AOFA_MINUS!J35</t>
  </si>
  <si>
    <t>Acuvue Oasys for ASTIGMATISM/-6.00/8.6/-0.75/ 80</t>
  </si>
  <si>
    <t>=AOFA_MINUS!J36</t>
  </si>
  <si>
    <t>Acuvue Oasys for ASTIGMATISM/-6.50/8.6/-0.75/ 80</t>
  </si>
  <si>
    <t>=AOFA_MINUS!J37</t>
  </si>
  <si>
    <t>Acuvue Oasys for ASTIGMATISM/-7.00/8.6/-0.75/ 80</t>
  </si>
  <si>
    <t>=AOFA_MINUS!J38</t>
  </si>
  <si>
    <t>Acuvue Oasys for ASTIGMATISM/-7.50/8.6/-0.75/ 80</t>
  </si>
  <si>
    <t>=AOFA_MINUS!J39</t>
  </si>
  <si>
    <t>Acuvue Oasys for ASTIGMATISM/-8.00/8.6/-0.75/ 80</t>
  </si>
  <si>
    <t>=AOFA_MINUS!J40</t>
  </si>
  <si>
    <t>Acuvue Oasys for ASTIGMATISM/-8.50/8.6/-0.75/ 80</t>
  </si>
  <si>
    <t>=AOFA_MINUS!J41</t>
  </si>
  <si>
    <t>Acuvue Oasys for ASTIGMATISM/-9.00/8.6/-0.75/ 80</t>
  </si>
  <si>
    <t>=AOFA_MINUS!J42</t>
  </si>
  <si>
    <t>Acuvue Oasys for ASTIGMATISM/ 0.00/8.6/-0.75/ 90</t>
  </si>
  <si>
    <t>=AOFA_MINUS!K12</t>
  </si>
  <si>
    <t>Acuvue Oasys for ASTIGMATISM/-0.25/8.6/-0.75/ 90</t>
  </si>
  <si>
    <t>=AOFA_MINUS!K13</t>
  </si>
  <si>
    <t>Acuvue Oasys for ASTIGMATISM/-0.50/8.6/-0.75/ 90</t>
  </si>
  <si>
    <t>=AOFA_MINUS!K14</t>
  </si>
  <si>
    <t>Acuvue Oasys for ASTIGMATISM/-0.75/8.6/-0.75/ 90</t>
  </si>
  <si>
    <t>=AOFA_MINUS!K15</t>
  </si>
  <si>
    <t>Acuvue Oasys for ASTIGMATISM/-1.00/8.6/-0.75/ 90</t>
  </si>
  <si>
    <t>=AOFA_MINUS!K16</t>
  </si>
  <si>
    <t>Acuvue Oasys for ASTIGMATISM/-1.25/8.6/-0.75/ 90</t>
  </si>
  <si>
    <t>=AOFA_MINUS!K17</t>
  </si>
  <si>
    <t>Acuvue Oasys for ASTIGMATISM/-1.50/8.6/-0.75/ 90</t>
  </si>
  <si>
    <t>=AOFA_MINUS!K18</t>
  </si>
  <si>
    <t>Acuvue Oasys for ASTIGMATISM/-1.75/8.6/-0.75/ 90</t>
  </si>
  <si>
    <t>=AOFA_MINUS!K19</t>
  </si>
  <si>
    <t>Acuvue Oasys for ASTIGMATISM/-2.00/8.6/-0.75/ 90</t>
  </si>
  <si>
    <t>=AOFA_MINUS!K20</t>
  </si>
  <si>
    <t>Acuvue Oasys for ASTIGMATISM/-2.25/8.6/-0.75/ 90</t>
  </si>
  <si>
    <t>=AOFA_MINUS!K21</t>
  </si>
  <si>
    <t>Acuvue Oasys for ASTIGMATISM/-2.50/8.6/-0.75/ 90</t>
  </si>
  <si>
    <t>=AOFA_MINUS!K22</t>
  </si>
  <si>
    <t>Acuvue Oasys for ASTIGMATISM/-2.75/8.6/-0.75/ 90</t>
  </si>
  <si>
    <t>=AOFA_MINUS!K23</t>
  </si>
  <si>
    <t>Acuvue Oasys for ASTIGMATISM/-3.00/8.6/-0.75/ 90</t>
  </si>
  <si>
    <t>=AOFA_MINUS!K24</t>
  </si>
  <si>
    <t>Acuvue Oasys for ASTIGMATISM/-3.25/8.6/-0.75/ 90</t>
  </si>
  <si>
    <t>=AOFA_MINUS!K25</t>
  </si>
  <si>
    <t>Acuvue Oasys for ASTIGMATISM/-3.50/8.6/-0.75/ 90</t>
  </si>
  <si>
    <t>=AOFA_MINUS!K26</t>
  </si>
  <si>
    <t>Acuvue Oasys for ASTIGMATISM/-3.75/8.6/-0.75/ 90</t>
  </si>
  <si>
    <t>=AOFA_MINUS!K27</t>
  </si>
  <si>
    <t>Acuvue Oasys for ASTIGMATISM/-4.00/8.6/-0.75/ 90</t>
  </si>
  <si>
    <t>=AOFA_MINUS!K28</t>
  </si>
  <si>
    <t>Acuvue Oasys for ASTIGMATISM/-4.25/8.6/-0.75/ 90</t>
  </si>
  <si>
    <t>=AOFA_MINUS!K29</t>
  </si>
  <si>
    <t>Acuvue Oasys for ASTIGMATISM/-4.50/8.6/-0.75/ 90</t>
  </si>
  <si>
    <t>=AOFA_MINUS!K30</t>
  </si>
  <si>
    <t>Acuvue Oasys for ASTIGMATISM/-4.75/8.6/-0.75/ 90</t>
  </si>
  <si>
    <t>=AOFA_MINUS!K31</t>
  </si>
  <si>
    <t>Acuvue Oasys for ASTIGMATISM/-5.00/8.6/-0.75/ 90</t>
  </si>
  <si>
    <t>=AOFA_MINUS!K32</t>
  </si>
  <si>
    <t>Acuvue Oasys for ASTIGMATISM/-5.25/8.6/-0.75/ 90</t>
  </si>
  <si>
    <t>=AOFA_MINUS!K33</t>
  </si>
  <si>
    <t>Acuvue Oasys for ASTIGMATISM/-5.50/8.6/-0.75/ 90</t>
  </si>
  <si>
    <t>=AOFA_MINUS!K34</t>
  </si>
  <si>
    <t>Acuvue Oasys for ASTIGMATISM/-5.75/8.6/-0.75/ 90</t>
  </si>
  <si>
    <t>=AOFA_MINUS!K35</t>
  </si>
  <si>
    <t>Acuvue Oasys for ASTIGMATISM/-6.00/8.6/-0.75/ 90</t>
  </si>
  <si>
    <t>=AOFA_MINUS!K36</t>
  </si>
  <si>
    <t>Acuvue Oasys for ASTIGMATISM/-6.50/8.6/-0.75/ 90</t>
  </si>
  <si>
    <t>=AOFA_MINUS!K37</t>
  </si>
  <si>
    <t>Acuvue Oasys for ASTIGMATISM/-7.00/8.6/-0.75/ 90</t>
  </si>
  <si>
    <t>=AOFA_MINUS!K38</t>
  </si>
  <si>
    <t>Acuvue Oasys for ASTIGMATISM/-7.50/8.6/-0.75/ 90</t>
  </si>
  <si>
    <t>=AOFA_MINUS!K39</t>
  </si>
  <si>
    <t>Acuvue Oasys for ASTIGMATISM/-8.00/8.6/-0.75/ 90</t>
  </si>
  <si>
    <t>=AOFA_MINUS!K40</t>
  </si>
  <si>
    <t>Acuvue Oasys for ASTIGMATISM/-8.50/8.6/-0.75/ 90</t>
  </si>
  <si>
    <t>=AOFA_MINUS!K41</t>
  </si>
  <si>
    <t>Acuvue Oasys for ASTIGMATISM/-9.00/8.6/-0.75/ 90</t>
  </si>
  <si>
    <t>=AOFA_MINUS!K42</t>
  </si>
  <si>
    <t>Acuvue Oasys for ASTIGMATISM/ 0.00/8.6/-0.75/100</t>
  </si>
  <si>
    <t>=AOFA_MINUS!L12</t>
  </si>
  <si>
    <t>Acuvue Oasys for ASTIGMATISM/-0.25/8.6/-0.75/100</t>
  </si>
  <si>
    <t>=AOFA_MINUS!L13</t>
  </si>
  <si>
    <t>Acuvue Oasys for ASTIGMATISM/-0.50/8.6/-0.75/100</t>
  </si>
  <si>
    <t>=AOFA_MINUS!L14</t>
  </si>
  <si>
    <t>Acuvue Oasys for ASTIGMATISM/-0.75/8.6/-0.75/100</t>
  </si>
  <si>
    <t>=AOFA_MINUS!L15</t>
  </si>
  <si>
    <t>Acuvue Oasys for ASTIGMATISM/-1.00/8.6/-0.75/100</t>
  </si>
  <si>
    <t>=AOFA_MINUS!L16</t>
  </si>
  <si>
    <t>Acuvue Oasys for ASTIGMATISM/-1.25/8.6/-0.75/100</t>
  </si>
  <si>
    <t>=AOFA_MINUS!L17</t>
  </si>
  <si>
    <t>Acuvue Oasys for ASTIGMATISM/-1.50/8.6/-0.75/100</t>
  </si>
  <si>
    <t>=AOFA_MINUS!L18</t>
  </si>
  <si>
    <t>Acuvue Oasys for ASTIGMATISM/-1.75/8.6/-0.75/100</t>
  </si>
  <si>
    <t>=AOFA_MINUS!L19</t>
  </si>
  <si>
    <t>Acuvue Oasys for ASTIGMATISM/-2.00/8.6/-0.75/100</t>
  </si>
  <si>
    <t>=AOFA_MINUS!L20</t>
  </si>
  <si>
    <t>Acuvue Oasys for ASTIGMATISM/-2.25/8.6/-0.75/100</t>
  </si>
  <si>
    <t>=AOFA_MINUS!L21</t>
  </si>
  <si>
    <t>Acuvue Oasys for ASTIGMATISM/-2.50/8.6/-0.75/100</t>
  </si>
  <si>
    <t>=AOFA_MINUS!L22</t>
  </si>
  <si>
    <t>Acuvue Oasys for ASTIGMATISM/-2.75/8.6/-0.75/100</t>
  </si>
  <si>
    <t>=AOFA_MINUS!L23</t>
  </si>
  <si>
    <t>Acuvue Oasys for ASTIGMATISM/-3.00/8.6/-0.75/100</t>
  </si>
  <si>
    <t>=AOFA_MINUS!L24</t>
  </si>
  <si>
    <t>Acuvue Oasys for ASTIGMATISM/-3.25/8.6/-0.75/100</t>
  </si>
  <si>
    <t>=AOFA_MINUS!L25</t>
  </si>
  <si>
    <t>Acuvue Oasys for ASTIGMATISM/-3.50/8.6/-0.75/100</t>
  </si>
  <si>
    <t>=AOFA_MINUS!L26</t>
  </si>
  <si>
    <t>Acuvue Oasys for ASTIGMATISM/-3.75/8.6/-0.75/100</t>
  </si>
  <si>
    <t>=AOFA_MINUS!L27</t>
  </si>
  <si>
    <t>Acuvue Oasys for ASTIGMATISM/-4.00/8.6/-0.75/100</t>
  </si>
  <si>
    <t>=AOFA_MINUS!L28</t>
  </si>
  <si>
    <t>Acuvue Oasys for ASTIGMATISM/-4.25/8.6/-0.75/100</t>
  </si>
  <si>
    <t>=AOFA_MINUS!L29</t>
  </si>
  <si>
    <t>Acuvue Oasys for ASTIGMATISM/-4.50/8.6/-0.75/100</t>
  </si>
  <si>
    <t>=AOFA_MINUS!L30</t>
  </si>
  <si>
    <t>Acuvue Oasys for ASTIGMATISM/-4.75/8.6/-0.75/100</t>
  </si>
  <si>
    <t>=AOFA_MINUS!L31</t>
  </si>
  <si>
    <t>Acuvue Oasys for ASTIGMATISM/-5.00/8.6/-0.75/100</t>
  </si>
  <si>
    <t>=AOFA_MINUS!L32</t>
  </si>
  <si>
    <t>Acuvue Oasys for ASTIGMATISM/-5.25/8.6/-0.75/100</t>
  </si>
  <si>
    <t>=AOFA_MINUS!L33</t>
  </si>
  <si>
    <t>Acuvue Oasys for ASTIGMATISM/-5.50/8.6/-0.75/100</t>
  </si>
  <si>
    <t>=AOFA_MINUS!L34</t>
  </si>
  <si>
    <t>Acuvue Oasys for ASTIGMATISM/-5.75/8.6/-0.75/100</t>
  </si>
  <si>
    <t>=AOFA_MINUS!L35</t>
  </si>
  <si>
    <t>Acuvue Oasys for ASTIGMATISM/-6.00/8.6/-0.75/100</t>
  </si>
  <si>
    <t>=AOFA_MINUS!L36</t>
  </si>
  <si>
    <t>Acuvue Oasys for ASTIGMATISM/-6.50/8.6/-0.75/100</t>
  </si>
  <si>
    <t>=AOFA_MINUS!L37</t>
  </si>
  <si>
    <t>Acuvue Oasys for ASTIGMATISM/-7.00/8.6/-0.75/100</t>
  </si>
  <si>
    <t>=AOFA_MINUS!L38</t>
  </si>
  <si>
    <t>Acuvue Oasys for ASTIGMATISM/-7.50/8.6/-0.75/100</t>
  </si>
  <si>
    <t>=AOFA_MINUS!L39</t>
  </si>
  <si>
    <t>Acuvue Oasys for ASTIGMATISM/-8.00/8.6/-0.75/100</t>
  </si>
  <si>
    <t>=AOFA_MINUS!L40</t>
  </si>
  <si>
    <t>Acuvue Oasys for ASTIGMATISM/-8.50/8.6/-0.75/100</t>
  </si>
  <si>
    <t>=AOFA_MINUS!L41</t>
  </si>
  <si>
    <t>Acuvue Oasys for ASTIGMATISM/-9.00/8.6/-0.75/100</t>
  </si>
  <si>
    <t>=AOFA_MINUS!L42</t>
  </si>
  <si>
    <t>Acuvue Oasys for ASTIGMATISM/ 0.00/8.6/-0.75/110</t>
  </si>
  <si>
    <t>=AOFA_MINUS!M12</t>
  </si>
  <si>
    <t>Acuvue Oasys for ASTIGMATISM/-0.25/8.6/-0.75/110</t>
  </si>
  <si>
    <t>=AOFA_MINUS!M13</t>
  </si>
  <si>
    <t>Acuvue Oasys for ASTIGMATISM/-0.50/8.6/-0.75/110</t>
  </si>
  <si>
    <t>=AOFA_MINUS!M14</t>
  </si>
  <si>
    <t>Acuvue Oasys for ASTIGMATISM/-0.75/8.6/-0.75/110</t>
  </si>
  <si>
    <t>=AOFA_MINUS!M15</t>
  </si>
  <si>
    <t>Acuvue Oasys for ASTIGMATISM/-1.00/8.6/-0.75/110</t>
  </si>
  <si>
    <t>=AOFA_MINUS!M16</t>
  </si>
  <si>
    <t>Acuvue Oasys for ASTIGMATISM/-1.25/8.6/-0.75/110</t>
  </si>
  <si>
    <t>=AOFA_MINUS!M17</t>
  </si>
  <si>
    <t>Acuvue Oasys for ASTIGMATISM/-1.50/8.6/-0.75/110</t>
  </si>
  <si>
    <t>=AOFA_MINUS!M18</t>
  </si>
  <si>
    <t>Acuvue Oasys for ASTIGMATISM/-1.75/8.6/-0.75/110</t>
  </si>
  <si>
    <t>=AOFA_MINUS!M19</t>
  </si>
  <si>
    <t>Acuvue Oasys for ASTIGMATISM/-2.00/8.6/-0.75/110</t>
  </si>
  <si>
    <t>=AOFA_MINUS!M20</t>
  </si>
  <si>
    <t>Acuvue Oasys for ASTIGMATISM/-2.25/8.6/-0.75/110</t>
  </si>
  <si>
    <t>=AOFA_MINUS!M21</t>
  </si>
  <si>
    <t>Acuvue Oasys for ASTIGMATISM/-2.50/8.6/-0.75/110</t>
  </si>
  <si>
    <t>=AOFA_MINUS!M22</t>
  </si>
  <si>
    <t>Acuvue Oasys for ASTIGMATISM/-2.75/8.6/-0.75/110</t>
  </si>
  <si>
    <t>=AOFA_MINUS!M23</t>
  </si>
  <si>
    <t>Acuvue Oasys for ASTIGMATISM/-3.00/8.6/-0.75/110</t>
  </si>
  <si>
    <t>=AOFA_MINUS!M24</t>
  </si>
  <si>
    <t>Acuvue Oasys for ASTIGMATISM/-3.25/8.6/-0.75/110</t>
  </si>
  <si>
    <t>=AOFA_MINUS!M25</t>
  </si>
  <si>
    <t>Acuvue Oasys for ASTIGMATISM/-3.50/8.6/-0.75/110</t>
  </si>
  <si>
    <t>=AOFA_MINUS!M26</t>
  </si>
  <si>
    <t>Acuvue Oasys for ASTIGMATISM/-3.75/8.6/-0.75/110</t>
  </si>
  <si>
    <t>=AOFA_MINUS!M27</t>
  </si>
  <si>
    <t>Acuvue Oasys for ASTIGMATISM/-4.00/8.6/-0.75/110</t>
  </si>
  <si>
    <t>=AOFA_MINUS!M28</t>
  </si>
  <si>
    <t>Acuvue Oasys for ASTIGMATISM/-4.25/8.6/-0.75/110</t>
  </si>
  <si>
    <t>=AOFA_MINUS!M29</t>
  </si>
  <si>
    <t>Acuvue Oasys for ASTIGMATISM/-4.50/8.6/-0.75/110</t>
  </si>
  <si>
    <t>=AOFA_MINUS!M30</t>
  </si>
  <si>
    <t>Acuvue Oasys for ASTIGMATISM/-4.75/8.6/-0.75/110</t>
  </si>
  <si>
    <t>=AOFA_MINUS!M31</t>
  </si>
  <si>
    <t>Acuvue Oasys for ASTIGMATISM/-5.00/8.6/-0.75/110</t>
  </si>
  <si>
    <t>=AOFA_MINUS!M32</t>
  </si>
  <si>
    <t>Acuvue Oasys for ASTIGMATISM/-5.25/8.6/-0.75/110</t>
  </si>
  <si>
    <t>=AOFA_MINUS!M33</t>
  </si>
  <si>
    <t>Acuvue Oasys for ASTIGMATISM/-5.50/8.6/-0.75/110</t>
  </si>
  <si>
    <t>=AOFA_MINUS!M34</t>
  </si>
  <si>
    <t>Acuvue Oasys for ASTIGMATISM/-5.75/8.6/-0.75/110</t>
  </si>
  <si>
    <t>=AOFA_MINUS!M35</t>
  </si>
  <si>
    <t>Acuvue Oasys for ASTIGMATISM/-6.00/8.6/-0.75/110</t>
  </si>
  <si>
    <t>=AOFA_MINUS!M36</t>
  </si>
  <si>
    <t>Acuvue Oasys for ASTIGMATISM/-6.50/8.6/-0.75/110</t>
  </si>
  <si>
    <t>=AOFA_MINUS!M37</t>
  </si>
  <si>
    <t>Acuvue Oasys for ASTIGMATISM/-7.00/8.6/-0.75/110</t>
  </si>
  <si>
    <t>=AOFA_MINUS!M38</t>
  </si>
  <si>
    <t>Acuvue Oasys for ASTIGMATISM/-7.50/8.6/-0.75/110</t>
  </si>
  <si>
    <t>=AOFA_MINUS!M39</t>
  </si>
  <si>
    <t>Acuvue Oasys for ASTIGMATISM/-8.00/8.6/-0.75/110</t>
  </si>
  <si>
    <t>=AOFA_MINUS!M40</t>
  </si>
  <si>
    <t>Acuvue Oasys for ASTIGMATISM/-8.50/8.6/-0.75/110</t>
  </si>
  <si>
    <t>=AOFA_MINUS!M41</t>
  </si>
  <si>
    <t>Acuvue Oasys for ASTIGMATISM/-9.00/8.6/-0.75/110</t>
  </si>
  <si>
    <t>=AOFA_MINUS!M42</t>
  </si>
  <si>
    <t>Acuvue Oasys for ASTIGMATISM/ 0.00/8.6/-0.75/120</t>
  </si>
  <si>
    <t>=AOFA_MINUS!N12</t>
  </si>
  <si>
    <t>Acuvue Oasys for ASTIGMATISM/-0.25/8.6/-0.75/120</t>
  </si>
  <si>
    <t>=AOFA_MINUS!N13</t>
  </si>
  <si>
    <t>Acuvue Oasys for ASTIGMATISM/-0.50/8.6/-0.75/120</t>
  </si>
  <si>
    <t>=AOFA_MINUS!N14</t>
  </si>
  <si>
    <t>Acuvue Oasys for ASTIGMATISM/-0.75/8.6/-0.75/120</t>
  </si>
  <si>
    <t>=AOFA_MINUS!N15</t>
  </si>
  <si>
    <t>Acuvue Oasys for ASTIGMATISM/-1.00/8.6/-0.75/120</t>
  </si>
  <si>
    <t>=AOFA_MINUS!N16</t>
  </si>
  <si>
    <t>Acuvue Oasys for ASTIGMATISM/-1.25/8.6/-0.75/120</t>
  </si>
  <si>
    <t>=AOFA_MINUS!N17</t>
  </si>
  <si>
    <t>Acuvue Oasys for ASTIGMATISM/-1.50/8.6/-0.75/120</t>
  </si>
  <si>
    <t>=AOFA_MINUS!N18</t>
  </si>
  <si>
    <t>Acuvue Oasys for ASTIGMATISM/-1.75/8.6/-0.75/120</t>
  </si>
  <si>
    <t>=AOFA_MINUS!N19</t>
  </si>
  <si>
    <t>Acuvue Oasys for ASTIGMATISM/-2.00/8.6/-0.75/120</t>
  </si>
  <si>
    <t>=AOFA_MINUS!N20</t>
  </si>
  <si>
    <t>Acuvue Oasys for ASTIGMATISM/-2.25/8.6/-0.75/120</t>
  </si>
  <si>
    <t>=AOFA_MINUS!N21</t>
  </si>
  <si>
    <t>Acuvue Oasys for ASTIGMATISM/-2.50/8.6/-0.75/120</t>
  </si>
  <si>
    <t>=AOFA_MINUS!N22</t>
  </si>
  <si>
    <t>Acuvue Oasys for ASTIGMATISM/-2.75/8.6/-0.75/120</t>
  </si>
  <si>
    <t>=AOFA_MINUS!N23</t>
  </si>
  <si>
    <t>Acuvue Oasys for ASTIGMATISM/-3.00/8.6/-0.75/120</t>
  </si>
  <si>
    <t>=AOFA_MINUS!N24</t>
  </si>
  <si>
    <t>Acuvue Oasys for ASTIGMATISM/-3.25/8.6/-0.75/120</t>
  </si>
  <si>
    <t>=AOFA_MINUS!N25</t>
  </si>
  <si>
    <t>Acuvue Oasys for ASTIGMATISM/-3.50/8.6/-0.75/120</t>
  </si>
  <si>
    <t>=AOFA_MINUS!N26</t>
  </si>
  <si>
    <t>Acuvue Oasys for ASTIGMATISM/-3.75/8.6/-0.75/120</t>
  </si>
  <si>
    <t>=AOFA_MINUS!N27</t>
  </si>
  <si>
    <t>Acuvue Oasys for ASTIGMATISM/-4.00/8.6/-0.75/120</t>
  </si>
  <si>
    <t>=AOFA_MINUS!N28</t>
  </si>
  <si>
    <t>Acuvue Oasys for ASTIGMATISM/-4.25/8.6/-0.75/120</t>
  </si>
  <si>
    <t>=AOFA_MINUS!N29</t>
  </si>
  <si>
    <t>Acuvue Oasys for ASTIGMATISM/-4.50/8.6/-0.75/120</t>
  </si>
  <si>
    <t>=AOFA_MINUS!N30</t>
  </si>
  <si>
    <t>Acuvue Oasys for ASTIGMATISM/-4.75/8.6/-0.75/120</t>
  </si>
  <si>
    <t>=AOFA_MINUS!N31</t>
  </si>
  <si>
    <t>Acuvue Oasys for ASTIGMATISM/-5.00/8.6/-0.75/120</t>
  </si>
  <si>
    <t>=AOFA_MINUS!N32</t>
  </si>
  <si>
    <t>Acuvue Oasys for ASTIGMATISM/-5.25/8.6/-0.75/120</t>
  </si>
  <si>
    <t>=AOFA_MINUS!N33</t>
  </si>
  <si>
    <t>Acuvue Oasys for ASTIGMATISM/-5.50/8.6/-0.75/120</t>
  </si>
  <si>
    <t>=AOFA_MINUS!N34</t>
  </si>
  <si>
    <t>Acuvue Oasys for ASTIGMATISM/-5.75/8.6/-0.75/120</t>
  </si>
  <si>
    <t>=AOFA_MINUS!N35</t>
  </si>
  <si>
    <t>Acuvue Oasys for ASTIGMATISM/-6.00/8.6/-0.75/120</t>
  </si>
  <si>
    <t>=AOFA_MINUS!N36</t>
  </si>
  <si>
    <t>Acuvue Oasys for ASTIGMATISM/-6.50/8.6/-0.75/120</t>
  </si>
  <si>
    <t>=AOFA_MINUS!N37</t>
  </si>
  <si>
    <t>Acuvue Oasys for ASTIGMATISM/-7.00/8.6/-0.75/120</t>
  </si>
  <si>
    <t>=AOFA_MINUS!N38</t>
  </si>
  <si>
    <t>Acuvue Oasys for ASTIGMATISM/-7.50/8.6/-0.75/120</t>
  </si>
  <si>
    <t>=AOFA_MINUS!N39</t>
  </si>
  <si>
    <t>Acuvue Oasys for ASTIGMATISM/-8.00/8.6/-0.75/120</t>
  </si>
  <si>
    <t>=AOFA_MINUS!N40</t>
  </si>
  <si>
    <t>Acuvue Oasys for ASTIGMATISM/-8.50/8.6/-0.75/120</t>
  </si>
  <si>
    <t>=AOFA_MINUS!N41</t>
  </si>
  <si>
    <t>Acuvue Oasys for ASTIGMATISM/-9.00/8.6/-0.75/120</t>
  </si>
  <si>
    <t>=AOFA_MINUS!N42</t>
  </si>
  <si>
    <t>Acuvue Oasys for ASTIGMATISM/ 0.00/8.6/-0.75/130</t>
  </si>
  <si>
    <t>=AOFA_MINUS!O12</t>
  </si>
  <si>
    <t>Acuvue Oasys for ASTIGMATISM/-0.25/8.6/-0.75/130</t>
  </si>
  <si>
    <t>=AOFA_MINUS!O13</t>
  </si>
  <si>
    <t>Acuvue Oasys for ASTIGMATISM/-0.50/8.6/-0.75/130</t>
  </si>
  <si>
    <t>=AOFA_MINUS!O14</t>
  </si>
  <si>
    <t>Acuvue Oasys for ASTIGMATISM/-0.75/8.6/-0.75/130</t>
  </si>
  <si>
    <t>=AOFA_MINUS!O15</t>
  </si>
  <si>
    <t>Acuvue Oasys for ASTIGMATISM/-1.00/8.6/-0.75/130</t>
  </si>
  <si>
    <t>=AOFA_MINUS!O16</t>
  </si>
  <si>
    <t>Acuvue Oasys for ASTIGMATISM/-1.25/8.6/-0.75/130</t>
  </si>
  <si>
    <t>=AOFA_MINUS!O17</t>
  </si>
  <si>
    <t>Acuvue Oasys for ASTIGMATISM/-1.50/8.6/-0.75/130</t>
  </si>
  <si>
    <t>=AOFA_MINUS!O18</t>
  </si>
  <si>
    <t>Acuvue Oasys for ASTIGMATISM/-1.75/8.6/-0.75/130</t>
  </si>
  <si>
    <t>=AOFA_MINUS!O19</t>
  </si>
  <si>
    <t>Acuvue Oasys for ASTIGMATISM/-2.00/8.6/-0.75/130</t>
  </si>
  <si>
    <t>=AOFA_MINUS!O20</t>
  </si>
  <si>
    <t>Acuvue Oasys for ASTIGMATISM/-2.25/8.6/-0.75/130</t>
  </si>
  <si>
    <t>=AOFA_MINUS!O21</t>
  </si>
  <si>
    <t>Acuvue Oasys for ASTIGMATISM/-2.50/8.6/-0.75/130</t>
  </si>
  <si>
    <t>=AOFA_MINUS!O22</t>
  </si>
  <si>
    <t>Acuvue Oasys for ASTIGMATISM/-2.75/8.6/-0.75/130</t>
  </si>
  <si>
    <t>=AOFA_MINUS!O23</t>
  </si>
  <si>
    <t>Acuvue Oasys for ASTIGMATISM/-3.00/8.6/-0.75/130</t>
  </si>
  <si>
    <t>=AOFA_MINUS!O24</t>
  </si>
  <si>
    <t>Acuvue Oasys for ASTIGMATISM/-3.25/8.6/-0.75/130</t>
  </si>
  <si>
    <t>=AOFA_MINUS!O25</t>
  </si>
  <si>
    <t>Acuvue Oasys for ASTIGMATISM/-3.50/8.6/-0.75/130</t>
  </si>
  <si>
    <t>=AOFA_MINUS!O26</t>
  </si>
  <si>
    <t>Acuvue Oasys for ASTIGMATISM/-3.75/8.6/-0.75/130</t>
  </si>
  <si>
    <t>=AOFA_MINUS!O27</t>
  </si>
  <si>
    <t>Acuvue Oasys for ASTIGMATISM/-4.00/8.6/-0.75/130</t>
  </si>
  <si>
    <t>=AOFA_MINUS!O28</t>
  </si>
  <si>
    <t>Acuvue Oasys for ASTIGMATISM/-4.25/8.6/-0.75/130</t>
  </si>
  <si>
    <t>=AOFA_MINUS!O29</t>
  </si>
  <si>
    <t>Acuvue Oasys for ASTIGMATISM/-4.50/8.6/-0.75/130</t>
  </si>
  <si>
    <t>=AOFA_MINUS!O30</t>
  </si>
  <si>
    <t>Acuvue Oasys for ASTIGMATISM/-4.75/8.6/-0.75/130</t>
  </si>
  <si>
    <t>=AOFA_MINUS!O31</t>
  </si>
  <si>
    <t>Acuvue Oasys for ASTIGMATISM/-5.00/8.6/-0.75/130</t>
  </si>
  <si>
    <t>=AOFA_MINUS!O32</t>
  </si>
  <si>
    <t>Acuvue Oasys for ASTIGMATISM/-5.25/8.6/-0.75/130</t>
  </si>
  <si>
    <t>=AOFA_MINUS!O33</t>
  </si>
  <si>
    <t>Acuvue Oasys for ASTIGMATISM/-5.50/8.6/-0.75/130</t>
  </si>
  <si>
    <t>=AOFA_MINUS!O34</t>
  </si>
  <si>
    <t>Acuvue Oasys for ASTIGMATISM/-5.75/8.6/-0.75/130</t>
  </si>
  <si>
    <t>=AOFA_MINUS!O35</t>
  </si>
  <si>
    <t>Acuvue Oasys for ASTIGMATISM/-6.00/8.6/-0.75/130</t>
  </si>
  <si>
    <t>=AOFA_MINUS!O36</t>
  </si>
  <si>
    <t>Acuvue Oasys for ASTIGMATISM/-6.50/8.6/-0.75/130</t>
  </si>
  <si>
    <t>=AOFA_MINUS!O37</t>
  </si>
  <si>
    <t>Acuvue Oasys for ASTIGMATISM/-7.00/8.6/-0.75/130</t>
  </si>
  <si>
    <t>=AOFA_MINUS!O38</t>
  </si>
  <si>
    <t>Acuvue Oasys for ASTIGMATISM/-7.50/8.6/-0.75/130</t>
  </si>
  <si>
    <t>=AOFA_MINUS!O39</t>
  </si>
  <si>
    <t>Acuvue Oasys for ASTIGMATISM/-8.00/8.6/-0.75/130</t>
  </si>
  <si>
    <t>=AOFA_MINUS!O40</t>
  </si>
  <si>
    <t>Acuvue Oasys for ASTIGMATISM/-8.50/8.6/-0.75/130</t>
  </si>
  <si>
    <t>=AOFA_MINUS!O41</t>
  </si>
  <si>
    <t>Acuvue Oasys for ASTIGMATISM/-9.00/8.6/-0.75/130</t>
  </si>
  <si>
    <t>=AOFA_MINUS!O42</t>
  </si>
  <si>
    <t>Acuvue Oasys for ASTIGMATISM/ 0.00/8.6/-0.75/140</t>
  </si>
  <si>
    <t>=AOFA_MINUS!P12</t>
  </si>
  <si>
    <t>Acuvue Oasys for ASTIGMATISM/-0.25/8.6/-0.75/140</t>
  </si>
  <si>
    <t>=AOFA_MINUS!P13</t>
  </si>
  <si>
    <t>Acuvue Oasys for ASTIGMATISM/-0.50/8.6/-0.75/140</t>
  </si>
  <si>
    <t>=AOFA_MINUS!P14</t>
  </si>
  <si>
    <t>Acuvue Oasys for ASTIGMATISM/-0.75/8.6/-0.75/140</t>
  </si>
  <si>
    <t>=AOFA_MINUS!P15</t>
  </si>
  <si>
    <t>Acuvue Oasys for ASTIGMATISM/-1.00/8.6/-0.75/140</t>
  </si>
  <si>
    <t>=AOFA_MINUS!P16</t>
  </si>
  <si>
    <t>Acuvue Oasys for ASTIGMATISM/-1.25/8.6/-0.75/140</t>
  </si>
  <si>
    <t>=AOFA_MINUS!P17</t>
  </si>
  <si>
    <t>Acuvue Oasys for ASTIGMATISM/-1.50/8.6/-0.75/140</t>
  </si>
  <si>
    <t>=AOFA_MINUS!P18</t>
  </si>
  <si>
    <t>Acuvue Oasys for ASTIGMATISM/-1.75/8.6/-0.75/140</t>
  </si>
  <si>
    <t>=AOFA_MINUS!P19</t>
  </si>
  <si>
    <t>Acuvue Oasys for ASTIGMATISM/-2.00/8.6/-0.75/140</t>
  </si>
  <si>
    <t>=AOFA_MINUS!P20</t>
  </si>
  <si>
    <t>Acuvue Oasys for ASTIGMATISM/-2.25/8.6/-0.75/140</t>
  </si>
  <si>
    <t>=AOFA_MINUS!P21</t>
  </si>
  <si>
    <t>Acuvue Oasys for ASTIGMATISM/-2.50/8.6/-0.75/140</t>
  </si>
  <si>
    <t>=AOFA_MINUS!P22</t>
  </si>
  <si>
    <t>Acuvue Oasys for ASTIGMATISM/-2.75/8.6/-0.75/140</t>
  </si>
  <si>
    <t>=AOFA_MINUS!P23</t>
  </si>
  <si>
    <t>Acuvue Oasys for ASTIGMATISM/-3.00/8.6/-0.75/140</t>
  </si>
  <si>
    <t>=AOFA_MINUS!P24</t>
  </si>
  <si>
    <t>Acuvue Oasys for ASTIGMATISM/-3.25/8.6/-0.75/140</t>
  </si>
  <si>
    <t>=AOFA_MINUS!P25</t>
  </si>
  <si>
    <t>Acuvue Oasys for ASTIGMATISM/-3.50/8.6/-0.75/140</t>
  </si>
  <si>
    <t>=AOFA_MINUS!P26</t>
  </si>
  <si>
    <t>Acuvue Oasys for ASTIGMATISM/-3.75/8.6/-0.75/140</t>
  </si>
  <si>
    <t>=AOFA_MINUS!P27</t>
  </si>
  <si>
    <t>Acuvue Oasys for ASTIGMATISM/-4.00/8.6/-0.75/140</t>
  </si>
  <si>
    <t>=AOFA_MINUS!P28</t>
  </si>
  <si>
    <t>Acuvue Oasys for ASTIGMATISM/-4.25/8.6/-0.75/140</t>
  </si>
  <si>
    <t>=AOFA_MINUS!P29</t>
  </si>
  <si>
    <t>Acuvue Oasys for ASTIGMATISM/-4.50/8.6/-0.75/140</t>
  </si>
  <si>
    <t>=AOFA_MINUS!P30</t>
  </si>
  <si>
    <t>Acuvue Oasys for ASTIGMATISM/-4.75/8.6/-0.75/140</t>
  </si>
  <si>
    <t>=AOFA_MINUS!P31</t>
  </si>
  <si>
    <t>Acuvue Oasys for ASTIGMATISM/-5.00/8.6/-0.75/140</t>
  </si>
  <si>
    <t>=AOFA_MINUS!P32</t>
  </si>
  <si>
    <t>Acuvue Oasys for ASTIGMATISM/-5.25/8.6/-0.75/140</t>
  </si>
  <si>
    <t>=AOFA_MINUS!P33</t>
  </si>
  <si>
    <t>Acuvue Oasys for ASTIGMATISM/-5.50/8.6/-0.75/140</t>
  </si>
  <si>
    <t>=AOFA_MINUS!P34</t>
  </si>
  <si>
    <t>Acuvue Oasys for ASTIGMATISM/-5.75/8.6/-0.75/140</t>
  </si>
  <si>
    <t>=AOFA_MINUS!P35</t>
  </si>
  <si>
    <t>Acuvue Oasys for ASTIGMATISM/-6.00/8.6/-0.75/140</t>
  </si>
  <si>
    <t>=AOFA_MINUS!P36</t>
  </si>
  <si>
    <t>Acuvue Oasys for ASTIGMATISM/-6.50/8.6/-0.75/140</t>
  </si>
  <si>
    <t>=AOFA_MINUS!P37</t>
  </si>
  <si>
    <t>Acuvue Oasys for ASTIGMATISM/-7.00/8.6/-0.75/140</t>
  </si>
  <si>
    <t>=AOFA_MINUS!P38</t>
  </si>
  <si>
    <t>Acuvue Oasys for ASTIGMATISM/-7.50/8.6/-0.75/140</t>
  </si>
  <si>
    <t>=AOFA_MINUS!P39</t>
  </si>
  <si>
    <t>Acuvue Oasys for ASTIGMATISM/-8.00/8.6/-0.75/140</t>
  </si>
  <si>
    <t>=AOFA_MINUS!P40</t>
  </si>
  <si>
    <t>Acuvue Oasys for ASTIGMATISM/-8.50/8.6/-0.75/140</t>
  </si>
  <si>
    <t>=AOFA_MINUS!P41</t>
  </si>
  <si>
    <t>Acuvue Oasys for ASTIGMATISM/-9.00/8.6/-0.75/140</t>
  </si>
  <si>
    <t>=AOFA_MINUS!P42</t>
  </si>
  <si>
    <t>Acuvue Oasys for ASTIGMATISM/ 0.00/8.6/-0.75/150</t>
  </si>
  <si>
    <t>=AOFA_MINUS!Q12</t>
  </si>
  <si>
    <t>Acuvue Oasys for ASTIGMATISM/-0.25/8.6/-0.75/150</t>
  </si>
  <si>
    <t>=AOFA_MINUS!Q13</t>
  </si>
  <si>
    <t>Acuvue Oasys for ASTIGMATISM/-0.50/8.6/-0.75/150</t>
  </si>
  <si>
    <t>=AOFA_MINUS!Q14</t>
  </si>
  <si>
    <t>Acuvue Oasys for ASTIGMATISM/-0.75/8.6/-0.75/150</t>
  </si>
  <si>
    <t>=AOFA_MINUS!Q15</t>
  </si>
  <si>
    <t>Acuvue Oasys for ASTIGMATISM/-1.00/8.6/-0.75/150</t>
  </si>
  <si>
    <t>=AOFA_MINUS!Q16</t>
  </si>
  <si>
    <t>Acuvue Oasys for ASTIGMATISM/-1.25/8.6/-0.75/150</t>
  </si>
  <si>
    <t>=AOFA_MINUS!Q17</t>
  </si>
  <si>
    <t>Acuvue Oasys for ASTIGMATISM/-1.50/8.6/-0.75/150</t>
  </si>
  <si>
    <t>=AOFA_MINUS!Q18</t>
  </si>
  <si>
    <t>Acuvue Oasys for ASTIGMATISM/-1.75/8.6/-0.75/150</t>
  </si>
  <si>
    <t>=AOFA_MINUS!Q19</t>
  </si>
  <si>
    <t>Acuvue Oasys for ASTIGMATISM/-2.00/8.6/-0.75/150</t>
  </si>
  <si>
    <t>=AOFA_MINUS!Q20</t>
  </si>
  <si>
    <t>Acuvue Oasys for ASTIGMATISM/-2.25/8.6/-0.75/150</t>
  </si>
  <si>
    <t>=AOFA_MINUS!Q21</t>
  </si>
  <si>
    <t>Acuvue Oasys for ASTIGMATISM/-2.50/8.6/-0.75/150</t>
  </si>
  <si>
    <t>=AOFA_MINUS!Q22</t>
  </si>
  <si>
    <t>Acuvue Oasys for ASTIGMATISM/-2.75/8.6/-0.75/150</t>
  </si>
  <si>
    <t>=AOFA_MINUS!Q23</t>
  </si>
  <si>
    <t>Acuvue Oasys for ASTIGMATISM/-3.00/8.6/-0.75/150</t>
  </si>
  <si>
    <t>=AOFA_MINUS!Q24</t>
  </si>
  <si>
    <t>Acuvue Oasys for ASTIGMATISM/-3.25/8.6/-0.75/150</t>
  </si>
  <si>
    <t>=AOFA_MINUS!Q25</t>
  </si>
  <si>
    <t>Acuvue Oasys for ASTIGMATISM/-3.50/8.6/-0.75/150</t>
  </si>
  <si>
    <t>=AOFA_MINUS!Q26</t>
  </si>
  <si>
    <t>Acuvue Oasys for ASTIGMATISM/-3.75/8.6/-0.75/150</t>
  </si>
  <si>
    <t>=AOFA_MINUS!Q27</t>
  </si>
  <si>
    <t>Acuvue Oasys for ASTIGMATISM/-4.00/8.6/-0.75/150</t>
  </si>
  <si>
    <t>=AOFA_MINUS!Q28</t>
  </si>
  <si>
    <t>Acuvue Oasys for ASTIGMATISM/-4.25/8.6/-0.75/150</t>
  </si>
  <si>
    <t>=AOFA_MINUS!Q29</t>
  </si>
  <si>
    <t>Acuvue Oasys for ASTIGMATISM/-4.50/8.6/-0.75/150</t>
  </si>
  <si>
    <t>=AOFA_MINUS!Q30</t>
  </si>
  <si>
    <t>Acuvue Oasys for ASTIGMATISM/-4.75/8.6/-0.75/150</t>
  </si>
  <si>
    <t>=AOFA_MINUS!Q31</t>
  </si>
  <si>
    <t>Acuvue Oasys for ASTIGMATISM/-5.00/8.6/-0.75/150</t>
  </si>
  <si>
    <t>=AOFA_MINUS!Q32</t>
  </si>
  <si>
    <t>Acuvue Oasys for ASTIGMATISM/-5.25/8.6/-0.75/150</t>
  </si>
  <si>
    <t>=AOFA_MINUS!Q33</t>
  </si>
  <si>
    <t>Acuvue Oasys for ASTIGMATISM/-5.50/8.6/-0.75/150</t>
  </si>
  <si>
    <t>=AOFA_MINUS!Q34</t>
  </si>
  <si>
    <t>Acuvue Oasys for ASTIGMATISM/-5.75/8.6/-0.75/150</t>
  </si>
  <si>
    <t>=AOFA_MINUS!Q35</t>
  </si>
  <si>
    <t>Acuvue Oasys for ASTIGMATISM/-6.00/8.6/-0.75/150</t>
  </si>
  <si>
    <t>=AOFA_MINUS!Q36</t>
  </si>
  <si>
    <t>Acuvue Oasys for ASTIGMATISM/-6.50/8.6/-0.75/150</t>
  </si>
  <si>
    <t>=AOFA_MINUS!Q37</t>
  </si>
  <si>
    <t>Acuvue Oasys for ASTIGMATISM/-7.00/8.6/-0.75/150</t>
  </si>
  <si>
    <t>=AOFA_MINUS!Q38</t>
  </si>
  <si>
    <t>Acuvue Oasys for ASTIGMATISM/-7.50/8.6/-0.75/150</t>
  </si>
  <si>
    <t>=AOFA_MINUS!Q39</t>
  </si>
  <si>
    <t>Acuvue Oasys for ASTIGMATISM/-8.00/8.6/-0.75/150</t>
  </si>
  <si>
    <t>=AOFA_MINUS!Q40</t>
  </si>
  <si>
    <t>Acuvue Oasys for ASTIGMATISM/-8.50/8.6/-0.75/150</t>
  </si>
  <si>
    <t>=AOFA_MINUS!Q41</t>
  </si>
  <si>
    <t>Acuvue Oasys for ASTIGMATISM/-9.00/8.6/-0.75/150</t>
  </si>
  <si>
    <t>=AOFA_MINUS!Q42</t>
  </si>
  <si>
    <t>Acuvue Oasys for ASTIGMATISM/ 0.00/8.6/-0.75/160</t>
  </si>
  <si>
    <t>=AOFA_MINUS!R12</t>
  </si>
  <si>
    <t>Acuvue Oasys for ASTIGMATISM/-0.25/8.6/-0.75/160</t>
  </si>
  <si>
    <t>=AOFA_MINUS!R13</t>
  </si>
  <si>
    <t>Acuvue Oasys for ASTIGMATISM/-0.50/8.6/-0.75/160</t>
  </si>
  <si>
    <t>=AOFA_MINUS!R14</t>
  </si>
  <si>
    <t>Acuvue Oasys for ASTIGMATISM/-0.75/8.6/-0.75/160</t>
  </si>
  <si>
    <t>=AOFA_MINUS!R15</t>
  </si>
  <si>
    <t>Acuvue Oasys for ASTIGMATISM/-1.00/8.6/-0.75/160</t>
  </si>
  <si>
    <t>=AOFA_MINUS!R16</t>
  </si>
  <si>
    <t>Acuvue Oasys for ASTIGMATISM/-1.25/8.6/-0.75/160</t>
  </si>
  <si>
    <t>=AOFA_MINUS!R17</t>
  </si>
  <si>
    <t>Acuvue Oasys for ASTIGMATISM/-1.50/8.6/-0.75/160</t>
  </si>
  <si>
    <t>=AOFA_MINUS!R18</t>
  </si>
  <si>
    <t>Acuvue Oasys for ASTIGMATISM/-1.75/8.6/-0.75/160</t>
  </si>
  <si>
    <t>=AOFA_MINUS!R19</t>
  </si>
  <si>
    <t>Acuvue Oasys for ASTIGMATISM/-2.00/8.6/-0.75/160</t>
  </si>
  <si>
    <t>=AOFA_MINUS!R20</t>
  </si>
  <si>
    <t>Acuvue Oasys for ASTIGMATISM/-2.25/8.6/-0.75/160</t>
  </si>
  <si>
    <t>=AOFA_MINUS!R21</t>
  </si>
  <si>
    <t>Acuvue Oasys for ASTIGMATISM/-2.50/8.6/-0.75/160</t>
  </si>
  <si>
    <t>=AOFA_MINUS!R22</t>
  </si>
  <si>
    <t>Acuvue Oasys for ASTIGMATISM/-2.75/8.6/-0.75/160</t>
  </si>
  <si>
    <t>=AOFA_MINUS!R23</t>
  </si>
  <si>
    <t>Acuvue Oasys for ASTIGMATISM/-3.00/8.6/-0.75/160</t>
  </si>
  <si>
    <t>=AOFA_MINUS!R24</t>
  </si>
  <si>
    <t>Acuvue Oasys for ASTIGMATISM/-3.25/8.6/-0.75/160</t>
  </si>
  <si>
    <t>=AOFA_MINUS!R25</t>
  </si>
  <si>
    <t>Acuvue Oasys for ASTIGMATISM/-3.50/8.6/-0.75/160</t>
  </si>
  <si>
    <t>=AOFA_MINUS!R26</t>
  </si>
  <si>
    <t>Acuvue Oasys for ASTIGMATISM/-3.75/8.6/-0.75/160</t>
  </si>
  <si>
    <t>=AOFA_MINUS!R27</t>
  </si>
  <si>
    <t>Acuvue Oasys for ASTIGMATISM/-4.00/8.6/-0.75/160</t>
  </si>
  <si>
    <t>=AOFA_MINUS!R28</t>
  </si>
  <si>
    <t>Acuvue Oasys for ASTIGMATISM/-4.25/8.6/-0.75/160</t>
  </si>
  <si>
    <t>=AOFA_MINUS!R29</t>
  </si>
  <si>
    <t>Acuvue Oasys for ASTIGMATISM/-4.50/8.6/-0.75/160</t>
  </si>
  <si>
    <t>=AOFA_MINUS!R30</t>
  </si>
  <si>
    <t>Acuvue Oasys for ASTIGMATISM/-4.75/8.6/-0.75/160</t>
  </si>
  <si>
    <t>=AOFA_MINUS!R31</t>
  </si>
  <si>
    <t>Acuvue Oasys for ASTIGMATISM/-5.00/8.6/-0.75/160</t>
  </si>
  <si>
    <t>=AOFA_MINUS!R32</t>
  </si>
  <si>
    <t>Acuvue Oasys for ASTIGMATISM/-5.25/8.6/-0.75/160</t>
  </si>
  <si>
    <t>=AOFA_MINUS!R33</t>
  </si>
  <si>
    <t>Acuvue Oasys for ASTIGMATISM/-5.50/8.6/-0.75/160</t>
  </si>
  <si>
    <t>=AOFA_MINUS!R34</t>
  </si>
  <si>
    <t>Acuvue Oasys for ASTIGMATISM/-5.75/8.6/-0.75/160</t>
  </si>
  <si>
    <t>=AOFA_MINUS!R35</t>
  </si>
  <si>
    <t>Acuvue Oasys for ASTIGMATISM/-6.00/8.6/-0.75/160</t>
  </si>
  <si>
    <t>=AOFA_MINUS!R36</t>
  </si>
  <si>
    <t>Acuvue Oasys for ASTIGMATISM/-6.50/8.6/-0.75/160</t>
  </si>
  <si>
    <t>=AOFA_MINUS!R37</t>
  </si>
  <si>
    <t>Acuvue Oasys for ASTIGMATISM/-7.00/8.6/-0.75/160</t>
  </si>
  <si>
    <t>=AOFA_MINUS!R38</t>
  </si>
  <si>
    <t>Acuvue Oasys for ASTIGMATISM/-7.50/8.6/-0.75/160</t>
  </si>
  <si>
    <t>=AOFA_MINUS!R39</t>
  </si>
  <si>
    <t>Acuvue Oasys for ASTIGMATISM/-8.00/8.6/-0.75/160</t>
  </si>
  <si>
    <t>=AOFA_MINUS!R40</t>
  </si>
  <si>
    <t>Acuvue Oasys for ASTIGMATISM/-8.50/8.6/-0.75/160</t>
  </si>
  <si>
    <t>=AOFA_MINUS!R41</t>
  </si>
  <si>
    <t>Acuvue Oasys for ASTIGMATISM/-9.00/8.6/-0.75/160</t>
  </si>
  <si>
    <t>=AOFA_MINUS!R42</t>
  </si>
  <si>
    <t>Acuvue Oasys for ASTIGMATISM/ 0.00/8.6/-0.75/170</t>
  </si>
  <si>
    <t>=AOFA_MINUS!S12</t>
  </si>
  <si>
    <t>Acuvue Oasys for ASTIGMATISM/-0.25/8.6/-0.75/170</t>
  </si>
  <si>
    <t>=AOFA_MINUS!S13</t>
  </si>
  <si>
    <t>Acuvue Oasys for ASTIGMATISM/-0.50/8.6/-0.75/170</t>
  </si>
  <si>
    <t>=AOFA_MINUS!S14</t>
  </si>
  <si>
    <t>Acuvue Oasys for ASTIGMATISM/-0.75/8.6/-0.75/170</t>
  </si>
  <si>
    <t>=AOFA_MINUS!S15</t>
  </si>
  <si>
    <t>Acuvue Oasys for ASTIGMATISM/-1.00/8.6/-0.75/170</t>
  </si>
  <si>
    <t>=AOFA_MINUS!S16</t>
  </si>
  <si>
    <t>Acuvue Oasys for ASTIGMATISM/-1.25/8.6/-0.75/170</t>
  </si>
  <si>
    <t>=AOFA_MINUS!S17</t>
  </si>
  <si>
    <t>Acuvue Oasys for ASTIGMATISM/-1.50/8.6/-0.75/170</t>
  </si>
  <si>
    <t>=AOFA_MINUS!S18</t>
  </si>
  <si>
    <t>Acuvue Oasys for ASTIGMATISM/-1.75/8.6/-0.75/170</t>
  </si>
  <si>
    <t>=AOFA_MINUS!S19</t>
  </si>
  <si>
    <t>Acuvue Oasys for ASTIGMATISM/-2.00/8.6/-0.75/170</t>
  </si>
  <si>
    <t>=AOFA_MINUS!S20</t>
  </si>
  <si>
    <t>Acuvue Oasys for ASTIGMATISM/-2.25/8.6/-0.75/170</t>
  </si>
  <si>
    <t>=AOFA_MINUS!S21</t>
  </si>
  <si>
    <t>Acuvue Oasys for ASTIGMATISM/-2.50/8.6/-0.75/170</t>
  </si>
  <si>
    <t>=AOFA_MINUS!S22</t>
  </si>
  <si>
    <t>Acuvue Oasys for ASTIGMATISM/-2.75/8.6/-0.75/170</t>
  </si>
  <si>
    <t>=AOFA_MINUS!S23</t>
  </si>
  <si>
    <t>Acuvue Oasys for ASTIGMATISM/-3.00/8.6/-0.75/170</t>
  </si>
  <si>
    <t>=AOFA_MINUS!S24</t>
  </si>
  <si>
    <t>Acuvue Oasys for ASTIGMATISM/-3.25/8.6/-0.75/170</t>
  </si>
  <si>
    <t>=AOFA_MINUS!S25</t>
  </si>
  <si>
    <t>Acuvue Oasys for ASTIGMATISM/-3.50/8.6/-0.75/170</t>
  </si>
  <si>
    <t>=AOFA_MINUS!S26</t>
  </si>
  <si>
    <t>Acuvue Oasys for ASTIGMATISM/-3.75/8.6/-0.75/170</t>
  </si>
  <si>
    <t>=AOFA_MINUS!S27</t>
  </si>
  <si>
    <t>Acuvue Oasys for ASTIGMATISM/-4.00/8.6/-0.75/170</t>
  </si>
  <si>
    <t>=AOFA_MINUS!S28</t>
  </si>
  <si>
    <t>Acuvue Oasys for ASTIGMATISM/-4.25/8.6/-0.75/170</t>
  </si>
  <si>
    <t>=AOFA_MINUS!S29</t>
  </si>
  <si>
    <t>Acuvue Oasys for ASTIGMATISM/-4.50/8.6/-0.75/170</t>
  </si>
  <si>
    <t>=AOFA_MINUS!S30</t>
  </si>
  <si>
    <t>Acuvue Oasys for ASTIGMATISM/-4.75/8.6/-0.75/170</t>
  </si>
  <si>
    <t>=AOFA_MINUS!S31</t>
  </si>
  <si>
    <t>Acuvue Oasys for ASTIGMATISM/-5.00/8.6/-0.75/170</t>
  </si>
  <si>
    <t>=AOFA_MINUS!S32</t>
  </si>
  <si>
    <t>Acuvue Oasys for ASTIGMATISM/-5.25/8.6/-0.75/170</t>
  </si>
  <si>
    <t>=AOFA_MINUS!S33</t>
  </si>
  <si>
    <t>Acuvue Oasys for ASTIGMATISM/-5.50/8.6/-0.75/170</t>
  </si>
  <si>
    <t>=AOFA_MINUS!S34</t>
  </si>
  <si>
    <t>Acuvue Oasys for ASTIGMATISM/-5.75/8.6/-0.75/170</t>
  </si>
  <si>
    <t>=AOFA_MINUS!S35</t>
  </si>
  <si>
    <t>Acuvue Oasys for ASTIGMATISM/-6.00/8.6/-0.75/170</t>
  </si>
  <si>
    <t>=AOFA_MINUS!S36</t>
  </si>
  <si>
    <t>Acuvue Oasys for ASTIGMATISM/-6.50/8.6/-0.75/170</t>
  </si>
  <si>
    <t>=AOFA_MINUS!S37</t>
  </si>
  <si>
    <t>Acuvue Oasys for ASTIGMATISM/-7.00/8.6/-0.75/170</t>
  </si>
  <si>
    <t>=AOFA_MINUS!S38</t>
  </si>
  <si>
    <t>Acuvue Oasys for ASTIGMATISM/-7.50/8.6/-0.75/170</t>
  </si>
  <si>
    <t>=AOFA_MINUS!S39</t>
  </si>
  <si>
    <t>Acuvue Oasys for ASTIGMATISM/-8.00/8.6/-0.75/170</t>
  </si>
  <si>
    <t>=AOFA_MINUS!S40</t>
  </si>
  <si>
    <t>Acuvue Oasys for ASTIGMATISM/-8.50/8.6/-0.75/170</t>
  </si>
  <si>
    <t>=AOFA_MINUS!S41</t>
  </si>
  <si>
    <t>Acuvue Oasys for ASTIGMATISM/-9.00/8.6/-0.75/170</t>
  </si>
  <si>
    <t>=AOFA_MINUS!S42</t>
  </si>
  <si>
    <t>Acuvue Oasys for ASTIGMATISM/ 0.00/8.6/-0.75/180</t>
  </si>
  <si>
    <t>=AOFA_MINUS!T12</t>
  </si>
  <si>
    <t>Acuvue Oasys for ASTIGMATISM/-0.25/8.6/-0.75/180</t>
  </si>
  <si>
    <t>=AOFA_MINUS!T13</t>
  </si>
  <si>
    <t>Acuvue Oasys for ASTIGMATISM/-0.50/8.6/-0.75/180</t>
  </si>
  <si>
    <t>=AOFA_MINUS!T14</t>
  </si>
  <si>
    <t>Acuvue Oasys for ASTIGMATISM/-0.75/8.6/-0.75/180</t>
  </si>
  <si>
    <t>=AOFA_MINUS!T15</t>
  </si>
  <si>
    <t>Acuvue Oasys for ASTIGMATISM/-1.00/8.6/-0.75/180</t>
  </si>
  <si>
    <t>=AOFA_MINUS!T16</t>
  </si>
  <si>
    <t>Acuvue Oasys for ASTIGMATISM/-1.25/8.6/-0.75/180</t>
  </si>
  <si>
    <t>=AOFA_MINUS!T17</t>
  </si>
  <si>
    <t>Acuvue Oasys for ASTIGMATISM/-1.50/8.6/-0.75/180</t>
  </si>
  <si>
    <t>=AOFA_MINUS!T18</t>
  </si>
  <si>
    <t>Acuvue Oasys for ASTIGMATISM/-1.75/8.6/-0.75/180</t>
  </si>
  <si>
    <t>=AOFA_MINUS!T19</t>
  </si>
  <si>
    <t>Acuvue Oasys for ASTIGMATISM/-2.00/8.6/-0.75/180</t>
  </si>
  <si>
    <t>=AOFA_MINUS!T20</t>
  </si>
  <si>
    <t>Acuvue Oasys for ASTIGMATISM/-2.25/8.6/-0.75/180</t>
  </si>
  <si>
    <t>=AOFA_MINUS!T21</t>
  </si>
  <si>
    <t>Acuvue Oasys for ASTIGMATISM/-2.50/8.6/-0.75/180</t>
  </si>
  <si>
    <t>=AOFA_MINUS!T22</t>
  </si>
  <si>
    <t>Acuvue Oasys for ASTIGMATISM/-2.75/8.6/-0.75/180</t>
  </si>
  <si>
    <t>=AOFA_MINUS!T23</t>
  </si>
  <si>
    <t>Acuvue Oasys for ASTIGMATISM/-3.00/8.6/-0.75/180</t>
  </si>
  <si>
    <t>=AOFA_MINUS!T24</t>
  </si>
  <si>
    <t>Acuvue Oasys for ASTIGMATISM/-3.25/8.6/-0.75/180</t>
  </si>
  <si>
    <t>=AOFA_MINUS!T25</t>
  </si>
  <si>
    <t>Acuvue Oasys for ASTIGMATISM/-3.50/8.6/-0.75/180</t>
  </si>
  <si>
    <t>=AOFA_MINUS!T26</t>
  </si>
  <si>
    <t>Acuvue Oasys for ASTIGMATISM/-3.75/8.6/-0.75/180</t>
  </si>
  <si>
    <t>=AOFA_MINUS!T27</t>
  </si>
  <si>
    <t>Acuvue Oasys for ASTIGMATISM/-4.00/8.6/-0.75/180</t>
  </si>
  <si>
    <t>=AOFA_MINUS!T28</t>
  </si>
  <si>
    <t>Acuvue Oasys for ASTIGMATISM/-4.25/8.6/-0.75/180</t>
  </si>
  <si>
    <t>=AOFA_MINUS!T29</t>
  </si>
  <si>
    <t>Acuvue Oasys for ASTIGMATISM/-4.50/8.6/-0.75/180</t>
  </si>
  <si>
    <t>=AOFA_MINUS!T30</t>
  </si>
  <si>
    <t>Acuvue Oasys for ASTIGMATISM/-4.75/8.6/-0.75/180</t>
  </si>
  <si>
    <t>=AOFA_MINUS!T31</t>
  </si>
  <si>
    <t>Acuvue Oasys for ASTIGMATISM/-5.00/8.6/-0.75/180</t>
  </si>
  <si>
    <t>=AOFA_MINUS!T32</t>
  </si>
  <si>
    <t>Acuvue Oasys for ASTIGMATISM/-5.25/8.6/-0.75/180</t>
  </si>
  <si>
    <t>=AOFA_MINUS!T33</t>
  </si>
  <si>
    <t>Acuvue Oasys for ASTIGMATISM/-5.50/8.6/-0.75/180</t>
  </si>
  <si>
    <t>=AOFA_MINUS!T34</t>
  </si>
  <si>
    <t>Acuvue Oasys for ASTIGMATISM/-5.75/8.6/-0.75/180</t>
  </si>
  <si>
    <t>=AOFA_MINUS!T35</t>
  </si>
  <si>
    <t>Acuvue Oasys for ASTIGMATISM/-6.00/8.6/-0.75/180</t>
  </si>
  <si>
    <t>=AOFA_MINUS!T36</t>
  </si>
  <si>
    <t>Acuvue Oasys for ASTIGMATISM/-6.50/8.6/-0.75/180</t>
  </si>
  <si>
    <t>=AOFA_MINUS!T37</t>
  </si>
  <si>
    <t>Acuvue Oasys for ASTIGMATISM/-7.00/8.6/-0.75/180</t>
  </si>
  <si>
    <t>=AOFA_MINUS!T38</t>
  </si>
  <si>
    <t>Acuvue Oasys for ASTIGMATISM/-7.50/8.6/-0.75/180</t>
  </si>
  <si>
    <t>=AOFA_MINUS!T39</t>
  </si>
  <si>
    <t>Acuvue Oasys for ASTIGMATISM/-8.00/8.6/-0.75/180</t>
  </si>
  <si>
    <t>=AOFA_MINUS!T40</t>
  </si>
  <si>
    <t>Acuvue Oasys for ASTIGMATISM/-8.50/8.6/-0.75/180</t>
  </si>
  <si>
    <t>=AOFA_MINUS!T41</t>
  </si>
  <si>
    <t>Acuvue Oasys for ASTIGMATISM/-9.00/8.6/-0.75/180</t>
  </si>
  <si>
    <t>=AOFA_MINUS!T42</t>
  </si>
  <si>
    <t>Acuvue Oasys for ASTIGMATISM/ 0.00/8.6/-1.25/ 10</t>
  </si>
  <si>
    <t>=AOFA_MINUS!V12</t>
  </si>
  <si>
    <t>Acuvue Oasys for ASTIGMATISM/-0.25/8.6/-1.25/ 10</t>
  </si>
  <si>
    <t>=AOFA_MINUS!V13</t>
  </si>
  <si>
    <t>Acuvue Oasys for ASTIGMATISM/-0.50/8.6/-1.25/ 10</t>
  </si>
  <si>
    <t>=AOFA_MINUS!V14</t>
  </si>
  <si>
    <t>Acuvue Oasys for ASTIGMATISM/-0.75/8.6/-1.25/ 10</t>
  </si>
  <si>
    <t>=AOFA_MINUS!V15</t>
  </si>
  <si>
    <t>Acuvue Oasys for ASTIGMATISM/-1.00/8.6/-1.25/ 10</t>
  </si>
  <si>
    <t>=AOFA_MINUS!V16</t>
  </si>
  <si>
    <t>Acuvue Oasys for ASTIGMATISM/-1.25/8.6/-1.25/ 10</t>
  </si>
  <si>
    <t>=AOFA_MINUS!V17</t>
  </si>
  <si>
    <t>Acuvue Oasys for ASTIGMATISM/-1.50/8.6/-1.25/ 10</t>
  </si>
  <si>
    <t>=AOFA_MINUS!V18</t>
  </si>
  <si>
    <t>Acuvue Oasys for ASTIGMATISM/-1.75/8.6/-1.25/ 10</t>
  </si>
  <si>
    <t>=AOFA_MINUS!V19</t>
  </si>
  <si>
    <t>Acuvue Oasys for ASTIGMATISM/-2.00/8.6/-1.25/ 10</t>
  </si>
  <si>
    <t>=AOFA_MINUS!V20</t>
  </si>
  <si>
    <t>Acuvue Oasys for ASTIGMATISM/-2.25/8.6/-1.25/ 10</t>
  </si>
  <si>
    <t>=AOFA_MINUS!V21</t>
  </si>
  <si>
    <t>Acuvue Oasys for ASTIGMATISM/-2.50/8.6/-1.25/ 10</t>
  </si>
  <si>
    <t>=AOFA_MINUS!V22</t>
  </si>
  <si>
    <t>Acuvue Oasys for ASTIGMATISM/-2.75/8.6/-1.25/ 10</t>
  </si>
  <si>
    <t>=AOFA_MINUS!V23</t>
  </si>
  <si>
    <t>Acuvue Oasys for ASTIGMATISM/-3.00/8.6/-1.25/ 10</t>
  </si>
  <si>
    <t>=AOFA_MINUS!V24</t>
  </si>
  <si>
    <t>Acuvue Oasys for ASTIGMATISM/-3.25/8.6/-1.25/ 10</t>
  </si>
  <si>
    <t>=AOFA_MINUS!V25</t>
  </si>
  <si>
    <t>Acuvue Oasys for ASTIGMATISM/-3.50/8.6/-1.25/ 10</t>
  </si>
  <si>
    <t>=AOFA_MINUS!V26</t>
  </si>
  <si>
    <t>Acuvue Oasys for ASTIGMATISM/-3.75/8.6/-1.25/ 10</t>
  </si>
  <si>
    <t>=AOFA_MINUS!V27</t>
  </si>
  <si>
    <t>Acuvue Oasys for ASTIGMATISM/-4.00/8.6/-1.25/ 10</t>
  </si>
  <si>
    <t>=AOFA_MINUS!V28</t>
  </si>
  <si>
    <t>Acuvue Oasys for ASTIGMATISM/-4.25/8.6/-1.25/ 10</t>
  </si>
  <si>
    <t>=AOFA_MINUS!V29</t>
  </si>
  <si>
    <t>Acuvue Oasys for ASTIGMATISM/-4.50/8.6/-1.25/ 10</t>
  </si>
  <si>
    <t>=AOFA_MINUS!V30</t>
  </si>
  <si>
    <t>Acuvue Oasys for ASTIGMATISM/-4.75/8.6/-1.25/ 10</t>
  </si>
  <si>
    <t>=AOFA_MINUS!V31</t>
  </si>
  <si>
    <t>Acuvue Oasys for ASTIGMATISM/-5.00/8.6/-1.25/ 10</t>
  </si>
  <si>
    <t>=AOFA_MINUS!V32</t>
  </si>
  <si>
    <t>Acuvue Oasys for ASTIGMATISM/-5.25/8.6/-1.25/ 10</t>
  </si>
  <si>
    <t>=AOFA_MINUS!V33</t>
  </si>
  <si>
    <t>Acuvue Oasys for ASTIGMATISM/-5.50/8.6/-1.25/ 10</t>
  </si>
  <si>
    <t>=AOFA_MINUS!V34</t>
  </si>
  <si>
    <t>Acuvue Oasys for ASTIGMATISM/-5.75/8.6/-1.25/ 10</t>
  </si>
  <si>
    <t>=AOFA_MINUS!V35</t>
  </si>
  <si>
    <t>Acuvue Oasys for ASTIGMATISM/-6.00/8.6/-1.25/ 10</t>
  </si>
  <si>
    <t>=AOFA_MINUS!V36</t>
  </si>
  <si>
    <t>Acuvue Oasys for ASTIGMATISM/-6.50/8.6/-1.25/ 10</t>
  </si>
  <si>
    <t>=AOFA_MINUS!V37</t>
  </si>
  <si>
    <t>Acuvue Oasys for ASTIGMATISM/-7.00/8.6/-1.25/ 10</t>
  </si>
  <si>
    <t>=AOFA_MINUS!V38</t>
  </si>
  <si>
    <t>Acuvue Oasys for ASTIGMATISM/-7.50/8.6/-1.25/ 10</t>
  </si>
  <si>
    <t>=AOFA_MINUS!V39</t>
  </si>
  <si>
    <t>Acuvue Oasys for ASTIGMATISM/-8.00/8.6/-1.25/ 10</t>
  </si>
  <si>
    <t>=AOFA_MINUS!V40</t>
  </si>
  <si>
    <t>Acuvue Oasys for ASTIGMATISM/-8.50/8.6/-1.25/ 10</t>
  </si>
  <si>
    <t>=AOFA_MINUS!V41</t>
  </si>
  <si>
    <t>Acuvue Oasys for ASTIGMATISM/-9.00/8.6/-1.25/ 10</t>
  </si>
  <si>
    <t>=AOFA_MINUS!V42</t>
  </si>
  <si>
    <t>Acuvue Oasys for ASTIGMATISM/ 0.00/8.6/-1.25/ 20</t>
  </si>
  <si>
    <t>=AOFA_MINUS!W12</t>
  </si>
  <si>
    <t>Acuvue Oasys for ASTIGMATISM/-0.25/8.6/-1.25/ 20</t>
  </si>
  <si>
    <t>=AOFA_MINUS!W13</t>
  </si>
  <si>
    <t>Acuvue Oasys for ASTIGMATISM/-0.50/8.6/-1.25/ 20</t>
  </si>
  <si>
    <t>=AOFA_MINUS!W14</t>
  </si>
  <si>
    <t>Acuvue Oasys for ASTIGMATISM/-0.75/8.6/-1.25/ 20</t>
  </si>
  <si>
    <t>=AOFA_MINUS!W15</t>
  </si>
  <si>
    <t>Acuvue Oasys for ASTIGMATISM/-1.00/8.6/-1.25/ 20</t>
  </si>
  <si>
    <t>=AOFA_MINUS!W16</t>
  </si>
  <si>
    <t>Acuvue Oasys for ASTIGMATISM/-1.25/8.6/-1.25/ 20</t>
  </si>
  <si>
    <t>=AOFA_MINUS!W17</t>
  </si>
  <si>
    <t>Acuvue Oasys for ASTIGMATISM/-1.50/8.6/-1.25/ 20</t>
  </si>
  <si>
    <t>=AOFA_MINUS!W18</t>
  </si>
  <si>
    <t>Acuvue Oasys for ASTIGMATISM/-1.75/8.6/-1.25/ 20</t>
  </si>
  <si>
    <t>=AOFA_MINUS!W19</t>
  </si>
  <si>
    <t>Acuvue Oasys for ASTIGMATISM/-2.00/8.6/-1.25/ 20</t>
  </si>
  <si>
    <t>=AOFA_MINUS!W20</t>
  </si>
  <si>
    <t>Acuvue Oasys for ASTIGMATISM/-2.25/8.6/-1.25/ 20</t>
  </si>
  <si>
    <t>=AOFA_MINUS!W21</t>
  </si>
  <si>
    <t>Acuvue Oasys for ASTIGMATISM/-2.50/8.6/-1.25/ 20</t>
  </si>
  <si>
    <t>=AOFA_MINUS!W22</t>
  </si>
  <si>
    <t>Acuvue Oasys for ASTIGMATISM/-2.75/8.6/-1.25/ 20</t>
  </si>
  <si>
    <t>=AOFA_MINUS!W23</t>
  </si>
  <si>
    <t>Acuvue Oasys for ASTIGMATISM/-3.00/8.6/-1.25/ 20</t>
  </si>
  <si>
    <t>=AOFA_MINUS!W24</t>
  </si>
  <si>
    <t>Acuvue Oasys for ASTIGMATISM/-3.25/8.6/-1.25/ 20</t>
  </si>
  <si>
    <t>=AOFA_MINUS!W25</t>
  </si>
  <si>
    <t>Acuvue Oasys for ASTIGMATISM/-3.50/8.6/-1.25/ 20</t>
  </si>
  <si>
    <t>=AOFA_MINUS!W26</t>
  </si>
  <si>
    <t>Acuvue Oasys for ASTIGMATISM/-3.75/8.6/-1.25/ 20</t>
  </si>
  <si>
    <t>=AOFA_MINUS!W27</t>
  </si>
  <si>
    <t>Acuvue Oasys for ASTIGMATISM/-4.00/8.6/-1.25/ 20</t>
  </si>
  <si>
    <t>=AOFA_MINUS!W28</t>
  </si>
  <si>
    <t>Acuvue Oasys for ASTIGMATISM/-4.25/8.6/-1.25/ 20</t>
  </si>
  <si>
    <t>=AOFA_MINUS!W29</t>
  </si>
  <si>
    <t>Acuvue Oasys for ASTIGMATISM/-4.50/8.6/-1.25/ 20</t>
  </si>
  <si>
    <t>=AOFA_MINUS!W30</t>
  </si>
  <si>
    <t>Acuvue Oasys for ASTIGMATISM/-4.75/8.6/-1.25/ 20</t>
  </si>
  <si>
    <t>=AOFA_MINUS!W31</t>
  </si>
  <si>
    <t>Acuvue Oasys for ASTIGMATISM/-5.00/8.6/-1.25/ 20</t>
  </si>
  <si>
    <t>=AOFA_MINUS!W32</t>
  </si>
  <si>
    <t>Acuvue Oasys for ASTIGMATISM/-5.25/8.6/-1.25/ 20</t>
  </si>
  <si>
    <t>=AOFA_MINUS!W33</t>
  </si>
  <si>
    <t>Acuvue Oasys for ASTIGMATISM/-5.50/8.6/-1.25/ 20</t>
  </si>
  <si>
    <t>=AOFA_MINUS!W34</t>
  </si>
  <si>
    <t>Acuvue Oasys for ASTIGMATISM/-5.75/8.6/-1.25/ 20</t>
  </si>
  <si>
    <t>=AOFA_MINUS!W35</t>
  </si>
  <si>
    <t>Acuvue Oasys for ASTIGMATISM/-6.00/8.6/-1.25/ 20</t>
  </si>
  <si>
    <t>=AOFA_MINUS!W36</t>
  </si>
  <si>
    <t>Acuvue Oasys for ASTIGMATISM/-6.50/8.6/-1.25/ 20</t>
  </si>
  <si>
    <t>=AOFA_MINUS!W37</t>
  </si>
  <si>
    <t>Acuvue Oasys for ASTIGMATISM/-7.00/8.6/-1.25/ 20</t>
  </si>
  <si>
    <t>=AOFA_MINUS!W38</t>
  </si>
  <si>
    <t>Acuvue Oasys for ASTIGMATISM/-7.50/8.6/-1.25/ 20</t>
  </si>
  <si>
    <t>=AOFA_MINUS!W39</t>
  </si>
  <si>
    <t>Acuvue Oasys for ASTIGMATISM/-8.00/8.6/-1.25/ 20</t>
  </si>
  <si>
    <t>=AOFA_MINUS!W40</t>
  </si>
  <si>
    <t>Acuvue Oasys for ASTIGMATISM/-8.50/8.6/-1.25/ 20</t>
  </si>
  <si>
    <t>=AOFA_MINUS!W41</t>
  </si>
  <si>
    <t>Acuvue Oasys for ASTIGMATISM/-9.00/8.6/-1.25/ 20</t>
  </si>
  <si>
    <t>=AOFA_MINUS!W42</t>
  </si>
  <si>
    <t>Acuvue Oasys for ASTIGMATISM/ 0.00/8.6/-1.25/ 30</t>
  </si>
  <si>
    <t>=AOFA_MINUS!X12</t>
  </si>
  <si>
    <t>Acuvue Oasys for ASTIGMATISM/-0.25/8.6/-1.25/ 30</t>
  </si>
  <si>
    <t>=AOFA_MINUS!X13</t>
  </si>
  <si>
    <t>Acuvue Oasys for ASTIGMATISM/-0.50/8.6/-1.25/ 30</t>
  </si>
  <si>
    <t>=AOFA_MINUS!X14</t>
  </si>
  <si>
    <t>Acuvue Oasys for ASTIGMATISM/-0.75/8.6/-1.25/ 30</t>
  </si>
  <si>
    <t>=AOFA_MINUS!X15</t>
  </si>
  <si>
    <t>Acuvue Oasys for ASTIGMATISM/-1.00/8.6/-1.25/ 30</t>
  </si>
  <si>
    <t>=AOFA_MINUS!X16</t>
  </si>
  <si>
    <t>Acuvue Oasys for ASTIGMATISM/-1.25/8.6/-1.25/ 30</t>
  </si>
  <si>
    <t>=AOFA_MINUS!X17</t>
  </si>
  <si>
    <t>Acuvue Oasys for ASTIGMATISM/-1.50/8.6/-1.25/ 30</t>
  </si>
  <si>
    <t>=AOFA_MINUS!X18</t>
  </si>
  <si>
    <t>Acuvue Oasys for ASTIGMATISM/-1.75/8.6/-1.25/ 30</t>
  </si>
  <si>
    <t>=AOFA_MINUS!X19</t>
  </si>
  <si>
    <t>Acuvue Oasys for ASTIGMATISM/-2.00/8.6/-1.25/ 30</t>
  </si>
  <si>
    <t>=AOFA_MINUS!X20</t>
  </si>
  <si>
    <t>Acuvue Oasys for ASTIGMATISM/-2.25/8.6/-1.25/ 30</t>
  </si>
  <si>
    <t>=AOFA_MINUS!X21</t>
  </si>
  <si>
    <t>Acuvue Oasys for ASTIGMATISM/-2.50/8.6/-1.25/ 30</t>
  </si>
  <si>
    <t>=AOFA_MINUS!X22</t>
  </si>
  <si>
    <t>Acuvue Oasys for ASTIGMATISM/-2.75/8.6/-1.25/ 30</t>
  </si>
  <si>
    <t>=AOFA_MINUS!X23</t>
  </si>
  <si>
    <t>Acuvue Oasys for ASTIGMATISM/-3.00/8.6/-1.25/ 30</t>
  </si>
  <si>
    <t>=AOFA_MINUS!X24</t>
  </si>
  <si>
    <t>Acuvue Oasys for ASTIGMATISM/-3.25/8.6/-1.25/ 30</t>
  </si>
  <si>
    <t>=AOFA_MINUS!X25</t>
  </si>
  <si>
    <t>Acuvue Oasys for ASTIGMATISM/-3.50/8.6/-1.25/ 30</t>
  </si>
  <si>
    <t>=AOFA_MINUS!X26</t>
  </si>
  <si>
    <t>Acuvue Oasys for ASTIGMATISM/-3.75/8.6/-1.25/ 30</t>
  </si>
  <si>
    <t>=AOFA_MINUS!X27</t>
  </si>
  <si>
    <t>Acuvue Oasys for ASTIGMATISM/-4.00/8.6/-1.25/ 30</t>
  </si>
  <si>
    <t>=AOFA_MINUS!X28</t>
  </si>
  <si>
    <t>Acuvue Oasys for ASTIGMATISM/-4.25/8.6/-1.25/ 30</t>
  </si>
  <si>
    <t>=AOFA_MINUS!X29</t>
  </si>
  <si>
    <t>Acuvue Oasys for ASTIGMATISM/-4.50/8.6/-1.25/ 30</t>
  </si>
  <si>
    <t>=AOFA_MINUS!X30</t>
  </si>
  <si>
    <t>Acuvue Oasys for ASTIGMATISM/-4.75/8.6/-1.25/ 30</t>
  </si>
  <si>
    <t>=AOFA_MINUS!X31</t>
  </si>
  <si>
    <t>Acuvue Oasys for ASTIGMATISM/-5.00/8.6/-1.25/ 30</t>
  </si>
  <si>
    <t>=AOFA_MINUS!X32</t>
  </si>
  <si>
    <t>Acuvue Oasys for ASTIGMATISM/-5.25/8.6/-1.25/ 30</t>
  </si>
  <si>
    <t>=AOFA_MINUS!X33</t>
  </si>
  <si>
    <t>Acuvue Oasys for ASTIGMATISM/-5.50/8.6/-1.25/ 30</t>
  </si>
  <si>
    <t>=AOFA_MINUS!X34</t>
  </si>
  <si>
    <t>Acuvue Oasys for ASTIGMATISM/-5.75/8.6/-1.25/ 30</t>
  </si>
  <si>
    <t>=AOFA_MINUS!X35</t>
  </si>
  <si>
    <t>Acuvue Oasys for ASTIGMATISM/-6.00/8.6/-1.25/ 30</t>
  </si>
  <si>
    <t>=AOFA_MINUS!X36</t>
  </si>
  <si>
    <t>Acuvue Oasys for ASTIGMATISM/-6.50/8.6/-1.25/ 30</t>
  </si>
  <si>
    <t>=AOFA_MINUS!X37</t>
  </si>
  <si>
    <t>Acuvue Oasys for ASTIGMATISM/-7.00/8.6/-1.25/ 30</t>
  </si>
  <si>
    <t>=AOFA_MINUS!X38</t>
  </si>
  <si>
    <t>Acuvue Oasys for ASTIGMATISM/-7.50/8.6/-1.25/ 30</t>
  </si>
  <si>
    <t>=AOFA_MINUS!X39</t>
  </si>
  <si>
    <t>Acuvue Oasys for ASTIGMATISM/-8.00/8.6/-1.25/ 30</t>
  </si>
  <si>
    <t>=AOFA_MINUS!X40</t>
  </si>
  <si>
    <t>Acuvue Oasys for ASTIGMATISM/-8.50/8.6/-1.25/ 30</t>
  </si>
  <si>
    <t>=AOFA_MINUS!X41</t>
  </si>
  <si>
    <t>Acuvue Oasys for ASTIGMATISM/-9.00/8.6/-1.25/ 30</t>
  </si>
  <si>
    <t>=AOFA_MINUS!X42</t>
  </si>
  <si>
    <t>Acuvue Oasys for ASTIGMATISM/ 0.00/8.6/-1.25/ 40</t>
  </si>
  <si>
    <t>=AOFA_MINUS!Y12</t>
  </si>
  <si>
    <t>Acuvue Oasys for ASTIGMATISM/-0.25/8.6/-1.25/ 40</t>
  </si>
  <si>
    <t>=AOFA_MINUS!Y13</t>
  </si>
  <si>
    <t>Acuvue Oasys for ASTIGMATISM/-0.50/8.6/-1.25/ 40</t>
  </si>
  <si>
    <t>=AOFA_MINUS!Y14</t>
  </si>
  <si>
    <t>Acuvue Oasys for ASTIGMATISM/-0.75/8.6/-1.25/ 40</t>
  </si>
  <si>
    <t>=AOFA_MINUS!Y15</t>
  </si>
  <si>
    <t>Acuvue Oasys for ASTIGMATISM/-1.00/8.6/-1.25/ 40</t>
  </si>
  <si>
    <t>=AOFA_MINUS!Y16</t>
  </si>
  <si>
    <t>Acuvue Oasys for ASTIGMATISM/-1.25/8.6/-1.25/ 40</t>
  </si>
  <si>
    <t>=AOFA_MINUS!Y17</t>
  </si>
  <si>
    <t>Acuvue Oasys for ASTIGMATISM/-1.50/8.6/-1.25/ 40</t>
  </si>
  <si>
    <t>=AOFA_MINUS!Y18</t>
  </si>
  <si>
    <t>Acuvue Oasys for ASTIGMATISM/-1.75/8.6/-1.25/ 40</t>
  </si>
  <si>
    <t>=AOFA_MINUS!Y19</t>
  </si>
  <si>
    <t>Acuvue Oasys for ASTIGMATISM/-2.00/8.6/-1.25/ 40</t>
  </si>
  <si>
    <t>=AOFA_MINUS!Y20</t>
  </si>
  <si>
    <t>Acuvue Oasys for ASTIGMATISM/-2.25/8.6/-1.25/ 40</t>
  </si>
  <si>
    <t>=AOFA_MINUS!Y21</t>
  </si>
  <si>
    <t>Acuvue Oasys for ASTIGMATISM/-2.50/8.6/-1.25/ 40</t>
  </si>
  <si>
    <t>=AOFA_MINUS!Y22</t>
  </si>
  <si>
    <t>Acuvue Oasys for ASTIGMATISM/-2.75/8.6/-1.25/ 40</t>
  </si>
  <si>
    <t>=AOFA_MINUS!Y23</t>
  </si>
  <si>
    <t>Acuvue Oasys for ASTIGMATISM/-3.00/8.6/-1.25/ 40</t>
  </si>
  <si>
    <t>=AOFA_MINUS!Y24</t>
  </si>
  <si>
    <t>Acuvue Oasys for ASTIGMATISM/-3.25/8.6/-1.25/ 40</t>
  </si>
  <si>
    <t>=AOFA_MINUS!Y25</t>
  </si>
  <si>
    <t>Acuvue Oasys for ASTIGMATISM/-3.50/8.6/-1.25/ 40</t>
  </si>
  <si>
    <t>=AOFA_MINUS!Y26</t>
  </si>
  <si>
    <t>Acuvue Oasys for ASTIGMATISM/-3.75/8.6/-1.25/ 40</t>
  </si>
  <si>
    <t>=AOFA_MINUS!Y27</t>
  </si>
  <si>
    <t>Acuvue Oasys for ASTIGMATISM/-4.00/8.6/-1.25/ 40</t>
  </si>
  <si>
    <t>=AOFA_MINUS!Y28</t>
  </si>
  <si>
    <t>Acuvue Oasys for ASTIGMATISM/-4.25/8.6/-1.25/ 40</t>
  </si>
  <si>
    <t>=AOFA_MINUS!Y29</t>
  </si>
  <si>
    <t>Acuvue Oasys for ASTIGMATISM/-4.50/8.6/-1.25/ 40</t>
  </si>
  <si>
    <t>=AOFA_MINUS!Y30</t>
  </si>
  <si>
    <t>Acuvue Oasys for ASTIGMATISM/-4.75/8.6/-1.25/ 40</t>
  </si>
  <si>
    <t>=AOFA_MINUS!Y31</t>
  </si>
  <si>
    <t>Acuvue Oasys for ASTIGMATISM/-5.00/8.6/-1.25/ 40</t>
  </si>
  <si>
    <t>=AOFA_MINUS!Y32</t>
  </si>
  <si>
    <t>Acuvue Oasys for ASTIGMATISM/-5.25/8.6/-1.25/ 40</t>
  </si>
  <si>
    <t>=AOFA_MINUS!Y33</t>
  </si>
  <si>
    <t>Acuvue Oasys for ASTIGMATISM/-5.50/8.6/-1.25/ 40</t>
  </si>
  <si>
    <t>=AOFA_MINUS!Y34</t>
  </si>
  <si>
    <t>Acuvue Oasys for ASTIGMATISM/-5.75/8.6/-1.25/ 40</t>
  </si>
  <si>
    <t>=AOFA_MINUS!Y35</t>
  </si>
  <si>
    <t>Acuvue Oasys for ASTIGMATISM/-6.00/8.6/-1.25/ 40</t>
  </si>
  <si>
    <t>=AOFA_MINUS!Y36</t>
  </si>
  <si>
    <t>Acuvue Oasys for ASTIGMATISM/-6.50/8.6/-1.25/ 40</t>
  </si>
  <si>
    <t>=AOFA_MINUS!Y37</t>
  </si>
  <si>
    <t>Acuvue Oasys for ASTIGMATISM/-7.00/8.6/-1.25/ 40</t>
  </si>
  <si>
    <t>=AOFA_MINUS!Y38</t>
  </si>
  <si>
    <t>Acuvue Oasys for ASTIGMATISM/-7.50/8.6/-1.25/ 40</t>
  </si>
  <si>
    <t>=AOFA_MINUS!Y39</t>
  </si>
  <si>
    <t>Acuvue Oasys for ASTIGMATISM/-8.00/8.6/-1.25/ 40</t>
  </si>
  <si>
    <t>=AOFA_MINUS!Y40</t>
  </si>
  <si>
    <t>Acuvue Oasys for ASTIGMATISM/-8.50/8.6/-1.25/ 40</t>
  </si>
  <si>
    <t>=AOFA_MINUS!Y41</t>
  </si>
  <si>
    <t>Acuvue Oasys for ASTIGMATISM/-9.00/8.6/-1.25/ 40</t>
  </si>
  <si>
    <t>=AOFA_MINUS!Y42</t>
  </si>
  <si>
    <t>Acuvue Oasys for ASTIGMATISM/ 0.00/8.6/-1.25/ 50</t>
  </si>
  <si>
    <t>=AOFA_MINUS!Z12</t>
  </si>
  <si>
    <t>Acuvue Oasys for ASTIGMATISM/-0.25/8.6/-1.25/ 50</t>
  </si>
  <si>
    <t>=AOFA_MINUS!Z13</t>
  </si>
  <si>
    <t>Acuvue Oasys for ASTIGMATISM/-0.50/8.6/-1.25/ 50</t>
  </si>
  <si>
    <t>=AOFA_MINUS!Z14</t>
  </si>
  <si>
    <t>Acuvue Oasys for ASTIGMATISM/-0.75/8.6/-1.25/ 50</t>
  </si>
  <si>
    <t>=AOFA_MINUS!Z15</t>
  </si>
  <si>
    <t>Acuvue Oasys for ASTIGMATISM/-1.00/8.6/-1.25/ 50</t>
  </si>
  <si>
    <t>=AOFA_MINUS!Z16</t>
  </si>
  <si>
    <t>Acuvue Oasys for ASTIGMATISM/-1.25/8.6/-1.25/ 50</t>
  </si>
  <si>
    <t>=AOFA_MINUS!Z17</t>
  </si>
  <si>
    <t>Acuvue Oasys for ASTIGMATISM/-1.50/8.6/-1.25/ 50</t>
  </si>
  <si>
    <t>=AOFA_MINUS!Z18</t>
  </si>
  <si>
    <t>Acuvue Oasys for ASTIGMATISM/-1.75/8.6/-1.25/ 50</t>
  </si>
  <si>
    <t>=AOFA_MINUS!Z19</t>
  </si>
  <si>
    <t>Acuvue Oasys for ASTIGMATISM/-2.00/8.6/-1.25/ 50</t>
  </si>
  <si>
    <t>=AOFA_MINUS!Z20</t>
  </si>
  <si>
    <t>Acuvue Oasys for ASTIGMATISM/-2.25/8.6/-1.25/ 50</t>
  </si>
  <si>
    <t>=AOFA_MINUS!Z21</t>
  </si>
  <si>
    <t>Acuvue Oasys for ASTIGMATISM/-2.50/8.6/-1.25/ 50</t>
  </si>
  <si>
    <t>=AOFA_MINUS!Z22</t>
  </si>
  <si>
    <t>Acuvue Oasys for ASTIGMATISM/-2.75/8.6/-1.25/ 50</t>
  </si>
  <si>
    <t>=AOFA_MINUS!Z23</t>
  </si>
  <si>
    <t>Acuvue Oasys for ASTIGMATISM/-3.00/8.6/-1.25/ 50</t>
  </si>
  <si>
    <t>=AOFA_MINUS!Z24</t>
  </si>
  <si>
    <t>Acuvue Oasys for ASTIGMATISM/-3.25/8.6/-1.25/ 50</t>
  </si>
  <si>
    <t>=AOFA_MINUS!Z25</t>
  </si>
  <si>
    <t>Acuvue Oasys for ASTIGMATISM/-3.50/8.6/-1.25/ 50</t>
  </si>
  <si>
    <t>=AOFA_MINUS!Z26</t>
  </si>
  <si>
    <t>Acuvue Oasys for ASTIGMATISM/-3.75/8.6/-1.25/ 50</t>
  </si>
  <si>
    <t>=AOFA_MINUS!Z27</t>
  </si>
  <si>
    <t>Acuvue Oasys for ASTIGMATISM/-4.00/8.6/-1.25/ 50</t>
  </si>
  <si>
    <t>=AOFA_MINUS!Z28</t>
  </si>
  <si>
    <t>Acuvue Oasys for ASTIGMATISM/-4.25/8.6/-1.25/ 50</t>
  </si>
  <si>
    <t>=AOFA_MINUS!Z29</t>
  </si>
  <si>
    <t>Acuvue Oasys for ASTIGMATISM/-4.50/8.6/-1.25/ 50</t>
  </si>
  <si>
    <t>=AOFA_MINUS!Z30</t>
  </si>
  <si>
    <t>Acuvue Oasys for ASTIGMATISM/-4.75/8.6/-1.25/ 50</t>
  </si>
  <si>
    <t>=AOFA_MINUS!Z31</t>
  </si>
  <si>
    <t>Acuvue Oasys for ASTIGMATISM/-5.00/8.6/-1.25/ 50</t>
  </si>
  <si>
    <t>=AOFA_MINUS!Z32</t>
  </si>
  <si>
    <t>Acuvue Oasys for ASTIGMATISM/-5.25/8.6/-1.25/ 50</t>
  </si>
  <si>
    <t>=AOFA_MINUS!Z33</t>
  </si>
  <si>
    <t>Acuvue Oasys for ASTIGMATISM/-5.50/8.6/-1.25/ 50</t>
  </si>
  <si>
    <t>=AOFA_MINUS!Z34</t>
  </si>
  <si>
    <t>Acuvue Oasys for ASTIGMATISM/-5.75/8.6/-1.25/ 50</t>
  </si>
  <si>
    <t>=AOFA_MINUS!Z35</t>
  </si>
  <si>
    <t>Acuvue Oasys for ASTIGMATISM/-6.00/8.6/-1.25/ 50</t>
  </si>
  <si>
    <t>=AOFA_MINUS!Z36</t>
  </si>
  <si>
    <t>Acuvue Oasys for ASTIGMATISM/-6.50/8.6/-1.25/ 50</t>
  </si>
  <si>
    <t>=AOFA_MINUS!Z37</t>
  </si>
  <si>
    <t>Acuvue Oasys for ASTIGMATISM/-7.00/8.6/-1.25/ 50</t>
  </si>
  <si>
    <t>=AOFA_MINUS!Z38</t>
  </si>
  <si>
    <t>Acuvue Oasys for ASTIGMATISM/-7.50/8.6/-1.25/ 50</t>
  </si>
  <si>
    <t>=AOFA_MINUS!Z39</t>
  </si>
  <si>
    <t>Acuvue Oasys for ASTIGMATISM/-8.00/8.6/-1.25/ 50</t>
  </si>
  <si>
    <t>=AOFA_MINUS!Z40</t>
  </si>
  <si>
    <t>Acuvue Oasys for ASTIGMATISM/-8.50/8.6/-1.25/ 50</t>
  </si>
  <si>
    <t>=AOFA_MINUS!Z41</t>
  </si>
  <si>
    <t>Acuvue Oasys for ASTIGMATISM/-9.00/8.6/-1.25/ 50</t>
  </si>
  <si>
    <t>=AOFA_MINUS!Z42</t>
  </si>
  <si>
    <t>Acuvue Oasys for ASTIGMATISM/ 0.00/8.6/-1.25/ 60</t>
  </si>
  <si>
    <t>=AOFA_MINUS!AA12</t>
  </si>
  <si>
    <t>Acuvue Oasys for ASTIGMATISM/-0.25/8.6/-1.25/ 60</t>
  </si>
  <si>
    <t>=AOFA_MINUS!AA13</t>
  </si>
  <si>
    <t>Acuvue Oasys for ASTIGMATISM/-0.50/8.6/-1.25/ 60</t>
  </si>
  <si>
    <t>=AOFA_MINUS!AA14</t>
  </si>
  <si>
    <t>Acuvue Oasys for ASTIGMATISM/-0.75/8.6/-1.25/ 60</t>
  </si>
  <si>
    <t>=AOFA_MINUS!AA15</t>
  </si>
  <si>
    <t>Acuvue Oasys for ASTIGMATISM/-1.00/8.6/-1.25/ 60</t>
  </si>
  <si>
    <t>=AOFA_MINUS!AA16</t>
  </si>
  <si>
    <t>Acuvue Oasys for ASTIGMATISM/-1.25/8.6/-1.25/ 60</t>
  </si>
  <si>
    <t>=AOFA_MINUS!AA17</t>
  </si>
  <si>
    <t>Acuvue Oasys for ASTIGMATISM/-1.50/8.6/-1.25/ 60</t>
  </si>
  <si>
    <t>=AOFA_MINUS!AA18</t>
  </si>
  <si>
    <t>Acuvue Oasys for ASTIGMATISM/-1.75/8.6/-1.25/ 60</t>
  </si>
  <si>
    <t>=AOFA_MINUS!AA19</t>
  </si>
  <si>
    <t>Acuvue Oasys for ASTIGMATISM/-2.00/8.6/-1.25/ 60</t>
  </si>
  <si>
    <t>=AOFA_MINUS!AA20</t>
  </si>
  <si>
    <t>Acuvue Oasys for ASTIGMATISM/-2.25/8.6/-1.25/ 60</t>
  </si>
  <si>
    <t>=AOFA_MINUS!AA21</t>
  </si>
  <si>
    <t>Acuvue Oasys for ASTIGMATISM/-2.50/8.6/-1.25/ 60</t>
  </si>
  <si>
    <t>=AOFA_MINUS!AA22</t>
  </si>
  <si>
    <t>Acuvue Oasys for ASTIGMATISM/-2.75/8.6/-1.25/ 60</t>
  </si>
  <si>
    <t>=AOFA_MINUS!AA23</t>
  </si>
  <si>
    <t>Acuvue Oasys for ASTIGMATISM/-3.00/8.6/-1.25/ 60</t>
  </si>
  <si>
    <t>=AOFA_MINUS!AA24</t>
  </si>
  <si>
    <t>Acuvue Oasys for ASTIGMATISM/-3.25/8.6/-1.25/ 60</t>
  </si>
  <si>
    <t>=AOFA_MINUS!AA25</t>
  </si>
  <si>
    <t>Acuvue Oasys for ASTIGMATISM/-3.50/8.6/-1.25/ 60</t>
  </si>
  <si>
    <t>=AOFA_MINUS!AA26</t>
  </si>
  <si>
    <t>Acuvue Oasys for ASTIGMATISM/-3.75/8.6/-1.25/ 60</t>
  </si>
  <si>
    <t>=AOFA_MINUS!AA27</t>
  </si>
  <si>
    <t>Acuvue Oasys for ASTIGMATISM/-4.00/8.6/-1.25/ 60</t>
  </si>
  <si>
    <t>=AOFA_MINUS!AA28</t>
  </si>
  <si>
    <t>Acuvue Oasys for ASTIGMATISM/-4.25/8.6/-1.25/ 60</t>
  </si>
  <si>
    <t>=AOFA_MINUS!AA29</t>
  </si>
  <si>
    <t>Acuvue Oasys for ASTIGMATISM/-4.50/8.6/-1.25/ 60</t>
  </si>
  <si>
    <t>=AOFA_MINUS!AA30</t>
  </si>
  <si>
    <t>Acuvue Oasys for ASTIGMATISM/-4.75/8.6/-1.25/ 60</t>
  </si>
  <si>
    <t>=AOFA_MINUS!AA31</t>
  </si>
  <si>
    <t>Acuvue Oasys for ASTIGMATISM/-5.00/8.6/-1.25/ 60</t>
  </si>
  <si>
    <t>=AOFA_MINUS!AA32</t>
  </si>
  <si>
    <t>Acuvue Oasys for ASTIGMATISM/-5.25/8.6/-1.25/ 60</t>
  </si>
  <si>
    <t>=AOFA_MINUS!AA33</t>
  </si>
  <si>
    <t>Acuvue Oasys for ASTIGMATISM/-5.50/8.6/-1.25/ 60</t>
  </si>
  <si>
    <t>=AOFA_MINUS!AA34</t>
  </si>
  <si>
    <t>Acuvue Oasys for ASTIGMATISM/-5.75/8.6/-1.25/ 60</t>
  </si>
  <si>
    <t>=AOFA_MINUS!AA35</t>
  </si>
  <si>
    <t>Acuvue Oasys for ASTIGMATISM/-6.00/8.6/-1.25/ 60</t>
  </si>
  <si>
    <t>=AOFA_MINUS!AA36</t>
  </si>
  <si>
    <t>Acuvue Oasys for ASTIGMATISM/-6.50/8.6/-1.25/ 60</t>
  </si>
  <si>
    <t>=AOFA_MINUS!AA37</t>
  </si>
  <si>
    <t>Acuvue Oasys for ASTIGMATISM/-7.00/8.6/-1.25/ 60</t>
  </si>
  <si>
    <t>=AOFA_MINUS!AA38</t>
  </si>
  <si>
    <t>Acuvue Oasys for ASTIGMATISM/-7.50/8.6/-1.25/ 60</t>
  </si>
  <si>
    <t>=AOFA_MINUS!AA39</t>
  </si>
  <si>
    <t>Acuvue Oasys for ASTIGMATISM/-8.00/8.6/-1.25/ 60</t>
  </si>
  <si>
    <t>=AOFA_MINUS!AA40</t>
  </si>
  <si>
    <t>Acuvue Oasys for ASTIGMATISM/-8.50/8.6/-1.25/ 60</t>
  </si>
  <si>
    <t>=AOFA_MINUS!AA41</t>
  </si>
  <si>
    <t>Acuvue Oasys for ASTIGMATISM/-9.00/8.6/-1.25/ 60</t>
  </si>
  <si>
    <t>=AOFA_MINUS!AA42</t>
  </si>
  <si>
    <t>Acuvue Oasys for ASTIGMATISM/ 0.00/8.6/-1.25/ 70</t>
  </si>
  <si>
    <t>=AOFA_MINUS!AB12</t>
  </si>
  <si>
    <t>Acuvue Oasys for ASTIGMATISM/-0.25/8.6/-1.25/ 70</t>
  </si>
  <si>
    <t>=AOFA_MINUS!AB13</t>
  </si>
  <si>
    <t>Acuvue Oasys for ASTIGMATISM/-0.50/8.6/-1.25/ 70</t>
  </si>
  <si>
    <t>=AOFA_MINUS!AB14</t>
  </si>
  <si>
    <t>Acuvue Oasys for ASTIGMATISM/-0.75/8.6/-1.25/ 70</t>
  </si>
  <si>
    <t>=AOFA_MINUS!AB15</t>
  </si>
  <si>
    <t>Acuvue Oasys for ASTIGMATISM/-1.00/8.6/-1.25/ 70</t>
  </si>
  <si>
    <t>=AOFA_MINUS!AB16</t>
  </si>
  <si>
    <t>Acuvue Oasys for ASTIGMATISM/-1.25/8.6/-1.25/ 70</t>
  </si>
  <si>
    <t>=AOFA_MINUS!AB17</t>
  </si>
  <si>
    <t>Acuvue Oasys for ASTIGMATISM/-1.50/8.6/-1.25/ 70</t>
  </si>
  <si>
    <t>=AOFA_MINUS!AB18</t>
  </si>
  <si>
    <t>Acuvue Oasys for ASTIGMATISM/-1.75/8.6/-1.25/ 70</t>
  </si>
  <si>
    <t>=AOFA_MINUS!AB19</t>
  </si>
  <si>
    <t>Acuvue Oasys for ASTIGMATISM/-2.00/8.6/-1.25/ 70</t>
  </si>
  <si>
    <t>=AOFA_MINUS!AB20</t>
  </si>
  <si>
    <t>Acuvue Oasys for ASTIGMATISM/-2.25/8.6/-1.25/ 70</t>
  </si>
  <si>
    <t>=AOFA_MINUS!AB21</t>
  </si>
  <si>
    <t>Acuvue Oasys for ASTIGMATISM/-2.50/8.6/-1.25/ 70</t>
  </si>
  <si>
    <t>=AOFA_MINUS!AB22</t>
  </si>
  <si>
    <t>Acuvue Oasys for ASTIGMATISM/-2.75/8.6/-1.25/ 70</t>
  </si>
  <si>
    <t>=AOFA_MINUS!AB23</t>
  </si>
  <si>
    <t>Acuvue Oasys for ASTIGMATISM/-3.00/8.6/-1.25/ 70</t>
  </si>
  <si>
    <t>=AOFA_MINUS!AB24</t>
  </si>
  <si>
    <t>Acuvue Oasys for ASTIGMATISM/-3.25/8.6/-1.25/ 70</t>
  </si>
  <si>
    <t>=AOFA_MINUS!AB25</t>
  </si>
  <si>
    <t>Acuvue Oasys for ASTIGMATISM/-3.50/8.6/-1.25/ 70</t>
  </si>
  <si>
    <t>=AOFA_MINUS!AB26</t>
  </si>
  <si>
    <t>Acuvue Oasys for ASTIGMATISM/-3.75/8.6/-1.25/ 70</t>
  </si>
  <si>
    <t>=AOFA_MINUS!AB27</t>
  </si>
  <si>
    <t>Acuvue Oasys for ASTIGMATISM/-4.00/8.6/-1.25/ 70</t>
  </si>
  <si>
    <t>=AOFA_MINUS!AB28</t>
  </si>
  <si>
    <t>Acuvue Oasys for ASTIGMATISM/-4.25/8.6/-1.25/ 70</t>
  </si>
  <si>
    <t>=AOFA_MINUS!AB29</t>
  </si>
  <si>
    <t>Acuvue Oasys for ASTIGMATISM/-4.50/8.6/-1.25/ 70</t>
  </si>
  <si>
    <t>=AOFA_MINUS!AB30</t>
  </si>
  <si>
    <t>Acuvue Oasys for ASTIGMATISM/-4.75/8.6/-1.25/ 70</t>
  </si>
  <si>
    <t>=AOFA_MINUS!AB31</t>
  </si>
  <si>
    <t>Acuvue Oasys for ASTIGMATISM/-5.00/8.6/-1.25/ 70</t>
  </si>
  <si>
    <t>=AOFA_MINUS!AB32</t>
  </si>
  <si>
    <t>Acuvue Oasys for ASTIGMATISM/-5.25/8.6/-1.25/ 70</t>
  </si>
  <si>
    <t>=AOFA_MINUS!AB33</t>
  </si>
  <si>
    <t>Acuvue Oasys for ASTIGMATISM/-5.50/8.6/-1.25/ 70</t>
  </si>
  <si>
    <t>=AOFA_MINUS!AB34</t>
  </si>
  <si>
    <t>Acuvue Oasys for ASTIGMATISM/-5.75/8.6/-1.25/ 70</t>
  </si>
  <si>
    <t>=AOFA_MINUS!AB35</t>
  </si>
  <si>
    <t>Acuvue Oasys for ASTIGMATISM/-6.00/8.6/-1.25/ 70</t>
  </si>
  <si>
    <t>=AOFA_MINUS!AB36</t>
  </si>
  <si>
    <t>Acuvue Oasys for ASTIGMATISM/-6.50/8.6/-1.25/ 70</t>
  </si>
  <si>
    <t>=AOFA_MINUS!AB37</t>
  </si>
  <si>
    <t>Acuvue Oasys for ASTIGMATISM/-7.00/8.6/-1.25/ 70</t>
  </si>
  <si>
    <t>=AOFA_MINUS!AB38</t>
  </si>
  <si>
    <t>Acuvue Oasys for ASTIGMATISM/-7.50/8.6/-1.25/ 70</t>
  </si>
  <si>
    <t>=AOFA_MINUS!AB39</t>
  </si>
  <si>
    <t>Acuvue Oasys for ASTIGMATISM/-8.00/8.6/-1.25/ 70</t>
  </si>
  <si>
    <t>=AOFA_MINUS!AB40</t>
  </si>
  <si>
    <t>Acuvue Oasys for ASTIGMATISM/-8.50/8.6/-1.25/ 70</t>
  </si>
  <si>
    <t>=AOFA_MINUS!AB41</t>
  </si>
  <si>
    <t>Acuvue Oasys for ASTIGMATISM/-9.00/8.6/-1.25/ 70</t>
  </si>
  <si>
    <t>=AOFA_MINUS!AB42</t>
  </si>
  <si>
    <t>Acuvue Oasys for ASTIGMATISM/ 0.00/8.6/-1.25/ 80</t>
  </si>
  <si>
    <t>=AOFA_MINUS!AC12</t>
  </si>
  <si>
    <t>Acuvue Oasys for ASTIGMATISM/-0.25/8.6/-1.25/ 80</t>
  </si>
  <si>
    <t>=AOFA_MINUS!AC13</t>
  </si>
  <si>
    <t>Acuvue Oasys for ASTIGMATISM/-0.50/8.6/-1.25/ 80</t>
  </si>
  <si>
    <t>=AOFA_MINUS!AC14</t>
  </si>
  <si>
    <t>Acuvue Oasys for ASTIGMATISM/-0.75/8.6/-1.25/ 80</t>
  </si>
  <si>
    <t>=AOFA_MINUS!AC15</t>
  </si>
  <si>
    <t>Acuvue Oasys for ASTIGMATISM/-1.00/8.6/-1.25/ 80</t>
  </si>
  <si>
    <t>=AOFA_MINUS!AC16</t>
  </si>
  <si>
    <t>Acuvue Oasys for ASTIGMATISM/-1.25/8.6/-1.25/ 80</t>
  </si>
  <si>
    <t>=AOFA_MINUS!AC17</t>
  </si>
  <si>
    <t>Acuvue Oasys for ASTIGMATISM/-1.50/8.6/-1.25/ 80</t>
  </si>
  <si>
    <t>=AOFA_MINUS!AC18</t>
  </si>
  <si>
    <t>Acuvue Oasys for ASTIGMATISM/-1.75/8.6/-1.25/ 80</t>
  </si>
  <si>
    <t>=AOFA_MINUS!AC19</t>
  </si>
  <si>
    <t>Acuvue Oasys for ASTIGMATISM/-2.00/8.6/-1.25/ 80</t>
  </si>
  <si>
    <t>=AOFA_MINUS!AC20</t>
  </si>
  <si>
    <t>Acuvue Oasys for ASTIGMATISM/-2.25/8.6/-1.25/ 80</t>
  </si>
  <si>
    <t>=AOFA_MINUS!AC21</t>
  </si>
  <si>
    <t>Acuvue Oasys for ASTIGMATISM/-2.50/8.6/-1.25/ 80</t>
  </si>
  <si>
    <t>=AOFA_MINUS!AC22</t>
  </si>
  <si>
    <t>Acuvue Oasys for ASTIGMATISM/-2.75/8.6/-1.25/ 80</t>
  </si>
  <si>
    <t>=AOFA_MINUS!AC23</t>
  </si>
  <si>
    <t>Acuvue Oasys for ASTIGMATISM/-3.00/8.6/-1.25/ 80</t>
  </si>
  <si>
    <t>=AOFA_MINUS!AC24</t>
  </si>
  <si>
    <t>Acuvue Oasys for ASTIGMATISM/-3.25/8.6/-1.25/ 80</t>
  </si>
  <si>
    <t>=AOFA_MINUS!AC25</t>
  </si>
  <si>
    <t>Acuvue Oasys for ASTIGMATISM/-3.50/8.6/-1.25/ 80</t>
  </si>
  <si>
    <t>=AOFA_MINUS!AC26</t>
  </si>
  <si>
    <t>Acuvue Oasys for ASTIGMATISM/-3.75/8.6/-1.25/ 80</t>
  </si>
  <si>
    <t>=AOFA_MINUS!AC27</t>
  </si>
  <si>
    <t>Acuvue Oasys for ASTIGMATISM/-4.00/8.6/-1.25/ 80</t>
  </si>
  <si>
    <t>=AOFA_MINUS!AC28</t>
  </si>
  <si>
    <t>Acuvue Oasys for ASTIGMATISM/-4.25/8.6/-1.25/ 80</t>
  </si>
  <si>
    <t>=AOFA_MINUS!AC29</t>
  </si>
  <si>
    <t>Acuvue Oasys for ASTIGMATISM/-4.50/8.6/-1.25/ 80</t>
  </si>
  <si>
    <t>=AOFA_MINUS!AC30</t>
  </si>
  <si>
    <t>Acuvue Oasys for ASTIGMATISM/-4.75/8.6/-1.25/ 80</t>
  </si>
  <si>
    <t>=AOFA_MINUS!AC31</t>
  </si>
  <si>
    <t>Acuvue Oasys for ASTIGMATISM/-5.00/8.6/-1.25/ 80</t>
  </si>
  <si>
    <t>=AOFA_MINUS!AC32</t>
  </si>
  <si>
    <t>Acuvue Oasys for ASTIGMATISM/-5.25/8.6/-1.25/ 80</t>
  </si>
  <si>
    <t>=AOFA_MINUS!AC33</t>
  </si>
  <si>
    <t>Acuvue Oasys for ASTIGMATISM/-5.50/8.6/-1.25/ 80</t>
  </si>
  <si>
    <t>=AOFA_MINUS!AC34</t>
  </si>
  <si>
    <t>Acuvue Oasys for ASTIGMATISM/-5.75/8.6/-1.25/ 80</t>
  </si>
  <si>
    <t>=AOFA_MINUS!AC35</t>
  </si>
  <si>
    <t>Acuvue Oasys for ASTIGMATISM/-6.00/8.6/-1.25/ 80</t>
  </si>
  <si>
    <t>=AOFA_MINUS!AC36</t>
  </si>
  <si>
    <t>Acuvue Oasys for ASTIGMATISM/-6.50/8.6/-1.25/ 80</t>
  </si>
  <si>
    <t>=AOFA_MINUS!AC37</t>
  </si>
  <si>
    <t>Acuvue Oasys for ASTIGMATISM/-7.00/8.6/-1.25/ 80</t>
  </si>
  <si>
    <t>=AOFA_MINUS!AC38</t>
  </si>
  <si>
    <t>Acuvue Oasys for ASTIGMATISM/-7.50/8.6/-1.25/ 80</t>
  </si>
  <si>
    <t>=AOFA_MINUS!AC39</t>
  </si>
  <si>
    <t>Acuvue Oasys for ASTIGMATISM/-8.00/8.6/-1.25/ 80</t>
  </si>
  <si>
    <t>=AOFA_MINUS!AC40</t>
  </si>
  <si>
    <t>Acuvue Oasys for ASTIGMATISM/-8.50/8.6/-1.25/ 80</t>
  </si>
  <si>
    <t>=AOFA_MINUS!AC41</t>
  </si>
  <si>
    <t>Acuvue Oasys for ASTIGMATISM/-9.00/8.6/-1.25/ 80</t>
  </si>
  <si>
    <t>=AOFA_MINUS!AC42</t>
  </si>
  <si>
    <t>Acuvue Oasys for ASTIGMATISM/ 0.00/8.6/-1.25/ 90</t>
  </si>
  <si>
    <t>=AOFA_MINUS!AD12</t>
  </si>
  <si>
    <t>Acuvue Oasys for ASTIGMATISM/-0.25/8.6/-1.25/ 90</t>
  </si>
  <si>
    <t>=AOFA_MINUS!AD13</t>
  </si>
  <si>
    <t>Acuvue Oasys for ASTIGMATISM/-0.50/8.6/-1.25/ 90</t>
  </si>
  <si>
    <t>=AOFA_MINUS!AD14</t>
  </si>
  <si>
    <t>Acuvue Oasys for ASTIGMATISM/-0.75/8.6/-1.25/ 90</t>
  </si>
  <si>
    <t>=AOFA_MINUS!AD15</t>
  </si>
  <si>
    <t>Acuvue Oasys for ASTIGMATISM/-1.00/8.6/-1.25/ 90</t>
  </si>
  <si>
    <t>=AOFA_MINUS!AD16</t>
  </si>
  <si>
    <t>Acuvue Oasys for ASTIGMATISM/-1.25/8.6/-1.25/ 90</t>
  </si>
  <si>
    <t>=AOFA_MINUS!AD17</t>
  </si>
  <si>
    <t>Acuvue Oasys for ASTIGMATISM/-1.50/8.6/-1.25/ 90</t>
  </si>
  <si>
    <t>=AOFA_MINUS!AD18</t>
  </si>
  <si>
    <t>Acuvue Oasys for ASTIGMATISM/-1.75/8.6/-1.25/ 90</t>
  </si>
  <si>
    <t>=AOFA_MINUS!AD19</t>
  </si>
  <si>
    <t>Acuvue Oasys for ASTIGMATISM/-2.00/8.6/-1.25/ 90</t>
  </si>
  <si>
    <t>=AOFA_MINUS!AD20</t>
  </si>
  <si>
    <t>Acuvue Oasys for ASTIGMATISM/-2.25/8.6/-1.25/ 90</t>
  </si>
  <si>
    <t>=AOFA_MINUS!AD21</t>
  </si>
  <si>
    <t>Acuvue Oasys for ASTIGMATISM/-2.50/8.6/-1.25/ 90</t>
  </si>
  <si>
    <t>=AOFA_MINUS!AD22</t>
  </si>
  <si>
    <t>Acuvue Oasys for ASTIGMATISM/-2.75/8.6/-1.25/ 90</t>
  </si>
  <si>
    <t>=AOFA_MINUS!AD23</t>
  </si>
  <si>
    <t>Acuvue Oasys for ASTIGMATISM/-3.00/8.6/-1.25/ 90</t>
  </si>
  <si>
    <t>=AOFA_MINUS!AD24</t>
  </si>
  <si>
    <t>Acuvue Oasys for ASTIGMATISM/-3.25/8.6/-1.25/ 90</t>
  </si>
  <si>
    <t>=AOFA_MINUS!AD25</t>
  </si>
  <si>
    <t>Acuvue Oasys for ASTIGMATISM/-3.50/8.6/-1.25/ 90</t>
  </si>
  <si>
    <t>=AOFA_MINUS!AD26</t>
  </si>
  <si>
    <t>Acuvue Oasys for ASTIGMATISM/-3.75/8.6/-1.25/ 90</t>
  </si>
  <si>
    <t>=AOFA_MINUS!AD27</t>
  </si>
  <si>
    <t>Acuvue Oasys for ASTIGMATISM/-4.00/8.6/-1.25/ 90</t>
  </si>
  <si>
    <t>=AOFA_MINUS!AD28</t>
  </si>
  <si>
    <t>Acuvue Oasys for ASTIGMATISM/-4.25/8.6/-1.25/ 90</t>
  </si>
  <si>
    <t>=AOFA_MINUS!AD29</t>
  </si>
  <si>
    <t>Acuvue Oasys for ASTIGMATISM/-4.50/8.6/-1.25/ 90</t>
  </si>
  <si>
    <t>=AOFA_MINUS!AD30</t>
  </si>
  <si>
    <t>Acuvue Oasys for ASTIGMATISM/-4.75/8.6/-1.25/ 90</t>
  </si>
  <si>
    <t>=AOFA_MINUS!AD31</t>
  </si>
  <si>
    <t>Acuvue Oasys for ASTIGMATISM/-5.00/8.6/-1.25/ 90</t>
  </si>
  <si>
    <t>=AOFA_MINUS!AD32</t>
  </si>
  <si>
    <t>Acuvue Oasys for ASTIGMATISM/-5.25/8.6/-1.25/ 90</t>
  </si>
  <si>
    <t>=AOFA_MINUS!AD33</t>
  </si>
  <si>
    <t>Acuvue Oasys for ASTIGMATISM/-5.50/8.6/-1.25/ 90</t>
  </si>
  <si>
    <t>=AOFA_MINUS!AD34</t>
  </si>
  <si>
    <t>Acuvue Oasys for ASTIGMATISM/-5.75/8.6/-1.25/ 90</t>
  </si>
  <si>
    <t>=AOFA_MINUS!AD35</t>
  </si>
  <si>
    <t>Acuvue Oasys for ASTIGMATISM/-6.00/8.6/-1.25/ 90</t>
  </si>
  <si>
    <t>=AOFA_MINUS!AD36</t>
  </si>
  <si>
    <t>Acuvue Oasys for ASTIGMATISM/-6.50/8.6/-1.25/ 90</t>
  </si>
  <si>
    <t>=AOFA_MINUS!AD37</t>
  </si>
  <si>
    <t>Acuvue Oasys for ASTIGMATISM/-7.00/8.6/-1.25/ 90</t>
  </si>
  <si>
    <t>=AOFA_MINUS!AD38</t>
  </si>
  <si>
    <t>Acuvue Oasys for ASTIGMATISM/-7.50/8.6/-1.25/ 90</t>
  </si>
  <si>
    <t>=AOFA_MINUS!AD39</t>
  </si>
  <si>
    <t>Acuvue Oasys for ASTIGMATISM/-8.00/8.6/-1.25/ 90</t>
  </si>
  <si>
    <t>=AOFA_MINUS!AD40</t>
  </si>
  <si>
    <t>Acuvue Oasys for ASTIGMATISM/-8.50/8.6/-1.25/ 90</t>
  </si>
  <si>
    <t>=AOFA_MINUS!AD41</t>
  </si>
  <si>
    <t>Acuvue Oasys for ASTIGMATISM/-9.00/8.6/-1.25/ 90</t>
  </si>
  <si>
    <t>=AOFA_MINUS!AD42</t>
  </si>
  <si>
    <t>Acuvue Oasys for ASTIGMATISM/ 0.00/8.6/-1.25/100</t>
  </si>
  <si>
    <t>=AOFA_MINUS!AE12</t>
  </si>
  <si>
    <t>Acuvue Oasys for ASTIGMATISM/-0.25/8.6/-1.25/100</t>
  </si>
  <si>
    <t>=AOFA_MINUS!AE13</t>
  </si>
  <si>
    <t>Acuvue Oasys for ASTIGMATISM/-0.50/8.6/-1.25/100</t>
  </si>
  <si>
    <t>=AOFA_MINUS!AE14</t>
  </si>
  <si>
    <t>Acuvue Oasys for ASTIGMATISM/-0.75/8.6/-1.25/100</t>
  </si>
  <si>
    <t>=AOFA_MINUS!AE15</t>
  </si>
  <si>
    <t>Acuvue Oasys for ASTIGMATISM/-1.00/8.6/-1.25/100</t>
  </si>
  <si>
    <t>=AOFA_MINUS!AE16</t>
  </si>
  <si>
    <t>Acuvue Oasys for ASTIGMATISM/-1.25/8.6/-1.25/100</t>
  </si>
  <si>
    <t>=AOFA_MINUS!AE17</t>
  </si>
  <si>
    <t>Acuvue Oasys for ASTIGMATISM/-1.50/8.6/-1.25/100</t>
  </si>
  <si>
    <t>=AOFA_MINUS!AE18</t>
  </si>
  <si>
    <t>Acuvue Oasys for ASTIGMATISM/-1.75/8.6/-1.25/100</t>
  </si>
  <si>
    <t>=AOFA_MINUS!AE19</t>
  </si>
  <si>
    <t>Acuvue Oasys for ASTIGMATISM/-2.00/8.6/-1.25/100</t>
  </si>
  <si>
    <t>=AOFA_MINUS!AE20</t>
  </si>
  <si>
    <t>Acuvue Oasys for ASTIGMATISM/-2.25/8.6/-1.25/100</t>
  </si>
  <si>
    <t>=AOFA_MINUS!AE21</t>
  </si>
  <si>
    <t>Acuvue Oasys for ASTIGMATISM/-2.50/8.6/-1.25/100</t>
  </si>
  <si>
    <t>=AOFA_MINUS!AE22</t>
  </si>
  <si>
    <t>Acuvue Oasys for ASTIGMATISM/-2.75/8.6/-1.25/100</t>
  </si>
  <si>
    <t>=AOFA_MINUS!AE23</t>
  </si>
  <si>
    <t>Acuvue Oasys for ASTIGMATISM/-3.00/8.6/-1.25/100</t>
  </si>
  <si>
    <t>=AOFA_MINUS!AE24</t>
  </si>
  <si>
    <t>Acuvue Oasys for ASTIGMATISM/-3.25/8.6/-1.25/100</t>
  </si>
  <si>
    <t>=AOFA_MINUS!AE25</t>
  </si>
  <si>
    <t>Acuvue Oasys for ASTIGMATISM/-3.50/8.6/-1.25/100</t>
  </si>
  <si>
    <t>=AOFA_MINUS!AE26</t>
  </si>
  <si>
    <t>Acuvue Oasys for ASTIGMATISM/-3.75/8.6/-1.25/100</t>
  </si>
  <si>
    <t>=AOFA_MINUS!AE27</t>
  </si>
  <si>
    <t>Acuvue Oasys for ASTIGMATISM/-4.00/8.6/-1.25/100</t>
  </si>
  <si>
    <t>=AOFA_MINUS!AE28</t>
  </si>
  <si>
    <t>Acuvue Oasys for ASTIGMATISM/-4.25/8.6/-1.25/100</t>
  </si>
  <si>
    <t>=AOFA_MINUS!AE29</t>
  </si>
  <si>
    <t>Acuvue Oasys for ASTIGMATISM/-4.50/8.6/-1.25/100</t>
  </si>
  <si>
    <t>=AOFA_MINUS!AE30</t>
  </si>
  <si>
    <t>Acuvue Oasys for ASTIGMATISM/-4.75/8.6/-1.25/100</t>
  </si>
  <si>
    <t>=AOFA_MINUS!AE31</t>
  </si>
  <si>
    <t>Acuvue Oasys for ASTIGMATISM/-5.00/8.6/-1.25/100</t>
  </si>
  <si>
    <t>=AOFA_MINUS!AE32</t>
  </si>
  <si>
    <t>Acuvue Oasys for ASTIGMATISM/-5.25/8.6/-1.25/100</t>
  </si>
  <si>
    <t>=AOFA_MINUS!AE33</t>
  </si>
  <si>
    <t>Acuvue Oasys for ASTIGMATISM/-5.50/8.6/-1.25/100</t>
  </si>
  <si>
    <t>=AOFA_MINUS!AE34</t>
  </si>
  <si>
    <t>Acuvue Oasys for ASTIGMATISM/-5.75/8.6/-1.25/100</t>
  </si>
  <si>
    <t>=AOFA_MINUS!AE35</t>
  </si>
  <si>
    <t>Acuvue Oasys for ASTIGMATISM/-6.00/8.6/-1.25/100</t>
  </si>
  <si>
    <t>=AOFA_MINUS!AE36</t>
  </si>
  <si>
    <t>Acuvue Oasys for ASTIGMATISM/-6.50/8.6/-1.25/100</t>
  </si>
  <si>
    <t>=AOFA_MINUS!AE37</t>
  </si>
  <si>
    <t>Acuvue Oasys for ASTIGMATISM/-7.00/8.6/-1.25/100</t>
  </si>
  <si>
    <t>=AOFA_MINUS!AE38</t>
  </si>
  <si>
    <t>Acuvue Oasys for ASTIGMATISM/-7.50/8.6/-1.25/100</t>
  </si>
  <si>
    <t>=AOFA_MINUS!AE39</t>
  </si>
  <si>
    <t>Acuvue Oasys for ASTIGMATISM/-8.00/8.6/-1.25/100</t>
  </si>
  <si>
    <t>=AOFA_MINUS!AE40</t>
  </si>
  <si>
    <t>Acuvue Oasys for ASTIGMATISM/-8.50/8.6/-1.25/100</t>
  </si>
  <si>
    <t>=AOFA_MINUS!AE41</t>
  </si>
  <si>
    <t>Acuvue Oasys for ASTIGMATISM/-9.00/8.6/-1.25/100</t>
  </si>
  <si>
    <t>=AOFA_MINUS!AE42</t>
  </si>
  <si>
    <t>Acuvue Oasys for ASTIGMATISM/ 0.00/8.6/-1.25/110</t>
  </si>
  <si>
    <t>=AOFA_MINUS!AF12</t>
  </si>
  <si>
    <t>Acuvue Oasys for ASTIGMATISM/-0.25/8.6/-1.25/110</t>
  </si>
  <si>
    <t>=AOFA_MINUS!AF13</t>
  </si>
  <si>
    <t>Acuvue Oasys for ASTIGMATISM/-0.50/8.6/-1.25/110</t>
  </si>
  <si>
    <t>=AOFA_MINUS!AF14</t>
  </si>
  <si>
    <t>Acuvue Oasys for ASTIGMATISM/-0.75/8.6/-1.25/110</t>
  </si>
  <si>
    <t>=AOFA_MINUS!AF15</t>
  </si>
  <si>
    <t>Acuvue Oasys for ASTIGMATISM/-1.00/8.6/-1.25/110</t>
  </si>
  <si>
    <t>=AOFA_MINUS!AF16</t>
  </si>
  <si>
    <t>Acuvue Oasys for ASTIGMATISM/-1.25/8.6/-1.25/110</t>
  </si>
  <si>
    <t>=AOFA_MINUS!AF17</t>
  </si>
  <si>
    <t>Acuvue Oasys for ASTIGMATISM/-1.50/8.6/-1.25/110</t>
  </si>
  <si>
    <t>=AOFA_MINUS!AF18</t>
  </si>
  <si>
    <t>Acuvue Oasys for ASTIGMATISM/-1.75/8.6/-1.25/110</t>
  </si>
  <si>
    <t>=AOFA_MINUS!AF19</t>
  </si>
  <si>
    <t>Acuvue Oasys for ASTIGMATISM/-2.00/8.6/-1.25/110</t>
  </si>
  <si>
    <t>=AOFA_MINUS!AF20</t>
  </si>
  <si>
    <t>Acuvue Oasys for ASTIGMATISM/-2.25/8.6/-1.25/110</t>
  </si>
  <si>
    <t>=AOFA_MINUS!AF21</t>
  </si>
  <si>
    <t>Acuvue Oasys for ASTIGMATISM/-2.50/8.6/-1.25/110</t>
  </si>
  <si>
    <t>=AOFA_MINUS!AF22</t>
  </si>
  <si>
    <t>Acuvue Oasys for ASTIGMATISM/-2.75/8.6/-1.25/110</t>
  </si>
  <si>
    <t>=AOFA_MINUS!AF23</t>
  </si>
  <si>
    <t>Acuvue Oasys for ASTIGMATISM/-3.00/8.6/-1.25/110</t>
  </si>
  <si>
    <t>=AOFA_MINUS!AF24</t>
  </si>
  <si>
    <t>Acuvue Oasys for ASTIGMATISM/-3.25/8.6/-1.25/110</t>
  </si>
  <si>
    <t>=AOFA_MINUS!AF25</t>
  </si>
  <si>
    <t>Acuvue Oasys for ASTIGMATISM/-3.50/8.6/-1.25/110</t>
  </si>
  <si>
    <t>=AOFA_MINUS!AF26</t>
  </si>
  <si>
    <t>Acuvue Oasys for ASTIGMATISM/-3.75/8.6/-1.25/110</t>
  </si>
  <si>
    <t>=AOFA_MINUS!AF27</t>
  </si>
  <si>
    <t>Acuvue Oasys for ASTIGMATISM/-4.00/8.6/-1.25/110</t>
  </si>
  <si>
    <t>=AOFA_MINUS!AF28</t>
  </si>
  <si>
    <t>Acuvue Oasys for ASTIGMATISM/-4.25/8.6/-1.25/110</t>
  </si>
  <si>
    <t>=AOFA_MINUS!AF29</t>
  </si>
  <si>
    <t>Acuvue Oasys for ASTIGMATISM/-4.50/8.6/-1.25/110</t>
  </si>
  <si>
    <t>=AOFA_MINUS!AF30</t>
  </si>
  <si>
    <t>Acuvue Oasys for ASTIGMATISM/-4.75/8.6/-1.25/110</t>
  </si>
  <si>
    <t>=AOFA_MINUS!AF31</t>
  </si>
  <si>
    <t>Acuvue Oasys for ASTIGMATISM/-5.00/8.6/-1.25/110</t>
  </si>
  <si>
    <t>=AOFA_MINUS!AF32</t>
  </si>
  <si>
    <t>Acuvue Oasys for ASTIGMATISM/-5.25/8.6/-1.25/110</t>
  </si>
  <si>
    <t>=AOFA_MINUS!AF33</t>
  </si>
  <si>
    <t>Acuvue Oasys for ASTIGMATISM/-5.50/8.6/-1.25/110</t>
  </si>
  <si>
    <t>=AOFA_MINUS!AF34</t>
  </si>
  <si>
    <t>Acuvue Oasys for ASTIGMATISM/-5.75/8.6/-1.25/110</t>
  </si>
  <si>
    <t>=AOFA_MINUS!AF35</t>
  </si>
  <si>
    <t>Acuvue Oasys for ASTIGMATISM/-6.00/8.6/-1.25/110</t>
  </si>
  <si>
    <t>=AOFA_MINUS!AF36</t>
  </si>
  <si>
    <t>Acuvue Oasys for ASTIGMATISM/-6.50/8.6/-1.25/110</t>
  </si>
  <si>
    <t>=AOFA_MINUS!AF37</t>
  </si>
  <si>
    <t>Acuvue Oasys for ASTIGMATISM/-7.00/8.6/-1.25/110</t>
  </si>
  <si>
    <t>=AOFA_MINUS!AF38</t>
  </si>
  <si>
    <t>Acuvue Oasys for ASTIGMATISM/-7.50/8.6/-1.25/110</t>
  </si>
  <si>
    <t>=AOFA_MINUS!AF39</t>
  </si>
  <si>
    <t>Acuvue Oasys for ASTIGMATISM/-8.00/8.6/-1.25/110</t>
  </si>
  <si>
    <t>=AOFA_MINUS!AF40</t>
  </si>
  <si>
    <t>Acuvue Oasys for ASTIGMATISM/-8.50/8.6/-1.25/110</t>
  </si>
  <si>
    <t>=AOFA_MINUS!AF41</t>
  </si>
  <si>
    <t>Acuvue Oasys for ASTIGMATISM/-9.00/8.6/-1.25/110</t>
  </si>
  <si>
    <t>=AOFA_MINUS!AF42</t>
  </si>
  <si>
    <t>Acuvue Oasys for ASTIGMATISM/ 0.00/8.6/-1.25/120</t>
  </si>
  <si>
    <t>=AOFA_MINUS!AG12</t>
  </si>
  <si>
    <t>Acuvue Oasys for ASTIGMATISM/-0.25/8.6/-1.25/120</t>
  </si>
  <si>
    <t>=AOFA_MINUS!AG13</t>
  </si>
  <si>
    <t>Acuvue Oasys for ASTIGMATISM/-0.50/8.6/-1.25/120</t>
  </si>
  <si>
    <t>=AOFA_MINUS!AG14</t>
  </si>
  <si>
    <t>Acuvue Oasys for ASTIGMATISM/-0.75/8.6/-1.25/120</t>
  </si>
  <si>
    <t>=AOFA_MINUS!AG15</t>
  </si>
  <si>
    <t>Acuvue Oasys for ASTIGMATISM/-1.00/8.6/-1.25/120</t>
  </si>
  <si>
    <t>=AOFA_MINUS!AG16</t>
  </si>
  <si>
    <t>Acuvue Oasys for ASTIGMATISM/-1.25/8.6/-1.25/120</t>
  </si>
  <si>
    <t>=AOFA_MINUS!AG17</t>
  </si>
  <si>
    <t>Acuvue Oasys for ASTIGMATISM/-1.50/8.6/-1.25/120</t>
  </si>
  <si>
    <t>=AOFA_MINUS!AG18</t>
  </si>
  <si>
    <t>Acuvue Oasys for ASTIGMATISM/-1.75/8.6/-1.25/120</t>
  </si>
  <si>
    <t>=AOFA_MINUS!AG19</t>
  </si>
  <si>
    <t>Acuvue Oasys for ASTIGMATISM/-2.00/8.6/-1.25/120</t>
  </si>
  <si>
    <t>=AOFA_MINUS!AG20</t>
  </si>
  <si>
    <t>Acuvue Oasys for ASTIGMATISM/-2.25/8.6/-1.25/120</t>
  </si>
  <si>
    <t>=AOFA_MINUS!AG21</t>
  </si>
  <si>
    <t>Acuvue Oasys for ASTIGMATISM/-2.50/8.6/-1.25/120</t>
  </si>
  <si>
    <t>=AOFA_MINUS!AG22</t>
  </si>
  <si>
    <t>Acuvue Oasys for ASTIGMATISM/-2.75/8.6/-1.25/120</t>
  </si>
  <si>
    <t>=AOFA_MINUS!AG23</t>
  </si>
  <si>
    <t>Acuvue Oasys for ASTIGMATISM/-3.00/8.6/-1.25/120</t>
  </si>
  <si>
    <t>=AOFA_MINUS!AG24</t>
  </si>
  <si>
    <t>Acuvue Oasys for ASTIGMATISM/-3.25/8.6/-1.25/120</t>
  </si>
  <si>
    <t>=AOFA_MINUS!AG25</t>
  </si>
  <si>
    <t>Acuvue Oasys for ASTIGMATISM/-3.50/8.6/-1.25/120</t>
  </si>
  <si>
    <t>=AOFA_MINUS!AG26</t>
  </si>
  <si>
    <t>Acuvue Oasys for ASTIGMATISM/-3.75/8.6/-1.25/120</t>
  </si>
  <si>
    <t>=AOFA_MINUS!AG27</t>
  </si>
  <si>
    <t>Acuvue Oasys for ASTIGMATISM/-4.00/8.6/-1.25/120</t>
  </si>
  <si>
    <t>=AOFA_MINUS!AG28</t>
  </si>
  <si>
    <t>Acuvue Oasys for ASTIGMATISM/-4.25/8.6/-1.25/120</t>
  </si>
  <si>
    <t>=AOFA_MINUS!AG29</t>
  </si>
  <si>
    <t>Acuvue Oasys for ASTIGMATISM/-4.50/8.6/-1.25/120</t>
  </si>
  <si>
    <t>=AOFA_MINUS!AG30</t>
  </si>
  <si>
    <t>Acuvue Oasys for ASTIGMATISM/-4.75/8.6/-1.25/120</t>
  </si>
  <si>
    <t>=AOFA_MINUS!AG31</t>
  </si>
  <si>
    <t>Acuvue Oasys for ASTIGMATISM/-5.00/8.6/-1.25/120</t>
  </si>
  <si>
    <t>=AOFA_MINUS!AG32</t>
  </si>
  <si>
    <t>Acuvue Oasys for ASTIGMATISM/-5.25/8.6/-1.25/120</t>
  </si>
  <si>
    <t>=AOFA_MINUS!AG33</t>
  </si>
  <si>
    <t>Acuvue Oasys for ASTIGMATISM/-5.50/8.6/-1.25/120</t>
  </si>
  <si>
    <t>=AOFA_MINUS!AG34</t>
  </si>
  <si>
    <t>Acuvue Oasys for ASTIGMATISM/-5.75/8.6/-1.25/120</t>
  </si>
  <si>
    <t>=AOFA_MINUS!AG35</t>
  </si>
  <si>
    <t>Acuvue Oasys for ASTIGMATISM/-6.00/8.6/-1.25/120</t>
  </si>
  <si>
    <t>=AOFA_MINUS!AG36</t>
  </si>
  <si>
    <t>Acuvue Oasys for ASTIGMATISM/-6.50/8.6/-1.25/120</t>
  </si>
  <si>
    <t>=AOFA_MINUS!AG37</t>
  </si>
  <si>
    <t>Acuvue Oasys for ASTIGMATISM/-7.00/8.6/-1.25/120</t>
  </si>
  <si>
    <t>=AOFA_MINUS!AG38</t>
  </si>
  <si>
    <t>Acuvue Oasys for ASTIGMATISM/-7.50/8.6/-1.25/120</t>
  </si>
  <si>
    <t>=AOFA_MINUS!AG39</t>
  </si>
  <si>
    <t>Acuvue Oasys for ASTIGMATISM/-8.00/8.6/-1.25/120</t>
  </si>
  <si>
    <t>=AOFA_MINUS!AG40</t>
  </si>
  <si>
    <t>Acuvue Oasys for ASTIGMATISM/-8.50/8.6/-1.25/120</t>
  </si>
  <si>
    <t>=AOFA_MINUS!AG41</t>
  </si>
  <si>
    <t>Acuvue Oasys for ASTIGMATISM/-9.00/8.6/-1.25/120</t>
  </si>
  <si>
    <t>=AOFA_MINUS!AG42</t>
  </si>
  <si>
    <t>Acuvue Oasys for ASTIGMATISM/ 0.00/8.6/-1.25/130</t>
  </si>
  <si>
    <t>=AOFA_MINUS!AH12</t>
  </si>
  <si>
    <t>Acuvue Oasys for ASTIGMATISM/-0.25/8.6/-1.25/130</t>
  </si>
  <si>
    <t>=AOFA_MINUS!AH13</t>
  </si>
  <si>
    <t>Acuvue Oasys for ASTIGMATISM/-0.50/8.6/-1.25/130</t>
  </si>
  <si>
    <t>=AOFA_MINUS!AH14</t>
  </si>
  <si>
    <t>Acuvue Oasys for ASTIGMATISM/-0.75/8.6/-1.25/130</t>
  </si>
  <si>
    <t>=AOFA_MINUS!AH15</t>
  </si>
  <si>
    <t>Acuvue Oasys for ASTIGMATISM/-1.00/8.6/-1.25/130</t>
  </si>
  <si>
    <t>=AOFA_MINUS!AH16</t>
  </si>
  <si>
    <t>Acuvue Oasys for ASTIGMATISM/-1.25/8.6/-1.25/130</t>
  </si>
  <si>
    <t>=AOFA_MINUS!AH17</t>
  </si>
  <si>
    <t>Acuvue Oasys for ASTIGMATISM/-1.50/8.6/-1.25/130</t>
  </si>
  <si>
    <t>=AOFA_MINUS!AH18</t>
  </si>
  <si>
    <t>Acuvue Oasys for ASTIGMATISM/-1.75/8.6/-1.25/130</t>
  </si>
  <si>
    <t>=AOFA_MINUS!AH19</t>
  </si>
  <si>
    <t>Acuvue Oasys for ASTIGMATISM/-2.00/8.6/-1.25/130</t>
  </si>
  <si>
    <t>=AOFA_MINUS!AH20</t>
  </si>
  <si>
    <t>Acuvue Oasys for ASTIGMATISM/-2.25/8.6/-1.25/130</t>
  </si>
  <si>
    <t>=AOFA_MINUS!AH21</t>
  </si>
  <si>
    <t>Acuvue Oasys for ASTIGMATISM/-2.50/8.6/-1.25/130</t>
  </si>
  <si>
    <t>=AOFA_MINUS!AH22</t>
  </si>
  <si>
    <t>Acuvue Oasys for ASTIGMATISM/-2.75/8.6/-1.25/130</t>
  </si>
  <si>
    <t>=AOFA_MINUS!AH23</t>
  </si>
  <si>
    <t>Acuvue Oasys for ASTIGMATISM/-3.00/8.6/-1.25/130</t>
  </si>
  <si>
    <t>=AOFA_MINUS!AH24</t>
  </si>
  <si>
    <t>Acuvue Oasys for ASTIGMATISM/-3.25/8.6/-1.25/130</t>
  </si>
  <si>
    <t>=AOFA_MINUS!AH25</t>
  </si>
  <si>
    <t>Acuvue Oasys for ASTIGMATISM/-3.50/8.6/-1.25/130</t>
  </si>
  <si>
    <t>=AOFA_MINUS!AH26</t>
  </si>
  <si>
    <t>Acuvue Oasys for ASTIGMATISM/-3.75/8.6/-1.25/130</t>
  </si>
  <si>
    <t>=AOFA_MINUS!AH27</t>
  </si>
  <si>
    <t>Acuvue Oasys for ASTIGMATISM/-4.00/8.6/-1.25/130</t>
  </si>
  <si>
    <t>=AOFA_MINUS!AH28</t>
  </si>
  <si>
    <t>Acuvue Oasys for ASTIGMATISM/-4.25/8.6/-1.25/130</t>
  </si>
  <si>
    <t>=AOFA_MINUS!AH29</t>
  </si>
  <si>
    <t>Acuvue Oasys for ASTIGMATISM/-4.50/8.6/-1.25/130</t>
  </si>
  <si>
    <t>=AOFA_MINUS!AH30</t>
  </si>
  <si>
    <t>Acuvue Oasys for ASTIGMATISM/-4.75/8.6/-1.25/130</t>
  </si>
  <si>
    <t>=AOFA_MINUS!AH31</t>
  </si>
  <si>
    <t>Acuvue Oasys for ASTIGMATISM/-5.00/8.6/-1.25/130</t>
  </si>
  <si>
    <t>=AOFA_MINUS!AH32</t>
  </si>
  <si>
    <t>Acuvue Oasys for ASTIGMATISM/-5.25/8.6/-1.25/130</t>
  </si>
  <si>
    <t>=AOFA_MINUS!AH33</t>
  </si>
  <si>
    <t>Acuvue Oasys for ASTIGMATISM/-5.50/8.6/-1.25/130</t>
  </si>
  <si>
    <t>=AOFA_MINUS!AH34</t>
  </si>
  <si>
    <t>Acuvue Oasys for ASTIGMATISM/-5.75/8.6/-1.25/130</t>
  </si>
  <si>
    <t>=AOFA_MINUS!AH35</t>
  </si>
  <si>
    <t>Acuvue Oasys for ASTIGMATISM/-6.00/8.6/-1.25/130</t>
  </si>
  <si>
    <t>=AOFA_MINUS!AH36</t>
  </si>
  <si>
    <t>Acuvue Oasys for ASTIGMATISM/-6.50/8.6/-1.25/130</t>
  </si>
  <si>
    <t>=AOFA_MINUS!AH37</t>
  </si>
  <si>
    <t>Acuvue Oasys for ASTIGMATISM/-7.00/8.6/-1.25/130</t>
  </si>
  <si>
    <t>=AOFA_MINUS!AH38</t>
  </si>
  <si>
    <t>Acuvue Oasys for ASTIGMATISM/-7.50/8.6/-1.25/130</t>
  </si>
  <si>
    <t>=AOFA_MINUS!AH39</t>
  </si>
  <si>
    <t>Acuvue Oasys for ASTIGMATISM/-8.00/8.6/-1.25/130</t>
  </si>
  <si>
    <t>=AOFA_MINUS!AH40</t>
  </si>
  <si>
    <t>Acuvue Oasys for ASTIGMATISM/-8.50/8.6/-1.25/130</t>
  </si>
  <si>
    <t>=AOFA_MINUS!AH41</t>
  </si>
  <si>
    <t>Acuvue Oasys for ASTIGMATISM/-9.00/8.6/-1.25/130</t>
  </si>
  <si>
    <t>=AOFA_MINUS!AH42</t>
  </si>
  <si>
    <t>Acuvue Oasys for ASTIGMATISM/ 0.00/8.6/-1.25/140</t>
  </si>
  <si>
    <t>=AOFA_MINUS!AI12</t>
  </si>
  <si>
    <t>Acuvue Oasys for ASTIGMATISM/-0.25/8.6/-1.25/140</t>
  </si>
  <si>
    <t>=AOFA_MINUS!AI13</t>
  </si>
  <si>
    <t>Acuvue Oasys for ASTIGMATISM/-0.50/8.6/-1.25/140</t>
  </si>
  <si>
    <t>=AOFA_MINUS!AI14</t>
  </si>
  <si>
    <t>Acuvue Oasys for ASTIGMATISM/-0.75/8.6/-1.25/140</t>
  </si>
  <si>
    <t>=AOFA_MINUS!AI15</t>
  </si>
  <si>
    <t>Acuvue Oasys for ASTIGMATISM/-1.00/8.6/-1.25/140</t>
  </si>
  <si>
    <t>=AOFA_MINUS!AI16</t>
  </si>
  <si>
    <t>Acuvue Oasys for ASTIGMATISM/-1.25/8.6/-1.25/140</t>
  </si>
  <si>
    <t>=AOFA_MINUS!AI17</t>
  </si>
  <si>
    <t>Acuvue Oasys for ASTIGMATISM/-1.50/8.6/-1.25/140</t>
  </si>
  <si>
    <t>=AOFA_MINUS!AI18</t>
  </si>
  <si>
    <t>Acuvue Oasys for ASTIGMATISM/-1.75/8.6/-1.25/140</t>
  </si>
  <si>
    <t>=AOFA_MINUS!AI19</t>
  </si>
  <si>
    <t>Acuvue Oasys for ASTIGMATISM/-2.00/8.6/-1.25/140</t>
  </si>
  <si>
    <t>=AOFA_MINUS!AI20</t>
  </si>
  <si>
    <t>Acuvue Oasys for ASTIGMATISM/-2.25/8.6/-1.25/140</t>
  </si>
  <si>
    <t>=AOFA_MINUS!AI21</t>
  </si>
  <si>
    <t>Acuvue Oasys for ASTIGMATISM/-2.50/8.6/-1.25/140</t>
  </si>
  <si>
    <t>=AOFA_MINUS!AI22</t>
  </si>
  <si>
    <t>Acuvue Oasys for ASTIGMATISM/-2.75/8.6/-1.25/140</t>
  </si>
  <si>
    <t>=AOFA_MINUS!AI23</t>
  </si>
  <si>
    <t>Acuvue Oasys for ASTIGMATISM/-3.00/8.6/-1.25/140</t>
  </si>
  <si>
    <t>=AOFA_MINUS!AI24</t>
  </si>
  <si>
    <t>Acuvue Oasys for ASTIGMATISM/-3.25/8.6/-1.25/140</t>
  </si>
  <si>
    <t>=AOFA_MINUS!AI25</t>
  </si>
  <si>
    <t>Acuvue Oasys for ASTIGMATISM/-3.50/8.6/-1.25/140</t>
  </si>
  <si>
    <t>=AOFA_MINUS!AI26</t>
  </si>
  <si>
    <t>Acuvue Oasys for ASTIGMATISM/-3.75/8.6/-1.25/140</t>
  </si>
  <si>
    <t>=AOFA_MINUS!AI27</t>
  </si>
  <si>
    <t>Acuvue Oasys for ASTIGMATISM/-4.00/8.6/-1.25/140</t>
  </si>
  <si>
    <t>=AOFA_MINUS!AI28</t>
  </si>
  <si>
    <t>Acuvue Oasys for ASTIGMATISM/-4.25/8.6/-1.25/140</t>
  </si>
  <si>
    <t>=AOFA_MINUS!AI29</t>
  </si>
  <si>
    <t>Acuvue Oasys for ASTIGMATISM/-4.50/8.6/-1.25/140</t>
  </si>
  <si>
    <t>=AOFA_MINUS!AI30</t>
  </si>
  <si>
    <t>Acuvue Oasys for ASTIGMATISM/-4.75/8.6/-1.25/140</t>
  </si>
  <si>
    <t>=AOFA_MINUS!AI31</t>
  </si>
  <si>
    <t>Acuvue Oasys for ASTIGMATISM/-5.00/8.6/-1.25/140</t>
  </si>
  <si>
    <t>=AOFA_MINUS!AI32</t>
  </si>
  <si>
    <t>Acuvue Oasys for ASTIGMATISM/-5.25/8.6/-1.25/140</t>
  </si>
  <si>
    <t>=AOFA_MINUS!AI33</t>
  </si>
  <si>
    <t>Acuvue Oasys for ASTIGMATISM/-5.50/8.6/-1.25/140</t>
  </si>
  <si>
    <t>=AOFA_MINUS!AI34</t>
  </si>
  <si>
    <t>Acuvue Oasys for ASTIGMATISM/-5.75/8.6/-1.25/140</t>
  </si>
  <si>
    <t>=AOFA_MINUS!AI35</t>
  </si>
  <si>
    <t>Acuvue Oasys for ASTIGMATISM/-6.00/8.6/-1.25/140</t>
  </si>
  <si>
    <t>=AOFA_MINUS!AI36</t>
  </si>
  <si>
    <t>Acuvue Oasys for ASTIGMATISM/-6.50/8.6/-1.25/140</t>
  </si>
  <si>
    <t>=AOFA_MINUS!AI37</t>
  </si>
  <si>
    <t>Acuvue Oasys for ASTIGMATISM/-7.00/8.6/-1.25/140</t>
  </si>
  <si>
    <t>=AOFA_MINUS!AI38</t>
  </si>
  <si>
    <t>Acuvue Oasys for ASTIGMATISM/-7.50/8.6/-1.25/140</t>
  </si>
  <si>
    <t>=AOFA_MINUS!AI39</t>
  </si>
  <si>
    <t>Acuvue Oasys for ASTIGMATISM/-8.00/8.6/-1.25/140</t>
  </si>
  <si>
    <t>=AOFA_MINUS!AI40</t>
  </si>
  <si>
    <t>Acuvue Oasys for ASTIGMATISM/-8.50/8.6/-1.25/140</t>
  </si>
  <si>
    <t>=AOFA_MINUS!AI41</t>
  </si>
  <si>
    <t>Acuvue Oasys for ASTIGMATISM/-9.00/8.6/-1.25/140</t>
  </si>
  <si>
    <t>=AOFA_MINUS!AI42</t>
  </si>
  <si>
    <t>Acuvue Oasys for ASTIGMATISM/ 0.00/8.6/-1.25/150</t>
  </si>
  <si>
    <t>=AOFA_MINUS!AJ12</t>
  </si>
  <si>
    <t>Acuvue Oasys for ASTIGMATISM/-0.25/8.6/-1.25/150</t>
  </si>
  <si>
    <t>=AOFA_MINUS!AJ13</t>
  </si>
  <si>
    <t>Acuvue Oasys for ASTIGMATISM/-0.50/8.6/-1.25/150</t>
  </si>
  <si>
    <t>=AOFA_MINUS!AJ14</t>
  </si>
  <si>
    <t>Acuvue Oasys for ASTIGMATISM/-0.75/8.6/-1.25/150</t>
  </si>
  <si>
    <t>=AOFA_MINUS!AJ15</t>
  </si>
  <si>
    <t>Acuvue Oasys for ASTIGMATISM/-1.00/8.6/-1.25/150</t>
  </si>
  <si>
    <t>=AOFA_MINUS!AJ16</t>
  </si>
  <si>
    <t>Acuvue Oasys for ASTIGMATISM/-1.25/8.6/-1.25/150</t>
  </si>
  <si>
    <t>=AOFA_MINUS!AJ17</t>
  </si>
  <si>
    <t>Acuvue Oasys for ASTIGMATISM/-1.50/8.6/-1.25/150</t>
  </si>
  <si>
    <t>=AOFA_MINUS!AJ18</t>
  </si>
  <si>
    <t>Acuvue Oasys for ASTIGMATISM/-1.75/8.6/-1.25/150</t>
  </si>
  <si>
    <t>=AOFA_MINUS!AJ19</t>
  </si>
  <si>
    <t>Acuvue Oasys for ASTIGMATISM/-2.00/8.6/-1.25/150</t>
  </si>
  <si>
    <t>=AOFA_MINUS!AJ20</t>
  </si>
  <si>
    <t>Acuvue Oasys for ASTIGMATISM/-2.25/8.6/-1.25/150</t>
  </si>
  <si>
    <t>=AOFA_MINUS!AJ21</t>
  </si>
  <si>
    <t>Acuvue Oasys for ASTIGMATISM/-2.50/8.6/-1.25/150</t>
  </si>
  <si>
    <t>=AOFA_MINUS!AJ22</t>
  </si>
  <si>
    <t>Acuvue Oasys for ASTIGMATISM/-2.75/8.6/-1.25/150</t>
  </si>
  <si>
    <t>=AOFA_MINUS!AJ23</t>
  </si>
  <si>
    <t>Acuvue Oasys for ASTIGMATISM/-3.00/8.6/-1.25/150</t>
  </si>
  <si>
    <t>=AOFA_MINUS!AJ24</t>
  </si>
  <si>
    <t>Acuvue Oasys for ASTIGMATISM/-3.25/8.6/-1.25/150</t>
  </si>
  <si>
    <t>=AOFA_MINUS!AJ25</t>
  </si>
  <si>
    <t>Acuvue Oasys for ASTIGMATISM/-3.50/8.6/-1.25/150</t>
  </si>
  <si>
    <t>=AOFA_MINUS!AJ26</t>
  </si>
  <si>
    <t>Acuvue Oasys for ASTIGMATISM/-3.75/8.6/-1.25/150</t>
  </si>
  <si>
    <t>=AOFA_MINUS!AJ27</t>
  </si>
  <si>
    <t>Acuvue Oasys for ASTIGMATISM/-4.00/8.6/-1.25/150</t>
  </si>
  <si>
    <t>=AOFA_MINUS!AJ28</t>
  </si>
  <si>
    <t>Acuvue Oasys for ASTIGMATISM/-4.25/8.6/-1.25/150</t>
  </si>
  <si>
    <t>=AOFA_MINUS!AJ29</t>
  </si>
  <si>
    <t>Acuvue Oasys for ASTIGMATISM/-4.50/8.6/-1.25/150</t>
  </si>
  <si>
    <t>=AOFA_MINUS!AJ30</t>
  </si>
  <si>
    <t>Acuvue Oasys for ASTIGMATISM/-4.75/8.6/-1.25/150</t>
  </si>
  <si>
    <t>=AOFA_MINUS!AJ31</t>
  </si>
  <si>
    <t>Acuvue Oasys for ASTIGMATISM/-5.00/8.6/-1.25/150</t>
  </si>
  <si>
    <t>=AOFA_MINUS!AJ32</t>
  </si>
  <si>
    <t>Acuvue Oasys for ASTIGMATISM/-5.25/8.6/-1.25/150</t>
  </si>
  <si>
    <t>=AOFA_MINUS!AJ33</t>
  </si>
  <si>
    <t>Acuvue Oasys for ASTIGMATISM/-5.50/8.6/-1.25/150</t>
  </si>
  <si>
    <t>=AOFA_MINUS!AJ34</t>
  </si>
  <si>
    <t>Acuvue Oasys for ASTIGMATISM/-5.75/8.6/-1.25/150</t>
  </si>
  <si>
    <t>=AOFA_MINUS!AJ35</t>
  </si>
  <si>
    <t>Acuvue Oasys for ASTIGMATISM/-6.00/8.6/-1.25/150</t>
  </si>
  <si>
    <t>=AOFA_MINUS!AJ36</t>
  </si>
  <si>
    <t>Acuvue Oasys for ASTIGMATISM/-6.50/8.6/-1.25/150</t>
  </si>
  <si>
    <t>=AOFA_MINUS!AJ37</t>
  </si>
  <si>
    <t>Acuvue Oasys for ASTIGMATISM/-7.00/8.6/-1.25/150</t>
  </si>
  <si>
    <t>=AOFA_MINUS!AJ38</t>
  </si>
  <si>
    <t>Acuvue Oasys for ASTIGMATISM/-7.50/8.6/-1.25/150</t>
  </si>
  <si>
    <t>=AOFA_MINUS!AJ39</t>
  </si>
  <si>
    <t>Acuvue Oasys for ASTIGMATISM/-8.00/8.6/-1.25/150</t>
  </si>
  <si>
    <t>=AOFA_MINUS!AJ40</t>
  </si>
  <si>
    <t>Acuvue Oasys for ASTIGMATISM/-8.50/8.6/-1.25/150</t>
  </si>
  <si>
    <t>=AOFA_MINUS!AJ41</t>
  </si>
  <si>
    <t>Acuvue Oasys for ASTIGMATISM/-9.00/8.6/-1.25/150</t>
  </si>
  <si>
    <t>=AOFA_MINUS!AJ42</t>
  </si>
  <si>
    <t>Acuvue Oasys for ASTIGMATISM/ 0.00/8.6/-1.25/160</t>
  </si>
  <si>
    <t>=AOFA_MINUS!AK12</t>
  </si>
  <si>
    <t>Acuvue Oasys for ASTIGMATISM/-0.25/8.6/-1.25/160</t>
  </si>
  <si>
    <t>=AOFA_MINUS!AK13</t>
  </si>
  <si>
    <t>Acuvue Oasys for ASTIGMATISM/-0.50/8.6/-1.25/160</t>
  </si>
  <si>
    <t>=AOFA_MINUS!AK14</t>
  </si>
  <si>
    <t>Acuvue Oasys for ASTIGMATISM/-0.75/8.6/-1.25/160</t>
  </si>
  <si>
    <t>=AOFA_MINUS!AK15</t>
  </si>
  <si>
    <t>Acuvue Oasys for ASTIGMATISM/-1.00/8.6/-1.25/160</t>
  </si>
  <si>
    <t>=AOFA_MINUS!AK16</t>
  </si>
  <si>
    <t>Acuvue Oasys for ASTIGMATISM/-1.25/8.6/-1.25/160</t>
  </si>
  <si>
    <t>=AOFA_MINUS!AK17</t>
  </si>
  <si>
    <t>Acuvue Oasys for ASTIGMATISM/-1.50/8.6/-1.25/160</t>
  </si>
  <si>
    <t>=AOFA_MINUS!AK18</t>
  </si>
  <si>
    <t>Acuvue Oasys for ASTIGMATISM/-1.75/8.6/-1.25/160</t>
  </si>
  <si>
    <t>=AOFA_MINUS!AK19</t>
  </si>
  <si>
    <t>Acuvue Oasys for ASTIGMATISM/-2.00/8.6/-1.25/160</t>
  </si>
  <si>
    <t>=AOFA_MINUS!AK20</t>
  </si>
  <si>
    <t>Acuvue Oasys for ASTIGMATISM/-2.25/8.6/-1.25/160</t>
  </si>
  <si>
    <t>=AOFA_MINUS!AK21</t>
  </si>
  <si>
    <t>Acuvue Oasys for ASTIGMATISM/-2.50/8.6/-1.25/160</t>
  </si>
  <si>
    <t>=AOFA_MINUS!AK22</t>
  </si>
  <si>
    <t>Acuvue Oasys for ASTIGMATISM/-2.75/8.6/-1.25/160</t>
  </si>
  <si>
    <t>=AOFA_MINUS!AK23</t>
  </si>
  <si>
    <t>Acuvue Oasys for ASTIGMATISM/-3.00/8.6/-1.25/160</t>
  </si>
  <si>
    <t>=AOFA_MINUS!AK24</t>
  </si>
  <si>
    <t>Acuvue Oasys for ASTIGMATISM/-3.25/8.6/-1.25/160</t>
  </si>
  <si>
    <t>=AOFA_MINUS!AK25</t>
  </si>
  <si>
    <t>Acuvue Oasys for ASTIGMATISM/-3.50/8.6/-1.25/160</t>
  </si>
  <si>
    <t>=AOFA_MINUS!AK26</t>
  </si>
  <si>
    <t>Acuvue Oasys for ASTIGMATISM/-3.75/8.6/-1.25/160</t>
  </si>
  <si>
    <t>=AOFA_MINUS!AK27</t>
  </si>
  <si>
    <t>Acuvue Oasys for ASTIGMATISM/-4.00/8.6/-1.25/160</t>
  </si>
  <si>
    <t>=AOFA_MINUS!AK28</t>
  </si>
  <si>
    <t>Acuvue Oasys for ASTIGMATISM/-4.25/8.6/-1.25/160</t>
  </si>
  <si>
    <t>=AOFA_MINUS!AK29</t>
  </si>
  <si>
    <t>Acuvue Oasys for ASTIGMATISM/-4.50/8.6/-1.25/160</t>
  </si>
  <si>
    <t>=AOFA_MINUS!AK30</t>
  </si>
  <si>
    <t>Acuvue Oasys for ASTIGMATISM/-4.75/8.6/-1.25/160</t>
  </si>
  <si>
    <t>=AOFA_MINUS!AK31</t>
  </si>
  <si>
    <t>Acuvue Oasys for ASTIGMATISM/-5.00/8.6/-1.25/160</t>
  </si>
  <si>
    <t>=AOFA_MINUS!AK32</t>
  </si>
  <si>
    <t>Acuvue Oasys for ASTIGMATISM/-5.25/8.6/-1.25/160</t>
  </si>
  <si>
    <t>=AOFA_MINUS!AK33</t>
  </si>
  <si>
    <t>Acuvue Oasys for ASTIGMATISM/-5.50/8.6/-1.25/160</t>
  </si>
  <si>
    <t>=AOFA_MINUS!AK34</t>
  </si>
  <si>
    <t>Acuvue Oasys for ASTIGMATISM/-5.75/8.6/-1.25/160</t>
  </si>
  <si>
    <t>=AOFA_MINUS!AK35</t>
  </si>
  <si>
    <t>Acuvue Oasys for ASTIGMATISM/-6.00/8.6/-1.25/160</t>
  </si>
  <si>
    <t>=AOFA_MINUS!AK36</t>
  </si>
  <si>
    <t>Acuvue Oasys for ASTIGMATISM/-6.50/8.6/-1.25/160</t>
  </si>
  <si>
    <t>=AOFA_MINUS!AK37</t>
  </si>
  <si>
    <t>Acuvue Oasys for ASTIGMATISM/-7.00/8.6/-1.25/160</t>
  </si>
  <si>
    <t>=AOFA_MINUS!AK38</t>
  </si>
  <si>
    <t>Acuvue Oasys for ASTIGMATISM/-7.50/8.6/-1.25/160</t>
  </si>
  <si>
    <t>=AOFA_MINUS!AK39</t>
  </si>
  <si>
    <t>Acuvue Oasys for ASTIGMATISM/-8.00/8.6/-1.25/160</t>
  </si>
  <si>
    <t>=AOFA_MINUS!AK40</t>
  </si>
  <si>
    <t>Acuvue Oasys for ASTIGMATISM/-8.50/8.6/-1.25/160</t>
  </si>
  <si>
    <t>=AOFA_MINUS!AK41</t>
  </si>
  <si>
    <t>Acuvue Oasys for ASTIGMATISM/-9.00/8.6/-1.25/160</t>
  </si>
  <si>
    <t>=AOFA_MINUS!AK42</t>
  </si>
  <si>
    <t>Acuvue Oasys for ASTIGMATISM/ 0.00/8.6/-1.25/170</t>
  </si>
  <si>
    <t>=AOFA_MINUS!AL12</t>
  </si>
  <si>
    <t>Acuvue Oasys for ASTIGMATISM/-0.25/8.6/-1.25/170</t>
  </si>
  <si>
    <t>=AOFA_MINUS!AL13</t>
  </si>
  <si>
    <t>Acuvue Oasys for ASTIGMATISM/-0.50/8.6/-1.25/170</t>
  </si>
  <si>
    <t>=AOFA_MINUS!AL14</t>
  </si>
  <si>
    <t>Acuvue Oasys for ASTIGMATISM/-0.75/8.6/-1.25/170</t>
  </si>
  <si>
    <t>=AOFA_MINUS!AL15</t>
  </si>
  <si>
    <t>Acuvue Oasys for ASTIGMATISM/-1.00/8.6/-1.25/170</t>
  </si>
  <si>
    <t>=AOFA_MINUS!AL16</t>
  </si>
  <si>
    <t>Acuvue Oasys for ASTIGMATISM/-1.25/8.6/-1.25/170</t>
  </si>
  <si>
    <t>=AOFA_MINUS!AL17</t>
  </si>
  <si>
    <t>Acuvue Oasys for ASTIGMATISM/-1.50/8.6/-1.25/170</t>
  </si>
  <si>
    <t>=AOFA_MINUS!AL18</t>
  </si>
  <si>
    <t>Acuvue Oasys for ASTIGMATISM/-1.75/8.6/-1.25/170</t>
  </si>
  <si>
    <t>=AOFA_MINUS!AL19</t>
  </si>
  <si>
    <t>Acuvue Oasys for ASTIGMATISM/-2.00/8.6/-1.25/170</t>
  </si>
  <si>
    <t>=AOFA_MINUS!AL20</t>
  </si>
  <si>
    <t>Acuvue Oasys for ASTIGMATISM/-2.25/8.6/-1.25/170</t>
  </si>
  <si>
    <t>=AOFA_MINUS!AL21</t>
  </si>
  <si>
    <t>Acuvue Oasys for ASTIGMATISM/-2.50/8.6/-1.25/170</t>
  </si>
  <si>
    <t>=AOFA_MINUS!AL22</t>
  </si>
  <si>
    <t>Acuvue Oasys for ASTIGMATISM/-2.75/8.6/-1.25/170</t>
  </si>
  <si>
    <t>=AOFA_MINUS!AL23</t>
  </si>
  <si>
    <t>Acuvue Oasys for ASTIGMATISM/-3.00/8.6/-1.25/170</t>
  </si>
  <si>
    <t>=AOFA_MINUS!AL24</t>
  </si>
  <si>
    <t>Acuvue Oasys for ASTIGMATISM/-3.25/8.6/-1.25/170</t>
  </si>
  <si>
    <t>=AOFA_MINUS!AL25</t>
  </si>
  <si>
    <t>Acuvue Oasys for ASTIGMATISM/-3.50/8.6/-1.25/170</t>
  </si>
  <si>
    <t>=AOFA_MINUS!AL26</t>
  </si>
  <si>
    <t>Acuvue Oasys for ASTIGMATISM/-3.75/8.6/-1.25/170</t>
  </si>
  <si>
    <t>=AOFA_MINUS!AL27</t>
  </si>
  <si>
    <t>Acuvue Oasys for ASTIGMATISM/-4.00/8.6/-1.25/170</t>
  </si>
  <si>
    <t>=AOFA_MINUS!AL28</t>
  </si>
  <si>
    <t>Acuvue Oasys for ASTIGMATISM/-4.25/8.6/-1.25/170</t>
  </si>
  <si>
    <t>=AOFA_MINUS!AL29</t>
  </si>
  <si>
    <t>Acuvue Oasys for ASTIGMATISM/-4.50/8.6/-1.25/170</t>
  </si>
  <si>
    <t>=AOFA_MINUS!AL30</t>
  </si>
  <si>
    <t>Acuvue Oasys for ASTIGMATISM/-4.75/8.6/-1.25/170</t>
  </si>
  <si>
    <t>=AOFA_MINUS!AL31</t>
  </si>
  <si>
    <t>Acuvue Oasys for ASTIGMATISM/-5.00/8.6/-1.25/170</t>
  </si>
  <si>
    <t>=AOFA_MINUS!AL32</t>
  </si>
  <si>
    <t>Acuvue Oasys for ASTIGMATISM/-5.25/8.6/-1.25/170</t>
  </si>
  <si>
    <t>=AOFA_MINUS!AL33</t>
  </si>
  <si>
    <t>Acuvue Oasys for ASTIGMATISM/-5.50/8.6/-1.25/170</t>
  </si>
  <si>
    <t>=AOFA_MINUS!AL34</t>
  </si>
  <si>
    <t>Acuvue Oasys for ASTIGMATISM/-5.75/8.6/-1.25/170</t>
  </si>
  <si>
    <t>=AOFA_MINUS!AL35</t>
  </si>
  <si>
    <t>Acuvue Oasys for ASTIGMATISM/-6.00/8.6/-1.25/170</t>
  </si>
  <si>
    <t>=AOFA_MINUS!AL36</t>
  </si>
  <si>
    <t>Acuvue Oasys for ASTIGMATISM/-6.50/8.6/-1.25/170</t>
  </si>
  <si>
    <t>=AOFA_MINUS!AL37</t>
  </si>
  <si>
    <t>Acuvue Oasys for ASTIGMATISM/-7.00/8.6/-1.25/170</t>
  </si>
  <si>
    <t>=AOFA_MINUS!AL38</t>
  </si>
  <si>
    <t>Acuvue Oasys for ASTIGMATISM/-7.50/8.6/-1.25/170</t>
  </si>
  <si>
    <t>=AOFA_MINUS!AL39</t>
  </si>
  <si>
    <t>Acuvue Oasys for ASTIGMATISM/-8.00/8.6/-1.25/170</t>
  </si>
  <si>
    <t>=AOFA_MINUS!AL40</t>
  </si>
  <si>
    <t>Acuvue Oasys for ASTIGMATISM/-8.50/8.6/-1.25/170</t>
  </si>
  <si>
    <t>=AOFA_MINUS!AL41</t>
  </si>
  <si>
    <t>Acuvue Oasys for ASTIGMATISM/-9.00/8.6/-1.25/170</t>
  </si>
  <si>
    <t>=AOFA_MINUS!AL42</t>
  </si>
  <si>
    <t>Acuvue Oasys for ASTIGMATISM/ 0.00/8.6/-1.25/180</t>
  </si>
  <si>
    <t>=AOFA_MINUS!AM12</t>
  </si>
  <si>
    <t>Acuvue Oasys for ASTIGMATISM/-0.25/8.6/-1.25/180</t>
  </si>
  <si>
    <t>=AOFA_MINUS!AM13</t>
  </si>
  <si>
    <t>Acuvue Oasys for ASTIGMATISM/-0.50/8.6/-1.25/180</t>
  </si>
  <si>
    <t>=AOFA_MINUS!AM14</t>
  </si>
  <si>
    <t>Acuvue Oasys for ASTIGMATISM/-0.75/8.6/-1.25/180</t>
  </si>
  <si>
    <t>=AOFA_MINUS!AM15</t>
  </si>
  <si>
    <t>Acuvue Oasys for ASTIGMATISM/-1.00/8.6/-1.25/180</t>
  </si>
  <si>
    <t>=AOFA_MINUS!AM16</t>
  </si>
  <si>
    <t>Acuvue Oasys for ASTIGMATISM/-1.25/8.6/-1.25/180</t>
  </si>
  <si>
    <t>=AOFA_MINUS!AM17</t>
  </si>
  <si>
    <t>Acuvue Oasys for ASTIGMATISM/-1.50/8.6/-1.25/180</t>
  </si>
  <si>
    <t>=AOFA_MINUS!AM18</t>
  </si>
  <si>
    <t>Acuvue Oasys for ASTIGMATISM/-1.75/8.6/-1.25/180</t>
  </si>
  <si>
    <t>=AOFA_MINUS!AM19</t>
  </si>
  <si>
    <t>Acuvue Oasys for ASTIGMATISM/-2.00/8.6/-1.25/180</t>
  </si>
  <si>
    <t>=AOFA_MINUS!AM20</t>
  </si>
  <si>
    <t>Acuvue Oasys for ASTIGMATISM/-2.25/8.6/-1.25/180</t>
  </si>
  <si>
    <t>=AOFA_MINUS!AM21</t>
  </si>
  <si>
    <t>Acuvue Oasys for ASTIGMATISM/-2.50/8.6/-1.25/180</t>
  </si>
  <si>
    <t>=AOFA_MINUS!AM22</t>
  </si>
  <si>
    <t>Acuvue Oasys for ASTIGMATISM/-2.75/8.6/-1.25/180</t>
  </si>
  <si>
    <t>=AOFA_MINUS!AM23</t>
  </si>
  <si>
    <t>Acuvue Oasys for ASTIGMATISM/-3.00/8.6/-1.25/180</t>
  </si>
  <si>
    <t>=AOFA_MINUS!AM24</t>
  </si>
  <si>
    <t>Acuvue Oasys for ASTIGMATISM/-3.25/8.6/-1.25/180</t>
  </si>
  <si>
    <t>=AOFA_MINUS!AM25</t>
  </si>
  <si>
    <t>Acuvue Oasys for ASTIGMATISM/-3.50/8.6/-1.25/180</t>
  </si>
  <si>
    <t>=AOFA_MINUS!AM26</t>
  </si>
  <si>
    <t>Acuvue Oasys for ASTIGMATISM/-3.75/8.6/-1.25/180</t>
  </si>
  <si>
    <t>=AOFA_MINUS!AM27</t>
  </si>
  <si>
    <t>Acuvue Oasys for ASTIGMATISM/-4.00/8.6/-1.25/180</t>
  </si>
  <si>
    <t>=AOFA_MINUS!AM28</t>
  </si>
  <si>
    <t>Acuvue Oasys for ASTIGMATISM/-4.25/8.6/-1.25/180</t>
  </si>
  <si>
    <t>=AOFA_MINUS!AM29</t>
  </si>
  <si>
    <t>Acuvue Oasys for ASTIGMATISM/-4.50/8.6/-1.25/180</t>
  </si>
  <si>
    <t>=AOFA_MINUS!AM30</t>
  </si>
  <si>
    <t>Acuvue Oasys for ASTIGMATISM/-4.75/8.6/-1.25/180</t>
  </si>
  <si>
    <t>=AOFA_MINUS!AM31</t>
  </si>
  <si>
    <t>Acuvue Oasys for ASTIGMATISM/-5.00/8.6/-1.25/180</t>
  </si>
  <si>
    <t>=AOFA_MINUS!AM32</t>
  </si>
  <si>
    <t>Acuvue Oasys for ASTIGMATISM/-5.25/8.6/-1.25/180</t>
  </si>
  <si>
    <t>=AOFA_MINUS!AM33</t>
  </si>
  <si>
    <t>Acuvue Oasys for ASTIGMATISM/-5.50/8.6/-1.25/180</t>
  </si>
  <si>
    <t>=AOFA_MINUS!AM34</t>
  </si>
  <si>
    <t>Acuvue Oasys for ASTIGMATISM/-5.75/8.6/-1.25/180</t>
  </si>
  <si>
    <t>=AOFA_MINUS!AM35</t>
  </si>
  <si>
    <t>Acuvue Oasys for ASTIGMATISM/-6.00/8.6/-1.25/180</t>
  </si>
  <si>
    <t>=AOFA_MINUS!AM36</t>
  </si>
  <si>
    <t>Acuvue Oasys for ASTIGMATISM/-6.50/8.6/-1.25/180</t>
  </si>
  <si>
    <t>=AOFA_MINUS!AM37</t>
  </si>
  <si>
    <t>Acuvue Oasys for ASTIGMATISM/-7.00/8.6/-1.25/180</t>
  </si>
  <si>
    <t>=AOFA_MINUS!AM38</t>
  </si>
  <si>
    <t>Acuvue Oasys for ASTIGMATISM/-7.50/8.6/-1.25/180</t>
  </si>
  <si>
    <t>=AOFA_MINUS!AM39</t>
  </si>
  <si>
    <t>Acuvue Oasys for ASTIGMATISM/-8.00/8.6/-1.25/180</t>
  </si>
  <si>
    <t>=AOFA_MINUS!AM40</t>
  </si>
  <si>
    <t>Acuvue Oasys for ASTIGMATISM/-8.50/8.6/-1.25/180</t>
  </si>
  <si>
    <t>=AOFA_MINUS!AM41</t>
  </si>
  <si>
    <t>Acuvue Oasys for ASTIGMATISM/-9.00/8.6/-1.25/180</t>
  </si>
  <si>
    <t>=AOFA_MINUS!AM42</t>
  </si>
  <si>
    <t>Acuvue Oasys for ASTIGMATISM/ 0.00/8.6/-1.75/ 10</t>
  </si>
  <si>
    <t>=AOFA_MINUS!AO12</t>
  </si>
  <si>
    <t>Acuvue Oasys for ASTIGMATISM/-0.25/8.6/-1.75/ 10</t>
  </si>
  <si>
    <t>=AOFA_MINUS!AO13</t>
  </si>
  <si>
    <t>Acuvue Oasys for ASTIGMATISM/-0.50/8.6/-1.75/ 10</t>
  </si>
  <si>
    <t>=AOFA_MINUS!AO14</t>
  </si>
  <si>
    <t>Acuvue Oasys for ASTIGMATISM/-0.75/8.6/-1.75/ 10</t>
  </si>
  <si>
    <t>=AOFA_MINUS!AO15</t>
  </si>
  <si>
    <t>Acuvue Oasys for ASTIGMATISM/-1.00/8.6/-1.75/ 10</t>
  </si>
  <si>
    <t>=AOFA_MINUS!AO16</t>
  </si>
  <si>
    <t>Acuvue Oasys for ASTIGMATISM/-1.25/8.6/-1.75/ 10</t>
  </si>
  <si>
    <t>=AOFA_MINUS!AO17</t>
  </si>
  <si>
    <t>Acuvue Oasys for ASTIGMATISM/-1.50/8.6/-1.75/ 10</t>
  </si>
  <si>
    <t>=AOFA_MINUS!AO18</t>
  </si>
  <si>
    <t>Acuvue Oasys for ASTIGMATISM/-1.75/8.6/-1.75/ 10</t>
  </si>
  <si>
    <t>=AOFA_MINUS!AO19</t>
  </si>
  <si>
    <t>Acuvue Oasys for ASTIGMATISM/-2.00/8.6/-1.75/ 10</t>
  </si>
  <si>
    <t>=AOFA_MINUS!AO20</t>
  </si>
  <si>
    <t>Acuvue Oasys for ASTIGMATISM/-2.25/8.6/-1.75/ 10</t>
  </si>
  <si>
    <t>=AOFA_MINUS!AO21</t>
  </si>
  <si>
    <t>Acuvue Oasys for ASTIGMATISM/-2.50/8.6/-1.75/ 10</t>
  </si>
  <si>
    <t>=AOFA_MINUS!AO22</t>
  </si>
  <si>
    <t>Acuvue Oasys for ASTIGMATISM/-2.75/8.6/-1.75/ 10</t>
  </si>
  <si>
    <t>=AOFA_MINUS!AO23</t>
  </si>
  <si>
    <t>Acuvue Oasys for ASTIGMATISM/-3.00/8.6/-1.75/ 10</t>
  </si>
  <si>
    <t>=AOFA_MINUS!AO24</t>
  </si>
  <si>
    <t>Acuvue Oasys for ASTIGMATISM/-3.25/8.6/-1.75/ 10</t>
  </si>
  <si>
    <t>=AOFA_MINUS!AO25</t>
  </si>
  <si>
    <t>Acuvue Oasys for ASTIGMATISM/-3.50/8.6/-1.75/ 10</t>
  </si>
  <si>
    <t>=AOFA_MINUS!AO26</t>
  </si>
  <si>
    <t>Acuvue Oasys for ASTIGMATISM/-3.75/8.6/-1.75/ 10</t>
  </si>
  <si>
    <t>=AOFA_MINUS!AO27</t>
  </si>
  <si>
    <t>Acuvue Oasys for ASTIGMATISM/-4.00/8.6/-1.75/ 10</t>
  </si>
  <si>
    <t>=AOFA_MINUS!AO28</t>
  </si>
  <si>
    <t>Acuvue Oasys for ASTIGMATISM/-4.25/8.6/-1.75/ 10</t>
  </si>
  <si>
    <t>=AOFA_MINUS!AO29</t>
  </si>
  <si>
    <t>Acuvue Oasys for ASTIGMATISM/-4.50/8.6/-1.75/ 10</t>
  </si>
  <si>
    <t>=AOFA_MINUS!AO30</t>
  </si>
  <si>
    <t>Acuvue Oasys for ASTIGMATISM/-4.75/8.6/-1.75/ 10</t>
  </si>
  <si>
    <t>=AOFA_MINUS!AO31</t>
  </si>
  <si>
    <t>Acuvue Oasys for ASTIGMATISM/-5.00/8.6/-1.75/ 10</t>
  </si>
  <si>
    <t>=AOFA_MINUS!AO32</t>
  </si>
  <si>
    <t>Acuvue Oasys for ASTIGMATISM/-5.25/8.6/-1.75/ 10</t>
  </si>
  <si>
    <t>=AOFA_MINUS!AO33</t>
  </si>
  <si>
    <t>Acuvue Oasys for ASTIGMATISM/-5.50/8.6/-1.75/ 10</t>
  </si>
  <si>
    <t>=AOFA_MINUS!AO34</t>
  </si>
  <si>
    <t>Acuvue Oasys for ASTIGMATISM/-5.75/8.6/-1.75/ 10</t>
  </si>
  <si>
    <t>=AOFA_MINUS!AO35</t>
  </si>
  <si>
    <t>Acuvue Oasys for ASTIGMATISM/-6.00/8.6/-1.75/ 10</t>
  </si>
  <si>
    <t>=AOFA_MINUS!AO36</t>
  </si>
  <si>
    <t>Acuvue Oasys for ASTIGMATISM/-6.50/8.6/-1.75/ 10</t>
  </si>
  <si>
    <t>=AOFA_MINUS!AO37</t>
  </si>
  <si>
    <t>Acuvue Oasys for ASTIGMATISM/-7.00/8.6/-1.75/ 10</t>
  </si>
  <si>
    <t>=AOFA_MINUS!AO38</t>
  </si>
  <si>
    <t>Acuvue Oasys for ASTIGMATISM/-7.50/8.6/-1.75/ 10</t>
  </si>
  <si>
    <t>=AOFA_MINUS!AO39</t>
  </si>
  <si>
    <t>Acuvue Oasys for ASTIGMATISM/-8.00/8.6/-1.75/ 10</t>
  </si>
  <si>
    <t>=AOFA_MINUS!AO40</t>
  </si>
  <si>
    <t>Acuvue Oasys for ASTIGMATISM/-8.50/8.6/-1.75/ 10</t>
  </si>
  <si>
    <t>=AOFA_MINUS!AO41</t>
  </si>
  <si>
    <t>Acuvue Oasys for ASTIGMATISM/-9.00/8.6/-1.75/ 10</t>
  </si>
  <si>
    <t>=AOFA_MINUS!AO42</t>
  </si>
  <si>
    <t>Acuvue Oasys for ASTIGMATISM/ 0.00/8.6/-1.75/ 20</t>
  </si>
  <si>
    <t>=AOFA_MINUS!AP12</t>
  </si>
  <si>
    <t>Acuvue Oasys for ASTIGMATISM/-0.25/8.6/-1.75/ 20</t>
  </si>
  <si>
    <t>=AOFA_MINUS!AP13</t>
  </si>
  <si>
    <t>Acuvue Oasys for ASTIGMATISM/-0.50/8.6/-1.75/ 20</t>
  </si>
  <si>
    <t>=AOFA_MINUS!AP14</t>
  </si>
  <si>
    <t>Acuvue Oasys for ASTIGMATISM/-0.75/8.6/-1.75/ 20</t>
  </si>
  <si>
    <t>=AOFA_MINUS!AP15</t>
  </si>
  <si>
    <t>Acuvue Oasys for ASTIGMATISM/-1.00/8.6/-1.75/ 20</t>
  </si>
  <si>
    <t>=AOFA_MINUS!AP16</t>
  </si>
  <si>
    <t>Acuvue Oasys for ASTIGMATISM/-1.25/8.6/-1.75/ 20</t>
  </si>
  <si>
    <t>=AOFA_MINUS!AP17</t>
  </si>
  <si>
    <t>Acuvue Oasys for ASTIGMATISM/-1.50/8.6/-1.75/ 20</t>
  </si>
  <si>
    <t>=AOFA_MINUS!AP18</t>
  </si>
  <si>
    <t>Acuvue Oasys for ASTIGMATISM/-1.75/8.6/-1.75/ 20</t>
  </si>
  <si>
    <t>=AOFA_MINUS!AP19</t>
  </si>
  <si>
    <t>Acuvue Oasys for ASTIGMATISM/-2.00/8.6/-1.75/ 20</t>
  </si>
  <si>
    <t>=AOFA_MINUS!AP20</t>
  </si>
  <si>
    <t>Acuvue Oasys for ASTIGMATISM/-2.25/8.6/-1.75/ 20</t>
  </si>
  <si>
    <t>=AOFA_MINUS!AP21</t>
  </si>
  <si>
    <t>Acuvue Oasys for ASTIGMATISM/-2.50/8.6/-1.75/ 20</t>
  </si>
  <si>
    <t>=AOFA_MINUS!AP22</t>
  </si>
  <si>
    <t>Acuvue Oasys for ASTIGMATISM/-2.75/8.6/-1.75/ 20</t>
  </si>
  <si>
    <t>=AOFA_MINUS!AP23</t>
  </si>
  <si>
    <t>Acuvue Oasys for ASTIGMATISM/-3.00/8.6/-1.75/ 20</t>
  </si>
  <si>
    <t>=AOFA_MINUS!AP24</t>
  </si>
  <si>
    <t>Acuvue Oasys for ASTIGMATISM/-3.25/8.6/-1.75/ 20</t>
  </si>
  <si>
    <t>=AOFA_MINUS!AP25</t>
  </si>
  <si>
    <t>Acuvue Oasys for ASTIGMATISM/-3.50/8.6/-1.75/ 20</t>
  </si>
  <si>
    <t>=AOFA_MINUS!AP26</t>
  </si>
  <si>
    <t>Acuvue Oasys for ASTIGMATISM/-3.75/8.6/-1.75/ 20</t>
  </si>
  <si>
    <t>=AOFA_MINUS!AP27</t>
  </si>
  <si>
    <t>Acuvue Oasys for ASTIGMATISM/-4.00/8.6/-1.75/ 20</t>
  </si>
  <si>
    <t>=AOFA_MINUS!AP28</t>
  </si>
  <si>
    <t>Acuvue Oasys for ASTIGMATISM/-4.25/8.6/-1.75/ 20</t>
  </si>
  <si>
    <t>=AOFA_MINUS!AP29</t>
  </si>
  <si>
    <t>Acuvue Oasys for ASTIGMATISM/-4.50/8.6/-1.75/ 20</t>
  </si>
  <si>
    <t>=AOFA_MINUS!AP30</t>
  </si>
  <si>
    <t>Acuvue Oasys for ASTIGMATISM/-4.75/8.6/-1.75/ 20</t>
  </si>
  <si>
    <t>=AOFA_MINUS!AP31</t>
  </si>
  <si>
    <t>Acuvue Oasys for ASTIGMATISM/-5.00/8.6/-1.75/ 20</t>
  </si>
  <si>
    <t>=AOFA_MINUS!AP32</t>
  </si>
  <si>
    <t>Acuvue Oasys for ASTIGMATISM/-5.25/8.6/-1.75/ 20</t>
  </si>
  <si>
    <t>=AOFA_MINUS!AP33</t>
  </si>
  <si>
    <t>Acuvue Oasys for ASTIGMATISM/-5.50/8.6/-1.75/ 20</t>
  </si>
  <si>
    <t>=AOFA_MINUS!AP34</t>
  </si>
  <si>
    <t>Acuvue Oasys for ASTIGMATISM/-5.75/8.6/-1.75/ 20</t>
  </si>
  <si>
    <t>=AOFA_MINUS!AP35</t>
  </si>
  <si>
    <t>Acuvue Oasys for ASTIGMATISM/-6.00/8.6/-1.75/ 20</t>
  </si>
  <si>
    <t>=AOFA_MINUS!AP36</t>
  </si>
  <si>
    <t>Acuvue Oasys for ASTIGMATISM/-6.50/8.6/-1.75/ 20</t>
  </si>
  <si>
    <t>=AOFA_MINUS!AP37</t>
  </si>
  <si>
    <t>Acuvue Oasys for ASTIGMATISM/-7.00/8.6/-1.75/ 20</t>
  </si>
  <si>
    <t>=AOFA_MINUS!AP38</t>
  </si>
  <si>
    <t>Acuvue Oasys for ASTIGMATISM/-7.50/8.6/-1.75/ 20</t>
  </si>
  <si>
    <t>=AOFA_MINUS!AP39</t>
  </si>
  <si>
    <t>Acuvue Oasys for ASTIGMATISM/-8.00/8.6/-1.75/ 20</t>
  </si>
  <si>
    <t>=AOFA_MINUS!AP40</t>
  </si>
  <si>
    <t>Acuvue Oasys for ASTIGMATISM/-8.50/8.6/-1.75/ 20</t>
  </si>
  <si>
    <t>=AOFA_MINUS!AP41</t>
  </si>
  <si>
    <t>Acuvue Oasys for ASTIGMATISM/-9.00/8.6/-1.75/ 20</t>
  </si>
  <si>
    <t>=AOFA_MINUS!AP42</t>
  </si>
  <si>
    <t>Acuvue Oasys for ASTIGMATISM/ 0.00/8.6/-1.75/ 30</t>
  </si>
  <si>
    <t>=AOFA_MINUS!AQ12</t>
  </si>
  <si>
    <t>Acuvue Oasys for ASTIGMATISM/-0.25/8.6/-1.75/ 30</t>
  </si>
  <si>
    <t>=AOFA_MINUS!AQ13</t>
  </si>
  <si>
    <t>Acuvue Oasys for ASTIGMATISM/-0.50/8.6/-1.75/ 30</t>
  </si>
  <si>
    <t>=AOFA_MINUS!AQ14</t>
  </si>
  <si>
    <t>Acuvue Oasys for ASTIGMATISM/-0.75/8.6/-1.75/ 30</t>
  </si>
  <si>
    <t>=AOFA_MINUS!AQ15</t>
  </si>
  <si>
    <t>Acuvue Oasys for ASTIGMATISM/-1.00/8.6/-1.75/ 30</t>
  </si>
  <si>
    <t>=AOFA_MINUS!AQ16</t>
  </si>
  <si>
    <t>Acuvue Oasys for ASTIGMATISM/-1.25/8.6/-1.75/ 30</t>
  </si>
  <si>
    <t>=AOFA_MINUS!AQ17</t>
  </si>
  <si>
    <t>Acuvue Oasys for ASTIGMATISM/-1.50/8.6/-1.75/ 30</t>
  </si>
  <si>
    <t>=AOFA_MINUS!AQ18</t>
  </si>
  <si>
    <t>Acuvue Oasys for ASTIGMATISM/-1.75/8.6/-1.75/ 30</t>
  </si>
  <si>
    <t>=AOFA_MINUS!AQ19</t>
  </si>
  <si>
    <t>Acuvue Oasys for ASTIGMATISM/-2.00/8.6/-1.75/ 30</t>
  </si>
  <si>
    <t>=AOFA_MINUS!AQ20</t>
  </si>
  <si>
    <t>Acuvue Oasys for ASTIGMATISM/-2.25/8.6/-1.75/ 30</t>
  </si>
  <si>
    <t>=AOFA_MINUS!AQ21</t>
  </si>
  <si>
    <t>Acuvue Oasys for ASTIGMATISM/-2.50/8.6/-1.75/ 30</t>
  </si>
  <si>
    <t>=AOFA_MINUS!AQ22</t>
  </si>
  <si>
    <t>Acuvue Oasys for ASTIGMATISM/-2.75/8.6/-1.75/ 30</t>
  </si>
  <si>
    <t>=AOFA_MINUS!AQ23</t>
  </si>
  <si>
    <t>Acuvue Oasys for ASTIGMATISM/-3.00/8.6/-1.75/ 30</t>
  </si>
  <si>
    <t>=AOFA_MINUS!AQ24</t>
  </si>
  <si>
    <t>Acuvue Oasys for ASTIGMATISM/-3.25/8.6/-1.75/ 30</t>
  </si>
  <si>
    <t>=AOFA_MINUS!AQ25</t>
  </si>
  <si>
    <t>Acuvue Oasys for ASTIGMATISM/-3.50/8.6/-1.75/ 30</t>
  </si>
  <si>
    <t>=AOFA_MINUS!AQ26</t>
  </si>
  <si>
    <t>Acuvue Oasys for ASTIGMATISM/-3.75/8.6/-1.75/ 30</t>
  </si>
  <si>
    <t>=AOFA_MINUS!AQ27</t>
  </si>
  <si>
    <t>Acuvue Oasys for ASTIGMATISM/-4.00/8.6/-1.75/ 30</t>
  </si>
  <si>
    <t>=AOFA_MINUS!AQ28</t>
  </si>
  <si>
    <t>Acuvue Oasys for ASTIGMATISM/-4.25/8.6/-1.75/ 30</t>
  </si>
  <si>
    <t>=AOFA_MINUS!AQ29</t>
  </si>
  <si>
    <t>Acuvue Oasys for ASTIGMATISM/-4.50/8.6/-1.75/ 30</t>
  </si>
  <si>
    <t>=AOFA_MINUS!AQ30</t>
  </si>
  <si>
    <t>Acuvue Oasys for ASTIGMATISM/-4.75/8.6/-1.75/ 30</t>
  </si>
  <si>
    <t>=AOFA_MINUS!AQ31</t>
  </si>
  <si>
    <t>Acuvue Oasys for ASTIGMATISM/-5.00/8.6/-1.75/ 30</t>
  </si>
  <si>
    <t>=AOFA_MINUS!AQ32</t>
  </si>
  <si>
    <t>Acuvue Oasys for ASTIGMATISM/-5.25/8.6/-1.75/ 30</t>
  </si>
  <si>
    <t>=AOFA_MINUS!AQ33</t>
  </si>
  <si>
    <t>Acuvue Oasys for ASTIGMATISM/-5.50/8.6/-1.75/ 30</t>
  </si>
  <si>
    <t>=AOFA_MINUS!AQ34</t>
  </si>
  <si>
    <t>Acuvue Oasys for ASTIGMATISM/-5.75/8.6/-1.75/ 30</t>
  </si>
  <si>
    <t>=AOFA_MINUS!AQ35</t>
  </si>
  <si>
    <t>Acuvue Oasys for ASTIGMATISM/-6.00/8.6/-1.75/ 30</t>
  </si>
  <si>
    <t>=AOFA_MINUS!AQ36</t>
  </si>
  <si>
    <t>Acuvue Oasys for ASTIGMATISM/-6.50/8.6/-1.75/ 30</t>
  </si>
  <si>
    <t>=AOFA_MINUS!AQ37</t>
  </si>
  <si>
    <t>Acuvue Oasys for ASTIGMATISM/-7.00/8.6/-1.75/ 30</t>
  </si>
  <si>
    <t>=AOFA_MINUS!AQ38</t>
  </si>
  <si>
    <t>Acuvue Oasys for ASTIGMATISM/-7.50/8.6/-1.75/ 30</t>
  </si>
  <si>
    <t>=AOFA_MINUS!AQ39</t>
  </si>
  <si>
    <t>Acuvue Oasys for ASTIGMATISM/-8.00/8.6/-1.75/ 30</t>
  </si>
  <si>
    <t>=AOFA_MINUS!AQ40</t>
  </si>
  <si>
    <t>Acuvue Oasys for ASTIGMATISM/-8.50/8.6/-1.75/ 30</t>
  </si>
  <si>
    <t>=AOFA_MINUS!AQ41</t>
  </si>
  <si>
    <t>Acuvue Oasys for ASTIGMATISM/-9.00/8.6/-1.75/ 30</t>
  </si>
  <si>
    <t>=AOFA_MINUS!AQ42</t>
  </si>
  <si>
    <t>Acuvue Oasys for ASTIGMATISM/ 0.00/8.6/-1.75/ 40</t>
  </si>
  <si>
    <t>=AOFA_MINUS!AR12</t>
  </si>
  <si>
    <t>Acuvue Oasys for ASTIGMATISM/-0.25/8.6/-1.75/ 40</t>
  </si>
  <si>
    <t>=AOFA_MINUS!AR13</t>
  </si>
  <si>
    <t>Acuvue Oasys for ASTIGMATISM/-0.50/8.6/-1.75/ 40</t>
  </si>
  <si>
    <t>=AOFA_MINUS!AR14</t>
  </si>
  <si>
    <t>Acuvue Oasys for ASTIGMATISM/-0.75/8.6/-1.75/ 40</t>
  </si>
  <si>
    <t>=AOFA_MINUS!AR15</t>
  </si>
  <si>
    <t>Acuvue Oasys for ASTIGMATISM/-1.00/8.6/-1.75/ 40</t>
  </si>
  <si>
    <t>=AOFA_MINUS!AR16</t>
  </si>
  <si>
    <t>Acuvue Oasys for ASTIGMATISM/-1.25/8.6/-1.75/ 40</t>
  </si>
  <si>
    <t>=AOFA_MINUS!AR17</t>
  </si>
  <si>
    <t>Acuvue Oasys for ASTIGMATISM/-1.50/8.6/-1.75/ 40</t>
  </si>
  <si>
    <t>=AOFA_MINUS!AR18</t>
  </si>
  <si>
    <t>Acuvue Oasys for ASTIGMATISM/-1.75/8.6/-1.75/ 40</t>
  </si>
  <si>
    <t>=AOFA_MINUS!AR19</t>
  </si>
  <si>
    <t>Acuvue Oasys for ASTIGMATISM/-2.00/8.6/-1.75/ 40</t>
  </si>
  <si>
    <t>=AOFA_MINUS!AR20</t>
  </si>
  <si>
    <t>Acuvue Oasys for ASTIGMATISM/-2.25/8.6/-1.75/ 40</t>
  </si>
  <si>
    <t>=AOFA_MINUS!AR21</t>
  </si>
  <si>
    <t>Acuvue Oasys for ASTIGMATISM/-2.50/8.6/-1.75/ 40</t>
  </si>
  <si>
    <t>=AOFA_MINUS!AR22</t>
  </si>
  <si>
    <t>Acuvue Oasys for ASTIGMATISM/-2.75/8.6/-1.75/ 40</t>
  </si>
  <si>
    <t>=AOFA_MINUS!AR23</t>
  </si>
  <si>
    <t>Acuvue Oasys for ASTIGMATISM/-3.00/8.6/-1.75/ 40</t>
  </si>
  <si>
    <t>=AOFA_MINUS!AR24</t>
  </si>
  <si>
    <t>Acuvue Oasys for ASTIGMATISM/-3.25/8.6/-1.75/ 40</t>
  </si>
  <si>
    <t>=AOFA_MINUS!AR25</t>
  </si>
  <si>
    <t>Acuvue Oasys for ASTIGMATISM/-3.50/8.6/-1.75/ 40</t>
  </si>
  <si>
    <t>=AOFA_MINUS!AR26</t>
  </si>
  <si>
    <t>Acuvue Oasys for ASTIGMATISM/-3.75/8.6/-1.75/ 40</t>
  </si>
  <si>
    <t>=AOFA_MINUS!AR27</t>
  </si>
  <si>
    <t>Acuvue Oasys for ASTIGMATISM/-4.00/8.6/-1.75/ 40</t>
  </si>
  <si>
    <t>=AOFA_MINUS!AR28</t>
  </si>
  <si>
    <t>Acuvue Oasys for ASTIGMATISM/-4.25/8.6/-1.75/ 40</t>
  </si>
  <si>
    <t>=AOFA_MINUS!AR29</t>
  </si>
  <si>
    <t>Acuvue Oasys for ASTIGMATISM/-4.50/8.6/-1.75/ 40</t>
  </si>
  <si>
    <t>=AOFA_MINUS!AR30</t>
  </si>
  <si>
    <t>Acuvue Oasys for ASTIGMATISM/-4.75/8.6/-1.75/ 40</t>
  </si>
  <si>
    <t>=AOFA_MINUS!AR31</t>
  </si>
  <si>
    <t>Acuvue Oasys for ASTIGMATISM/-5.00/8.6/-1.75/ 40</t>
  </si>
  <si>
    <t>=AOFA_MINUS!AR32</t>
  </si>
  <si>
    <t>Acuvue Oasys for ASTIGMATISM/-5.25/8.6/-1.75/ 40</t>
  </si>
  <si>
    <t>=AOFA_MINUS!AR33</t>
  </si>
  <si>
    <t>Acuvue Oasys for ASTIGMATISM/-5.50/8.6/-1.75/ 40</t>
  </si>
  <si>
    <t>=AOFA_MINUS!AR34</t>
  </si>
  <si>
    <t>Acuvue Oasys for ASTIGMATISM/-5.75/8.6/-1.75/ 40</t>
  </si>
  <si>
    <t>=AOFA_MINUS!AR35</t>
  </si>
  <si>
    <t>Acuvue Oasys for ASTIGMATISM/-6.00/8.6/-1.75/ 40</t>
  </si>
  <si>
    <t>=AOFA_MINUS!AR36</t>
  </si>
  <si>
    <t>Acuvue Oasys for ASTIGMATISM/-6.50/8.6/-1.75/ 40</t>
  </si>
  <si>
    <t>=AOFA_MINUS!AR37</t>
  </si>
  <si>
    <t>Acuvue Oasys for ASTIGMATISM/-7.00/8.6/-1.75/ 40</t>
  </si>
  <si>
    <t>=AOFA_MINUS!AR38</t>
  </si>
  <si>
    <t>Acuvue Oasys for ASTIGMATISM/-7.50/8.6/-1.75/ 40</t>
  </si>
  <si>
    <t>=AOFA_MINUS!AR39</t>
  </si>
  <si>
    <t>Acuvue Oasys for ASTIGMATISM/-8.00/8.6/-1.75/ 40</t>
  </si>
  <si>
    <t>=AOFA_MINUS!AR40</t>
  </si>
  <si>
    <t>Acuvue Oasys for ASTIGMATISM/-8.50/8.6/-1.75/ 40</t>
  </si>
  <si>
    <t>=AOFA_MINUS!AR41</t>
  </si>
  <si>
    <t>Acuvue Oasys for ASTIGMATISM/-9.00/8.6/-1.75/ 40</t>
  </si>
  <si>
    <t>=AOFA_MINUS!AR42</t>
  </si>
  <si>
    <t>Acuvue Oasys for ASTIGMATISM/ 0.00/8.6/-1.75/ 50</t>
  </si>
  <si>
    <t>=AOFA_MINUS!AS12</t>
  </si>
  <si>
    <t>Acuvue Oasys for ASTIGMATISM/-0.25/8.6/-1.75/ 50</t>
  </si>
  <si>
    <t>=AOFA_MINUS!AS13</t>
  </si>
  <si>
    <t>Acuvue Oasys for ASTIGMATISM/-0.50/8.6/-1.75/ 50</t>
  </si>
  <si>
    <t>=AOFA_MINUS!AS14</t>
  </si>
  <si>
    <t>Acuvue Oasys for ASTIGMATISM/-0.75/8.6/-1.75/ 50</t>
  </si>
  <si>
    <t>=AOFA_MINUS!AS15</t>
  </si>
  <si>
    <t>Acuvue Oasys for ASTIGMATISM/-1.00/8.6/-1.75/ 50</t>
  </si>
  <si>
    <t>=AOFA_MINUS!AS16</t>
  </si>
  <si>
    <t>Acuvue Oasys for ASTIGMATISM/-1.25/8.6/-1.75/ 50</t>
  </si>
  <si>
    <t>=AOFA_MINUS!AS17</t>
  </si>
  <si>
    <t>Acuvue Oasys for ASTIGMATISM/-1.50/8.6/-1.75/ 50</t>
  </si>
  <si>
    <t>=AOFA_MINUS!AS18</t>
  </si>
  <si>
    <t>Acuvue Oasys for ASTIGMATISM/-1.75/8.6/-1.75/ 50</t>
  </si>
  <si>
    <t>=AOFA_MINUS!AS19</t>
  </si>
  <si>
    <t>Acuvue Oasys for ASTIGMATISM/-2.00/8.6/-1.75/ 50</t>
  </si>
  <si>
    <t>=AOFA_MINUS!AS20</t>
  </si>
  <si>
    <t>Acuvue Oasys for ASTIGMATISM/-2.25/8.6/-1.75/ 50</t>
  </si>
  <si>
    <t>=AOFA_MINUS!AS21</t>
  </si>
  <si>
    <t>Acuvue Oasys for ASTIGMATISM/-2.50/8.6/-1.75/ 50</t>
  </si>
  <si>
    <t>=AOFA_MINUS!AS22</t>
  </si>
  <si>
    <t>Acuvue Oasys for ASTIGMATISM/-2.75/8.6/-1.75/ 50</t>
  </si>
  <si>
    <t>=AOFA_MINUS!AS23</t>
  </si>
  <si>
    <t>Acuvue Oasys for ASTIGMATISM/-3.00/8.6/-1.75/ 50</t>
  </si>
  <si>
    <t>=AOFA_MINUS!AS24</t>
  </si>
  <si>
    <t>Acuvue Oasys for ASTIGMATISM/-3.25/8.6/-1.75/ 50</t>
  </si>
  <si>
    <t>=AOFA_MINUS!AS25</t>
  </si>
  <si>
    <t>Acuvue Oasys for ASTIGMATISM/-3.50/8.6/-1.75/ 50</t>
  </si>
  <si>
    <t>=AOFA_MINUS!AS26</t>
  </si>
  <si>
    <t>Acuvue Oasys for ASTIGMATISM/-3.75/8.6/-1.75/ 50</t>
  </si>
  <si>
    <t>=AOFA_MINUS!AS27</t>
  </si>
  <si>
    <t>Acuvue Oasys for ASTIGMATISM/-4.00/8.6/-1.75/ 50</t>
  </si>
  <si>
    <t>=AOFA_MINUS!AS28</t>
  </si>
  <si>
    <t>Acuvue Oasys for ASTIGMATISM/-4.25/8.6/-1.75/ 50</t>
  </si>
  <si>
    <t>=AOFA_MINUS!AS29</t>
  </si>
  <si>
    <t>Acuvue Oasys for ASTIGMATISM/-4.50/8.6/-1.75/ 50</t>
  </si>
  <si>
    <t>=AOFA_MINUS!AS30</t>
  </si>
  <si>
    <t>Acuvue Oasys for ASTIGMATISM/-4.75/8.6/-1.75/ 50</t>
  </si>
  <si>
    <t>=AOFA_MINUS!AS31</t>
  </si>
  <si>
    <t>Acuvue Oasys for ASTIGMATISM/-5.00/8.6/-1.75/ 50</t>
  </si>
  <si>
    <t>=AOFA_MINUS!AS32</t>
  </si>
  <si>
    <t>Acuvue Oasys for ASTIGMATISM/-5.25/8.6/-1.75/ 50</t>
  </si>
  <si>
    <t>=AOFA_MINUS!AS33</t>
  </si>
  <si>
    <t>Acuvue Oasys for ASTIGMATISM/-5.50/8.6/-1.75/ 50</t>
  </si>
  <si>
    <t>=AOFA_MINUS!AS34</t>
  </si>
  <si>
    <t>Acuvue Oasys for ASTIGMATISM/-5.75/8.6/-1.75/ 50</t>
  </si>
  <si>
    <t>=AOFA_MINUS!AS35</t>
  </si>
  <si>
    <t>Acuvue Oasys for ASTIGMATISM/-6.00/8.6/-1.75/ 50</t>
  </si>
  <si>
    <t>=AOFA_MINUS!AS36</t>
  </si>
  <si>
    <t>Acuvue Oasys for ASTIGMATISM/-6.50/8.6/-1.75/ 50</t>
  </si>
  <si>
    <t>=AOFA_MINUS!AS37</t>
  </si>
  <si>
    <t>Acuvue Oasys for ASTIGMATISM/-7.00/8.6/-1.75/ 50</t>
  </si>
  <si>
    <t>=AOFA_MINUS!AS38</t>
  </si>
  <si>
    <t>Acuvue Oasys for ASTIGMATISM/-7.50/8.6/-1.75/ 50</t>
  </si>
  <si>
    <t>=AOFA_MINUS!AS39</t>
  </si>
  <si>
    <t>Acuvue Oasys for ASTIGMATISM/-8.00/8.6/-1.75/ 50</t>
  </si>
  <si>
    <t>=AOFA_MINUS!AS40</t>
  </si>
  <si>
    <t>Acuvue Oasys for ASTIGMATISM/-8.50/8.6/-1.75/ 50</t>
  </si>
  <si>
    <t>=AOFA_MINUS!AS41</t>
  </si>
  <si>
    <t>Acuvue Oasys for ASTIGMATISM/-9.00/8.6/-1.75/ 50</t>
  </si>
  <si>
    <t>=AOFA_MINUS!AS42</t>
  </si>
  <si>
    <t>Acuvue Oasys for ASTIGMATISM/ 0.00/8.6/-1.75/ 60</t>
  </si>
  <si>
    <t>=AOFA_MINUS!AT12</t>
  </si>
  <si>
    <t>Acuvue Oasys for ASTIGMATISM/-0.25/8.6/-1.75/ 60</t>
  </si>
  <si>
    <t>=AOFA_MINUS!AT13</t>
  </si>
  <si>
    <t>Acuvue Oasys for ASTIGMATISM/-0.50/8.6/-1.75/ 60</t>
  </si>
  <si>
    <t>=AOFA_MINUS!AT14</t>
  </si>
  <si>
    <t>Acuvue Oasys for ASTIGMATISM/-0.75/8.6/-1.75/ 60</t>
  </si>
  <si>
    <t>=AOFA_MINUS!AT15</t>
  </si>
  <si>
    <t>Acuvue Oasys for ASTIGMATISM/-1.00/8.6/-1.75/ 60</t>
  </si>
  <si>
    <t>=AOFA_MINUS!AT16</t>
  </si>
  <si>
    <t>Acuvue Oasys for ASTIGMATISM/-1.25/8.6/-1.75/ 60</t>
  </si>
  <si>
    <t>=AOFA_MINUS!AT17</t>
  </si>
  <si>
    <t>Acuvue Oasys for ASTIGMATISM/-1.50/8.6/-1.75/ 60</t>
  </si>
  <si>
    <t>=AOFA_MINUS!AT18</t>
  </si>
  <si>
    <t>Acuvue Oasys for ASTIGMATISM/-1.75/8.6/-1.75/ 60</t>
  </si>
  <si>
    <t>=AOFA_MINUS!AT19</t>
  </si>
  <si>
    <t>Acuvue Oasys for ASTIGMATISM/-2.00/8.6/-1.75/ 60</t>
  </si>
  <si>
    <t>=AOFA_MINUS!AT20</t>
  </si>
  <si>
    <t>Acuvue Oasys for ASTIGMATISM/-2.25/8.6/-1.75/ 60</t>
  </si>
  <si>
    <t>=AOFA_MINUS!AT21</t>
  </si>
  <si>
    <t>Acuvue Oasys for ASTIGMATISM/-2.50/8.6/-1.75/ 60</t>
  </si>
  <si>
    <t>=AOFA_MINUS!AT22</t>
  </si>
  <si>
    <t>Acuvue Oasys for ASTIGMATISM/-2.75/8.6/-1.75/ 60</t>
  </si>
  <si>
    <t>=AOFA_MINUS!AT23</t>
  </si>
  <si>
    <t>Acuvue Oasys for ASTIGMATISM/-3.00/8.6/-1.75/ 60</t>
  </si>
  <si>
    <t>=AOFA_MINUS!AT24</t>
  </si>
  <si>
    <t>Acuvue Oasys for ASTIGMATISM/-3.25/8.6/-1.75/ 60</t>
  </si>
  <si>
    <t>=AOFA_MINUS!AT25</t>
  </si>
  <si>
    <t>Acuvue Oasys for ASTIGMATISM/-3.50/8.6/-1.75/ 60</t>
  </si>
  <si>
    <t>=AOFA_MINUS!AT26</t>
  </si>
  <si>
    <t>Acuvue Oasys for ASTIGMATISM/-3.75/8.6/-1.75/ 60</t>
  </si>
  <si>
    <t>=AOFA_MINUS!AT27</t>
  </si>
  <si>
    <t>Acuvue Oasys for ASTIGMATISM/-4.00/8.6/-1.75/ 60</t>
  </si>
  <si>
    <t>=AOFA_MINUS!AT28</t>
  </si>
  <si>
    <t>Acuvue Oasys for ASTIGMATISM/-4.25/8.6/-1.75/ 60</t>
  </si>
  <si>
    <t>=AOFA_MINUS!AT29</t>
  </si>
  <si>
    <t>Acuvue Oasys for ASTIGMATISM/-4.50/8.6/-1.75/ 60</t>
  </si>
  <si>
    <t>=AOFA_MINUS!AT30</t>
  </si>
  <si>
    <t>Acuvue Oasys for ASTIGMATISM/-4.75/8.6/-1.75/ 60</t>
  </si>
  <si>
    <t>=AOFA_MINUS!AT31</t>
  </si>
  <si>
    <t>Acuvue Oasys for ASTIGMATISM/-5.00/8.6/-1.75/ 60</t>
  </si>
  <si>
    <t>=AOFA_MINUS!AT32</t>
  </si>
  <si>
    <t>Acuvue Oasys for ASTIGMATISM/-5.25/8.6/-1.75/ 60</t>
  </si>
  <si>
    <t>=AOFA_MINUS!AT33</t>
  </si>
  <si>
    <t>Acuvue Oasys for ASTIGMATISM/-5.50/8.6/-1.75/ 60</t>
  </si>
  <si>
    <t>=AOFA_MINUS!AT34</t>
  </si>
  <si>
    <t>Acuvue Oasys for ASTIGMATISM/-5.75/8.6/-1.75/ 60</t>
  </si>
  <si>
    <t>=AOFA_MINUS!AT35</t>
  </si>
  <si>
    <t>Acuvue Oasys for ASTIGMATISM/-6.00/8.6/-1.75/ 60</t>
  </si>
  <si>
    <t>=AOFA_MINUS!AT36</t>
  </si>
  <si>
    <t>Acuvue Oasys for ASTIGMATISM/-6.50/8.6/-1.75/ 60</t>
  </si>
  <si>
    <t>=AOFA_MINUS!AT37</t>
  </si>
  <si>
    <t>Acuvue Oasys for ASTIGMATISM/-7.00/8.6/-1.75/ 60</t>
  </si>
  <si>
    <t>=AOFA_MINUS!AT38</t>
  </si>
  <si>
    <t>Acuvue Oasys for ASTIGMATISM/-7.50/8.6/-1.75/ 60</t>
  </si>
  <si>
    <t>=AOFA_MINUS!AT39</t>
  </si>
  <si>
    <t>Acuvue Oasys for ASTIGMATISM/-8.00/8.6/-1.75/ 60</t>
  </si>
  <si>
    <t>=AOFA_MINUS!AT40</t>
  </si>
  <si>
    <t>Acuvue Oasys for ASTIGMATISM/-8.50/8.6/-1.75/ 60</t>
  </si>
  <si>
    <t>=AOFA_MINUS!AT41</t>
  </si>
  <si>
    <t>Acuvue Oasys for ASTIGMATISM/-9.00/8.6/-1.75/ 60</t>
  </si>
  <si>
    <t>=AOFA_MINUS!AT42</t>
  </si>
  <si>
    <t>Acuvue Oasys for ASTIGMATISM/ 0.00/8.6/-1.75/ 70</t>
  </si>
  <si>
    <t>=AOFA_MINUS!AU12</t>
  </si>
  <si>
    <t>Acuvue Oasys for ASTIGMATISM/-0.25/8.6/-1.75/ 70</t>
  </si>
  <si>
    <t>=AOFA_MINUS!AU13</t>
  </si>
  <si>
    <t>Acuvue Oasys for ASTIGMATISM/-0.50/8.6/-1.75/ 70</t>
  </si>
  <si>
    <t>=AOFA_MINUS!AU14</t>
  </si>
  <si>
    <t>Acuvue Oasys for ASTIGMATISM/-0.75/8.6/-1.75/ 70</t>
  </si>
  <si>
    <t>=AOFA_MINUS!AU15</t>
  </si>
  <si>
    <t>Acuvue Oasys for ASTIGMATISM/-1.00/8.6/-1.75/ 70</t>
  </si>
  <si>
    <t>=AOFA_MINUS!AU16</t>
  </si>
  <si>
    <t>Acuvue Oasys for ASTIGMATISM/-1.25/8.6/-1.75/ 70</t>
  </si>
  <si>
    <t>=AOFA_MINUS!AU17</t>
  </si>
  <si>
    <t>Acuvue Oasys for ASTIGMATISM/-1.50/8.6/-1.75/ 70</t>
  </si>
  <si>
    <t>=AOFA_MINUS!AU18</t>
  </si>
  <si>
    <t>Acuvue Oasys for ASTIGMATISM/-1.75/8.6/-1.75/ 70</t>
  </si>
  <si>
    <t>=AOFA_MINUS!AU19</t>
  </si>
  <si>
    <t>Acuvue Oasys for ASTIGMATISM/-2.00/8.6/-1.75/ 70</t>
  </si>
  <si>
    <t>=AOFA_MINUS!AU20</t>
  </si>
  <si>
    <t>Acuvue Oasys for ASTIGMATISM/-2.25/8.6/-1.75/ 70</t>
  </si>
  <si>
    <t>=AOFA_MINUS!AU21</t>
  </si>
  <si>
    <t>Acuvue Oasys for ASTIGMATISM/-2.50/8.6/-1.75/ 70</t>
  </si>
  <si>
    <t>=AOFA_MINUS!AU22</t>
  </si>
  <si>
    <t>Acuvue Oasys for ASTIGMATISM/-2.75/8.6/-1.75/ 70</t>
  </si>
  <si>
    <t>=AOFA_MINUS!AU23</t>
  </si>
  <si>
    <t>Acuvue Oasys for ASTIGMATISM/-3.00/8.6/-1.75/ 70</t>
  </si>
  <si>
    <t>=AOFA_MINUS!AU24</t>
  </si>
  <si>
    <t>Acuvue Oasys for ASTIGMATISM/-3.25/8.6/-1.75/ 70</t>
  </si>
  <si>
    <t>=AOFA_MINUS!AU25</t>
  </si>
  <si>
    <t>Acuvue Oasys for ASTIGMATISM/-3.50/8.6/-1.75/ 70</t>
  </si>
  <si>
    <t>=AOFA_MINUS!AU26</t>
  </si>
  <si>
    <t>Acuvue Oasys for ASTIGMATISM/-3.75/8.6/-1.75/ 70</t>
  </si>
  <si>
    <t>=AOFA_MINUS!AU27</t>
  </si>
  <si>
    <t>Acuvue Oasys for ASTIGMATISM/-4.00/8.6/-1.75/ 70</t>
  </si>
  <si>
    <t>=AOFA_MINUS!AU28</t>
  </si>
  <si>
    <t>Acuvue Oasys for ASTIGMATISM/-4.25/8.6/-1.75/ 70</t>
  </si>
  <si>
    <t>=AOFA_MINUS!AU29</t>
  </si>
  <si>
    <t>Acuvue Oasys for ASTIGMATISM/-4.50/8.6/-1.75/ 70</t>
  </si>
  <si>
    <t>=AOFA_MINUS!AU30</t>
  </si>
  <si>
    <t>Acuvue Oasys for ASTIGMATISM/-4.75/8.6/-1.75/ 70</t>
  </si>
  <si>
    <t>=AOFA_MINUS!AU31</t>
  </si>
  <si>
    <t>Acuvue Oasys for ASTIGMATISM/-5.00/8.6/-1.75/ 70</t>
  </si>
  <si>
    <t>=AOFA_MINUS!AU32</t>
  </si>
  <si>
    <t>Acuvue Oasys for ASTIGMATISM/-5.25/8.6/-1.75/ 70</t>
  </si>
  <si>
    <t>=AOFA_MINUS!AU33</t>
  </si>
  <si>
    <t>Acuvue Oasys for ASTIGMATISM/-5.50/8.6/-1.75/ 70</t>
  </si>
  <si>
    <t>=AOFA_MINUS!AU34</t>
  </si>
  <si>
    <t>Acuvue Oasys for ASTIGMATISM/-5.75/8.6/-1.75/ 70</t>
  </si>
  <si>
    <t>=AOFA_MINUS!AU35</t>
  </si>
  <si>
    <t>Acuvue Oasys for ASTIGMATISM/-6.00/8.6/-1.75/ 70</t>
  </si>
  <si>
    <t>=AOFA_MINUS!AU36</t>
  </si>
  <si>
    <t>Acuvue Oasys for ASTIGMATISM/-6.50/8.6/-1.75/ 70</t>
  </si>
  <si>
    <t>=AOFA_MINUS!AU37</t>
  </si>
  <si>
    <t>Acuvue Oasys for ASTIGMATISM/-7.00/8.6/-1.75/ 70</t>
  </si>
  <si>
    <t>=AOFA_MINUS!AU38</t>
  </si>
  <si>
    <t>Acuvue Oasys for ASTIGMATISM/-7.50/8.6/-1.75/ 70</t>
  </si>
  <si>
    <t>=AOFA_MINUS!AU39</t>
  </si>
  <si>
    <t>Acuvue Oasys for ASTIGMATISM/-8.00/8.6/-1.75/ 70</t>
  </si>
  <si>
    <t>=AOFA_MINUS!AU40</t>
  </si>
  <si>
    <t>Acuvue Oasys for ASTIGMATISM/-8.50/8.6/-1.75/ 70</t>
  </si>
  <si>
    <t>=AOFA_MINUS!AU41</t>
  </si>
  <si>
    <t>Acuvue Oasys for ASTIGMATISM/-9.00/8.6/-1.75/ 70</t>
  </si>
  <si>
    <t>=AOFA_MINUS!AU42</t>
  </si>
  <si>
    <t>Acuvue Oasys for ASTIGMATISM/ 0.00/8.6/-1.75/ 80</t>
  </si>
  <si>
    <t>=AOFA_MINUS!AV12</t>
  </si>
  <si>
    <t>Acuvue Oasys for ASTIGMATISM/-0.25/8.6/-1.75/ 80</t>
  </si>
  <si>
    <t>=AOFA_MINUS!AV13</t>
  </si>
  <si>
    <t>Acuvue Oasys for ASTIGMATISM/-0.50/8.6/-1.75/ 80</t>
  </si>
  <si>
    <t>=AOFA_MINUS!AV14</t>
  </si>
  <si>
    <t>Acuvue Oasys for ASTIGMATISM/-0.75/8.6/-1.75/ 80</t>
  </si>
  <si>
    <t>=AOFA_MINUS!AV15</t>
  </si>
  <si>
    <t>Acuvue Oasys for ASTIGMATISM/-1.00/8.6/-1.75/ 80</t>
  </si>
  <si>
    <t>=AOFA_MINUS!AV16</t>
  </si>
  <si>
    <t>Acuvue Oasys for ASTIGMATISM/-1.25/8.6/-1.75/ 80</t>
  </si>
  <si>
    <t>=AOFA_MINUS!AV17</t>
  </si>
  <si>
    <t>Acuvue Oasys for ASTIGMATISM/-1.50/8.6/-1.75/ 80</t>
  </si>
  <si>
    <t>=AOFA_MINUS!AV18</t>
  </si>
  <si>
    <t>Acuvue Oasys for ASTIGMATISM/-1.75/8.6/-1.75/ 80</t>
  </si>
  <si>
    <t>=AOFA_MINUS!AV19</t>
  </si>
  <si>
    <t>Acuvue Oasys for ASTIGMATISM/-2.00/8.6/-1.75/ 80</t>
  </si>
  <si>
    <t>=AOFA_MINUS!AV20</t>
  </si>
  <si>
    <t>Acuvue Oasys for ASTIGMATISM/-2.25/8.6/-1.75/ 80</t>
  </si>
  <si>
    <t>=AOFA_MINUS!AV21</t>
  </si>
  <si>
    <t>Acuvue Oasys for ASTIGMATISM/-2.50/8.6/-1.75/ 80</t>
  </si>
  <si>
    <t>=AOFA_MINUS!AV22</t>
  </si>
  <si>
    <t>Acuvue Oasys for ASTIGMATISM/-2.75/8.6/-1.75/ 80</t>
  </si>
  <si>
    <t>=AOFA_MINUS!AV23</t>
  </si>
  <si>
    <t>Acuvue Oasys for ASTIGMATISM/-3.00/8.6/-1.75/ 80</t>
  </si>
  <si>
    <t>=AOFA_MINUS!AV24</t>
  </si>
  <si>
    <t>Acuvue Oasys for ASTIGMATISM/-3.25/8.6/-1.75/ 80</t>
  </si>
  <si>
    <t>=AOFA_MINUS!AV25</t>
  </si>
  <si>
    <t>Acuvue Oasys for ASTIGMATISM/-3.50/8.6/-1.75/ 80</t>
  </si>
  <si>
    <t>=AOFA_MINUS!AV26</t>
  </si>
  <si>
    <t>Acuvue Oasys for ASTIGMATISM/-3.75/8.6/-1.75/ 80</t>
  </si>
  <si>
    <t>=AOFA_MINUS!AV27</t>
  </si>
  <si>
    <t>Acuvue Oasys for ASTIGMATISM/-4.00/8.6/-1.75/ 80</t>
  </si>
  <si>
    <t>=AOFA_MINUS!AV28</t>
  </si>
  <si>
    <t>Acuvue Oasys for ASTIGMATISM/-4.25/8.6/-1.75/ 80</t>
  </si>
  <si>
    <t>=AOFA_MINUS!AV29</t>
  </si>
  <si>
    <t>Acuvue Oasys for ASTIGMATISM/-4.50/8.6/-1.75/ 80</t>
  </si>
  <si>
    <t>=AOFA_MINUS!AV30</t>
  </si>
  <si>
    <t>Acuvue Oasys for ASTIGMATISM/-4.75/8.6/-1.75/ 80</t>
  </si>
  <si>
    <t>=AOFA_MINUS!AV31</t>
  </si>
  <si>
    <t>Acuvue Oasys for ASTIGMATISM/-5.00/8.6/-1.75/ 80</t>
  </si>
  <si>
    <t>=AOFA_MINUS!AV32</t>
  </si>
  <si>
    <t>Acuvue Oasys for ASTIGMATISM/-5.25/8.6/-1.75/ 80</t>
  </si>
  <si>
    <t>=AOFA_MINUS!AV33</t>
  </si>
  <si>
    <t>Acuvue Oasys for ASTIGMATISM/-5.50/8.6/-1.75/ 80</t>
  </si>
  <si>
    <t>=AOFA_MINUS!AV34</t>
  </si>
  <si>
    <t>Acuvue Oasys for ASTIGMATISM/-5.75/8.6/-1.75/ 80</t>
  </si>
  <si>
    <t>=AOFA_MINUS!AV35</t>
  </si>
  <si>
    <t>Acuvue Oasys for ASTIGMATISM/-6.00/8.6/-1.75/ 80</t>
  </si>
  <si>
    <t>=AOFA_MINUS!AV36</t>
  </si>
  <si>
    <t>Acuvue Oasys for ASTIGMATISM/-6.50/8.6/-1.75/ 80</t>
  </si>
  <si>
    <t>=AOFA_MINUS!AV37</t>
  </si>
  <si>
    <t>Acuvue Oasys for ASTIGMATISM/-7.00/8.6/-1.75/ 80</t>
  </si>
  <si>
    <t>=AOFA_MINUS!AV38</t>
  </si>
  <si>
    <t>Acuvue Oasys for ASTIGMATISM/-7.50/8.6/-1.75/ 80</t>
  </si>
  <si>
    <t>=AOFA_MINUS!AV39</t>
  </si>
  <si>
    <t>Acuvue Oasys for ASTIGMATISM/-8.00/8.6/-1.75/ 80</t>
  </si>
  <si>
    <t>=AOFA_MINUS!AV40</t>
  </si>
  <si>
    <t>Acuvue Oasys for ASTIGMATISM/-8.50/8.6/-1.75/ 80</t>
  </si>
  <si>
    <t>=AOFA_MINUS!AV41</t>
  </si>
  <si>
    <t>Acuvue Oasys for ASTIGMATISM/-9.00/8.6/-1.75/ 80</t>
  </si>
  <si>
    <t>=AOFA_MINUS!AV42</t>
  </si>
  <si>
    <t>Acuvue Oasys for ASTIGMATISM/ 0.00/8.6/-1.75/ 90</t>
  </si>
  <si>
    <t>=AOFA_MINUS!AW12</t>
  </si>
  <si>
    <t>Acuvue Oasys for ASTIGMATISM/-0.25/8.6/-1.75/ 90</t>
  </si>
  <si>
    <t>=AOFA_MINUS!AW13</t>
  </si>
  <si>
    <t>Acuvue Oasys for ASTIGMATISM/-0.50/8.6/-1.75/ 90</t>
  </si>
  <si>
    <t>=AOFA_MINUS!AW14</t>
  </si>
  <si>
    <t>Acuvue Oasys for ASTIGMATISM/-0.75/8.6/-1.75/ 90</t>
  </si>
  <si>
    <t>=AOFA_MINUS!AW15</t>
  </si>
  <si>
    <t>Acuvue Oasys for ASTIGMATISM/-1.00/8.6/-1.75/ 90</t>
  </si>
  <si>
    <t>=AOFA_MINUS!AW16</t>
  </si>
  <si>
    <t>Acuvue Oasys for ASTIGMATISM/-1.25/8.6/-1.75/ 90</t>
  </si>
  <si>
    <t>=AOFA_MINUS!AW17</t>
  </si>
  <si>
    <t>Acuvue Oasys for ASTIGMATISM/-1.50/8.6/-1.75/ 90</t>
  </si>
  <si>
    <t>=AOFA_MINUS!AW18</t>
  </si>
  <si>
    <t>Acuvue Oasys for ASTIGMATISM/-1.75/8.6/-1.75/ 90</t>
  </si>
  <si>
    <t>=AOFA_MINUS!AW19</t>
  </si>
  <si>
    <t>Acuvue Oasys for ASTIGMATISM/-2.00/8.6/-1.75/ 90</t>
  </si>
  <si>
    <t>=AOFA_MINUS!AW20</t>
  </si>
  <si>
    <t>Acuvue Oasys for ASTIGMATISM/-2.25/8.6/-1.75/ 90</t>
  </si>
  <si>
    <t>=AOFA_MINUS!AW21</t>
  </si>
  <si>
    <t>Acuvue Oasys for ASTIGMATISM/-2.50/8.6/-1.75/ 90</t>
  </si>
  <si>
    <t>=AOFA_MINUS!AW22</t>
  </si>
  <si>
    <t>Acuvue Oasys for ASTIGMATISM/-2.75/8.6/-1.75/ 90</t>
  </si>
  <si>
    <t>=AOFA_MINUS!AW23</t>
  </si>
  <si>
    <t>Acuvue Oasys for ASTIGMATISM/-3.00/8.6/-1.75/ 90</t>
  </si>
  <si>
    <t>=AOFA_MINUS!AW24</t>
  </si>
  <si>
    <t>Acuvue Oasys for ASTIGMATISM/-3.25/8.6/-1.75/ 90</t>
  </si>
  <si>
    <t>=AOFA_MINUS!AW25</t>
  </si>
  <si>
    <t>Acuvue Oasys for ASTIGMATISM/-3.50/8.6/-1.75/ 90</t>
  </si>
  <si>
    <t>=AOFA_MINUS!AW26</t>
  </si>
  <si>
    <t>Acuvue Oasys for ASTIGMATISM/-3.75/8.6/-1.75/ 90</t>
  </si>
  <si>
    <t>=AOFA_MINUS!AW27</t>
  </si>
  <si>
    <t>Acuvue Oasys for ASTIGMATISM/-4.00/8.6/-1.75/ 90</t>
  </si>
  <si>
    <t>=AOFA_MINUS!AW28</t>
  </si>
  <si>
    <t>Acuvue Oasys for ASTIGMATISM/-4.25/8.6/-1.75/ 90</t>
  </si>
  <si>
    <t>=AOFA_MINUS!AW29</t>
  </si>
  <si>
    <t>Acuvue Oasys for ASTIGMATISM/-4.50/8.6/-1.75/ 90</t>
  </si>
  <si>
    <t>=AOFA_MINUS!AW30</t>
  </si>
  <si>
    <t>Acuvue Oasys for ASTIGMATISM/-4.75/8.6/-1.75/ 90</t>
  </si>
  <si>
    <t>=AOFA_MINUS!AW31</t>
  </si>
  <si>
    <t>Acuvue Oasys for ASTIGMATISM/-5.00/8.6/-1.75/ 90</t>
  </si>
  <si>
    <t>=AOFA_MINUS!AW32</t>
  </si>
  <si>
    <t>Acuvue Oasys for ASTIGMATISM/-5.25/8.6/-1.75/ 90</t>
  </si>
  <si>
    <t>=AOFA_MINUS!AW33</t>
  </si>
  <si>
    <t>Acuvue Oasys for ASTIGMATISM/-5.50/8.6/-1.75/ 90</t>
  </si>
  <si>
    <t>=AOFA_MINUS!AW34</t>
  </si>
  <si>
    <t>Acuvue Oasys for ASTIGMATISM/-5.75/8.6/-1.75/ 90</t>
  </si>
  <si>
    <t>=AOFA_MINUS!AW35</t>
  </si>
  <si>
    <t>Acuvue Oasys for ASTIGMATISM/-6.00/8.6/-1.75/ 90</t>
  </si>
  <si>
    <t>=AOFA_MINUS!AW36</t>
  </si>
  <si>
    <t>Acuvue Oasys for ASTIGMATISM/-6.50/8.6/-1.75/ 90</t>
  </si>
  <si>
    <t>=AOFA_MINUS!AW37</t>
  </si>
  <si>
    <t>Acuvue Oasys for ASTIGMATISM/-7.00/8.6/-1.75/ 90</t>
  </si>
  <si>
    <t>=AOFA_MINUS!AW38</t>
  </si>
  <si>
    <t>Acuvue Oasys for ASTIGMATISM/-7.50/8.6/-1.75/ 90</t>
  </si>
  <si>
    <t>=AOFA_MINUS!AW39</t>
  </si>
  <si>
    <t>Acuvue Oasys for ASTIGMATISM/-8.00/8.6/-1.75/ 90</t>
  </si>
  <si>
    <t>=AOFA_MINUS!AW40</t>
  </si>
  <si>
    <t>Acuvue Oasys for ASTIGMATISM/-8.50/8.6/-1.75/ 90</t>
  </si>
  <si>
    <t>=AOFA_MINUS!AW41</t>
  </si>
  <si>
    <t>Acuvue Oasys for ASTIGMATISM/-9.00/8.6/-1.75/ 90</t>
  </si>
  <si>
    <t>=AOFA_MINUS!AW42</t>
  </si>
  <si>
    <t>Acuvue Oasys for ASTIGMATISM/ 0.00/8.6/-1.75/100</t>
  </si>
  <si>
    <t>=AOFA_MINUS!AX12</t>
  </si>
  <si>
    <t>Acuvue Oasys for ASTIGMATISM/-0.25/8.6/-1.75/100</t>
  </si>
  <si>
    <t>=AOFA_MINUS!AX13</t>
  </si>
  <si>
    <t>Acuvue Oasys for ASTIGMATISM/-0.50/8.6/-1.75/100</t>
  </si>
  <si>
    <t>=AOFA_MINUS!AX14</t>
  </si>
  <si>
    <t>Acuvue Oasys for ASTIGMATISM/-0.75/8.6/-1.75/100</t>
  </si>
  <si>
    <t>=AOFA_MINUS!AX15</t>
  </si>
  <si>
    <t>Acuvue Oasys for ASTIGMATISM/-1.00/8.6/-1.75/100</t>
  </si>
  <si>
    <t>=AOFA_MINUS!AX16</t>
  </si>
  <si>
    <t>Acuvue Oasys for ASTIGMATISM/-1.25/8.6/-1.75/100</t>
  </si>
  <si>
    <t>=AOFA_MINUS!AX17</t>
  </si>
  <si>
    <t>Acuvue Oasys for ASTIGMATISM/-1.50/8.6/-1.75/100</t>
  </si>
  <si>
    <t>=AOFA_MINUS!AX18</t>
  </si>
  <si>
    <t>Acuvue Oasys for ASTIGMATISM/-1.75/8.6/-1.75/100</t>
  </si>
  <si>
    <t>=AOFA_MINUS!AX19</t>
  </si>
  <si>
    <t>Acuvue Oasys for ASTIGMATISM/-2.00/8.6/-1.75/100</t>
  </si>
  <si>
    <t>=AOFA_MINUS!AX20</t>
  </si>
  <si>
    <t>Acuvue Oasys for ASTIGMATISM/-2.25/8.6/-1.75/100</t>
  </si>
  <si>
    <t>=AOFA_MINUS!AX21</t>
  </si>
  <si>
    <t>Acuvue Oasys for ASTIGMATISM/-2.50/8.6/-1.75/100</t>
  </si>
  <si>
    <t>=AOFA_MINUS!AX22</t>
  </si>
  <si>
    <t>Acuvue Oasys for ASTIGMATISM/-2.75/8.6/-1.75/100</t>
  </si>
  <si>
    <t>=AOFA_MINUS!AX23</t>
  </si>
  <si>
    <t>Acuvue Oasys for ASTIGMATISM/-3.00/8.6/-1.75/100</t>
  </si>
  <si>
    <t>=AOFA_MINUS!AX24</t>
  </si>
  <si>
    <t>Acuvue Oasys for ASTIGMATISM/-3.25/8.6/-1.75/100</t>
  </si>
  <si>
    <t>=AOFA_MINUS!AX25</t>
  </si>
  <si>
    <t>Acuvue Oasys for ASTIGMATISM/-3.50/8.6/-1.75/100</t>
  </si>
  <si>
    <t>=AOFA_MINUS!AX26</t>
  </si>
  <si>
    <t>Acuvue Oasys for ASTIGMATISM/-3.75/8.6/-1.75/100</t>
  </si>
  <si>
    <t>=AOFA_MINUS!AX27</t>
  </si>
  <si>
    <t>Acuvue Oasys for ASTIGMATISM/-4.00/8.6/-1.75/100</t>
  </si>
  <si>
    <t>=AOFA_MINUS!AX28</t>
  </si>
  <si>
    <t>Acuvue Oasys for ASTIGMATISM/-4.25/8.6/-1.75/100</t>
  </si>
  <si>
    <t>=AOFA_MINUS!AX29</t>
  </si>
  <si>
    <t>Acuvue Oasys for ASTIGMATISM/-4.50/8.6/-1.75/100</t>
  </si>
  <si>
    <t>=AOFA_MINUS!AX30</t>
  </si>
  <si>
    <t>Acuvue Oasys for ASTIGMATISM/-4.75/8.6/-1.75/100</t>
  </si>
  <si>
    <t>=AOFA_MINUS!AX31</t>
  </si>
  <si>
    <t>Acuvue Oasys for ASTIGMATISM/-5.00/8.6/-1.75/100</t>
  </si>
  <si>
    <t>=AOFA_MINUS!AX32</t>
  </si>
  <si>
    <t>Acuvue Oasys for ASTIGMATISM/-5.25/8.6/-1.75/100</t>
  </si>
  <si>
    <t>=AOFA_MINUS!AX33</t>
  </si>
  <si>
    <t>Acuvue Oasys for ASTIGMATISM/-5.50/8.6/-1.75/100</t>
  </si>
  <si>
    <t>=AOFA_MINUS!AX34</t>
  </si>
  <si>
    <t>Acuvue Oasys for ASTIGMATISM/-5.75/8.6/-1.75/100</t>
  </si>
  <si>
    <t>=AOFA_MINUS!AX35</t>
  </si>
  <si>
    <t>Acuvue Oasys for ASTIGMATISM/-6.00/8.6/-1.75/100</t>
  </si>
  <si>
    <t>=AOFA_MINUS!AX36</t>
  </si>
  <si>
    <t>Acuvue Oasys for ASTIGMATISM/-6.50/8.6/-1.75/100</t>
  </si>
  <si>
    <t>=AOFA_MINUS!AX37</t>
  </si>
  <si>
    <t>Acuvue Oasys for ASTIGMATISM/-7.00/8.6/-1.75/100</t>
  </si>
  <si>
    <t>=AOFA_MINUS!AX38</t>
  </si>
  <si>
    <t>Acuvue Oasys for ASTIGMATISM/-7.50/8.6/-1.75/100</t>
  </si>
  <si>
    <t>=AOFA_MINUS!AX39</t>
  </si>
  <si>
    <t>Acuvue Oasys for ASTIGMATISM/-8.00/8.6/-1.75/100</t>
  </si>
  <si>
    <t>=AOFA_MINUS!AX40</t>
  </si>
  <si>
    <t>Acuvue Oasys for ASTIGMATISM/-8.50/8.6/-1.75/100</t>
  </si>
  <si>
    <t>=AOFA_MINUS!AX41</t>
  </si>
  <si>
    <t>Acuvue Oasys for ASTIGMATISM/-9.00/8.6/-1.75/100</t>
  </si>
  <si>
    <t>=AOFA_MINUS!AX42</t>
  </si>
  <si>
    <t>Acuvue Oasys for ASTIGMATISM/ 0.00/8.6/-1.75/110</t>
  </si>
  <si>
    <t>=AOFA_MINUS!AY12</t>
  </si>
  <si>
    <t>Acuvue Oasys for ASTIGMATISM/-0.25/8.6/-1.75/110</t>
  </si>
  <si>
    <t>=AOFA_MINUS!AY13</t>
  </si>
  <si>
    <t>Acuvue Oasys for ASTIGMATISM/-0.50/8.6/-1.75/110</t>
  </si>
  <si>
    <t>=AOFA_MINUS!AY14</t>
  </si>
  <si>
    <t>Acuvue Oasys for ASTIGMATISM/-0.75/8.6/-1.75/110</t>
  </si>
  <si>
    <t>=AOFA_MINUS!AY15</t>
  </si>
  <si>
    <t>Acuvue Oasys for ASTIGMATISM/-1.00/8.6/-1.75/110</t>
  </si>
  <si>
    <t>=AOFA_MINUS!AY16</t>
  </si>
  <si>
    <t>Acuvue Oasys for ASTIGMATISM/-1.25/8.6/-1.75/110</t>
  </si>
  <si>
    <t>=AOFA_MINUS!AY17</t>
  </si>
  <si>
    <t>Acuvue Oasys for ASTIGMATISM/-1.50/8.6/-1.75/110</t>
  </si>
  <si>
    <t>=AOFA_MINUS!AY18</t>
  </si>
  <si>
    <t>Acuvue Oasys for ASTIGMATISM/-1.75/8.6/-1.75/110</t>
  </si>
  <si>
    <t>=AOFA_MINUS!AY19</t>
  </si>
  <si>
    <t>Acuvue Oasys for ASTIGMATISM/-2.00/8.6/-1.75/110</t>
  </si>
  <si>
    <t>=AOFA_MINUS!AY20</t>
  </si>
  <si>
    <t>Acuvue Oasys for ASTIGMATISM/-2.25/8.6/-1.75/110</t>
  </si>
  <si>
    <t>=AOFA_MINUS!AY21</t>
  </si>
  <si>
    <t>Acuvue Oasys for ASTIGMATISM/-2.50/8.6/-1.75/110</t>
  </si>
  <si>
    <t>=AOFA_MINUS!AY22</t>
  </si>
  <si>
    <t>Acuvue Oasys for ASTIGMATISM/-2.75/8.6/-1.75/110</t>
  </si>
  <si>
    <t>=AOFA_MINUS!AY23</t>
  </si>
  <si>
    <t>Acuvue Oasys for ASTIGMATISM/-3.00/8.6/-1.75/110</t>
  </si>
  <si>
    <t>=AOFA_MINUS!AY24</t>
  </si>
  <si>
    <t>Acuvue Oasys for ASTIGMATISM/-3.25/8.6/-1.75/110</t>
  </si>
  <si>
    <t>=AOFA_MINUS!AY25</t>
  </si>
  <si>
    <t>Acuvue Oasys for ASTIGMATISM/-3.50/8.6/-1.75/110</t>
  </si>
  <si>
    <t>=AOFA_MINUS!AY26</t>
  </si>
  <si>
    <t>Acuvue Oasys for ASTIGMATISM/-3.75/8.6/-1.75/110</t>
  </si>
  <si>
    <t>=AOFA_MINUS!AY27</t>
  </si>
  <si>
    <t>Acuvue Oasys for ASTIGMATISM/-4.00/8.6/-1.75/110</t>
  </si>
  <si>
    <t>=AOFA_MINUS!AY28</t>
  </si>
  <si>
    <t>Acuvue Oasys for ASTIGMATISM/-4.25/8.6/-1.75/110</t>
  </si>
  <si>
    <t>=AOFA_MINUS!AY29</t>
  </si>
  <si>
    <t>Acuvue Oasys for ASTIGMATISM/-4.50/8.6/-1.75/110</t>
  </si>
  <si>
    <t>=AOFA_MINUS!AY30</t>
  </si>
  <si>
    <t>Acuvue Oasys for ASTIGMATISM/-4.75/8.6/-1.75/110</t>
  </si>
  <si>
    <t>=AOFA_MINUS!AY31</t>
  </si>
  <si>
    <t>Acuvue Oasys for ASTIGMATISM/-5.00/8.6/-1.75/110</t>
  </si>
  <si>
    <t>=AOFA_MINUS!AY32</t>
  </si>
  <si>
    <t>Acuvue Oasys for ASTIGMATISM/-5.25/8.6/-1.75/110</t>
  </si>
  <si>
    <t>=AOFA_MINUS!AY33</t>
  </si>
  <si>
    <t>Acuvue Oasys for ASTIGMATISM/-5.50/8.6/-1.75/110</t>
  </si>
  <si>
    <t>=AOFA_MINUS!AY34</t>
  </si>
  <si>
    <t>Acuvue Oasys for ASTIGMATISM/-5.75/8.6/-1.75/110</t>
  </si>
  <si>
    <t>=AOFA_MINUS!AY35</t>
  </si>
  <si>
    <t>Acuvue Oasys for ASTIGMATISM/-6.00/8.6/-1.75/110</t>
  </si>
  <si>
    <t>=AOFA_MINUS!AY36</t>
  </si>
  <si>
    <t>Acuvue Oasys for ASTIGMATISM/-6.50/8.6/-1.75/110</t>
  </si>
  <si>
    <t>=AOFA_MINUS!AY37</t>
  </si>
  <si>
    <t>Acuvue Oasys for ASTIGMATISM/-7.00/8.6/-1.75/110</t>
  </si>
  <si>
    <t>=AOFA_MINUS!AY38</t>
  </si>
  <si>
    <t>Acuvue Oasys for ASTIGMATISM/-7.50/8.6/-1.75/110</t>
  </si>
  <si>
    <t>=AOFA_MINUS!AY39</t>
  </si>
  <si>
    <t>Acuvue Oasys for ASTIGMATISM/-8.00/8.6/-1.75/110</t>
  </si>
  <si>
    <t>=AOFA_MINUS!AY40</t>
  </si>
  <si>
    <t>Acuvue Oasys for ASTIGMATISM/-8.50/8.6/-1.75/110</t>
  </si>
  <si>
    <t>=AOFA_MINUS!AY41</t>
  </si>
  <si>
    <t>Acuvue Oasys for ASTIGMATISM/-9.00/8.6/-1.75/110</t>
  </si>
  <si>
    <t>=AOFA_MINUS!AY42</t>
  </si>
  <si>
    <t>Acuvue Oasys for ASTIGMATISM/ 0.00/8.6/-1.75/120</t>
  </si>
  <si>
    <t>=AOFA_MINUS!AZ12</t>
  </si>
  <si>
    <t>Acuvue Oasys for ASTIGMATISM/-0.25/8.6/-1.75/120</t>
  </si>
  <si>
    <t>=AOFA_MINUS!AZ13</t>
  </si>
  <si>
    <t>Acuvue Oasys for ASTIGMATISM/-0.50/8.6/-1.75/120</t>
  </si>
  <si>
    <t>=AOFA_MINUS!AZ14</t>
  </si>
  <si>
    <t>Acuvue Oasys for ASTIGMATISM/-0.75/8.6/-1.75/120</t>
  </si>
  <si>
    <t>=AOFA_MINUS!AZ15</t>
  </si>
  <si>
    <t>Acuvue Oasys for ASTIGMATISM/-1.00/8.6/-1.75/120</t>
  </si>
  <si>
    <t>=AOFA_MINUS!AZ16</t>
  </si>
  <si>
    <t>Acuvue Oasys for ASTIGMATISM/-1.25/8.6/-1.75/120</t>
  </si>
  <si>
    <t>=AOFA_MINUS!AZ17</t>
  </si>
  <si>
    <t>Acuvue Oasys for ASTIGMATISM/-1.50/8.6/-1.75/120</t>
  </si>
  <si>
    <t>=AOFA_MINUS!AZ18</t>
  </si>
  <si>
    <t>Acuvue Oasys for ASTIGMATISM/-1.75/8.6/-1.75/120</t>
  </si>
  <si>
    <t>=AOFA_MINUS!AZ19</t>
  </si>
  <si>
    <t>Acuvue Oasys for ASTIGMATISM/-2.00/8.6/-1.75/120</t>
  </si>
  <si>
    <t>=AOFA_MINUS!AZ20</t>
  </si>
  <si>
    <t>Acuvue Oasys for ASTIGMATISM/-2.25/8.6/-1.75/120</t>
  </si>
  <si>
    <t>=AOFA_MINUS!AZ21</t>
  </si>
  <si>
    <t>Acuvue Oasys for ASTIGMATISM/-2.50/8.6/-1.75/120</t>
  </si>
  <si>
    <t>=AOFA_MINUS!AZ22</t>
  </si>
  <si>
    <t>Acuvue Oasys for ASTIGMATISM/-2.75/8.6/-1.75/120</t>
  </si>
  <si>
    <t>=AOFA_MINUS!AZ23</t>
  </si>
  <si>
    <t>Acuvue Oasys for ASTIGMATISM/-3.00/8.6/-1.75/120</t>
  </si>
  <si>
    <t>=AOFA_MINUS!AZ24</t>
  </si>
  <si>
    <t>Acuvue Oasys for ASTIGMATISM/-3.25/8.6/-1.75/120</t>
  </si>
  <si>
    <t>=AOFA_MINUS!AZ25</t>
  </si>
  <si>
    <t>Acuvue Oasys for ASTIGMATISM/-3.50/8.6/-1.75/120</t>
  </si>
  <si>
    <t>=AOFA_MINUS!AZ26</t>
  </si>
  <si>
    <t>Acuvue Oasys for ASTIGMATISM/-3.75/8.6/-1.75/120</t>
  </si>
  <si>
    <t>=AOFA_MINUS!AZ27</t>
  </si>
  <si>
    <t>Acuvue Oasys for ASTIGMATISM/-4.00/8.6/-1.75/120</t>
  </si>
  <si>
    <t>=AOFA_MINUS!AZ28</t>
  </si>
  <si>
    <t>Acuvue Oasys for ASTIGMATISM/-4.25/8.6/-1.75/120</t>
  </si>
  <si>
    <t>=AOFA_MINUS!AZ29</t>
  </si>
  <si>
    <t>Acuvue Oasys for ASTIGMATISM/-4.50/8.6/-1.75/120</t>
  </si>
  <si>
    <t>=AOFA_MINUS!AZ30</t>
  </si>
  <si>
    <t>Acuvue Oasys for ASTIGMATISM/-4.75/8.6/-1.75/120</t>
  </si>
  <si>
    <t>=AOFA_MINUS!AZ31</t>
  </si>
  <si>
    <t>Acuvue Oasys for ASTIGMATISM/-5.00/8.6/-1.75/120</t>
  </si>
  <si>
    <t>=AOFA_MINUS!AZ32</t>
  </si>
  <si>
    <t>Acuvue Oasys for ASTIGMATISM/-5.25/8.6/-1.75/120</t>
  </si>
  <si>
    <t>=AOFA_MINUS!AZ33</t>
  </si>
  <si>
    <t>Acuvue Oasys for ASTIGMATISM/-5.50/8.6/-1.75/120</t>
  </si>
  <si>
    <t>=AOFA_MINUS!AZ34</t>
  </si>
  <si>
    <t>Acuvue Oasys for ASTIGMATISM/-5.75/8.6/-1.75/120</t>
  </si>
  <si>
    <t>=AOFA_MINUS!AZ35</t>
  </si>
  <si>
    <t>Acuvue Oasys for ASTIGMATISM/-6.00/8.6/-1.75/120</t>
  </si>
  <si>
    <t>=AOFA_MINUS!AZ36</t>
  </si>
  <si>
    <t>Acuvue Oasys for ASTIGMATISM/-6.50/8.6/-1.75/120</t>
  </si>
  <si>
    <t>=AOFA_MINUS!AZ37</t>
  </si>
  <si>
    <t>Acuvue Oasys for ASTIGMATISM/-7.00/8.6/-1.75/120</t>
  </si>
  <si>
    <t>=AOFA_MINUS!AZ38</t>
  </si>
  <si>
    <t>Acuvue Oasys for ASTIGMATISM/-7.50/8.6/-1.75/120</t>
  </si>
  <si>
    <t>=AOFA_MINUS!AZ39</t>
  </si>
  <si>
    <t>Acuvue Oasys for ASTIGMATISM/-8.00/8.6/-1.75/120</t>
  </si>
  <si>
    <t>=AOFA_MINUS!AZ40</t>
  </si>
  <si>
    <t>Acuvue Oasys for ASTIGMATISM/-8.50/8.6/-1.75/120</t>
  </si>
  <si>
    <t>=AOFA_MINUS!AZ41</t>
  </si>
  <si>
    <t>Acuvue Oasys for ASTIGMATISM/-9.00/8.6/-1.75/120</t>
  </si>
  <si>
    <t>=AOFA_MINUS!AZ42</t>
  </si>
  <si>
    <t>Acuvue Oasys for ASTIGMATISM/ 0.00/8.6/-1.75/130</t>
  </si>
  <si>
    <t>=AOFA_MINUS!BA12</t>
  </si>
  <si>
    <t>Acuvue Oasys for ASTIGMATISM/-0.25/8.6/-1.75/130</t>
  </si>
  <si>
    <t>=AOFA_MINUS!BA13</t>
  </si>
  <si>
    <t>Acuvue Oasys for ASTIGMATISM/-0.50/8.6/-1.75/130</t>
  </si>
  <si>
    <t>=AOFA_MINUS!BA14</t>
  </si>
  <si>
    <t>Acuvue Oasys for ASTIGMATISM/-0.75/8.6/-1.75/130</t>
  </si>
  <si>
    <t>=AOFA_MINUS!BA15</t>
  </si>
  <si>
    <t>Acuvue Oasys for ASTIGMATISM/-1.00/8.6/-1.75/130</t>
  </si>
  <si>
    <t>=AOFA_MINUS!BA16</t>
  </si>
  <si>
    <t>Acuvue Oasys for ASTIGMATISM/-1.25/8.6/-1.75/130</t>
  </si>
  <si>
    <t>=AOFA_MINUS!BA17</t>
  </si>
  <si>
    <t>Acuvue Oasys for ASTIGMATISM/-1.50/8.6/-1.75/130</t>
  </si>
  <si>
    <t>=AOFA_MINUS!BA18</t>
  </si>
  <si>
    <t>Acuvue Oasys for ASTIGMATISM/-1.75/8.6/-1.75/130</t>
  </si>
  <si>
    <t>=AOFA_MINUS!BA19</t>
  </si>
  <si>
    <t>Acuvue Oasys for ASTIGMATISM/-2.00/8.6/-1.75/130</t>
  </si>
  <si>
    <t>=AOFA_MINUS!BA20</t>
  </si>
  <si>
    <t>Acuvue Oasys for ASTIGMATISM/-2.25/8.6/-1.75/130</t>
  </si>
  <si>
    <t>=AOFA_MINUS!BA21</t>
  </si>
  <si>
    <t>Acuvue Oasys for ASTIGMATISM/-2.50/8.6/-1.75/130</t>
  </si>
  <si>
    <t>=AOFA_MINUS!BA22</t>
  </si>
  <si>
    <t>Acuvue Oasys for ASTIGMATISM/-2.75/8.6/-1.75/130</t>
  </si>
  <si>
    <t>=AOFA_MINUS!BA23</t>
  </si>
  <si>
    <t>Acuvue Oasys for ASTIGMATISM/-3.00/8.6/-1.75/130</t>
  </si>
  <si>
    <t>=AOFA_MINUS!BA24</t>
  </si>
  <si>
    <t>Acuvue Oasys for ASTIGMATISM/-3.25/8.6/-1.75/130</t>
  </si>
  <si>
    <t>=AOFA_MINUS!BA25</t>
  </si>
  <si>
    <t>Acuvue Oasys for ASTIGMATISM/-3.50/8.6/-1.75/130</t>
  </si>
  <si>
    <t>=AOFA_MINUS!BA26</t>
  </si>
  <si>
    <t>Acuvue Oasys for ASTIGMATISM/-3.75/8.6/-1.75/130</t>
  </si>
  <si>
    <t>=AOFA_MINUS!BA27</t>
  </si>
  <si>
    <t>Acuvue Oasys for ASTIGMATISM/-4.00/8.6/-1.75/130</t>
  </si>
  <si>
    <t>=AOFA_MINUS!BA28</t>
  </si>
  <si>
    <t>Acuvue Oasys for ASTIGMATISM/-4.25/8.6/-1.75/130</t>
  </si>
  <si>
    <t>=AOFA_MINUS!BA29</t>
  </si>
  <si>
    <t>Acuvue Oasys for ASTIGMATISM/-4.50/8.6/-1.75/130</t>
  </si>
  <si>
    <t>=AOFA_MINUS!BA30</t>
  </si>
  <si>
    <t>Acuvue Oasys for ASTIGMATISM/-4.75/8.6/-1.75/130</t>
  </si>
  <si>
    <t>=AOFA_MINUS!BA31</t>
  </si>
  <si>
    <t>Acuvue Oasys for ASTIGMATISM/-5.00/8.6/-1.75/130</t>
  </si>
  <si>
    <t>=AOFA_MINUS!BA32</t>
  </si>
  <si>
    <t>Acuvue Oasys for ASTIGMATISM/-5.25/8.6/-1.75/130</t>
  </si>
  <si>
    <t>=AOFA_MINUS!BA33</t>
  </si>
  <si>
    <t>Acuvue Oasys for ASTIGMATISM/-5.50/8.6/-1.75/130</t>
  </si>
  <si>
    <t>=AOFA_MINUS!BA34</t>
  </si>
  <si>
    <t>Acuvue Oasys for ASTIGMATISM/-5.75/8.6/-1.75/130</t>
  </si>
  <si>
    <t>=AOFA_MINUS!BA35</t>
  </si>
  <si>
    <t>Acuvue Oasys for ASTIGMATISM/-6.00/8.6/-1.75/130</t>
  </si>
  <si>
    <t>=AOFA_MINUS!BA36</t>
  </si>
  <si>
    <t>Acuvue Oasys for ASTIGMATISM/-6.50/8.6/-1.75/130</t>
  </si>
  <si>
    <t>=AOFA_MINUS!BA37</t>
  </si>
  <si>
    <t>Acuvue Oasys for ASTIGMATISM/-7.00/8.6/-1.75/130</t>
  </si>
  <si>
    <t>=AOFA_MINUS!BA38</t>
  </si>
  <si>
    <t>Acuvue Oasys for ASTIGMATISM/-7.50/8.6/-1.75/130</t>
  </si>
  <si>
    <t>=AOFA_MINUS!BA39</t>
  </si>
  <si>
    <t>Acuvue Oasys for ASTIGMATISM/-8.00/8.6/-1.75/130</t>
  </si>
  <si>
    <t>=AOFA_MINUS!BA40</t>
  </si>
  <si>
    <t>Acuvue Oasys for ASTIGMATISM/-8.50/8.6/-1.75/130</t>
  </si>
  <si>
    <t>=AOFA_MINUS!BA41</t>
  </si>
  <si>
    <t>Acuvue Oasys for ASTIGMATISM/-9.00/8.6/-1.75/130</t>
  </si>
  <si>
    <t>=AOFA_MINUS!BA42</t>
  </si>
  <si>
    <t>Acuvue Oasys for ASTIGMATISM/ 0.00/8.6/-1.75/140</t>
  </si>
  <si>
    <t>=AOFA_MINUS!BB12</t>
  </si>
  <si>
    <t>Acuvue Oasys for ASTIGMATISM/-0.25/8.6/-1.75/140</t>
  </si>
  <si>
    <t>=AOFA_MINUS!BB13</t>
  </si>
  <si>
    <t>Acuvue Oasys for ASTIGMATISM/-0.50/8.6/-1.75/140</t>
  </si>
  <si>
    <t>=AOFA_MINUS!BB14</t>
  </si>
  <si>
    <t>Acuvue Oasys for ASTIGMATISM/-0.75/8.6/-1.75/140</t>
  </si>
  <si>
    <t>=AOFA_MINUS!BB15</t>
  </si>
  <si>
    <t>Acuvue Oasys for ASTIGMATISM/-1.00/8.6/-1.75/140</t>
  </si>
  <si>
    <t>=AOFA_MINUS!BB16</t>
  </si>
  <si>
    <t>Acuvue Oasys for ASTIGMATISM/-1.25/8.6/-1.75/140</t>
  </si>
  <si>
    <t>=AOFA_MINUS!BB17</t>
  </si>
  <si>
    <t>Acuvue Oasys for ASTIGMATISM/-1.50/8.6/-1.75/140</t>
  </si>
  <si>
    <t>=AOFA_MINUS!BB18</t>
  </si>
  <si>
    <t>Acuvue Oasys for ASTIGMATISM/-1.75/8.6/-1.75/140</t>
  </si>
  <si>
    <t>=AOFA_MINUS!BB19</t>
  </si>
  <si>
    <t>Acuvue Oasys for ASTIGMATISM/-2.00/8.6/-1.75/140</t>
  </si>
  <si>
    <t>=AOFA_MINUS!BB20</t>
  </si>
  <si>
    <t>Acuvue Oasys for ASTIGMATISM/-2.25/8.6/-1.75/140</t>
  </si>
  <si>
    <t>=AOFA_MINUS!BB21</t>
  </si>
  <si>
    <t>Acuvue Oasys for ASTIGMATISM/-2.50/8.6/-1.75/140</t>
  </si>
  <si>
    <t>=AOFA_MINUS!BB22</t>
  </si>
  <si>
    <t>Acuvue Oasys for ASTIGMATISM/-2.75/8.6/-1.75/140</t>
  </si>
  <si>
    <t>=AOFA_MINUS!BB23</t>
  </si>
  <si>
    <t>Acuvue Oasys for ASTIGMATISM/-3.00/8.6/-1.75/140</t>
  </si>
  <si>
    <t>=AOFA_MINUS!BB24</t>
  </si>
  <si>
    <t>Acuvue Oasys for ASTIGMATISM/-3.25/8.6/-1.75/140</t>
  </si>
  <si>
    <t>=AOFA_MINUS!BB25</t>
  </si>
  <si>
    <t>Acuvue Oasys for ASTIGMATISM/-3.50/8.6/-1.75/140</t>
  </si>
  <si>
    <t>=AOFA_MINUS!BB26</t>
  </si>
  <si>
    <t>Acuvue Oasys for ASTIGMATISM/-3.75/8.6/-1.75/140</t>
  </si>
  <si>
    <t>=AOFA_MINUS!BB27</t>
  </si>
  <si>
    <t>Acuvue Oasys for ASTIGMATISM/-4.00/8.6/-1.75/140</t>
  </si>
  <si>
    <t>=AOFA_MINUS!BB28</t>
  </si>
  <si>
    <t>Acuvue Oasys for ASTIGMATISM/-4.25/8.6/-1.75/140</t>
  </si>
  <si>
    <t>=AOFA_MINUS!BB29</t>
  </si>
  <si>
    <t>Acuvue Oasys for ASTIGMATISM/-4.50/8.6/-1.75/140</t>
  </si>
  <si>
    <t>=AOFA_MINUS!BB30</t>
  </si>
  <si>
    <t>Acuvue Oasys for ASTIGMATISM/-4.75/8.6/-1.75/140</t>
  </si>
  <si>
    <t>=AOFA_MINUS!BB31</t>
  </si>
  <si>
    <t>Acuvue Oasys for ASTIGMATISM/-5.00/8.6/-1.75/140</t>
  </si>
  <si>
    <t>=AOFA_MINUS!BB32</t>
  </si>
  <si>
    <t>Acuvue Oasys for ASTIGMATISM/-5.25/8.6/-1.75/140</t>
  </si>
  <si>
    <t>=AOFA_MINUS!BB33</t>
  </si>
  <si>
    <t>Acuvue Oasys for ASTIGMATISM/-5.50/8.6/-1.75/140</t>
  </si>
  <si>
    <t>=AOFA_MINUS!BB34</t>
  </si>
  <si>
    <t>Acuvue Oasys for ASTIGMATISM/-5.75/8.6/-1.75/140</t>
  </si>
  <si>
    <t>=AOFA_MINUS!BB35</t>
  </si>
  <si>
    <t>Acuvue Oasys for ASTIGMATISM/-6.00/8.6/-1.75/140</t>
  </si>
  <si>
    <t>=AOFA_MINUS!BB36</t>
  </si>
  <si>
    <t>Acuvue Oasys for ASTIGMATISM/-6.50/8.6/-1.75/140</t>
  </si>
  <si>
    <t>=AOFA_MINUS!BB37</t>
  </si>
  <si>
    <t>Acuvue Oasys for ASTIGMATISM/-7.00/8.6/-1.75/140</t>
  </si>
  <si>
    <t>=AOFA_MINUS!BB38</t>
  </si>
  <si>
    <t>Acuvue Oasys for ASTIGMATISM/-7.50/8.6/-1.75/140</t>
  </si>
  <si>
    <t>=AOFA_MINUS!BB39</t>
  </si>
  <si>
    <t>Acuvue Oasys for ASTIGMATISM/-8.00/8.6/-1.75/140</t>
  </si>
  <si>
    <t>=AOFA_MINUS!BB40</t>
  </si>
  <si>
    <t>Acuvue Oasys for ASTIGMATISM/-8.50/8.6/-1.75/140</t>
  </si>
  <si>
    <t>=AOFA_MINUS!BB41</t>
  </si>
  <si>
    <t>Acuvue Oasys for ASTIGMATISM/-9.00/8.6/-1.75/140</t>
  </si>
  <si>
    <t>=AOFA_MINUS!BB42</t>
  </si>
  <si>
    <t>Acuvue Oasys for ASTIGMATISM/ 0.00/8.6/-1.75/150</t>
  </si>
  <si>
    <t>=AOFA_MINUS!BC12</t>
  </si>
  <si>
    <t>Acuvue Oasys for ASTIGMATISM/-0.25/8.6/-1.75/150</t>
  </si>
  <si>
    <t>=AOFA_MINUS!BC13</t>
  </si>
  <si>
    <t>Acuvue Oasys for ASTIGMATISM/-0.50/8.6/-1.75/150</t>
  </si>
  <si>
    <t>=AOFA_MINUS!BC14</t>
  </si>
  <si>
    <t>Acuvue Oasys for ASTIGMATISM/-0.75/8.6/-1.75/150</t>
  </si>
  <si>
    <t>=AOFA_MINUS!BC15</t>
  </si>
  <si>
    <t>Acuvue Oasys for ASTIGMATISM/-1.00/8.6/-1.75/150</t>
  </si>
  <si>
    <t>=AOFA_MINUS!BC16</t>
  </si>
  <si>
    <t>Acuvue Oasys for ASTIGMATISM/-1.25/8.6/-1.75/150</t>
  </si>
  <si>
    <t>=AOFA_MINUS!BC17</t>
  </si>
  <si>
    <t>Acuvue Oasys for ASTIGMATISM/-1.50/8.6/-1.75/150</t>
  </si>
  <si>
    <t>=AOFA_MINUS!BC18</t>
  </si>
  <si>
    <t>Acuvue Oasys for ASTIGMATISM/-1.75/8.6/-1.75/150</t>
  </si>
  <si>
    <t>=AOFA_MINUS!BC19</t>
  </si>
  <si>
    <t>Acuvue Oasys for ASTIGMATISM/-2.00/8.6/-1.75/150</t>
  </si>
  <si>
    <t>=AOFA_MINUS!BC20</t>
  </si>
  <si>
    <t>Acuvue Oasys for ASTIGMATISM/-2.25/8.6/-1.75/150</t>
  </si>
  <si>
    <t>=AOFA_MINUS!BC21</t>
  </si>
  <si>
    <t>Acuvue Oasys for ASTIGMATISM/-2.50/8.6/-1.75/150</t>
  </si>
  <si>
    <t>=AOFA_MINUS!BC22</t>
  </si>
  <si>
    <t>Acuvue Oasys for ASTIGMATISM/-2.75/8.6/-1.75/150</t>
  </si>
  <si>
    <t>=AOFA_MINUS!BC23</t>
  </si>
  <si>
    <t>Acuvue Oasys for ASTIGMATISM/-3.00/8.6/-1.75/150</t>
  </si>
  <si>
    <t>=AOFA_MINUS!BC24</t>
  </si>
  <si>
    <t>Acuvue Oasys for ASTIGMATISM/-3.25/8.6/-1.75/150</t>
  </si>
  <si>
    <t>=AOFA_MINUS!BC25</t>
  </si>
  <si>
    <t>Acuvue Oasys for ASTIGMATISM/-3.50/8.6/-1.75/150</t>
  </si>
  <si>
    <t>=AOFA_MINUS!BC26</t>
  </si>
  <si>
    <t>Acuvue Oasys for ASTIGMATISM/-3.75/8.6/-1.75/150</t>
  </si>
  <si>
    <t>=AOFA_MINUS!BC27</t>
  </si>
  <si>
    <t>Acuvue Oasys for ASTIGMATISM/-4.00/8.6/-1.75/150</t>
  </si>
  <si>
    <t>=AOFA_MINUS!BC28</t>
  </si>
  <si>
    <t>Acuvue Oasys for ASTIGMATISM/-4.25/8.6/-1.75/150</t>
  </si>
  <si>
    <t>=AOFA_MINUS!BC29</t>
  </si>
  <si>
    <t>Acuvue Oasys for ASTIGMATISM/-4.50/8.6/-1.75/150</t>
  </si>
  <si>
    <t>=AOFA_MINUS!BC30</t>
  </si>
  <si>
    <t>Acuvue Oasys for ASTIGMATISM/-4.75/8.6/-1.75/150</t>
  </si>
  <si>
    <t>=AOFA_MINUS!BC31</t>
  </si>
  <si>
    <t>Acuvue Oasys for ASTIGMATISM/-5.00/8.6/-1.75/150</t>
  </si>
  <si>
    <t>=AOFA_MINUS!BC32</t>
  </si>
  <si>
    <t>Acuvue Oasys for ASTIGMATISM/-5.25/8.6/-1.75/150</t>
  </si>
  <si>
    <t>=AOFA_MINUS!BC33</t>
  </si>
  <si>
    <t>Acuvue Oasys for ASTIGMATISM/-5.50/8.6/-1.75/150</t>
  </si>
  <si>
    <t>=AOFA_MINUS!BC34</t>
  </si>
  <si>
    <t>Acuvue Oasys for ASTIGMATISM/-5.75/8.6/-1.75/150</t>
  </si>
  <si>
    <t>=AOFA_MINUS!BC35</t>
  </si>
  <si>
    <t>Acuvue Oasys for ASTIGMATISM/-6.00/8.6/-1.75/150</t>
  </si>
  <si>
    <t>=AOFA_MINUS!BC36</t>
  </si>
  <si>
    <t>Acuvue Oasys for ASTIGMATISM/-6.50/8.6/-1.75/150</t>
  </si>
  <si>
    <t>=AOFA_MINUS!BC37</t>
  </si>
  <si>
    <t>Acuvue Oasys for ASTIGMATISM/-7.00/8.6/-1.75/150</t>
  </si>
  <si>
    <t>=AOFA_MINUS!BC38</t>
  </si>
  <si>
    <t>Acuvue Oasys for ASTIGMATISM/-7.50/8.6/-1.75/150</t>
  </si>
  <si>
    <t>=AOFA_MINUS!BC39</t>
  </si>
  <si>
    <t>Acuvue Oasys for ASTIGMATISM/-8.00/8.6/-1.75/150</t>
  </si>
  <si>
    <t>=AOFA_MINUS!BC40</t>
  </si>
  <si>
    <t>Acuvue Oasys for ASTIGMATISM/-8.50/8.6/-1.75/150</t>
  </si>
  <si>
    <t>=AOFA_MINUS!BC41</t>
  </si>
  <si>
    <t>Acuvue Oasys for ASTIGMATISM/-9.00/8.6/-1.75/150</t>
  </si>
  <si>
    <t>=AOFA_MINUS!BC42</t>
  </si>
  <si>
    <t>Acuvue Oasys for ASTIGMATISM/ 0.00/8.6/-1.75/160</t>
  </si>
  <si>
    <t>=AOFA_MINUS!BD12</t>
  </si>
  <si>
    <t>Acuvue Oasys for ASTIGMATISM/-0.25/8.6/-1.75/160</t>
  </si>
  <si>
    <t>=AOFA_MINUS!BD13</t>
  </si>
  <si>
    <t>Acuvue Oasys for ASTIGMATISM/-0.50/8.6/-1.75/160</t>
  </si>
  <si>
    <t>=AOFA_MINUS!BD14</t>
  </si>
  <si>
    <t>Acuvue Oasys for ASTIGMATISM/-0.75/8.6/-1.75/160</t>
  </si>
  <si>
    <t>=AOFA_MINUS!BD15</t>
  </si>
  <si>
    <t>Acuvue Oasys for ASTIGMATISM/-1.00/8.6/-1.75/160</t>
  </si>
  <si>
    <t>=AOFA_MINUS!BD16</t>
  </si>
  <si>
    <t>Acuvue Oasys for ASTIGMATISM/-1.25/8.6/-1.75/160</t>
  </si>
  <si>
    <t>=AOFA_MINUS!BD17</t>
  </si>
  <si>
    <t>Acuvue Oasys for ASTIGMATISM/-1.50/8.6/-1.75/160</t>
  </si>
  <si>
    <t>=AOFA_MINUS!BD18</t>
  </si>
  <si>
    <t>Acuvue Oasys for ASTIGMATISM/-1.75/8.6/-1.75/160</t>
  </si>
  <si>
    <t>=AOFA_MINUS!BD19</t>
  </si>
  <si>
    <t>Acuvue Oasys for ASTIGMATISM/-2.00/8.6/-1.75/160</t>
  </si>
  <si>
    <t>=AOFA_MINUS!BD20</t>
  </si>
  <si>
    <t>Acuvue Oasys for ASTIGMATISM/-2.25/8.6/-1.75/160</t>
  </si>
  <si>
    <t>=AOFA_MINUS!BD21</t>
  </si>
  <si>
    <t>Acuvue Oasys for ASTIGMATISM/-2.50/8.6/-1.75/160</t>
  </si>
  <si>
    <t>=AOFA_MINUS!BD22</t>
  </si>
  <si>
    <t>Acuvue Oasys for ASTIGMATISM/-2.75/8.6/-1.75/160</t>
  </si>
  <si>
    <t>=AOFA_MINUS!BD23</t>
  </si>
  <si>
    <t>Acuvue Oasys for ASTIGMATISM/-3.00/8.6/-1.75/160</t>
  </si>
  <si>
    <t>=AOFA_MINUS!BD24</t>
  </si>
  <si>
    <t>Acuvue Oasys for ASTIGMATISM/-3.25/8.6/-1.75/160</t>
  </si>
  <si>
    <t>=AOFA_MINUS!BD25</t>
  </si>
  <si>
    <t>Acuvue Oasys for ASTIGMATISM/-3.50/8.6/-1.75/160</t>
  </si>
  <si>
    <t>=AOFA_MINUS!BD26</t>
  </si>
  <si>
    <t>Acuvue Oasys for ASTIGMATISM/-3.75/8.6/-1.75/160</t>
  </si>
  <si>
    <t>=AOFA_MINUS!BD27</t>
  </si>
  <si>
    <t>Acuvue Oasys for ASTIGMATISM/-4.00/8.6/-1.75/160</t>
  </si>
  <si>
    <t>=AOFA_MINUS!BD28</t>
  </si>
  <si>
    <t>Acuvue Oasys for ASTIGMATISM/-4.25/8.6/-1.75/160</t>
  </si>
  <si>
    <t>=AOFA_MINUS!BD29</t>
  </si>
  <si>
    <t>Acuvue Oasys for ASTIGMATISM/-4.50/8.6/-1.75/160</t>
  </si>
  <si>
    <t>=AOFA_MINUS!BD30</t>
  </si>
  <si>
    <t>Acuvue Oasys for ASTIGMATISM/-4.75/8.6/-1.75/160</t>
  </si>
  <si>
    <t>=AOFA_MINUS!BD31</t>
  </si>
  <si>
    <t>Acuvue Oasys for ASTIGMATISM/-5.00/8.6/-1.75/160</t>
  </si>
  <si>
    <t>=AOFA_MINUS!BD32</t>
  </si>
  <si>
    <t>Acuvue Oasys for ASTIGMATISM/-5.25/8.6/-1.75/160</t>
  </si>
  <si>
    <t>=AOFA_MINUS!BD33</t>
  </si>
  <si>
    <t>Acuvue Oasys for ASTIGMATISM/-5.50/8.6/-1.75/160</t>
  </si>
  <si>
    <t>=AOFA_MINUS!BD34</t>
  </si>
  <si>
    <t>Acuvue Oasys for ASTIGMATISM/-5.75/8.6/-1.75/160</t>
  </si>
  <si>
    <t>=AOFA_MINUS!BD35</t>
  </si>
  <si>
    <t>Acuvue Oasys for ASTIGMATISM/-6.00/8.6/-1.75/160</t>
  </si>
  <si>
    <t>=AOFA_MINUS!BD36</t>
  </si>
  <si>
    <t>Acuvue Oasys for ASTIGMATISM/-6.50/8.6/-1.75/160</t>
  </si>
  <si>
    <t>=AOFA_MINUS!BD37</t>
  </si>
  <si>
    <t>Acuvue Oasys for ASTIGMATISM/-7.00/8.6/-1.75/160</t>
  </si>
  <si>
    <t>=AOFA_MINUS!BD38</t>
  </si>
  <si>
    <t>Acuvue Oasys for ASTIGMATISM/-7.50/8.6/-1.75/160</t>
  </si>
  <si>
    <t>=AOFA_MINUS!BD39</t>
  </si>
  <si>
    <t>Acuvue Oasys for ASTIGMATISM/-8.00/8.6/-1.75/160</t>
  </si>
  <si>
    <t>=AOFA_MINUS!BD40</t>
  </si>
  <si>
    <t>Acuvue Oasys for ASTIGMATISM/-8.50/8.6/-1.75/160</t>
  </si>
  <si>
    <t>=AOFA_MINUS!BD41</t>
  </si>
  <si>
    <t>Acuvue Oasys for ASTIGMATISM/-9.00/8.6/-1.75/160</t>
  </si>
  <si>
    <t>=AOFA_MINUS!BD42</t>
  </si>
  <si>
    <t>Acuvue Oasys for ASTIGMATISM/ 0.00/8.6/-1.75/170</t>
  </si>
  <si>
    <t>=AOFA_MINUS!BE12</t>
  </si>
  <si>
    <t>Acuvue Oasys for ASTIGMATISM/-0.25/8.6/-1.75/170</t>
  </si>
  <si>
    <t>=AOFA_MINUS!BE13</t>
  </si>
  <si>
    <t>Acuvue Oasys for ASTIGMATISM/-0.50/8.6/-1.75/170</t>
  </si>
  <si>
    <t>=AOFA_MINUS!BE14</t>
  </si>
  <si>
    <t>Acuvue Oasys for ASTIGMATISM/-0.75/8.6/-1.75/170</t>
  </si>
  <si>
    <t>=AOFA_MINUS!BE15</t>
  </si>
  <si>
    <t>Acuvue Oasys for ASTIGMATISM/-1.00/8.6/-1.75/170</t>
  </si>
  <si>
    <t>=AOFA_MINUS!BE16</t>
  </si>
  <si>
    <t>Acuvue Oasys for ASTIGMATISM/-1.25/8.6/-1.75/170</t>
  </si>
  <si>
    <t>=AOFA_MINUS!BE17</t>
  </si>
  <si>
    <t>Acuvue Oasys for ASTIGMATISM/-1.50/8.6/-1.75/170</t>
  </si>
  <si>
    <t>=AOFA_MINUS!BE18</t>
  </si>
  <si>
    <t>Acuvue Oasys for ASTIGMATISM/-1.75/8.6/-1.75/170</t>
  </si>
  <si>
    <t>=AOFA_MINUS!BE19</t>
  </si>
  <si>
    <t>Acuvue Oasys for ASTIGMATISM/-2.00/8.6/-1.75/170</t>
  </si>
  <si>
    <t>=AOFA_MINUS!BE20</t>
  </si>
  <si>
    <t>Acuvue Oasys for ASTIGMATISM/-2.25/8.6/-1.75/170</t>
  </si>
  <si>
    <t>=AOFA_MINUS!BE21</t>
  </si>
  <si>
    <t>Acuvue Oasys for ASTIGMATISM/-2.50/8.6/-1.75/170</t>
  </si>
  <si>
    <t>=AOFA_MINUS!BE22</t>
  </si>
  <si>
    <t>Acuvue Oasys for ASTIGMATISM/-2.75/8.6/-1.75/170</t>
  </si>
  <si>
    <t>=AOFA_MINUS!BE23</t>
  </si>
  <si>
    <t>Acuvue Oasys for ASTIGMATISM/-3.00/8.6/-1.75/170</t>
  </si>
  <si>
    <t>=AOFA_MINUS!BE24</t>
  </si>
  <si>
    <t>Acuvue Oasys for ASTIGMATISM/-3.25/8.6/-1.75/170</t>
  </si>
  <si>
    <t>=AOFA_MINUS!BE25</t>
  </si>
  <si>
    <t>Acuvue Oasys for ASTIGMATISM/-3.50/8.6/-1.75/170</t>
  </si>
  <si>
    <t>=AOFA_MINUS!BE26</t>
  </si>
  <si>
    <t>Acuvue Oasys for ASTIGMATISM/-3.75/8.6/-1.75/170</t>
  </si>
  <si>
    <t>=AOFA_MINUS!BE27</t>
  </si>
  <si>
    <t>Acuvue Oasys for ASTIGMATISM/-4.00/8.6/-1.75/170</t>
  </si>
  <si>
    <t>=AOFA_MINUS!BE28</t>
  </si>
  <si>
    <t>Acuvue Oasys for ASTIGMATISM/-4.25/8.6/-1.75/170</t>
  </si>
  <si>
    <t>=AOFA_MINUS!BE29</t>
  </si>
  <si>
    <t>Acuvue Oasys for ASTIGMATISM/-4.50/8.6/-1.75/170</t>
  </si>
  <si>
    <t>=AOFA_MINUS!BE30</t>
  </si>
  <si>
    <t>Acuvue Oasys for ASTIGMATISM/-4.75/8.6/-1.75/170</t>
  </si>
  <si>
    <t>=AOFA_MINUS!BE31</t>
  </si>
  <si>
    <t>Acuvue Oasys for ASTIGMATISM/-5.00/8.6/-1.75/170</t>
  </si>
  <si>
    <t>=AOFA_MINUS!BE32</t>
  </si>
  <si>
    <t>Acuvue Oasys for ASTIGMATISM/-5.25/8.6/-1.75/170</t>
  </si>
  <si>
    <t>=AOFA_MINUS!BE33</t>
  </si>
  <si>
    <t>Acuvue Oasys for ASTIGMATISM/-5.50/8.6/-1.75/170</t>
  </si>
  <si>
    <t>=AOFA_MINUS!BE34</t>
  </si>
  <si>
    <t>Acuvue Oasys for ASTIGMATISM/-5.75/8.6/-1.75/170</t>
  </si>
  <si>
    <t>=AOFA_MINUS!BE35</t>
  </si>
  <si>
    <t>Acuvue Oasys for ASTIGMATISM/-6.00/8.6/-1.75/170</t>
  </si>
  <si>
    <t>=AOFA_MINUS!BE36</t>
  </si>
  <si>
    <t>Acuvue Oasys for ASTIGMATISM/-6.50/8.6/-1.75/170</t>
  </si>
  <si>
    <t>=AOFA_MINUS!BE37</t>
  </si>
  <si>
    <t>Acuvue Oasys for ASTIGMATISM/-7.00/8.6/-1.75/170</t>
  </si>
  <si>
    <t>=AOFA_MINUS!BE38</t>
  </si>
  <si>
    <t>Acuvue Oasys for ASTIGMATISM/-7.50/8.6/-1.75/170</t>
  </si>
  <si>
    <t>=AOFA_MINUS!BE39</t>
  </si>
  <si>
    <t>Acuvue Oasys for ASTIGMATISM/-8.00/8.6/-1.75/170</t>
  </si>
  <si>
    <t>=AOFA_MINUS!BE40</t>
  </si>
  <si>
    <t>Acuvue Oasys for ASTIGMATISM/-8.50/8.6/-1.75/170</t>
  </si>
  <si>
    <t>=AOFA_MINUS!BE41</t>
  </si>
  <si>
    <t>Acuvue Oasys for ASTIGMATISM/-9.00/8.6/-1.75/170</t>
  </si>
  <si>
    <t>=AOFA_MINUS!BE42</t>
  </si>
  <si>
    <t>Acuvue Oasys for ASTIGMATISM/ 0.00/8.6/-1.75/180</t>
  </si>
  <si>
    <t>=AOFA_MINUS!BF12</t>
  </si>
  <si>
    <t>Acuvue Oasys for ASTIGMATISM/-0.25/8.6/-1.75/180</t>
  </si>
  <si>
    <t>=AOFA_MINUS!BF13</t>
  </si>
  <si>
    <t>Acuvue Oasys for ASTIGMATISM/-0.50/8.6/-1.75/180</t>
  </si>
  <si>
    <t>=AOFA_MINUS!BF14</t>
  </si>
  <si>
    <t>Acuvue Oasys for ASTIGMATISM/-0.75/8.6/-1.75/180</t>
  </si>
  <si>
    <t>=AOFA_MINUS!BF15</t>
  </si>
  <si>
    <t>Acuvue Oasys for ASTIGMATISM/-1.00/8.6/-1.75/180</t>
  </si>
  <si>
    <t>=AOFA_MINUS!BF16</t>
  </si>
  <si>
    <t>Acuvue Oasys for ASTIGMATISM/-1.25/8.6/-1.75/180</t>
  </si>
  <si>
    <t>=AOFA_MINUS!BF17</t>
  </si>
  <si>
    <t>Acuvue Oasys for ASTIGMATISM/-1.50/8.6/-1.75/180</t>
  </si>
  <si>
    <t>=AOFA_MINUS!BF18</t>
  </si>
  <si>
    <t>Acuvue Oasys for ASTIGMATISM/-1.75/8.6/-1.75/180</t>
  </si>
  <si>
    <t>=AOFA_MINUS!BF19</t>
  </si>
  <si>
    <t>Acuvue Oasys for ASTIGMATISM/-2.00/8.6/-1.75/180</t>
  </si>
  <si>
    <t>=AOFA_MINUS!BF20</t>
  </si>
  <si>
    <t>Acuvue Oasys for ASTIGMATISM/-2.25/8.6/-1.75/180</t>
  </si>
  <si>
    <t>=AOFA_MINUS!BF21</t>
  </si>
  <si>
    <t>Acuvue Oasys for ASTIGMATISM/-2.50/8.6/-1.75/180</t>
  </si>
  <si>
    <t>=AOFA_MINUS!BF22</t>
  </si>
  <si>
    <t>Acuvue Oasys for ASTIGMATISM/-2.75/8.6/-1.75/180</t>
  </si>
  <si>
    <t>=AOFA_MINUS!BF23</t>
  </si>
  <si>
    <t>Acuvue Oasys for ASTIGMATISM/-3.00/8.6/-1.75/180</t>
  </si>
  <si>
    <t>=AOFA_MINUS!BF24</t>
  </si>
  <si>
    <t>Acuvue Oasys for ASTIGMATISM/-3.25/8.6/-1.75/180</t>
  </si>
  <si>
    <t>=AOFA_MINUS!BF25</t>
  </si>
  <si>
    <t>Acuvue Oasys for ASTIGMATISM/-3.50/8.6/-1.75/180</t>
  </si>
  <si>
    <t>=AOFA_MINUS!BF26</t>
  </si>
  <si>
    <t>Acuvue Oasys for ASTIGMATISM/-3.75/8.6/-1.75/180</t>
  </si>
  <si>
    <t>=AOFA_MINUS!BF27</t>
  </si>
  <si>
    <t>Acuvue Oasys for ASTIGMATISM/-4.00/8.6/-1.75/180</t>
  </si>
  <si>
    <t>=AOFA_MINUS!BF28</t>
  </si>
  <si>
    <t>Acuvue Oasys for ASTIGMATISM/-4.25/8.6/-1.75/180</t>
  </si>
  <si>
    <t>=AOFA_MINUS!BF29</t>
  </si>
  <si>
    <t>Acuvue Oasys for ASTIGMATISM/-4.50/8.6/-1.75/180</t>
  </si>
  <si>
    <t>=AOFA_MINUS!BF30</t>
  </si>
  <si>
    <t>Acuvue Oasys for ASTIGMATISM/-4.75/8.6/-1.75/180</t>
  </si>
  <si>
    <t>=AOFA_MINUS!BF31</t>
  </si>
  <si>
    <t>Acuvue Oasys for ASTIGMATISM/-5.00/8.6/-1.75/180</t>
  </si>
  <si>
    <t>=AOFA_MINUS!BF32</t>
  </si>
  <si>
    <t>Acuvue Oasys for ASTIGMATISM/-5.25/8.6/-1.75/180</t>
  </si>
  <si>
    <t>=AOFA_MINUS!BF33</t>
  </si>
  <si>
    <t>Acuvue Oasys for ASTIGMATISM/-5.50/8.6/-1.75/180</t>
  </si>
  <si>
    <t>=AOFA_MINUS!BF34</t>
  </si>
  <si>
    <t>Acuvue Oasys for ASTIGMATISM/-5.75/8.6/-1.75/180</t>
  </si>
  <si>
    <t>=AOFA_MINUS!BF35</t>
  </si>
  <si>
    <t>Acuvue Oasys for ASTIGMATISM/-6.00/8.6/-1.75/180</t>
  </si>
  <si>
    <t>=AOFA_MINUS!BF36</t>
  </si>
  <si>
    <t>Acuvue Oasys for ASTIGMATISM/-6.50/8.6/-1.75/180</t>
  </si>
  <si>
    <t>=AOFA_MINUS!BF37</t>
  </si>
  <si>
    <t>Acuvue Oasys for ASTIGMATISM/-7.00/8.6/-1.75/180</t>
  </si>
  <si>
    <t>=AOFA_MINUS!BF38</t>
  </si>
  <si>
    <t>Acuvue Oasys for ASTIGMATISM/-7.50/8.6/-1.75/180</t>
  </si>
  <si>
    <t>=AOFA_MINUS!BF39</t>
  </si>
  <si>
    <t>Acuvue Oasys for ASTIGMATISM/-8.00/8.6/-1.75/180</t>
  </si>
  <si>
    <t>=AOFA_MINUS!BF40</t>
  </si>
  <si>
    <t>Acuvue Oasys for ASTIGMATISM/-8.50/8.6/-1.75/180</t>
  </si>
  <si>
    <t>=AOFA_MINUS!BF41</t>
  </si>
  <si>
    <t>Acuvue Oasys for ASTIGMATISM/-9.00/8.6/-1.75/180</t>
  </si>
  <si>
    <t>=AOFA_MINUS!BF42</t>
  </si>
  <si>
    <t>Acuvue Oasys for ASTIGMATISM/ 0.00/8.6/-2.25/ 10</t>
  </si>
  <si>
    <t>=AOFA_MINUS!C50</t>
  </si>
  <si>
    <t>Acuvue Oasys for ASTIGMATISM/-0.25/8.6/-2.25/ 10</t>
  </si>
  <si>
    <t>=AOFA_MINUS!C51</t>
  </si>
  <si>
    <t>Acuvue Oasys for ASTIGMATISM/-0.50/8.6/-2.25/ 10</t>
  </si>
  <si>
    <t>=AOFA_MINUS!C52</t>
  </si>
  <si>
    <t>Acuvue Oasys for ASTIGMATISM/-0.75/8.6/-2.25/ 10</t>
  </si>
  <si>
    <t>=AOFA_MINUS!C53</t>
  </si>
  <si>
    <t>Acuvue Oasys for ASTIGMATISM/-1.00/8.6/-2.25/ 10</t>
  </si>
  <si>
    <t>=AOFA_MINUS!C54</t>
  </si>
  <si>
    <t>Acuvue Oasys for ASTIGMATISM/-1.25/8.6/-2.25/ 10</t>
  </si>
  <si>
    <t>=AOFA_MINUS!C55</t>
  </si>
  <si>
    <t>Acuvue Oasys for ASTIGMATISM/-1.50/8.6/-2.25/ 10</t>
  </si>
  <si>
    <t>=AOFA_MINUS!C56</t>
  </si>
  <si>
    <t>Acuvue Oasys for ASTIGMATISM/-1.75/8.6/-2.25/ 10</t>
  </si>
  <si>
    <t>=AOFA_MINUS!C57</t>
  </si>
  <si>
    <t>Acuvue Oasys for ASTIGMATISM/-2.00/8.6/-2.25/ 10</t>
  </si>
  <si>
    <t>=AOFA_MINUS!C58</t>
  </si>
  <si>
    <t>Acuvue Oasys for ASTIGMATISM/-2.25/8.6/-2.25/ 10</t>
  </si>
  <si>
    <t>=AOFA_MINUS!C59</t>
  </si>
  <si>
    <t>Acuvue Oasys for ASTIGMATISM/-2.50/8.6/-2.25/ 10</t>
  </si>
  <si>
    <t>=AOFA_MINUS!C60</t>
  </si>
  <si>
    <t>Acuvue Oasys for ASTIGMATISM/-2.75/8.6/-2.25/ 10</t>
  </si>
  <si>
    <t>=AOFA_MINUS!C61</t>
  </si>
  <si>
    <t>Acuvue Oasys for ASTIGMATISM/-3.00/8.6/-2.25/ 10</t>
  </si>
  <si>
    <t>=AOFA_MINUS!C62</t>
  </si>
  <si>
    <t>Acuvue Oasys for ASTIGMATISM/-3.25/8.6/-2.25/ 10</t>
  </si>
  <si>
    <t>=AOFA_MINUS!C63</t>
  </si>
  <si>
    <t>Acuvue Oasys for ASTIGMATISM/-3.50/8.6/-2.25/ 10</t>
  </si>
  <si>
    <t>=AOFA_MINUS!C64</t>
  </si>
  <si>
    <t>Acuvue Oasys for ASTIGMATISM/-3.75/8.6/-2.25/ 10</t>
  </si>
  <si>
    <t>=AOFA_MINUS!C65</t>
  </si>
  <si>
    <t>Acuvue Oasys for ASTIGMATISM/-4.00/8.6/-2.25/ 10</t>
  </si>
  <si>
    <t>=AOFA_MINUS!C66</t>
  </si>
  <si>
    <t>Acuvue Oasys for ASTIGMATISM/-4.25/8.6/-2.25/ 10</t>
  </si>
  <si>
    <t>=AOFA_MINUS!C67</t>
  </si>
  <si>
    <t>Acuvue Oasys for ASTIGMATISM/-4.50/8.6/-2.25/ 10</t>
  </si>
  <si>
    <t>=AOFA_MINUS!C68</t>
  </si>
  <si>
    <t>Acuvue Oasys for ASTIGMATISM/-4.75/8.6/-2.25/ 10</t>
  </si>
  <si>
    <t>=AOFA_MINUS!C69</t>
  </si>
  <si>
    <t>Acuvue Oasys for ASTIGMATISM/-5.00/8.6/-2.25/ 10</t>
  </si>
  <si>
    <t>=AOFA_MINUS!C70</t>
  </si>
  <si>
    <t>Acuvue Oasys for ASTIGMATISM/-5.25/8.6/-2.25/ 10</t>
  </si>
  <si>
    <t>=AOFA_MINUS!C71</t>
  </si>
  <si>
    <t>Acuvue Oasys for ASTIGMATISM/-5.50/8.6/-2.25/ 10</t>
  </si>
  <si>
    <t>=AOFA_MINUS!C72</t>
  </si>
  <si>
    <t>Acuvue Oasys for ASTIGMATISM/-5.75/8.6/-2.25/ 10</t>
  </si>
  <si>
    <t>=AOFA_MINUS!C73</t>
  </si>
  <si>
    <t>Acuvue Oasys for ASTIGMATISM/-6.00/8.6/-2.25/ 10</t>
  </si>
  <si>
    <t>=AOFA_MINUS!C74</t>
  </si>
  <si>
    <t>Acuvue Oasys for ASTIGMATISM/-6.50/8.6/-2.25/ 10</t>
  </si>
  <si>
    <t>=AOFA_MINUS!C75</t>
  </si>
  <si>
    <t>Acuvue Oasys for ASTIGMATISM/-7.00/8.6/-2.25/ 10</t>
  </si>
  <si>
    <t>=AOFA_MINUS!C76</t>
  </si>
  <si>
    <t>Acuvue Oasys for ASTIGMATISM/-7.50/8.6/-2.25/ 10</t>
  </si>
  <si>
    <t>=AOFA_MINUS!C77</t>
  </si>
  <si>
    <t>Acuvue Oasys for ASTIGMATISM/-8.00/8.6/-2.25/ 10</t>
  </si>
  <si>
    <t>=AOFA_MINUS!C78</t>
  </si>
  <si>
    <t>Acuvue Oasys for ASTIGMATISM/-8.50/8.6/-2.25/ 10</t>
  </si>
  <si>
    <t>=AOFA_MINUS!C79</t>
  </si>
  <si>
    <t>Acuvue Oasys for ASTIGMATISM/-9.00/8.6/-2.25/ 10</t>
  </si>
  <si>
    <t>=AOFA_MINUS!C80</t>
  </si>
  <si>
    <t>Acuvue Oasys for ASTIGMATISM/ 0.00/8.6/-2.25/ 20</t>
  </si>
  <si>
    <t>=AOFA_MINUS!D50</t>
  </si>
  <si>
    <t>Acuvue Oasys for ASTIGMATISM/-0.25/8.6/-2.25/ 20</t>
  </si>
  <si>
    <t>=AOFA_MINUS!D51</t>
  </si>
  <si>
    <t>Acuvue Oasys for ASTIGMATISM/-0.50/8.6/-2.25/ 20</t>
  </si>
  <si>
    <t>=AOFA_MINUS!D52</t>
  </si>
  <si>
    <t>Acuvue Oasys for ASTIGMATISM/-0.75/8.6/-2.25/ 20</t>
  </si>
  <si>
    <t>=AOFA_MINUS!D53</t>
  </si>
  <si>
    <t>Acuvue Oasys for ASTIGMATISM/-1.00/8.6/-2.25/ 20</t>
  </si>
  <si>
    <t>=AOFA_MINUS!D54</t>
  </si>
  <si>
    <t>Acuvue Oasys for ASTIGMATISM/-1.25/8.6/-2.25/ 20</t>
  </si>
  <si>
    <t>=AOFA_MINUS!D55</t>
  </si>
  <si>
    <t>Acuvue Oasys for ASTIGMATISM/-1.50/8.6/-2.25/ 20</t>
  </si>
  <si>
    <t>=AOFA_MINUS!D56</t>
  </si>
  <si>
    <t>Acuvue Oasys for ASTIGMATISM/-1.75/8.6/-2.25/ 20</t>
  </si>
  <si>
    <t>=AOFA_MINUS!D57</t>
  </si>
  <si>
    <t>Acuvue Oasys for ASTIGMATISM/-2.00/8.6/-2.25/ 20</t>
  </si>
  <si>
    <t>=AOFA_MINUS!D58</t>
  </si>
  <si>
    <t>Acuvue Oasys for ASTIGMATISM/-2.25/8.6/-2.25/ 20</t>
  </si>
  <si>
    <t>=AOFA_MINUS!D59</t>
  </si>
  <si>
    <t>Acuvue Oasys for ASTIGMATISM/-2.50/8.6/-2.25/ 20</t>
  </si>
  <si>
    <t>=AOFA_MINUS!D60</t>
  </si>
  <si>
    <t>Acuvue Oasys for ASTIGMATISM/-2.75/8.6/-2.25/ 20</t>
  </si>
  <si>
    <t>=AOFA_MINUS!D61</t>
  </si>
  <si>
    <t>Acuvue Oasys for ASTIGMATISM/-3.00/8.6/-2.25/ 20</t>
  </si>
  <si>
    <t>=AOFA_MINUS!D62</t>
  </si>
  <si>
    <t>Acuvue Oasys for ASTIGMATISM/-3.25/8.6/-2.25/ 20</t>
  </si>
  <si>
    <t>=AOFA_MINUS!D63</t>
  </si>
  <si>
    <t>Acuvue Oasys for ASTIGMATISM/-3.50/8.6/-2.25/ 20</t>
  </si>
  <si>
    <t>=AOFA_MINUS!D64</t>
  </si>
  <si>
    <t>Acuvue Oasys for ASTIGMATISM/-3.75/8.6/-2.25/ 20</t>
  </si>
  <si>
    <t>=AOFA_MINUS!D65</t>
  </si>
  <si>
    <t>Acuvue Oasys for ASTIGMATISM/-4.00/8.6/-2.25/ 20</t>
  </si>
  <si>
    <t>=AOFA_MINUS!D66</t>
  </si>
  <si>
    <t>Acuvue Oasys for ASTIGMATISM/-4.25/8.6/-2.25/ 20</t>
  </si>
  <si>
    <t>=AOFA_MINUS!D67</t>
  </si>
  <si>
    <t>Acuvue Oasys for ASTIGMATISM/-4.50/8.6/-2.25/ 20</t>
  </si>
  <si>
    <t>=AOFA_MINUS!D68</t>
  </si>
  <si>
    <t>Acuvue Oasys for ASTIGMATISM/-4.75/8.6/-2.25/ 20</t>
  </si>
  <si>
    <t>=AOFA_MINUS!D69</t>
  </si>
  <si>
    <t>Acuvue Oasys for ASTIGMATISM/-5.00/8.6/-2.25/ 20</t>
  </si>
  <si>
    <t>=AOFA_MINUS!D70</t>
  </si>
  <si>
    <t>Acuvue Oasys for ASTIGMATISM/-5.25/8.6/-2.25/ 20</t>
  </si>
  <si>
    <t>=AOFA_MINUS!D71</t>
  </si>
  <si>
    <t>Acuvue Oasys for ASTIGMATISM/-5.50/8.6/-2.25/ 20</t>
  </si>
  <si>
    <t>=AOFA_MINUS!D72</t>
  </si>
  <si>
    <t>Acuvue Oasys for ASTIGMATISM/-5.75/8.6/-2.25/ 20</t>
  </si>
  <si>
    <t>=AOFA_MINUS!D73</t>
  </si>
  <si>
    <t>Acuvue Oasys for ASTIGMATISM/-6.00/8.6/-2.25/ 20</t>
  </si>
  <si>
    <t>=AOFA_MINUS!D74</t>
  </si>
  <si>
    <t>Acuvue Oasys for ASTIGMATISM/-6.50/8.6/-2.25/ 20</t>
  </si>
  <si>
    <t>=AOFA_MINUS!D75</t>
  </si>
  <si>
    <t>Acuvue Oasys for ASTIGMATISM/-7.00/8.6/-2.25/ 20</t>
  </si>
  <si>
    <t>=AOFA_MINUS!D76</t>
  </si>
  <si>
    <t>Acuvue Oasys for ASTIGMATISM/-7.50/8.6/-2.25/ 20</t>
  </si>
  <si>
    <t>=AOFA_MINUS!D77</t>
  </si>
  <si>
    <t>Acuvue Oasys for ASTIGMATISM/-8.00/8.6/-2.25/ 20</t>
  </si>
  <si>
    <t>=AOFA_MINUS!D78</t>
  </si>
  <si>
    <t>Acuvue Oasys for ASTIGMATISM/-8.50/8.6/-2.25/ 20</t>
  </si>
  <si>
    <t>=AOFA_MINUS!D79</t>
  </si>
  <si>
    <t>Acuvue Oasys for ASTIGMATISM/-9.00/8.6/-2.25/ 20</t>
  </si>
  <si>
    <t>=AOFA_MINUS!D80</t>
  </si>
  <si>
    <t>Acuvue Oasys for ASTIGMATISM/0.00/8.6/-2.25/ 30</t>
  </si>
  <si>
    <t>=AOFA_MINUS!E50</t>
  </si>
  <si>
    <t>Acuvue Oasys for ASTIGMATISM/-0.25/8.6/-2.25/ 30</t>
  </si>
  <si>
    <t>=AOFA_MINUS!E51</t>
  </si>
  <si>
    <t>Acuvue Oasys for ASTIGMATISM/-0.50/8.6/-2.25/ 30</t>
  </si>
  <si>
    <t>=AOFA_MINUS!E52</t>
  </si>
  <si>
    <t>Acuvue Oasys for ASTIGMATISM/-0.75/8.6/-2.25/ 30</t>
  </si>
  <si>
    <t>=AOFA_MINUS!E53</t>
  </si>
  <si>
    <t>Acuvue Oasys for ASTIGMATISM/-1.00/8.6/-2.25/ 30</t>
  </si>
  <si>
    <t>=AOFA_MINUS!E54</t>
  </si>
  <si>
    <t>Acuvue Oasys for ASTIGMATISM/-1.25/8.6/-2.25/ 30</t>
  </si>
  <si>
    <t>=AOFA_MINUS!E55</t>
  </si>
  <si>
    <t>Acuvue Oasys for ASTIGMATISM/-1.50/8.6/-2.25/ 30</t>
  </si>
  <si>
    <t>=AOFA_MINUS!E56</t>
  </si>
  <si>
    <t>Acuvue Oasys for ASTIGMATISM/-1.75/8.6/-2.25/ 30</t>
  </si>
  <si>
    <t>=AOFA_MINUS!E57</t>
  </si>
  <si>
    <t>Acuvue Oasys for ASTIGMATISM/-2.00/8.6/-2.25/ 30</t>
  </si>
  <si>
    <t>=AOFA_MINUS!E58</t>
  </si>
  <si>
    <t>Acuvue Oasys for ASTIGMATISM/-2.25/8.6/-2.25/ 30</t>
  </si>
  <si>
    <t>=AOFA_MINUS!E59</t>
  </si>
  <si>
    <t>Acuvue Oasys for ASTIGMATISM/-2.50/8.6/-2.25/ 30</t>
  </si>
  <si>
    <t>=AOFA_MINUS!E60</t>
  </si>
  <si>
    <t>Acuvue Oasys for ASTIGMATISM/-2.75/8.6/-2.25/ 30</t>
  </si>
  <si>
    <t>=AOFA_MINUS!E61</t>
  </si>
  <si>
    <t>Acuvue Oasys for ASTIGMATISM/-3.00/8.6/-2.25/ 30</t>
  </si>
  <si>
    <t>=AOFA_MINUS!E62</t>
  </si>
  <si>
    <t>Acuvue Oasys for ASTIGMATISM/-3.25/8.6/-2.25/ 30</t>
  </si>
  <si>
    <t>=AOFA_MINUS!E63</t>
  </si>
  <si>
    <t>Acuvue Oasys for ASTIGMATISM/-3.50/8.6/-2.25/ 30</t>
  </si>
  <si>
    <t>=AOFA_MINUS!E64</t>
  </si>
  <si>
    <t>Acuvue Oasys for ASTIGMATISM/-3.75/8.6/-2.25/ 30</t>
  </si>
  <si>
    <t>=AOFA_MINUS!E65</t>
  </si>
  <si>
    <t>Acuvue Oasys for ASTIGMATISM/-4.00/8.6/-2.25/ 30</t>
  </si>
  <si>
    <t>=AOFA_MINUS!E66</t>
  </si>
  <si>
    <t>Acuvue Oasys for ASTIGMATISM/-4.25/8.6/-2.25/ 30</t>
  </si>
  <si>
    <t>=AOFA_MINUS!E67</t>
  </si>
  <si>
    <t>Acuvue Oasys for ASTIGMATISM/-4.50/8.6/-2.25/ 30</t>
  </si>
  <si>
    <t>=AOFA_MINUS!E68</t>
  </si>
  <si>
    <t>Acuvue Oasys for ASTIGMATISM/-4.75/8.6/-2.25/ 30</t>
  </si>
  <si>
    <t>=AOFA_MINUS!E69</t>
  </si>
  <si>
    <t>Acuvue Oasys for ASTIGMATISM/-5.00/8.6/-2.25/ 30</t>
  </si>
  <si>
    <t>=AOFA_MINUS!E70</t>
  </si>
  <si>
    <t>Acuvue Oasys for ASTIGMATISM/-5.25/8.6/-2.25/ 30</t>
  </si>
  <si>
    <t>=AOFA_MINUS!E71</t>
  </si>
  <si>
    <t>Acuvue Oasys for ASTIGMATISM/-5.50/8.6/-2.25/ 30</t>
  </si>
  <si>
    <t>=AOFA_MINUS!E72</t>
  </si>
  <si>
    <t>Acuvue Oasys for ASTIGMATISM/-5.75/8.6/-2.25/ 30</t>
  </si>
  <si>
    <t>=AOFA_MINUS!E73</t>
  </si>
  <si>
    <t>Acuvue Oasys for ASTIGMATISM/-6.00/8.6/-2.25/ 30</t>
  </si>
  <si>
    <t>=AOFA_MINUS!E74</t>
  </si>
  <si>
    <t>Acuvue Oasys for ASTIGMATISM/-6.50/8.6/-2.25/ 30</t>
  </si>
  <si>
    <t>=AOFA_MINUS!E75</t>
  </si>
  <si>
    <t>Acuvue Oasys for ASTIGMATISM/-7.00/8.6/-2.25/ 30</t>
  </si>
  <si>
    <t>=AOFA_MINUS!E76</t>
  </si>
  <si>
    <t>Acuvue Oasys for ASTIGMATISM/-7.50/8.6/-2.25/ 30</t>
  </si>
  <si>
    <t>=AOFA_MINUS!E77</t>
  </si>
  <si>
    <t>Acuvue Oasys for ASTIGMATISM/-8.00/8.6/-2.25/ 30</t>
  </si>
  <si>
    <t>=AOFA_MINUS!E78</t>
  </si>
  <si>
    <t>Acuvue Oasys for ASTIGMATISM/-8.50/8.6/-2.25/ 30</t>
  </si>
  <si>
    <t>=AOFA_MINUS!E79</t>
  </si>
  <si>
    <t>Acuvue Oasys for ASTIGMATISM/-9.00/8.6/-2.25/ 30</t>
  </si>
  <si>
    <t>=AOFA_MINUS!E80</t>
  </si>
  <si>
    <t>Acuvue Oasys for ASTIGMATISM/0.00/8.6/-2.25/ 40</t>
  </si>
  <si>
    <t>=AOFA_MINUS!F50</t>
  </si>
  <si>
    <t>Acuvue Oasys for ASTIGMATISM/-0.25/8.6/-2.25/ 40</t>
  </si>
  <si>
    <t>=AOFA_MINUS!F51</t>
  </si>
  <si>
    <t>Acuvue Oasys for ASTIGMATISM/-0.50/8.6/-2.25/ 40</t>
  </si>
  <si>
    <t>=AOFA_MINUS!F52</t>
  </si>
  <si>
    <t>Acuvue Oasys for ASTIGMATISM/-0.75/8.6/-2.25/ 40</t>
  </si>
  <si>
    <t>=AOFA_MINUS!F53</t>
  </si>
  <si>
    <t>Acuvue Oasys for ASTIGMATISM/-1.00/8.6/-2.25/ 40</t>
  </si>
  <si>
    <t>=AOFA_MINUS!F54</t>
  </si>
  <si>
    <t>Acuvue Oasys for ASTIGMATISM/-1.25/8.6/-2.25/ 40</t>
  </si>
  <si>
    <t>=AOFA_MINUS!F55</t>
  </si>
  <si>
    <t>Acuvue Oasys for ASTIGMATISM/-1.50/8.6/-2.25/ 40</t>
  </si>
  <si>
    <t>=AOFA_MINUS!F56</t>
  </si>
  <si>
    <t>Acuvue Oasys for ASTIGMATISM/-1.75/8.6/-2.25/ 40</t>
  </si>
  <si>
    <t>=AOFA_MINUS!F57</t>
  </si>
  <si>
    <t>Acuvue Oasys for ASTIGMATISM/-2.00/8.6/-2.25/ 40</t>
  </si>
  <si>
    <t>=AOFA_MINUS!F58</t>
  </si>
  <si>
    <t>Acuvue Oasys for ASTIGMATISM/-2.25/8.6/-2.25/ 40</t>
  </si>
  <si>
    <t>=AOFA_MINUS!F59</t>
  </si>
  <si>
    <t>Acuvue Oasys for ASTIGMATISM/-2.50/8.6/-2.25/ 40</t>
  </si>
  <si>
    <t>=AOFA_MINUS!F60</t>
  </si>
  <si>
    <t>Acuvue Oasys for ASTIGMATISM/-2.75/8.6/-2.25/ 40</t>
  </si>
  <si>
    <t>=AOFA_MINUS!F61</t>
  </si>
  <si>
    <t>Acuvue Oasys for ASTIGMATISM/-3.00/8.6/-2.25/ 40</t>
  </si>
  <si>
    <t>=AOFA_MINUS!F62</t>
  </si>
  <si>
    <t>Acuvue Oasys for ASTIGMATISM/-3.25/8.6/-2.25/ 40</t>
  </si>
  <si>
    <t>=AOFA_MINUS!F63</t>
  </si>
  <si>
    <t>Acuvue Oasys for ASTIGMATISM/-3.50/8.6/-2.25/ 40</t>
  </si>
  <si>
    <t>=AOFA_MINUS!F64</t>
  </si>
  <si>
    <t>Acuvue Oasys for ASTIGMATISM/-3.75/8.6/-2.25/ 40</t>
  </si>
  <si>
    <t>=AOFA_MINUS!F65</t>
  </si>
  <si>
    <t>Acuvue Oasys for ASTIGMATISM/-4.00/8.6/-2.25/ 40</t>
  </si>
  <si>
    <t>=AOFA_MINUS!F66</t>
  </si>
  <si>
    <t>Acuvue Oasys for ASTIGMATISM/-4.25/8.6/-2.25/ 40</t>
  </si>
  <si>
    <t>=AOFA_MINUS!F67</t>
  </si>
  <si>
    <t>Acuvue Oasys for ASTIGMATISM/-4.50/8.6/-2.25/ 40</t>
  </si>
  <si>
    <t>=AOFA_MINUS!F68</t>
  </si>
  <si>
    <t>Acuvue Oasys for ASTIGMATISM/-4.75/8.6/-2.25/ 40</t>
  </si>
  <si>
    <t>=AOFA_MINUS!F69</t>
  </si>
  <si>
    <t>Acuvue Oasys for ASTIGMATISM/-5.00/8.6/-2.25/ 40</t>
  </si>
  <si>
    <t>=AOFA_MINUS!F70</t>
  </si>
  <si>
    <t>Acuvue Oasys for ASTIGMATISM/-5.25/8.6/-2.25/ 40</t>
  </si>
  <si>
    <t>=AOFA_MINUS!F71</t>
  </si>
  <si>
    <t>Acuvue Oasys for ASTIGMATISM/-5.50/8.6/-2.25/ 40</t>
  </si>
  <si>
    <t>=AOFA_MINUS!F72</t>
  </si>
  <si>
    <t>Acuvue Oasys for ASTIGMATISM/-5.75/8.6/-2.25/ 40</t>
  </si>
  <si>
    <t>=AOFA_MINUS!F73</t>
  </si>
  <si>
    <t>Acuvue Oasys for ASTIGMATISM/-6.00/8.6/-2.25/ 40</t>
  </si>
  <si>
    <t>=AOFA_MINUS!F74</t>
  </si>
  <si>
    <t>Acuvue Oasys for ASTIGMATISM/-6.50/8.6/-2.25/ 40</t>
  </si>
  <si>
    <t>=AOFA_MINUS!F75</t>
  </si>
  <si>
    <t>Acuvue Oasys for ASTIGMATISM/-7.00/8.6/-2.25/ 40</t>
  </si>
  <si>
    <t>=AOFA_MINUS!F76</t>
  </si>
  <si>
    <t>Acuvue Oasys for ASTIGMATISM/-7.50/8.6/-2.25/ 40</t>
  </si>
  <si>
    <t>=AOFA_MINUS!F77</t>
  </si>
  <si>
    <t>Acuvue Oasys for ASTIGMATISM/-8.00/8.6/-2.25/ 40</t>
  </si>
  <si>
    <t>=AOFA_MINUS!F78</t>
  </si>
  <si>
    <t>Acuvue Oasys for ASTIGMATISM/-8.50/8.6/-2.25/ 40</t>
  </si>
  <si>
    <t>=AOFA_MINUS!F79</t>
  </si>
  <si>
    <t>Acuvue Oasys for ASTIGMATISM/-9.00/8.6/-2.25/ 40</t>
  </si>
  <si>
    <t>=AOFA_MINUS!F80</t>
  </si>
  <si>
    <t>Acuvue Oasys for ASTIGMATISM/0.00/8.6/-2.25/ 50</t>
  </si>
  <si>
    <t>=AOFA_MINUS!G50</t>
  </si>
  <si>
    <t>Acuvue Oasys for ASTIGMATISM/-0.25/8.6/-2.25/ 50</t>
  </si>
  <si>
    <t>=AOFA_MINUS!G51</t>
  </si>
  <si>
    <t>Acuvue Oasys for ASTIGMATISM/-0.50/8.6/-2.25/ 50</t>
  </si>
  <si>
    <t>=AOFA_MINUS!G52</t>
  </si>
  <si>
    <t>Acuvue Oasys for ASTIGMATISM/-0.75/8.6/-2.25/ 50</t>
  </si>
  <si>
    <t>=AOFA_MINUS!G53</t>
  </si>
  <si>
    <t>Acuvue Oasys for ASTIGMATISM/-1.00/8.6/-2.25/ 50</t>
  </si>
  <si>
    <t>=AOFA_MINUS!G54</t>
  </si>
  <si>
    <t>Acuvue Oasys for ASTIGMATISM/-1.25/8.6/-2.25/ 50</t>
  </si>
  <si>
    <t>=AOFA_MINUS!G55</t>
  </si>
  <si>
    <t>Acuvue Oasys for ASTIGMATISM/-1.50/8.6/-2.25/ 50</t>
  </si>
  <si>
    <t>=AOFA_MINUS!G56</t>
  </si>
  <si>
    <t>Acuvue Oasys for ASTIGMATISM/-1.75/8.6/-2.25/ 50</t>
  </si>
  <si>
    <t>=AOFA_MINUS!G57</t>
  </si>
  <si>
    <t>Acuvue Oasys for ASTIGMATISM/-2.00/8.6/-2.25/ 50</t>
  </si>
  <si>
    <t>=AOFA_MINUS!G58</t>
  </si>
  <si>
    <t>Acuvue Oasys for ASTIGMATISM/-2.25/8.6/-2.25/ 50</t>
  </si>
  <si>
    <t>=AOFA_MINUS!G59</t>
  </si>
  <si>
    <t>Acuvue Oasys for ASTIGMATISM/-2.50/8.6/-2.25/ 50</t>
  </si>
  <si>
    <t>=AOFA_MINUS!G60</t>
  </si>
  <si>
    <t>Acuvue Oasys for ASTIGMATISM/-2.75/8.6/-2.25/ 50</t>
  </si>
  <si>
    <t>=AOFA_MINUS!G61</t>
  </si>
  <si>
    <t>Acuvue Oasys for ASTIGMATISM/-3.00/8.6/-2.25/ 50</t>
  </si>
  <si>
    <t>=AOFA_MINUS!G62</t>
  </si>
  <si>
    <t>Acuvue Oasys for ASTIGMATISM/-3.25/8.6/-2.25/ 50</t>
  </si>
  <si>
    <t>=AOFA_MINUS!G63</t>
  </si>
  <si>
    <t>Acuvue Oasys for ASTIGMATISM/-3.50/8.6/-2.25/ 50</t>
  </si>
  <si>
    <t>=AOFA_MINUS!G64</t>
  </si>
  <si>
    <t>Acuvue Oasys for ASTIGMATISM/-3.75/8.6/-2.25/ 50</t>
  </si>
  <si>
    <t>=AOFA_MINUS!G65</t>
  </si>
  <si>
    <t>Acuvue Oasys for ASTIGMATISM/-4.00/8.6/-2.25/ 50</t>
  </si>
  <si>
    <t>=AOFA_MINUS!G66</t>
  </si>
  <si>
    <t>Acuvue Oasys for ASTIGMATISM/-4.25/8.6/-2.25/ 50</t>
  </si>
  <si>
    <t>=AOFA_MINUS!G67</t>
  </si>
  <si>
    <t>Acuvue Oasys for ASTIGMATISM/-4.50/8.6/-2.25/ 50</t>
  </si>
  <si>
    <t>=AOFA_MINUS!G68</t>
  </si>
  <si>
    <t>Acuvue Oasys for ASTIGMATISM/-4.75/8.6/-2.25/ 50</t>
  </si>
  <si>
    <t>=AOFA_MINUS!G69</t>
  </si>
  <si>
    <t>Acuvue Oasys for ASTIGMATISM/-5.00/8.6/-2.25/ 50</t>
  </si>
  <si>
    <t>=AOFA_MINUS!G70</t>
  </si>
  <si>
    <t>Acuvue Oasys for ASTIGMATISM/-5.25/8.6/-2.25/ 50</t>
  </si>
  <si>
    <t>=AOFA_MINUS!G71</t>
  </si>
  <si>
    <t>Acuvue Oasys for ASTIGMATISM/-5.50/8.6/-2.25/ 50</t>
  </si>
  <si>
    <t>=AOFA_MINUS!G72</t>
  </si>
  <si>
    <t>Acuvue Oasys for ASTIGMATISM/-5.75/8.6/-2.25/ 50</t>
  </si>
  <si>
    <t>=AOFA_MINUS!G73</t>
  </si>
  <si>
    <t>Acuvue Oasys for ASTIGMATISM/-6.00/8.6/-2.25/ 50</t>
  </si>
  <si>
    <t>=AOFA_MINUS!G74</t>
  </si>
  <si>
    <t>Acuvue Oasys for ASTIGMATISM/-6.50/8.6/-2.25/ 50</t>
  </si>
  <si>
    <t>=AOFA_MINUS!G75</t>
  </si>
  <si>
    <t>Acuvue Oasys for ASTIGMATISM/-7.00/8.6/-2.25/ 50</t>
  </si>
  <si>
    <t>=AOFA_MINUS!G76</t>
  </si>
  <si>
    <t>Acuvue Oasys for ASTIGMATISM/-7.50/8.6/-2.25/ 50</t>
  </si>
  <si>
    <t>=AOFA_MINUS!G77</t>
  </si>
  <si>
    <t>Acuvue Oasys for ASTIGMATISM/-8.00/8.6/-2.25/ 50</t>
  </si>
  <si>
    <t>=AOFA_MINUS!G78</t>
  </si>
  <si>
    <t>Acuvue Oasys for ASTIGMATISM/-8.50/8.6/-2.25/ 50</t>
  </si>
  <si>
    <t>=AOFA_MINUS!G79</t>
  </si>
  <si>
    <t>Acuvue Oasys for ASTIGMATISM/-9.00/8.6/-2.25/ 50</t>
  </si>
  <si>
    <t>=AOFA_MINUS!G80</t>
  </si>
  <si>
    <t>Acuvue Oasys for ASTIGMATISM/0.00/8.6/-2.25/ 60</t>
  </si>
  <si>
    <t>=AOFA_MINUS!H50</t>
  </si>
  <si>
    <t>Acuvue Oasys for ASTIGMATISM/-0.25/8.6/-2.25/ 60</t>
  </si>
  <si>
    <t>=AOFA_MINUS!H51</t>
  </si>
  <si>
    <t>Acuvue Oasys for ASTIGMATISM/-0.50/8.6/-2.25/ 60</t>
  </si>
  <si>
    <t>=AOFA_MINUS!H52</t>
  </si>
  <si>
    <t>Acuvue Oasys for ASTIGMATISM/-0.75/8.6/-2.25/ 60</t>
  </si>
  <si>
    <t>=AOFA_MINUS!H53</t>
  </si>
  <si>
    <t>Acuvue Oasys for ASTIGMATISM/-1.00/8.6/-2.25/ 60</t>
  </si>
  <si>
    <t>=AOFA_MINUS!H54</t>
  </si>
  <si>
    <t>Acuvue Oasys for ASTIGMATISM/-1.25/8.6/-2.25/ 60</t>
  </si>
  <si>
    <t>=AOFA_MINUS!H55</t>
  </si>
  <si>
    <t>Acuvue Oasys for ASTIGMATISM/-1.50/8.6/-2.25/ 60</t>
  </si>
  <si>
    <t>=AOFA_MINUS!H56</t>
  </si>
  <si>
    <t>Acuvue Oasys for ASTIGMATISM/-1.75/8.6/-2.25/ 60</t>
  </si>
  <si>
    <t>=AOFA_MINUS!H57</t>
  </si>
  <si>
    <t>Acuvue Oasys for ASTIGMATISM/-2.00/8.6/-2.25/ 60</t>
  </si>
  <si>
    <t>=AOFA_MINUS!H58</t>
  </si>
  <si>
    <t>Acuvue Oasys for ASTIGMATISM/-2.25/8.6/-2.25/ 60</t>
  </si>
  <si>
    <t>=AOFA_MINUS!H59</t>
  </si>
  <si>
    <t>Acuvue Oasys for ASTIGMATISM/-2.50/8.6/-2.25/ 60</t>
  </si>
  <si>
    <t>=AOFA_MINUS!H60</t>
  </si>
  <si>
    <t>Acuvue Oasys for ASTIGMATISM/-2.75/8.6/-2.25/ 60</t>
  </si>
  <si>
    <t>=AOFA_MINUS!H61</t>
  </si>
  <si>
    <t>Acuvue Oasys for ASTIGMATISM/-3.00/8.6/-2.25/ 60</t>
  </si>
  <si>
    <t>=AOFA_MINUS!H62</t>
  </si>
  <si>
    <t>Acuvue Oasys for ASTIGMATISM/-3.25/8.6/-2.25/ 60</t>
  </si>
  <si>
    <t>=AOFA_MINUS!H63</t>
  </si>
  <si>
    <t>Acuvue Oasys for ASTIGMATISM/-3.50/8.6/-2.25/ 60</t>
  </si>
  <si>
    <t>=AOFA_MINUS!H64</t>
  </si>
  <si>
    <t>Acuvue Oasys for ASTIGMATISM/-3.75/8.6/-2.25/ 60</t>
  </si>
  <si>
    <t>=AOFA_MINUS!H65</t>
  </si>
  <si>
    <t>Acuvue Oasys for ASTIGMATISM/-4.00/8.6/-2.25/ 60</t>
  </si>
  <si>
    <t>=AOFA_MINUS!H66</t>
  </si>
  <si>
    <t>Acuvue Oasys for ASTIGMATISM/-4.25/8.6/-2.25/ 60</t>
  </si>
  <si>
    <t>=AOFA_MINUS!H67</t>
  </si>
  <si>
    <t>Acuvue Oasys for ASTIGMATISM/-4.50/8.6/-2.25/ 60</t>
  </si>
  <si>
    <t>=AOFA_MINUS!H68</t>
  </si>
  <si>
    <t>Acuvue Oasys for ASTIGMATISM/-4.75/8.6/-2.25/ 60</t>
  </si>
  <si>
    <t>=AOFA_MINUS!H69</t>
  </si>
  <si>
    <t>Acuvue Oasys for ASTIGMATISM/-5.00/8.6/-2.25/ 60</t>
  </si>
  <si>
    <t>=AOFA_MINUS!H70</t>
  </si>
  <si>
    <t>Acuvue Oasys for ASTIGMATISM/-5.25/8.6/-2.25/ 60</t>
  </si>
  <si>
    <t>=AOFA_MINUS!H71</t>
  </si>
  <si>
    <t>Acuvue Oasys for ASTIGMATISM/-5.50/8.6/-2.25/ 60</t>
  </si>
  <si>
    <t>=AOFA_MINUS!H72</t>
  </si>
  <si>
    <t>Acuvue Oasys for ASTIGMATISM/-5.75/8.6/-2.25/ 60</t>
  </si>
  <si>
    <t>=AOFA_MINUS!H73</t>
  </si>
  <si>
    <t>Acuvue Oasys for ASTIGMATISM/-6.00/8.6/-2.25/ 60</t>
  </si>
  <si>
    <t>=AOFA_MINUS!H74</t>
  </si>
  <si>
    <t>Acuvue Oasys for ASTIGMATISM/-6.50/8.6/-2.25/ 60</t>
  </si>
  <si>
    <t>=AOFA_MINUS!H75</t>
  </si>
  <si>
    <t>Acuvue Oasys for ASTIGMATISM/-7.00/8.6/-2.25/ 60</t>
  </si>
  <si>
    <t>=AOFA_MINUS!H76</t>
  </si>
  <si>
    <t>Acuvue Oasys for ASTIGMATISM/-7.50/8.6/-2.25/ 60</t>
  </si>
  <si>
    <t>=AOFA_MINUS!H77</t>
  </si>
  <si>
    <t>Acuvue Oasys for ASTIGMATISM/-8.00/8.6/-2.25/ 60</t>
  </si>
  <si>
    <t>=AOFA_MINUS!H78</t>
  </si>
  <si>
    <t>Acuvue Oasys for ASTIGMATISM/-8.50/8.6/-2.25/ 60</t>
  </si>
  <si>
    <t>=AOFA_MINUS!H79</t>
  </si>
  <si>
    <t>Acuvue Oasys for ASTIGMATISM/-9.00/8.6/-2.25/ 60</t>
  </si>
  <si>
    <t>=AOFA_MINUS!H80</t>
  </si>
  <si>
    <t>Acuvue Oasys for ASTIGMATISM/ 0.00/8.6/-2.25/ 70</t>
  </si>
  <si>
    <t>=AOFA_MINUS!I50</t>
  </si>
  <si>
    <t>Acuvue Oasys for ASTIGMATISM/-0.25/8.6/-2.25/ 70</t>
  </si>
  <si>
    <t>=AOFA_MINUS!I51</t>
  </si>
  <si>
    <t>Acuvue Oasys for ASTIGMATISM/-0.50/8.6/-2.25/ 70</t>
  </si>
  <si>
    <t>=AOFA_MINUS!I52</t>
  </si>
  <si>
    <t>Acuvue Oasys for ASTIGMATISM/-0.75/8.6/-2.25/ 70</t>
  </si>
  <si>
    <t>=AOFA_MINUS!I53</t>
  </si>
  <si>
    <t>Acuvue Oasys for ASTIGMATISM/-1.00/8.6/-2.25/ 70</t>
  </si>
  <si>
    <t>=AOFA_MINUS!I54</t>
  </si>
  <si>
    <t>Acuvue Oasys for ASTIGMATISM/-1.25/8.6/-2.25/ 70</t>
  </si>
  <si>
    <t>=AOFA_MINUS!I55</t>
  </si>
  <si>
    <t>Acuvue Oasys for ASTIGMATISM/-1.50/8.6/-2.25/ 70</t>
  </si>
  <si>
    <t>=AOFA_MINUS!I56</t>
  </si>
  <si>
    <t>Acuvue Oasys for ASTIGMATISM/-1.75/8.6/-2.25/ 70</t>
  </si>
  <si>
    <t>=AOFA_MINUS!I57</t>
  </si>
  <si>
    <t>Acuvue Oasys for ASTIGMATISM/-2.00/8.6/-2.25/ 70</t>
  </si>
  <si>
    <t>=AOFA_MINUS!I58</t>
  </si>
  <si>
    <t>Acuvue Oasys for ASTIGMATISM/-2.25/8.6/-2.25/ 70</t>
  </si>
  <si>
    <t>=AOFA_MINUS!I59</t>
  </si>
  <si>
    <t>Acuvue Oasys for ASTIGMATISM/-2.50/8.6/-2.25/ 70</t>
  </si>
  <si>
    <t>=AOFA_MINUS!I60</t>
  </si>
  <si>
    <t>Acuvue Oasys for ASTIGMATISM/-2.75/8.6/-2.25/ 70</t>
  </si>
  <si>
    <t>=AOFA_MINUS!I61</t>
  </si>
  <si>
    <t>Acuvue Oasys for ASTIGMATISM/-3.00/8.6/-2.25/ 70</t>
  </si>
  <si>
    <t>=AOFA_MINUS!I62</t>
  </si>
  <si>
    <t>Acuvue Oasys for ASTIGMATISM/-3.25/8.6/-2.25/ 70</t>
  </si>
  <si>
    <t>=AOFA_MINUS!I63</t>
  </si>
  <si>
    <t>Acuvue Oasys for ASTIGMATISM/-3.50/8.6/-2.25/ 70</t>
  </si>
  <si>
    <t>=AOFA_MINUS!I64</t>
  </si>
  <si>
    <t>Acuvue Oasys for ASTIGMATISM/-3.75/8.6/-2.25/ 70</t>
  </si>
  <si>
    <t>=AOFA_MINUS!I65</t>
  </si>
  <si>
    <t>Acuvue Oasys for ASTIGMATISM/-4.00/8.6/-2.25/ 70</t>
  </si>
  <si>
    <t>=AOFA_MINUS!I66</t>
  </si>
  <si>
    <t>Acuvue Oasys for ASTIGMATISM/-4.25/8.6/-2.25/ 70</t>
  </si>
  <si>
    <t>=AOFA_MINUS!I67</t>
  </si>
  <si>
    <t>Acuvue Oasys for ASTIGMATISM/-4.50/8.6/-2.25/ 70</t>
  </si>
  <si>
    <t>=AOFA_MINUS!I68</t>
  </si>
  <si>
    <t>Acuvue Oasys for ASTIGMATISM/-4.75/8.6/-2.25/ 70</t>
  </si>
  <si>
    <t>=AOFA_MINUS!I69</t>
  </si>
  <si>
    <t>Acuvue Oasys for ASTIGMATISM/-5.00/8.6/-2.25/ 70</t>
  </si>
  <si>
    <t>=AOFA_MINUS!I70</t>
  </si>
  <si>
    <t>Acuvue Oasys for ASTIGMATISM/-5.25/8.6/-2.25/ 70</t>
  </si>
  <si>
    <t>=AOFA_MINUS!I71</t>
  </si>
  <si>
    <t>Acuvue Oasys for ASTIGMATISM/-5.50/8.6/-2.25/ 70</t>
  </si>
  <si>
    <t>=AOFA_MINUS!I72</t>
  </si>
  <si>
    <t>Acuvue Oasys for ASTIGMATISM/-5.75/8.6/-2.25/ 70</t>
  </si>
  <si>
    <t>=AOFA_MINUS!I73</t>
  </si>
  <si>
    <t>Acuvue Oasys for ASTIGMATISM/-6.00/8.6/-2.25/ 70</t>
  </si>
  <si>
    <t>=AOFA_MINUS!I74</t>
  </si>
  <si>
    <t>Acuvue Oasys for ASTIGMATISM/-6.50/8.6/-2.25/ 70</t>
  </si>
  <si>
    <t>=AOFA_MINUS!I75</t>
  </si>
  <si>
    <t>Acuvue Oasys for ASTIGMATISM/-7.00/8.6/-2.25/ 70</t>
  </si>
  <si>
    <t>=AOFA_MINUS!I76</t>
  </si>
  <si>
    <t>Acuvue Oasys for ASTIGMATISM/-7.50/8.6/-2.25/ 70</t>
  </si>
  <si>
    <t>=AOFA_MINUS!I77</t>
  </si>
  <si>
    <t>Acuvue Oasys for ASTIGMATISM/-8.00/8.6/-2.25/ 70</t>
  </si>
  <si>
    <t>=AOFA_MINUS!I78</t>
  </si>
  <si>
    <t>Acuvue Oasys for ASTIGMATISM/-8.50/8.6/-2.25/ 70</t>
  </si>
  <si>
    <t>=AOFA_MINUS!I79</t>
  </si>
  <si>
    <t>Acuvue Oasys for ASTIGMATISM/-9.00/8.6/-2.25/ 70</t>
  </si>
  <si>
    <t>=AOFA_MINUS!I80</t>
  </si>
  <si>
    <t>Acuvue Oasys for ASTIGMATISM/ 0.00/8.6/-2.25/ 80</t>
  </si>
  <si>
    <t>=AOFA_MINUS!J50</t>
  </si>
  <si>
    <t>Acuvue Oasys for ASTIGMATISM/-0.25/8.6/-2.25/ 80</t>
  </si>
  <si>
    <t>=AOFA_MINUS!J51</t>
  </si>
  <si>
    <t>Acuvue Oasys for ASTIGMATISM/-0.50/8.6/-2.25/ 80</t>
  </si>
  <si>
    <t>=AOFA_MINUS!J52</t>
  </si>
  <si>
    <t>Acuvue Oasys for ASTIGMATISM/-0.75/8.6/-2.25/ 80</t>
  </si>
  <si>
    <t>=AOFA_MINUS!J53</t>
  </si>
  <si>
    <t>Acuvue Oasys for ASTIGMATISM/-1.00/8.6/-2.25/ 80</t>
  </si>
  <si>
    <t>=AOFA_MINUS!J54</t>
  </si>
  <si>
    <t>Acuvue Oasys for ASTIGMATISM/-1.25/8.6/-2.25/ 80</t>
  </si>
  <si>
    <t>=AOFA_MINUS!J55</t>
  </si>
  <si>
    <t>Acuvue Oasys for ASTIGMATISM/-1.50/8.6/-2.25/ 80</t>
  </si>
  <si>
    <t>=AOFA_MINUS!J56</t>
  </si>
  <si>
    <t>Acuvue Oasys for ASTIGMATISM/-1.75/8.6/-2.25/ 80</t>
  </si>
  <si>
    <t>=AOFA_MINUS!J57</t>
  </si>
  <si>
    <t>Acuvue Oasys for ASTIGMATISM/-2.00/8.6/-2.25/ 80</t>
  </si>
  <si>
    <t>=AOFA_MINUS!J58</t>
  </si>
  <si>
    <t>Acuvue Oasys for ASTIGMATISM/-2.25/8.6/-2.25/ 80</t>
  </si>
  <si>
    <t>=AOFA_MINUS!J59</t>
  </si>
  <si>
    <t>Acuvue Oasys for ASTIGMATISM/-2.50/8.6/-2.25/ 80</t>
  </si>
  <si>
    <t>=AOFA_MINUS!J60</t>
  </si>
  <si>
    <t>Acuvue Oasys for ASTIGMATISM/-2.75/8.6/-2.25/ 80</t>
  </si>
  <si>
    <t>=AOFA_MINUS!J61</t>
  </si>
  <si>
    <t>Acuvue Oasys for ASTIGMATISM/-3.00/8.6/-2.25/ 80</t>
  </si>
  <si>
    <t>=AOFA_MINUS!J62</t>
  </si>
  <si>
    <t>Acuvue Oasys for ASTIGMATISM/-3.25/8.6/-2.25/ 80</t>
  </si>
  <si>
    <t>=AOFA_MINUS!J63</t>
  </si>
  <si>
    <t>Acuvue Oasys for ASTIGMATISM/-3.50/8.6/-2.25/ 80</t>
  </si>
  <si>
    <t>=AOFA_MINUS!J64</t>
  </si>
  <si>
    <t>Acuvue Oasys for ASTIGMATISM/-3.75/8.6/-2.25/ 80</t>
  </si>
  <si>
    <t>=AOFA_MINUS!J65</t>
  </si>
  <si>
    <t>Acuvue Oasys for ASTIGMATISM/-4.00/8.6/-2.25/ 80</t>
  </si>
  <si>
    <t>=AOFA_MINUS!J66</t>
  </si>
  <si>
    <t>Acuvue Oasys for ASTIGMATISM/-4.25/8.6/-2.25/ 80</t>
  </si>
  <si>
    <t>=AOFA_MINUS!J67</t>
  </si>
  <si>
    <t>Acuvue Oasys for ASTIGMATISM/-4.50/8.6/-2.25/ 80</t>
  </si>
  <si>
    <t>=AOFA_MINUS!J68</t>
  </si>
  <si>
    <t>Acuvue Oasys for ASTIGMATISM/-4.75/8.6/-2.25/ 80</t>
  </si>
  <si>
    <t>=AOFA_MINUS!J69</t>
  </si>
  <si>
    <t>Acuvue Oasys for ASTIGMATISM/-5.00/8.6/-2.25/ 80</t>
  </si>
  <si>
    <t>=AOFA_MINUS!J70</t>
  </si>
  <si>
    <t>Acuvue Oasys for ASTIGMATISM/-5.25/8.6/-2.25/ 80</t>
  </si>
  <si>
    <t>=AOFA_MINUS!J71</t>
  </si>
  <si>
    <t>Acuvue Oasys for ASTIGMATISM/-5.50/8.6/-2.25/ 80</t>
  </si>
  <si>
    <t>=AOFA_MINUS!J72</t>
  </si>
  <si>
    <t>Acuvue Oasys for ASTIGMATISM/-5.75/8.6/-2.25/ 80</t>
  </si>
  <si>
    <t>=AOFA_MINUS!J73</t>
  </si>
  <si>
    <t>Acuvue Oasys for ASTIGMATISM/-6.00/8.6/-2.25/ 80</t>
  </si>
  <si>
    <t>=AOFA_MINUS!J74</t>
  </si>
  <si>
    <t>Acuvue Oasys for ASTIGMATISM/-6.50/8.6/-2.25/ 80</t>
  </si>
  <si>
    <t>=AOFA_MINUS!J75</t>
  </si>
  <si>
    <t>Acuvue Oasys for ASTIGMATISM/-7.00/8.6/-2.25/ 80</t>
  </si>
  <si>
    <t>=AOFA_MINUS!J76</t>
  </si>
  <si>
    <t>Acuvue Oasys for ASTIGMATISM/-7.50/8.6/-2.25/ 80</t>
  </si>
  <si>
    <t>=AOFA_MINUS!J77</t>
  </si>
  <si>
    <t>Acuvue Oasys for ASTIGMATISM/-8.00/8.6/-2.25/ 80</t>
  </si>
  <si>
    <t>=AOFA_MINUS!J78</t>
  </si>
  <si>
    <t>Acuvue Oasys for ASTIGMATISM/-8.50/8.6/-2.25/ 80</t>
  </si>
  <si>
    <t>=AOFA_MINUS!J79</t>
  </si>
  <si>
    <t>Acuvue Oasys for ASTIGMATISM/-9.00/8.6/-2.25/ 80</t>
  </si>
  <si>
    <t>=AOFA_MINUS!J80</t>
  </si>
  <si>
    <t>Acuvue Oasys for ASTIGMATISM/ 0.00/8.6/-2.25/ 90</t>
  </si>
  <si>
    <t>=AOFA_MINUS!K50</t>
  </si>
  <si>
    <t>Acuvue Oasys for ASTIGMATISM/-0.25/8.6/-2.25/ 90</t>
  </si>
  <si>
    <t>=AOFA_MINUS!K51</t>
  </si>
  <si>
    <t>Acuvue Oasys for ASTIGMATISM/-0.50/8.6/-2.25/ 90</t>
  </si>
  <si>
    <t>=AOFA_MINUS!K52</t>
  </si>
  <si>
    <t>Acuvue Oasys for ASTIGMATISM/-0.75/8.6/-2.25/ 90</t>
  </si>
  <si>
    <t>=AOFA_MINUS!K53</t>
  </si>
  <si>
    <t>Acuvue Oasys for ASTIGMATISM/-1.00/8.6/-2.25/ 90</t>
  </si>
  <si>
    <t>=AOFA_MINUS!K54</t>
  </si>
  <si>
    <t>Acuvue Oasys for ASTIGMATISM/-1.25/8.6/-2.25/ 90</t>
  </si>
  <si>
    <t>=AOFA_MINUS!K55</t>
  </si>
  <si>
    <t>Acuvue Oasys for ASTIGMATISM/-1.50/8.6/-2.25/ 90</t>
  </si>
  <si>
    <t>=AOFA_MINUS!K56</t>
  </si>
  <si>
    <t>Acuvue Oasys for ASTIGMATISM/-1.75/8.6/-2.25/ 90</t>
  </si>
  <si>
    <t>=AOFA_MINUS!K57</t>
  </si>
  <si>
    <t>Acuvue Oasys for ASTIGMATISM/-2.00/8.6/-2.25/ 90</t>
  </si>
  <si>
    <t>=AOFA_MINUS!K58</t>
  </si>
  <si>
    <t>Acuvue Oasys for ASTIGMATISM/-2.25/8.6/-2.25/ 90</t>
  </si>
  <si>
    <t>=AOFA_MINUS!K59</t>
  </si>
  <si>
    <t>Acuvue Oasys for ASTIGMATISM/-2.50/8.6/-2.25/ 90</t>
  </si>
  <si>
    <t>=AOFA_MINUS!K60</t>
  </si>
  <si>
    <t>Acuvue Oasys for ASTIGMATISM/-2.75/8.6/-2.25/ 90</t>
  </si>
  <si>
    <t>=AOFA_MINUS!K61</t>
  </si>
  <si>
    <t>Acuvue Oasys for ASTIGMATISM/-3.00/8.6/-2.25/ 90</t>
  </si>
  <si>
    <t>=AOFA_MINUS!K62</t>
  </si>
  <si>
    <t>Acuvue Oasys for ASTIGMATISM/-3.25/8.6/-2.25/ 90</t>
  </si>
  <si>
    <t>=AOFA_MINUS!K63</t>
  </si>
  <si>
    <t>Acuvue Oasys for ASTIGMATISM/-3.50/8.6/-2.25/ 90</t>
  </si>
  <si>
    <t>=AOFA_MINUS!K64</t>
  </si>
  <si>
    <t>Acuvue Oasys for ASTIGMATISM/-3.75/8.6/-2.25/ 90</t>
  </si>
  <si>
    <t>=AOFA_MINUS!K65</t>
  </si>
  <si>
    <t>Acuvue Oasys for ASTIGMATISM/-4.00/8.6/-2.25/ 90</t>
  </si>
  <si>
    <t>=AOFA_MINUS!K66</t>
  </si>
  <si>
    <t>Acuvue Oasys for ASTIGMATISM/-4.25/8.6/-2.25/ 90</t>
  </si>
  <si>
    <t>=AOFA_MINUS!K67</t>
  </si>
  <si>
    <t>Acuvue Oasys for ASTIGMATISM/-4.50/8.6/-2.25/ 90</t>
  </si>
  <si>
    <t>=AOFA_MINUS!K68</t>
  </si>
  <si>
    <t>Acuvue Oasys for ASTIGMATISM/-4.75/8.6/-2.25/ 90</t>
  </si>
  <si>
    <t>=AOFA_MINUS!K69</t>
  </si>
  <si>
    <t>Acuvue Oasys for ASTIGMATISM/-5.00/8.6/-2.25/ 90</t>
  </si>
  <si>
    <t>=AOFA_MINUS!K70</t>
  </si>
  <si>
    <t>Acuvue Oasys for ASTIGMATISM/-5.25/8.6/-2.25/ 90</t>
  </si>
  <si>
    <t>=AOFA_MINUS!K71</t>
  </si>
  <si>
    <t>Acuvue Oasys for ASTIGMATISM/-5.50/8.6/-2.25/ 90</t>
  </si>
  <si>
    <t>=AOFA_MINUS!K72</t>
  </si>
  <si>
    <t>Acuvue Oasys for ASTIGMATISM/-5.75/8.6/-2.25/ 90</t>
  </si>
  <si>
    <t>=AOFA_MINUS!K73</t>
  </si>
  <si>
    <t>Acuvue Oasys for ASTIGMATISM/-6.00/8.6/-2.25/ 90</t>
  </si>
  <si>
    <t>=AOFA_MINUS!K74</t>
  </si>
  <si>
    <t>Acuvue Oasys for ASTIGMATISM/-6.50/8.6/-2.25/ 90</t>
  </si>
  <si>
    <t>=AOFA_MINUS!K75</t>
  </si>
  <si>
    <t>Acuvue Oasys for ASTIGMATISM/-7.00/8.6/-2.25/ 90</t>
  </si>
  <si>
    <t>=AOFA_MINUS!K76</t>
  </si>
  <si>
    <t>Acuvue Oasys for ASTIGMATISM/-7.50/8.6/-2.25/ 90</t>
  </si>
  <si>
    <t>=AOFA_MINUS!K77</t>
  </si>
  <si>
    <t>Acuvue Oasys for ASTIGMATISM/-8.00/8.6/-2.25/ 90</t>
  </si>
  <si>
    <t>=AOFA_MINUS!K78</t>
  </si>
  <si>
    <t>Acuvue Oasys for ASTIGMATISM/-8.50/8.6/-2.25/ 90</t>
  </si>
  <si>
    <t>=AOFA_MINUS!K79</t>
  </si>
  <si>
    <t>Acuvue Oasys for ASTIGMATISM/-9.00/8.6/-2.25/ 90</t>
  </si>
  <si>
    <t>=AOFA_MINUS!K80</t>
  </si>
  <si>
    <t>Acuvue Oasys for ASTIGMATISM/ 0.00/8.6/-2.25/100</t>
  </si>
  <si>
    <t>=AOFA_MINUS!L50</t>
  </si>
  <si>
    <t>Acuvue Oasys for ASTIGMATISM/-0.25/8.6/-2.25/100</t>
  </si>
  <si>
    <t>=AOFA_MINUS!L51</t>
  </si>
  <si>
    <t>Acuvue Oasys for ASTIGMATISM/-0.50/8.6/-2.25/100</t>
  </si>
  <si>
    <t>=AOFA_MINUS!L52</t>
  </si>
  <si>
    <t>Acuvue Oasys for ASTIGMATISM/-0.75/8.6/-2.25/100</t>
  </si>
  <si>
    <t>=AOFA_MINUS!L53</t>
  </si>
  <si>
    <t>Acuvue Oasys for ASTIGMATISM/-1.00/8.6/-2.25/100</t>
  </si>
  <si>
    <t>=AOFA_MINUS!L54</t>
  </si>
  <si>
    <t>Acuvue Oasys for ASTIGMATISM/-1.25/8.6/-2.25/100</t>
  </si>
  <si>
    <t>=AOFA_MINUS!L55</t>
  </si>
  <si>
    <t>Acuvue Oasys for ASTIGMATISM/-1.50/8.6/-2.25/100</t>
  </si>
  <si>
    <t>=AOFA_MINUS!L56</t>
  </si>
  <si>
    <t>Acuvue Oasys for ASTIGMATISM/-1.75/8.6/-2.25/100</t>
  </si>
  <si>
    <t>=AOFA_MINUS!L57</t>
  </si>
  <si>
    <t>Acuvue Oasys for ASTIGMATISM/-2.00/8.6/-2.25/100</t>
  </si>
  <si>
    <t>=AOFA_MINUS!L58</t>
  </si>
  <si>
    <t>Acuvue Oasys for ASTIGMATISM/-2.25/8.6/-2.25/100</t>
  </si>
  <si>
    <t>=AOFA_MINUS!L59</t>
  </si>
  <si>
    <t>Acuvue Oasys for ASTIGMATISM/-2.50/8.6/-2.25/100</t>
  </si>
  <si>
    <t>=AOFA_MINUS!L60</t>
  </si>
  <si>
    <t>Acuvue Oasys for ASTIGMATISM/-2.75/8.6/-2.25/100</t>
  </si>
  <si>
    <t>=AOFA_MINUS!L61</t>
  </si>
  <si>
    <t>Acuvue Oasys for ASTIGMATISM/-3.00/8.6/-2.25/100</t>
  </si>
  <si>
    <t>=AOFA_MINUS!L62</t>
  </si>
  <si>
    <t>Acuvue Oasys for ASTIGMATISM/-3.25/8.6/-2.25/100</t>
  </si>
  <si>
    <t>=AOFA_MINUS!L63</t>
  </si>
  <si>
    <t>Acuvue Oasys for ASTIGMATISM/-3.50/8.6/-2.25/100</t>
  </si>
  <si>
    <t>=AOFA_MINUS!L64</t>
  </si>
  <si>
    <t>Acuvue Oasys for ASTIGMATISM/-3.75/8.6/-2.25/100</t>
  </si>
  <si>
    <t>=AOFA_MINUS!L65</t>
  </si>
  <si>
    <t>Acuvue Oasys for ASTIGMATISM/-4.00/8.6/-2.25/100</t>
  </si>
  <si>
    <t>=AOFA_MINUS!L66</t>
  </si>
  <si>
    <t>Acuvue Oasys for ASTIGMATISM/-4.25/8.6/-2.25/100</t>
  </si>
  <si>
    <t>=AOFA_MINUS!L67</t>
  </si>
  <si>
    <t>Acuvue Oasys for ASTIGMATISM/-4.50/8.6/-2.25/100</t>
  </si>
  <si>
    <t>=AOFA_MINUS!L68</t>
  </si>
  <si>
    <t>Acuvue Oasys for ASTIGMATISM/-4.75/8.6/-2.25/100</t>
  </si>
  <si>
    <t>=AOFA_MINUS!L69</t>
  </si>
  <si>
    <t>Acuvue Oasys for ASTIGMATISM/-5.00/8.6/-2.25/100</t>
  </si>
  <si>
    <t>=AOFA_MINUS!L70</t>
  </si>
  <si>
    <t>Acuvue Oasys for ASTIGMATISM/-5.25/8.6/-2.25/100</t>
  </si>
  <si>
    <t>=AOFA_MINUS!L71</t>
  </si>
  <si>
    <t>Acuvue Oasys for ASTIGMATISM/-5.50/8.6/-2.25/100</t>
  </si>
  <si>
    <t>=AOFA_MINUS!L72</t>
  </si>
  <si>
    <t>Acuvue Oasys for ASTIGMATISM/-5.75/8.6/-2.25/100</t>
  </si>
  <si>
    <t>=AOFA_MINUS!L73</t>
  </si>
  <si>
    <t>Acuvue Oasys for ASTIGMATISM/-6.00/8.6/-2.25/100</t>
  </si>
  <si>
    <t>=AOFA_MINUS!L74</t>
  </si>
  <si>
    <t>Acuvue Oasys for ASTIGMATISM/-6.50/8.6/-2.25/100</t>
  </si>
  <si>
    <t>=AOFA_MINUS!L75</t>
  </si>
  <si>
    <t>Acuvue Oasys for ASTIGMATISM/-7.00/8.6/-2.25/100</t>
  </si>
  <si>
    <t>=AOFA_MINUS!L76</t>
  </si>
  <si>
    <t>Acuvue Oasys for ASTIGMATISM/-7.50/8.6/-2.25/100</t>
  </si>
  <si>
    <t>=AOFA_MINUS!L77</t>
  </si>
  <si>
    <t>Acuvue Oasys for ASTIGMATISM/-8.00/8.6/-2.25/100</t>
  </si>
  <si>
    <t>=AOFA_MINUS!L78</t>
  </si>
  <si>
    <t>Acuvue Oasys for ASTIGMATISM/-8.50/8.6/-2.25/100</t>
  </si>
  <si>
    <t>=AOFA_MINUS!L79</t>
  </si>
  <si>
    <t>Acuvue Oasys for ASTIGMATISM/-9.00/8.6/-2.25/100</t>
  </si>
  <si>
    <t>=AOFA_MINUS!L80</t>
  </si>
  <si>
    <t>Acuvue Oasys for ASTIGMATISM/ 0.00/8.6/-2.25/110</t>
  </si>
  <si>
    <t>=AOFA_MINUS!M50</t>
  </si>
  <si>
    <t>Acuvue Oasys for ASTIGMATISM/-0.25/8.6/-2.25/110</t>
  </si>
  <si>
    <t>=AOFA_MINUS!M51</t>
  </si>
  <si>
    <t>Acuvue Oasys for ASTIGMATISM/-0.50/8.6/-2.25/110</t>
  </si>
  <si>
    <t>=AOFA_MINUS!M52</t>
  </si>
  <si>
    <t>Acuvue Oasys for ASTIGMATISM/-0.75/8.6/-2.25/110</t>
  </si>
  <si>
    <t>=AOFA_MINUS!M53</t>
  </si>
  <si>
    <t>Acuvue Oasys for ASTIGMATISM/-1.00/8.6/-2.25/110</t>
  </si>
  <si>
    <t>=AOFA_MINUS!M54</t>
  </si>
  <si>
    <t>Acuvue Oasys for ASTIGMATISM/-1.25/8.6/-2.25/110</t>
  </si>
  <si>
    <t>=AOFA_MINUS!M55</t>
  </si>
  <si>
    <t>Acuvue Oasys for ASTIGMATISM/-1.50/8.6/-2.25/110</t>
  </si>
  <si>
    <t>=AOFA_MINUS!M56</t>
  </si>
  <si>
    <t>Acuvue Oasys for ASTIGMATISM/-1.75/8.6/-2.25/110</t>
  </si>
  <si>
    <t>=AOFA_MINUS!M57</t>
  </si>
  <si>
    <t>Acuvue Oasys for ASTIGMATISM/-2.00/8.6/-2.25/110</t>
  </si>
  <si>
    <t>=AOFA_MINUS!M58</t>
  </si>
  <si>
    <t>Acuvue Oasys for ASTIGMATISM/-2.25/8.6/-2.25/110</t>
  </si>
  <si>
    <t>=AOFA_MINUS!M59</t>
  </si>
  <si>
    <t>Acuvue Oasys for ASTIGMATISM/-2.50/8.6/-2.25/110</t>
  </si>
  <si>
    <t>=AOFA_MINUS!M60</t>
  </si>
  <si>
    <t>Acuvue Oasys for ASTIGMATISM/-2.75/8.6/-2.25/110</t>
  </si>
  <si>
    <t>=AOFA_MINUS!M61</t>
  </si>
  <si>
    <t>Acuvue Oasys for ASTIGMATISM/-3.00/8.6/-2.25/110</t>
  </si>
  <si>
    <t>=AOFA_MINUS!M62</t>
  </si>
  <si>
    <t>Acuvue Oasys for ASTIGMATISM/-3.25/8.6/-2.25/110</t>
  </si>
  <si>
    <t>=AOFA_MINUS!M63</t>
  </si>
  <si>
    <t>Acuvue Oasys for ASTIGMATISM/-3.50/8.6/-2.25/110</t>
  </si>
  <si>
    <t>=AOFA_MINUS!M64</t>
  </si>
  <si>
    <t>Acuvue Oasys for ASTIGMATISM/-3.75/8.6/-2.25/110</t>
  </si>
  <si>
    <t>=AOFA_MINUS!M65</t>
  </si>
  <si>
    <t>Acuvue Oasys for ASTIGMATISM/-4.00/8.6/-2.25/110</t>
  </si>
  <si>
    <t>=AOFA_MINUS!M66</t>
  </si>
  <si>
    <t>Acuvue Oasys for ASTIGMATISM/-4.25/8.6/-2.25/110</t>
  </si>
  <si>
    <t>=AOFA_MINUS!M67</t>
  </si>
  <si>
    <t>Acuvue Oasys for ASTIGMATISM/-4.50/8.6/-2.25/110</t>
  </si>
  <si>
    <t>=AOFA_MINUS!M68</t>
  </si>
  <si>
    <t>Acuvue Oasys for ASTIGMATISM/-4.75/8.6/-2.25/110</t>
  </si>
  <si>
    <t>=AOFA_MINUS!M69</t>
  </si>
  <si>
    <t>Acuvue Oasys for ASTIGMATISM/-5.00/8.6/-2.25/110</t>
  </si>
  <si>
    <t>=AOFA_MINUS!M70</t>
  </si>
  <si>
    <t>Acuvue Oasys for ASTIGMATISM/-5.25/8.6/-2.25/110</t>
  </si>
  <si>
    <t>=AOFA_MINUS!M71</t>
  </si>
  <si>
    <t>Acuvue Oasys for ASTIGMATISM/-5.50/8.6/-2.25/110</t>
  </si>
  <si>
    <t>=AOFA_MINUS!M72</t>
  </si>
  <si>
    <t>Acuvue Oasys for ASTIGMATISM/-5.75/8.6/-2.25/110</t>
  </si>
  <si>
    <t>=AOFA_MINUS!M73</t>
  </si>
  <si>
    <t>Acuvue Oasys for ASTIGMATISM/-6.00/8.6/-2.25/110</t>
  </si>
  <si>
    <t>=AOFA_MINUS!M74</t>
  </si>
  <si>
    <t>Acuvue Oasys for ASTIGMATISM/-6.50/8.6/-2.25/110</t>
  </si>
  <si>
    <t>=AOFA_MINUS!M75</t>
  </si>
  <si>
    <t>Acuvue Oasys for ASTIGMATISM/-7.00/8.6/-2.25/110</t>
  </si>
  <si>
    <t>=AOFA_MINUS!M76</t>
  </si>
  <si>
    <t>Acuvue Oasys for ASTIGMATISM/-7.50/8.6/-2.25/110</t>
  </si>
  <si>
    <t>=AOFA_MINUS!M77</t>
  </si>
  <si>
    <t>Acuvue Oasys for ASTIGMATISM/-8.00/8.6/-2.25/110</t>
  </si>
  <si>
    <t>=AOFA_MINUS!M78</t>
  </si>
  <si>
    <t>Acuvue Oasys for ASTIGMATISM/-8.50/8.6/-2.25/110</t>
  </si>
  <si>
    <t>=AOFA_MINUS!M79</t>
  </si>
  <si>
    <t>Acuvue Oasys for ASTIGMATISM/-9.00/8.6/-2.25/110</t>
  </si>
  <si>
    <t>=AOFA_MINUS!M80</t>
  </si>
  <si>
    <t>Acuvue Oasys for ASTIGMATISM/0.00/8.6/-2.25/120</t>
  </si>
  <si>
    <t>=AOFA_MINUS!N50</t>
  </si>
  <si>
    <t>Acuvue Oasys for ASTIGMATISM/-0.25/8.6/-2.25/120</t>
  </si>
  <si>
    <t>=AOFA_MINUS!N51</t>
  </si>
  <si>
    <t>Acuvue Oasys for ASTIGMATISM/-0.50/8.6/-2.25/120</t>
  </si>
  <si>
    <t>=AOFA_MINUS!N52</t>
  </si>
  <si>
    <t>Acuvue Oasys for ASTIGMATISM/-0.75/8.6/-2.25/120</t>
  </si>
  <si>
    <t>=AOFA_MINUS!N53</t>
  </si>
  <si>
    <t>Acuvue Oasys for ASTIGMATISM/-1.00/8.6/-2.25/120</t>
  </si>
  <si>
    <t>=AOFA_MINUS!N54</t>
  </si>
  <si>
    <t>Acuvue Oasys for ASTIGMATISM/-1.25/8.6/-2.25/120</t>
  </si>
  <si>
    <t>=AOFA_MINUS!N55</t>
  </si>
  <si>
    <t>Acuvue Oasys for ASTIGMATISM/-1.50/8.6/-2.25/120</t>
  </si>
  <si>
    <t>=AOFA_MINUS!N56</t>
  </si>
  <si>
    <t>Acuvue Oasys for ASTIGMATISM/-1.75/8.6/-2.25/120</t>
  </si>
  <si>
    <t>=AOFA_MINUS!N57</t>
  </si>
  <si>
    <t>Acuvue Oasys for ASTIGMATISM/-2.00/8.6/-2.25/120</t>
  </si>
  <si>
    <t>=AOFA_MINUS!N58</t>
  </si>
  <si>
    <t>Acuvue Oasys for ASTIGMATISM/-2.25/8.6/-2.25/120</t>
  </si>
  <si>
    <t>=AOFA_MINUS!N59</t>
  </si>
  <si>
    <t>Acuvue Oasys for ASTIGMATISM/-2.50/8.6/-2.25/120</t>
  </si>
  <si>
    <t>=AOFA_MINUS!N60</t>
  </si>
  <si>
    <t>Acuvue Oasys for ASTIGMATISM/-2.75/8.6/-2.25/120</t>
  </si>
  <si>
    <t>=AOFA_MINUS!N61</t>
  </si>
  <si>
    <t>Acuvue Oasys for ASTIGMATISM/-3.00/8.6/-2.25/120</t>
  </si>
  <si>
    <t>=AOFA_MINUS!N62</t>
  </si>
  <si>
    <t>Acuvue Oasys for ASTIGMATISM/-3.25/8.6/-2.25/120</t>
  </si>
  <si>
    <t>=AOFA_MINUS!N63</t>
  </si>
  <si>
    <t>Acuvue Oasys for ASTIGMATISM/-3.50/8.6/-2.25/120</t>
  </si>
  <si>
    <t>=AOFA_MINUS!N64</t>
  </si>
  <si>
    <t>Acuvue Oasys for ASTIGMATISM/-3.75/8.6/-2.25/120</t>
  </si>
  <si>
    <t>=AOFA_MINUS!N65</t>
  </si>
  <si>
    <t>Acuvue Oasys for ASTIGMATISM/-4.00/8.6/-2.25/120</t>
  </si>
  <si>
    <t>=AOFA_MINUS!N66</t>
  </si>
  <si>
    <t>Acuvue Oasys for ASTIGMATISM/-4.25/8.6/-2.25/120</t>
  </si>
  <si>
    <t>=AOFA_MINUS!N67</t>
  </si>
  <si>
    <t>Acuvue Oasys for ASTIGMATISM/-4.50/8.6/-2.25/120</t>
  </si>
  <si>
    <t>=AOFA_MINUS!N68</t>
  </si>
  <si>
    <t>Acuvue Oasys for ASTIGMATISM/-4.75/8.6/-2.25/120</t>
  </si>
  <si>
    <t>=AOFA_MINUS!N69</t>
  </si>
  <si>
    <t>Acuvue Oasys for ASTIGMATISM/-5.00/8.6/-2.25/120</t>
  </si>
  <si>
    <t>=AOFA_MINUS!N70</t>
  </si>
  <si>
    <t>Acuvue Oasys for ASTIGMATISM/-5.25/8.6/-2.25/120</t>
  </si>
  <si>
    <t>=AOFA_MINUS!N71</t>
  </si>
  <si>
    <t>Acuvue Oasys for ASTIGMATISM/-5.50/8.6/-2.25/120</t>
  </si>
  <si>
    <t>=AOFA_MINUS!N72</t>
  </si>
  <si>
    <t>Acuvue Oasys for ASTIGMATISM/-5.75/8.6/-2.25/120</t>
  </si>
  <si>
    <t>=AOFA_MINUS!N73</t>
  </si>
  <si>
    <t>Acuvue Oasys for ASTIGMATISM/-6.00/8.6/-2.25/120</t>
  </si>
  <si>
    <t>=AOFA_MINUS!N74</t>
  </si>
  <si>
    <t>Acuvue Oasys for ASTIGMATISM/-6.50/8.6/-2.25/120</t>
  </si>
  <si>
    <t>=AOFA_MINUS!N75</t>
  </si>
  <si>
    <t>Acuvue Oasys for ASTIGMATISM/-7.00/8.6/-2.25/120</t>
  </si>
  <si>
    <t>=AOFA_MINUS!N76</t>
  </si>
  <si>
    <t>Acuvue Oasys for ASTIGMATISM/-7.50/8.6/-2.25/120</t>
  </si>
  <si>
    <t>=AOFA_MINUS!N77</t>
  </si>
  <si>
    <t>Acuvue Oasys for ASTIGMATISM/-8.00/8.6/-2.25/120</t>
  </si>
  <si>
    <t>=AOFA_MINUS!N78</t>
  </si>
  <si>
    <t>Acuvue Oasys for ASTIGMATISM/-8.50/8.6/-2.25/120</t>
  </si>
  <si>
    <t>=AOFA_MINUS!N79</t>
  </si>
  <si>
    <t>Acuvue Oasys for ASTIGMATISM/-9.00/8.6/-2.25/120</t>
  </si>
  <si>
    <t>=AOFA_MINUS!N80</t>
  </si>
  <si>
    <t>Acuvue Oasys for ASTIGMATISM/0.00/8.6/-2.25/130</t>
  </si>
  <si>
    <t>=AOFA_MINUS!O50</t>
  </si>
  <si>
    <t>Acuvue Oasys for ASTIGMATISM/-0.25/8.6/-2.25/130</t>
  </si>
  <si>
    <t>=AOFA_MINUS!O51</t>
  </si>
  <si>
    <t>Acuvue Oasys for ASTIGMATISM/-0.50/8.6/-2.25/130</t>
  </si>
  <si>
    <t>=AOFA_MINUS!O52</t>
  </si>
  <si>
    <t>Acuvue Oasys for ASTIGMATISM/-0.75/8.6/-2.25/130</t>
  </si>
  <si>
    <t>=AOFA_MINUS!O53</t>
  </si>
  <si>
    <t>Acuvue Oasys for ASTIGMATISM/-1.00/8.6/-2.25/130</t>
  </si>
  <si>
    <t>=AOFA_MINUS!O54</t>
  </si>
  <si>
    <t>Acuvue Oasys for ASTIGMATISM/-1.25/8.6/-2.25/130</t>
  </si>
  <si>
    <t>=AOFA_MINUS!O55</t>
  </si>
  <si>
    <t>Acuvue Oasys for ASTIGMATISM/-1.50/8.6/-2.25/130</t>
  </si>
  <si>
    <t>=AOFA_MINUS!O56</t>
  </si>
  <si>
    <t>Acuvue Oasys for ASTIGMATISM/-1.75/8.6/-2.25/130</t>
  </si>
  <si>
    <t>=AOFA_MINUS!O57</t>
  </si>
  <si>
    <t>Acuvue Oasys for ASTIGMATISM/-2.00/8.6/-2.25/130</t>
  </si>
  <si>
    <t>=AOFA_MINUS!O58</t>
  </si>
  <si>
    <t>Acuvue Oasys for ASTIGMATISM/-2.25/8.6/-2.25/130</t>
  </si>
  <si>
    <t>=AOFA_MINUS!O59</t>
  </si>
  <si>
    <t>Acuvue Oasys for ASTIGMATISM/-2.50/8.6/-2.25/130</t>
  </si>
  <si>
    <t>=AOFA_MINUS!O60</t>
  </si>
  <si>
    <t>Acuvue Oasys for ASTIGMATISM/-2.75/8.6/-2.25/130</t>
  </si>
  <si>
    <t>=AOFA_MINUS!O61</t>
  </si>
  <si>
    <t>Acuvue Oasys for ASTIGMATISM/-3.00/8.6/-2.25/130</t>
  </si>
  <si>
    <t>=AOFA_MINUS!O62</t>
  </si>
  <si>
    <t>Acuvue Oasys for ASTIGMATISM/-3.25/8.6/-2.25/130</t>
  </si>
  <si>
    <t>=AOFA_MINUS!O63</t>
  </si>
  <si>
    <t>Acuvue Oasys for ASTIGMATISM/-3.50/8.6/-2.25/130</t>
  </si>
  <si>
    <t>=AOFA_MINUS!O64</t>
  </si>
  <si>
    <t>Acuvue Oasys for ASTIGMATISM/-3.75/8.6/-2.25/130</t>
  </si>
  <si>
    <t>=AOFA_MINUS!O65</t>
  </si>
  <si>
    <t>Acuvue Oasys for ASTIGMATISM/-4.00/8.6/-2.25/130</t>
  </si>
  <si>
    <t>=AOFA_MINUS!O66</t>
  </si>
  <si>
    <t>Acuvue Oasys for ASTIGMATISM/-4.25/8.6/-2.25/130</t>
  </si>
  <si>
    <t>=AOFA_MINUS!O67</t>
  </si>
  <si>
    <t>Acuvue Oasys for ASTIGMATISM/-4.50/8.6/-2.25/130</t>
  </si>
  <si>
    <t>=AOFA_MINUS!O68</t>
  </si>
  <si>
    <t>Acuvue Oasys for ASTIGMATISM/-4.75/8.6/-2.25/130</t>
  </si>
  <si>
    <t>=AOFA_MINUS!O69</t>
  </si>
  <si>
    <t>Acuvue Oasys for ASTIGMATISM/-5.00/8.6/-2.25/130</t>
  </si>
  <si>
    <t>=AOFA_MINUS!O70</t>
  </si>
  <si>
    <t>Acuvue Oasys for ASTIGMATISM/-5.25/8.6/-2.25/130</t>
  </si>
  <si>
    <t>=AOFA_MINUS!O71</t>
  </si>
  <si>
    <t>Acuvue Oasys for ASTIGMATISM/-5.50/8.6/-2.25/130</t>
  </si>
  <si>
    <t>=AOFA_MINUS!O72</t>
  </si>
  <si>
    <t>Acuvue Oasys for ASTIGMATISM/-5.75/8.6/-2.25/130</t>
  </si>
  <si>
    <t>=AOFA_MINUS!O73</t>
  </si>
  <si>
    <t>Acuvue Oasys for ASTIGMATISM/-6.00/8.6/-2.25/130</t>
  </si>
  <si>
    <t>=AOFA_MINUS!O74</t>
  </si>
  <si>
    <t>Acuvue Oasys for ASTIGMATISM/-6.50/8.6/-2.25/130</t>
  </si>
  <si>
    <t>=AOFA_MINUS!O75</t>
  </si>
  <si>
    <t>Acuvue Oasys for ASTIGMATISM/-7.00/8.6/-2.25/130</t>
  </si>
  <si>
    <t>=AOFA_MINUS!O76</t>
  </si>
  <si>
    <t>Acuvue Oasys for ASTIGMATISM/-7.50/8.6/-2.25/130</t>
  </si>
  <si>
    <t>=AOFA_MINUS!O77</t>
  </si>
  <si>
    <t>Acuvue Oasys for ASTIGMATISM/-8.00/8.6/-2.25/130</t>
  </si>
  <si>
    <t>=AOFA_MINUS!O78</t>
  </si>
  <si>
    <t>Acuvue Oasys for ASTIGMATISM/-8.50/8.6/-2.25/130</t>
  </si>
  <si>
    <t>=AOFA_MINUS!O79</t>
  </si>
  <si>
    <t>Acuvue Oasys for ASTIGMATISM/-9.00/8.6/-2.25/130</t>
  </si>
  <si>
    <t>=AOFA_MINUS!O80</t>
  </si>
  <si>
    <t>Acuvue Oasys for ASTIGMATISM/0.00/8.6/-2.25/140</t>
  </si>
  <si>
    <t>=AOFA_MINUS!P50</t>
  </si>
  <si>
    <t>Acuvue Oasys for ASTIGMATISM/-0.25/8.6/-2.25/140</t>
  </si>
  <si>
    <t>=AOFA_MINUS!P51</t>
  </si>
  <si>
    <t>Acuvue Oasys for ASTIGMATISM/-0.50/8.6/-2.25/140</t>
  </si>
  <si>
    <t>=AOFA_MINUS!P52</t>
  </si>
  <si>
    <t>Acuvue Oasys for ASTIGMATISM/-0.75/8.6/-2.25/140</t>
  </si>
  <si>
    <t>=AOFA_MINUS!P53</t>
  </si>
  <si>
    <t>Acuvue Oasys for ASTIGMATISM/-1.00/8.6/-2.25/140</t>
  </si>
  <si>
    <t>=AOFA_MINUS!P54</t>
  </si>
  <si>
    <t>Acuvue Oasys for ASTIGMATISM/-1.25/8.6/-2.25/140</t>
  </si>
  <si>
    <t>=AOFA_MINUS!P55</t>
  </si>
  <si>
    <t>Acuvue Oasys for ASTIGMATISM/-1.50/8.6/-2.25/140</t>
  </si>
  <si>
    <t>=AOFA_MINUS!P56</t>
  </si>
  <si>
    <t>Acuvue Oasys for ASTIGMATISM/-1.75/8.6/-2.25/140</t>
  </si>
  <si>
    <t>=AOFA_MINUS!P57</t>
  </si>
  <si>
    <t>Acuvue Oasys for ASTIGMATISM/-2.00/8.6/-2.25/140</t>
  </si>
  <si>
    <t>=AOFA_MINUS!P58</t>
  </si>
  <si>
    <t>Acuvue Oasys for ASTIGMATISM/-2.25/8.6/-2.25/140</t>
  </si>
  <si>
    <t>=AOFA_MINUS!P59</t>
  </si>
  <si>
    <t>Acuvue Oasys for ASTIGMATISM/-2.50/8.6/-2.25/140</t>
  </si>
  <si>
    <t>=AOFA_MINUS!P60</t>
  </si>
  <si>
    <t>Acuvue Oasys for ASTIGMATISM/-2.75/8.6/-2.25/140</t>
  </si>
  <si>
    <t>=AOFA_MINUS!P61</t>
  </si>
  <si>
    <t>Acuvue Oasys for ASTIGMATISM/-3.00/8.6/-2.25/140</t>
  </si>
  <si>
    <t>=AOFA_MINUS!P62</t>
  </si>
  <si>
    <t>Acuvue Oasys for ASTIGMATISM/-3.25/8.6/-2.25/140</t>
  </si>
  <si>
    <t>=AOFA_MINUS!P63</t>
  </si>
  <si>
    <t>Acuvue Oasys for ASTIGMATISM/-3.50/8.6/-2.25/140</t>
  </si>
  <si>
    <t>=AOFA_MINUS!P64</t>
  </si>
  <si>
    <t>Acuvue Oasys for ASTIGMATISM/-3.75/8.6/-2.25/140</t>
  </si>
  <si>
    <t>=AOFA_MINUS!P65</t>
  </si>
  <si>
    <t>Acuvue Oasys for ASTIGMATISM/-4.00/8.6/-2.25/140</t>
  </si>
  <si>
    <t>=AOFA_MINUS!P66</t>
  </si>
  <si>
    <t>Acuvue Oasys for ASTIGMATISM/-4.25/8.6/-2.25/140</t>
  </si>
  <si>
    <t>=AOFA_MINUS!P67</t>
  </si>
  <si>
    <t>Acuvue Oasys for ASTIGMATISM/-4.50/8.6/-2.25/140</t>
  </si>
  <si>
    <t>=AOFA_MINUS!P68</t>
  </si>
  <si>
    <t>Acuvue Oasys for ASTIGMATISM/-4.75/8.6/-2.25/140</t>
  </si>
  <si>
    <t>=AOFA_MINUS!P69</t>
  </si>
  <si>
    <t>Acuvue Oasys for ASTIGMATISM/-5.00/8.6/-2.25/140</t>
  </si>
  <si>
    <t>=AOFA_MINUS!P70</t>
  </si>
  <si>
    <t>Acuvue Oasys for ASTIGMATISM/-5.25/8.6/-2.25/140</t>
  </si>
  <si>
    <t>=AOFA_MINUS!P71</t>
  </si>
  <si>
    <t>Acuvue Oasys for ASTIGMATISM/-5.50/8.6/-2.25/140</t>
  </si>
  <si>
    <t>=AOFA_MINUS!P72</t>
  </si>
  <si>
    <t>Acuvue Oasys for ASTIGMATISM/-5.75/8.6/-2.25/140</t>
  </si>
  <si>
    <t>=AOFA_MINUS!P73</t>
  </si>
  <si>
    <t>Acuvue Oasys for ASTIGMATISM/-6.00/8.6/-2.25/140</t>
  </si>
  <si>
    <t>=AOFA_MINUS!P74</t>
  </si>
  <si>
    <t>Acuvue Oasys for ASTIGMATISM/-6.50/8.6/-2.25/140</t>
  </si>
  <si>
    <t>=AOFA_MINUS!P75</t>
  </si>
  <si>
    <t>Acuvue Oasys for ASTIGMATISM/-7.00/8.6/-2.25/140</t>
  </si>
  <si>
    <t>=AOFA_MINUS!P76</t>
  </si>
  <si>
    <t>Acuvue Oasys for ASTIGMATISM/-7.50/8.6/-2.25/140</t>
  </si>
  <si>
    <t>=AOFA_MINUS!P77</t>
  </si>
  <si>
    <t>Acuvue Oasys for ASTIGMATISM/-8.00/8.6/-2.25/140</t>
  </si>
  <si>
    <t>=AOFA_MINUS!P78</t>
  </si>
  <si>
    <t>Acuvue Oasys for ASTIGMATISM/-8.50/8.6/-2.25/140</t>
  </si>
  <si>
    <t>=AOFA_MINUS!P79</t>
  </si>
  <si>
    <t>Acuvue Oasys for ASTIGMATISM/-9.00/8.6/-2.25/140</t>
  </si>
  <si>
    <t>=AOFA_MINUS!P80</t>
  </si>
  <si>
    <t>Acuvue Oasys for ASTIGMATISM/0.00/8.6/-2.25/150</t>
  </si>
  <si>
    <t>=AOFA_MINUS!Q50</t>
  </si>
  <si>
    <t>Acuvue Oasys for ASTIGMATISM/-0.25/8.6/-2.25/150</t>
  </si>
  <si>
    <t>=AOFA_MINUS!Q51</t>
  </si>
  <si>
    <t>Acuvue Oasys for ASTIGMATISM/-0.50/8.6/-2.25/150</t>
  </si>
  <si>
    <t>=AOFA_MINUS!Q52</t>
  </si>
  <si>
    <t>Acuvue Oasys for ASTIGMATISM/-0.75/8.6/-2.25/150</t>
  </si>
  <si>
    <t>=AOFA_MINUS!Q53</t>
  </si>
  <si>
    <t>Acuvue Oasys for ASTIGMATISM/-1.00/8.6/-2.25/150</t>
  </si>
  <si>
    <t>=AOFA_MINUS!Q54</t>
  </si>
  <si>
    <t>Acuvue Oasys for ASTIGMATISM/-1.25/8.6/-2.25/150</t>
  </si>
  <si>
    <t>=AOFA_MINUS!Q55</t>
  </si>
  <si>
    <t>Acuvue Oasys for ASTIGMATISM/-1.50/8.6/-2.25/150</t>
  </si>
  <si>
    <t>=AOFA_MINUS!Q56</t>
  </si>
  <si>
    <t>Acuvue Oasys for ASTIGMATISM/-1.75/8.6/-2.25/150</t>
  </si>
  <si>
    <t>=AOFA_MINUS!Q57</t>
  </si>
  <si>
    <t>Acuvue Oasys for ASTIGMATISM/-2.00/8.6/-2.25/150</t>
  </si>
  <si>
    <t>=AOFA_MINUS!Q58</t>
  </si>
  <si>
    <t>Acuvue Oasys for ASTIGMATISM/-2.25/8.6/-2.25/150</t>
  </si>
  <si>
    <t>=AOFA_MINUS!Q59</t>
  </si>
  <si>
    <t>Acuvue Oasys for ASTIGMATISM/-2.50/8.6/-2.25/150</t>
  </si>
  <si>
    <t>=AOFA_MINUS!Q60</t>
  </si>
  <si>
    <t>Acuvue Oasys for ASTIGMATISM/-2.75/8.6/-2.25/150</t>
  </si>
  <si>
    <t>=AOFA_MINUS!Q61</t>
  </si>
  <si>
    <t>Acuvue Oasys for ASTIGMATISM/-3.00/8.6/-2.25/150</t>
  </si>
  <si>
    <t>=AOFA_MINUS!Q62</t>
  </si>
  <si>
    <t>Acuvue Oasys for ASTIGMATISM/-3.25/8.6/-2.25/150</t>
  </si>
  <si>
    <t>=AOFA_MINUS!Q63</t>
  </si>
  <si>
    <t>Acuvue Oasys for ASTIGMATISM/-3.50/8.6/-2.25/150</t>
  </si>
  <si>
    <t>=AOFA_MINUS!Q64</t>
  </si>
  <si>
    <t>Acuvue Oasys for ASTIGMATISM/-3.75/8.6/-2.25/150</t>
  </si>
  <si>
    <t>=AOFA_MINUS!Q65</t>
  </si>
  <si>
    <t>Acuvue Oasys for ASTIGMATISM/-4.00/8.6/-2.25/150</t>
  </si>
  <si>
    <t>=AOFA_MINUS!Q66</t>
  </si>
  <si>
    <t>Acuvue Oasys for ASTIGMATISM/-4.25/8.6/-2.25/150</t>
  </si>
  <si>
    <t>=AOFA_MINUS!Q67</t>
  </si>
  <si>
    <t>Acuvue Oasys for ASTIGMATISM/-4.50/8.6/-2.25/150</t>
  </si>
  <si>
    <t>=AOFA_MINUS!Q68</t>
  </si>
  <si>
    <t>Acuvue Oasys for ASTIGMATISM/-4.75/8.6/-2.25/150</t>
  </si>
  <si>
    <t>=AOFA_MINUS!Q69</t>
  </si>
  <si>
    <t>Acuvue Oasys for ASTIGMATISM/-5.00/8.6/-2.25/150</t>
  </si>
  <si>
    <t>=AOFA_MINUS!Q70</t>
  </si>
  <si>
    <t>Acuvue Oasys for ASTIGMATISM/-5.25/8.6/-2.25/150</t>
  </si>
  <si>
    <t>=AOFA_MINUS!Q71</t>
  </si>
  <si>
    <t>Acuvue Oasys for ASTIGMATISM/-5.50/8.6/-2.25/150</t>
  </si>
  <si>
    <t>=AOFA_MINUS!Q72</t>
  </si>
  <si>
    <t>Acuvue Oasys for ASTIGMATISM/-5.75/8.6/-2.25/150</t>
  </si>
  <si>
    <t>=AOFA_MINUS!Q73</t>
  </si>
  <si>
    <t>Acuvue Oasys for ASTIGMATISM/-6.00/8.6/-2.25/150</t>
  </si>
  <si>
    <t>=AOFA_MINUS!Q74</t>
  </si>
  <si>
    <t>Acuvue Oasys for ASTIGMATISM/-6.50/8.6/-2.25/150</t>
  </si>
  <si>
    <t>=AOFA_MINUS!Q75</t>
  </si>
  <si>
    <t>Acuvue Oasys for ASTIGMATISM/-7.00/8.6/-2.25/150</t>
  </si>
  <si>
    <t>=AOFA_MINUS!Q76</t>
  </si>
  <si>
    <t>Acuvue Oasys for ASTIGMATISM/-7.50/8.6/-2.25/150</t>
  </si>
  <si>
    <t>=AOFA_MINUS!Q77</t>
  </si>
  <si>
    <t>Acuvue Oasys for ASTIGMATISM/-8.00/8.6/-2.25/150</t>
  </si>
  <si>
    <t>=AOFA_MINUS!Q78</t>
  </si>
  <si>
    <t>Acuvue Oasys for ASTIGMATISM/-8.50/8.6/-2.25/150</t>
  </si>
  <si>
    <t>=AOFA_MINUS!Q79</t>
  </si>
  <si>
    <t>Acuvue Oasys for ASTIGMATISM/-9.00/8.6/-2.25/150</t>
  </si>
  <si>
    <t>=AOFA_MINUS!Q80</t>
  </si>
  <si>
    <t>Acuvue Oasys for ASTIGMATISM/ 0.00/8.6/-2.25/160</t>
  </si>
  <si>
    <t>=AOFA_MINUS!R50</t>
  </si>
  <si>
    <t>Acuvue Oasys for ASTIGMATISM/-0.25/8.6/-2.25/160</t>
  </si>
  <si>
    <t>=AOFA_MINUS!R51</t>
  </si>
  <si>
    <t>Acuvue Oasys for ASTIGMATISM/-0.50/8.6/-2.25/160</t>
  </si>
  <si>
    <t>=AOFA_MINUS!R52</t>
  </si>
  <si>
    <t>Acuvue Oasys for ASTIGMATISM/-0.75/8.6/-2.25/160</t>
  </si>
  <si>
    <t>=AOFA_MINUS!R53</t>
  </si>
  <si>
    <t>Acuvue Oasys for ASTIGMATISM/-1.00/8.6/-2.25/160</t>
  </si>
  <si>
    <t>=AOFA_MINUS!R54</t>
  </si>
  <si>
    <t>Acuvue Oasys for ASTIGMATISM/-1.25/8.6/-2.25/160</t>
  </si>
  <si>
    <t>=AOFA_MINUS!R55</t>
  </si>
  <si>
    <t>Acuvue Oasys for ASTIGMATISM/-1.50/8.6/-2.25/160</t>
  </si>
  <si>
    <t>=AOFA_MINUS!R56</t>
  </si>
  <si>
    <t>Acuvue Oasys for ASTIGMATISM/-1.75/8.6/-2.25/160</t>
  </si>
  <si>
    <t>=AOFA_MINUS!R57</t>
  </si>
  <si>
    <t>Acuvue Oasys for ASTIGMATISM/-2.00/8.6/-2.25/160</t>
  </si>
  <si>
    <t>=AOFA_MINUS!R58</t>
  </si>
  <si>
    <t>Acuvue Oasys for ASTIGMATISM/-2.25/8.6/-2.25/160</t>
  </si>
  <si>
    <t>=AOFA_MINUS!R59</t>
  </si>
  <si>
    <t>Acuvue Oasys for ASTIGMATISM/-2.50/8.6/-2.25/160</t>
  </si>
  <si>
    <t>=AOFA_MINUS!R60</t>
  </si>
  <si>
    <t>Acuvue Oasys for ASTIGMATISM/-2.75/8.6/-2.25/160</t>
  </si>
  <si>
    <t>=AOFA_MINUS!R61</t>
  </si>
  <si>
    <t>Acuvue Oasys for ASTIGMATISM/-3.00/8.6/-2.25/160</t>
  </si>
  <si>
    <t>=AOFA_MINUS!R62</t>
  </si>
  <si>
    <t>Acuvue Oasys for ASTIGMATISM/-3.25/8.6/-2.25/160</t>
  </si>
  <si>
    <t>=AOFA_MINUS!R63</t>
  </si>
  <si>
    <t>Acuvue Oasys for ASTIGMATISM/-3.50/8.6/-2.25/160</t>
  </si>
  <si>
    <t>=AOFA_MINUS!R64</t>
  </si>
  <si>
    <t>Acuvue Oasys for ASTIGMATISM/-3.75/8.6/-2.25/160</t>
  </si>
  <si>
    <t>=AOFA_MINUS!R65</t>
  </si>
  <si>
    <t>Acuvue Oasys for ASTIGMATISM/-4.00/8.6/-2.25/160</t>
  </si>
  <si>
    <t>=AOFA_MINUS!R66</t>
  </si>
  <si>
    <t>Acuvue Oasys for ASTIGMATISM/-4.25/8.6/-2.25/160</t>
  </si>
  <si>
    <t>=AOFA_MINUS!R67</t>
  </si>
  <si>
    <t>Acuvue Oasys for ASTIGMATISM/-4.50/8.6/-2.25/160</t>
  </si>
  <si>
    <t>=AOFA_MINUS!R68</t>
  </si>
  <si>
    <t>Acuvue Oasys for ASTIGMATISM/-4.75/8.6/-2.25/160</t>
  </si>
  <si>
    <t>=AOFA_MINUS!R69</t>
  </si>
  <si>
    <t>Acuvue Oasys for ASTIGMATISM/-5.00/8.6/-2.25/160</t>
  </si>
  <si>
    <t>=AOFA_MINUS!R70</t>
  </si>
  <si>
    <t>Acuvue Oasys for ASTIGMATISM/-5.25/8.6/-2.25/160</t>
  </si>
  <si>
    <t>=AOFA_MINUS!R71</t>
  </si>
  <si>
    <t>Acuvue Oasys for ASTIGMATISM/-5.50/8.6/-2.25/160</t>
  </si>
  <si>
    <t>=AOFA_MINUS!R72</t>
  </si>
  <si>
    <t>Acuvue Oasys for ASTIGMATISM/-5.75/8.6/-2.25/160</t>
  </si>
  <si>
    <t>=AOFA_MINUS!R73</t>
  </si>
  <si>
    <t>Acuvue Oasys for ASTIGMATISM/-6.00/8.6/-2.25/160</t>
  </si>
  <si>
    <t>=AOFA_MINUS!R74</t>
  </si>
  <si>
    <t>Acuvue Oasys for ASTIGMATISM/-6.50/8.6/-2.25/160</t>
  </si>
  <si>
    <t>=AOFA_MINUS!R75</t>
  </si>
  <si>
    <t>Acuvue Oasys for ASTIGMATISM/-7.00/8.6/-2.25/160</t>
  </si>
  <si>
    <t>=AOFA_MINUS!R76</t>
  </si>
  <si>
    <t>Acuvue Oasys for ASTIGMATISM/-7.50/8.6/-2.25/160</t>
  </si>
  <si>
    <t>=AOFA_MINUS!R77</t>
  </si>
  <si>
    <t>Acuvue Oasys for ASTIGMATISM/-8.00/8.6/-2.25/160</t>
  </si>
  <si>
    <t>=AOFA_MINUS!R78</t>
  </si>
  <si>
    <t>Acuvue Oasys for ASTIGMATISM/-8.50/8.6/-2.25/160</t>
  </si>
  <si>
    <t>=AOFA_MINUS!R79</t>
  </si>
  <si>
    <t>Acuvue Oasys for ASTIGMATISM/-9.00/8.6/-2.25/160</t>
  </si>
  <si>
    <t>=AOFA_MINUS!R80</t>
  </si>
  <si>
    <t>Acuvue Oasys for ASTIGMATISM/ 0.00/8.6/-2.25/170</t>
  </si>
  <si>
    <t>=AOFA_MINUS!S50</t>
  </si>
  <si>
    <t>Acuvue Oasys for ASTIGMATISM/-0.25/8.6/-2.25/170</t>
  </si>
  <si>
    <t>=AOFA_MINUS!S51</t>
  </si>
  <si>
    <t>Acuvue Oasys for ASTIGMATISM/-0.50/8.6/-2.25/170</t>
  </si>
  <si>
    <t>=AOFA_MINUS!S52</t>
  </si>
  <si>
    <t>Acuvue Oasys for ASTIGMATISM/-0.75/8.6/-2.25/170</t>
  </si>
  <si>
    <t>=AOFA_MINUS!S53</t>
  </si>
  <si>
    <t>Acuvue Oasys for ASTIGMATISM/-1.00/8.6/-2.25/170</t>
  </si>
  <si>
    <t>=AOFA_MINUS!S54</t>
  </si>
  <si>
    <t>Acuvue Oasys for ASTIGMATISM/-1.25/8.6/-2.25/170</t>
  </si>
  <si>
    <t>=AOFA_MINUS!S55</t>
  </si>
  <si>
    <t>Acuvue Oasys for ASTIGMATISM/-1.50/8.6/-2.25/170</t>
  </si>
  <si>
    <t>=AOFA_MINUS!S56</t>
  </si>
  <si>
    <t>Acuvue Oasys for ASTIGMATISM/-1.75/8.6/-2.25/170</t>
  </si>
  <si>
    <t>=AOFA_MINUS!S57</t>
  </si>
  <si>
    <t>Acuvue Oasys for ASTIGMATISM/-2.00/8.6/-2.25/170</t>
  </si>
  <si>
    <t>=AOFA_MINUS!S58</t>
  </si>
  <si>
    <t>Acuvue Oasys for ASTIGMATISM/-2.25/8.6/-2.25/170</t>
  </si>
  <si>
    <t>=AOFA_MINUS!S59</t>
  </si>
  <si>
    <t>Acuvue Oasys for ASTIGMATISM/-2.50/8.6/-2.25/170</t>
  </si>
  <si>
    <t>=AOFA_MINUS!S60</t>
  </si>
  <si>
    <t>Acuvue Oasys for ASTIGMATISM/-2.75/8.6/-2.25/170</t>
  </si>
  <si>
    <t>=AOFA_MINUS!S61</t>
  </si>
  <si>
    <t>Acuvue Oasys for ASTIGMATISM/-3.00/8.6/-2.25/170</t>
  </si>
  <si>
    <t>=AOFA_MINUS!S62</t>
  </si>
  <si>
    <t>Acuvue Oasys for ASTIGMATISM/-3.25/8.6/-2.25/170</t>
  </si>
  <si>
    <t>=AOFA_MINUS!S63</t>
  </si>
  <si>
    <t>Acuvue Oasys for ASTIGMATISM/-3.50/8.6/-2.25/170</t>
  </si>
  <si>
    <t>=AOFA_MINUS!S64</t>
  </si>
  <si>
    <t>Acuvue Oasys for ASTIGMATISM/-3.75/8.6/-2.25/170</t>
  </si>
  <si>
    <t>=AOFA_MINUS!S65</t>
  </si>
  <si>
    <t>Acuvue Oasys for ASTIGMATISM/-4.00/8.6/-2.25/170</t>
  </si>
  <si>
    <t>=AOFA_MINUS!S66</t>
  </si>
  <si>
    <t>Acuvue Oasys for ASTIGMATISM/-4.25/8.6/-2.25/170</t>
  </si>
  <si>
    <t>=AOFA_MINUS!S67</t>
  </si>
  <si>
    <t>Acuvue Oasys for ASTIGMATISM/-4.50/8.6/-2.25/170</t>
  </si>
  <si>
    <t>=AOFA_MINUS!S68</t>
  </si>
  <si>
    <t>Acuvue Oasys for ASTIGMATISM/-4.75/8.6/-2.25/170</t>
  </si>
  <si>
    <t>=AOFA_MINUS!S69</t>
  </si>
  <si>
    <t>Acuvue Oasys for ASTIGMATISM/-5.00/8.6/-2.25/170</t>
  </si>
  <si>
    <t>=AOFA_MINUS!S70</t>
  </si>
  <si>
    <t>Acuvue Oasys for ASTIGMATISM/-5.25/8.6/-2.25/170</t>
  </si>
  <si>
    <t>=AOFA_MINUS!S71</t>
  </si>
  <si>
    <t>Acuvue Oasys for ASTIGMATISM/-5.50/8.6/-2.25/170</t>
  </si>
  <si>
    <t>=AOFA_MINUS!S72</t>
  </si>
  <si>
    <t>Acuvue Oasys for ASTIGMATISM/-5.75/8.6/-2.25/170</t>
  </si>
  <si>
    <t>=AOFA_MINUS!S73</t>
  </si>
  <si>
    <t>Acuvue Oasys for ASTIGMATISM/-6.00/8.6/-2.25/170</t>
  </si>
  <si>
    <t>=AOFA_MINUS!S74</t>
  </si>
  <si>
    <t>Acuvue Oasys for ASTIGMATISM/-6.50/8.6/-2.25/170</t>
  </si>
  <si>
    <t>=AOFA_MINUS!S75</t>
  </si>
  <si>
    <t>Acuvue Oasys for ASTIGMATISM/-7.00/8.6/-2.25/170</t>
  </si>
  <si>
    <t>=AOFA_MINUS!S76</t>
  </si>
  <si>
    <t>Acuvue Oasys for ASTIGMATISM/-7.50/8.6/-2.25/170</t>
  </si>
  <si>
    <t>=AOFA_MINUS!S77</t>
  </si>
  <si>
    <t>Acuvue Oasys for ASTIGMATISM/-8.00/8.6/-2.25/170</t>
  </si>
  <si>
    <t>=AOFA_MINUS!S78</t>
  </si>
  <si>
    <t>Acuvue Oasys for ASTIGMATISM/-8.50/8.6/-2.25/170</t>
  </si>
  <si>
    <t>=AOFA_MINUS!S79</t>
  </si>
  <si>
    <t>Acuvue Oasys for ASTIGMATISM/-9.00/8.6/-2.25/170</t>
  </si>
  <si>
    <t>=AOFA_MINUS!S80</t>
  </si>
  <si>
    <t>Acuvue Oasys for ASTIGMATISM/ 0.00/8.6/-2.25/180</t>
  </si>
  <si>
    <t>=AOFA_MINUS!T50</t>
  </si>
  <si>
    <t>Acuvue Oasys for ASTIGMATISM/-0.25/8.6/-2.25/180</t>
  </si>
  <si>
    <t>=AOFA_MINUS!T51</t>
  </si>
  <si>
    <t>Acuvue Oasys for ASTIGMATISM/-0.50/8.6/-2.25/180</t>
  </si>
  <si>
    <t>=AOFA_MINUS!T52</t>
  </si>
  <si>
    <t>Acuvue Oasys for ASTIGMATISM/-0.75/8.6/-2.25/180</t>
  </si>
  <si>
    <t>=AOFA_MINUS!T53</t>
  </si>
  <si>
    <t>Acuvue Oasys for ASTIGMATISM/-1.00/8.6/-2.25/180</t>
  </si>
  <si>
    <t>=AOFA_MINUS!T54</t>
  </si>
  <si>
    <t>Acuvue Oasys for ASTIGMATISM/-1.25/8.6/-2.25/180</t>
  </si>
  <si>
    <t>=AOFA_MINUS!T55</t>
  </si>
  <si>
    <t>Acuvue Oasys for ASTIGMATISM/-1.50/8.6/-2.25/180</t>
  </si>
  <si>
    <t>=AOFA_MINUS!T56</t>
  </si>
  <si>
    <t>Acuvue Oasys for ASTIGMATISM/-1.75/8.6/-2.25/180</t>
  </si>
  <si>
    <t>=AOFA_MINUS!T57</t>
  </si>
  <si>
    <t>Acuvue Oasys for ASTIGMATISM/-2.00/8.6/-2.25/180</t>
  </si>
  <si>
    <t>=AOFA_MINUS!T58</t>
  </si>
  <si>
    <t>Acuvue Oasys for ASTIGMATISM/-2.25/8.6/-2.25/180</t>
  </si>
  <si>
    <t>=AOFA_MINUS!T59</t>
  </si>
  <si>
    <t>Acuvue Oasys for ASTIGMATISM/-2.50/8.6/-2.25/180</t>
  </si>
  <si>
    <t>=AOFA_MINUS!T60</t>
  </si>
  <si>
    <t>Acuvue Oasys for ASTIGMATISM/-2.75/8.6/-2.25/180</t>
  </si>
  <si>
    <t>=AOFA_MINUS!T61</t>
  </si>
  <si>
    <t>Acuvue Oasys for ASTIGMATISM/-3.00/8.6/-2.25/180</t>
  </si>
  <si>
    <t>=AOFA_MINUS!T62</t>
  </si>
  <si>
    <t>Acuvue Oasys for ASTIGMATISM/-3.25/8.6/-2.25/180</t>
  </si>
  <si>
    <t>=AOFA_MINUS!T63</t>
  </si>
  <si>
    <t>Acuvue Oasys for ASTIGMATISM/-3.50/8.6/-2.25/180</t>
  </si>
  <si>
    <t>=AOFA_MINUS!T64</t>
  </si>
  <si>
    <t>Acuvue Oasys for ASTIGMATISM/-3.75/8.6/-2.25/180</t>
  </si>
  <si>
    <t>=AOFA_MINUS!T65</t>
  </si>
  <si>
    <t>Acuvue Oasys for ASTIGMATISM/-4.00/8.6/-2.25/180</t>
  </si>
  <si>
    <t>=AOFA_MINUS!T66</t>
  </si>
  <si>
    <t>Acuvue Oasys for ASTIGMATISM/-4.25/8.6/-2.25/180</t>
  </si>
  <si>
    <t>=AOFA_MINUS!T67</t>
  </si>
  <si>
    <t>Acuvue Oasys for ASTIGMATISM/-4.50/8.6/-2.25/180</t>
  </si>
  <si>
    <t>=AOFA_MINUS!T68</t>
  </si>
  <si>
    <t>Acuvue Oasys for ASTIGMATISM/-4.75/8.6/-2.25/180</t>
  </si>
  <si>
    <t>=AOFA_MINUS!T69</t>
  </si>
  <si>
    <t>Acuvue Oasys for ASTIGMATISM/-5.00/8.6/-2.25/180</t>
  </si>
  <si>
    <t>=AOFA_MINUS!T70</t>
  </si>
  <si>
    <t>Acuvue Oasys for ASTIGMATISM/-5.25/8.6/-2.25/180</t>
  </si>
  <si>
    <t>=AOFA_MINUS!T71</t>
  </si>
  <si>
    <t>Acuvue Oasys for ASTIGMATISM/-5.50/8.6/-2.25/180</t>
  </si>
  <si>
    <t>=AOFA_MINUS!T72</t>
  </si>
  <si>
    <t>Acuvue Oasys for ASTIGMATISM/-5.75/8.6/-2.25/180</t>
  </si>
  <si>
    <t>=AOFA_MINUS!T73</t>
  </si>
  <si>
    <t>Acuvue Oasys for ASTIGMATISM/-6.00/8.6/-2.25/180</t>
  </si>
  <si>
    <t>=AOFA_MINUS!T74</t>
  </si>
  <si>
    <t>Acuvue Oasys for ASTIGMATISM/-6.50/8.6/-2.25/180</t>
  </si>
  <si>
    <t>=AOFA_MINUS!T75</t>
  </si>
  <si>
    <t>Acuvue Oasys for ASTIGMATISM/-7.00/8.6/-2.25/180</t>
  </si>
  <si>
    <t>=AOFA_MINUS!T76</t>
  </si>
  <si>
    <t>Acuvue Oasys for ASTIGMATISM/-7.50/8.6/-2.25/180</t>
  </si>
  <si>
    <t>=AOFA_MINUS!T77</t>
  </si>
  <si>
    <t>Acuvue Oasys for ASTIGMATISM/-8.00/8.6/-2.25/180</t>
  </si>
  <si>
    <t>=AOFA_MINUS!T78</t>
  </si>
  <si>
    <t>Acuvue Oasys for ASTIGMATISM/-8.50/8.6/-2.25/180</t>
  </si>
  <si>
    <t>=AOFA_MINUS!T79</t>
  </si>
  <si>
    <t>Acuvue Oasys for ASTIGMATISM/-9.00/8.6/-2.25/180</t>
  </si>
  <si>
    <t>=AOFA_MINUS!T80</t>
  </si>
  <si>
    <t>Acuvue Oasys for ASTIGMATISM/+0.00/8.6/-2.75/ 10</t>
  </si>
  <si>
    <t>=AOFA_MINUS!V50</t>
  </si>
  <si>
    <t>Acuvue Oasys for ASTIGMATISM/-0.25/8.6/-2.75/ 10</t>
  </si>
  <si>
    <t>=AOFA_MINUS!V51</t>
  </si>
  <si>
    <t>Acuvue Oasys for ASTIGMATISM/-0.50/8.6/-2.75/ 10</t>
  </si>
  <si>
    <t>=AOFA_MINUS!V52</t>
  </si>
  <si>
    <t>Acuvue Oasys for ASTIGMATISM/-0.75/8.6/-2.75/ 10</t>
  </si>
  <si>
    <t>=AOFA_MINUS!V53</t>
  </si>
  <si>
    <t>Acuvue Oasys for ASTIGMATISM/-1.00/8.6/-2.75/ 10</t>
  </si>
  <si>
    <t>=AOFA_MINUS!V54</t>
  </si>
  <si>
    <t>Acuvue Oasys for ASTIGMATISM/-1.25/8.6/-2.75/ 10</t>
  </si>
  <si>
    <t>=AOFA_MINUS!V55</t>
  </si>
  <si>
    <t>Acuvue Oasys for ASTIGMATISM/-1.50/8.6/-2.75/ 10</t>
  </si>
  <si>
    <t>=AOFA_MINUS!V56</t>
  </si>
  <si>
    <t>Acuvue Oasys for ASTIGMATISM/-1.75/8.6/-2.75/ 10</t>
  </si>
  <si>
    <t>=AOFA_MINUS!V57</t>
  </si>
  <si>
    <t>Acuvue Oasys for ASTIGMATISM/-2.00/8.6/-2.75/ 10</t>
  </si>
  <si>
    <t>=AOFA_MINUS!V58</t>
  </si>
  <si>
    <t>Acuvue Oasys for ASTIGMATISM/-2.25/8.6/-2.75/ 10</t>
  </si>
  <si>
    <t>=AOFA_MINUS!V59</t>
  </si>
  <si>
    <t>Acuvue Oasys for ASTIGMATISM/-2.50/8.6/-2.75/ 10</t>
  </si>
  <si>
    <t>=AOFA_MINUS!V60</t>
  </si>
  <si>
    <t>Acuvue Oasys for ASTIGMATISM/-2.75/8.6/-2.75/ 10</t>
  </si>
  <si>
    <t>=AOFA_MINUS!V61</t>
  </si>
  <si>
    <t>Acuvue Oasys for ASTIGMATISM/-3.00/8.6/-2.75/ 10</t>
  </si>
  <si>
    <t>=AOFA_MINUS!V62</t>
  </si>
  <si>
    <t>Acuvue Oasys for ASTIGMATISM/-3.25/8.6/-2.75/ 10</t>
  </si>
  <si>
    <t>=AOFA_MINUS!V63</t>
  </si>
  <si>
    <t>Acuvue Oasys for ASTIGMATISM/-3.50/8.6/-2.75/ 10</t>
  </si>
  <si>
    <t>=AOFA_MINUS!V64</t>
  </si>
  <si>
    <t>Acuvue Oasys for ASTIGMATISM/-3.75/8.6/-2.75/ 10</t>
  </si>
  <si>
    <t>=AOFA_MINUS!V65</t>
  </si>
  <si>
    <t>Acuvue Oasys for ASTIGMATISM/-4.00/8.6/-2.75/ 10</t>
  </si>
  <si>
    <t>=AOFA_MINUS!V66</t>
  </si>
  <si>
    <t>Acuvue Oasys for ASTIGMATISM/-4.25/8.6/-2.75/ 10</t>
  </si>
  <si>
    <t>=AOFA_MINUS!V67</t>
  </si>
  <si>
    <t>Acuvue Oasys for ASTIGMATISM/-4.50/8.6/-2.75/ 10</t>
  </si>
  <si>
    <t>=AOFA_MINUS!V68</t>
  </si>
  <si>
    <t>Acuvue Oasys for ASTIGMATISM/-4.75/8.6/-2.75/ 10</t>
  </si>
  <si>
    <t>=AOFA_MINUS!V69</t>
  </si>
  <si>
    <t>Acuvue Oasys for ASTIGMATISM/-5.00/8.6/-2.75/ 10</t>
  </si>
  <si>
    <t>=AOFA_MINUS!V70</t>
  </si>
  <si>
    <t>Acuvue Oasys for ASTIGMATISM/-5.25/8.6/-2.75/ 10</t>
  </si>
  <si>
    <t>=AOFA_MINUS!V71</t>
  </si>
  <si>
    <t>Acuvue Oasys for ASTIGMATISM/-5.50/8.6/-2.75/ 10</t>
  </si>
  <si>
    <t>=AOFA_MINUS!V72</t>
  </si>
  <si>
    <t>Acuvue Oasys for ASTIGMATISM/-5.75/8.6/-2.75/ 10</t>
  </si>
  <si>
    <t>=AOFA_MINUS!V73</t>
  </si>
  <si>
    <t>Acuvue Oasys for ASTIGMATISM/-6.00/8.6/-2.75/ 10</t>
  </si>
  <si>
    <t>=AOFA_MINUS!V74</t>
  </si>
  <si>
    <t>Acuvue Oasys for ASTIGMATISM/-6.50/8.6/-2.75/ 10</t>
  </si>
  <si>
    <t>=AOFA_MINUS!V75</t>
  </si>
  <si>
    <t>Acuvue Oasys for ASTIGMATISM/-7.00/8.6/-2.75/ 10</t>
  </si>
  <si>
    <t>=AOFA_MINUS!V76</t>
  </si>
  <si>
    <t>Acuvue Oasys for ASTIGMATISM/-7.50/8.6/-2.75/ 10</t>
  </si>
  <si>
    <t>=AOFA_MINUS!V77</t>
  </si>
  <si>
    <t>Acuvue Oasys for ASTIGMATISM/-8.00/8.6/-2.75/ 10</t>
  </si>
  <si>
    <t>=AOFA_MINUS!V78</t>
  </si>
  <si>
    <t>Acuvue Oasys for ASTIGMATISM/-8.50/8.6/-2.75/ 10</t>
  </si>
  <si>
    <t>=AOFA_MINUS!V79</t>
  </si>
  <si>
    <t>Acuvue Oasys for ASTIGMATISM/-9.00/8.6/-2.75/ 10</t>
  </si>
  <si>
    <t>=AOFA_MINUS!V80</t>
  </si>
  <si>
    <t>Acuvue Oasys for ASTIGMATISM/+0.00/8.6/-2.75/ 20</t>
  </si>
  <si>
    <t>=AOFA_MINUS!W50</t>
  </si>
  <si>
    <t>Acuvue Oasys for ASTIGMATISM/-0.25/8.6/-2.75/ 20</t>
  </si>
  <si>
    <t>=AOFA_MINUS!W51</t>
  </si>
  <si>
    <t>Acuvue Oasys for ASTIGMATISM/-0.50/8.6/-2.75/ 20</t>
  </si>
  <si>
    <t>=AOFA_MINUS!W52</t>
  </si>
  <si>
    <t>Acuvue Oasys for ASTIGMATISM/-0.75/8.6/-2.75/ 20</t>
  </si>
  <si>
    <t>=AOFA_MINUS!W53</t>
  </si>
  <si>
    <t>Acuvue Oasys for ASTIGMATISM/-1.00/8.6/-2.75/ 20</t>
  </si>
  <si>
    <t>=AOFA_MINUS!W54</t>
  </si>
  <si>
    <t>Acuvue Oasys for ASTIGMATISM/-1.25/8.6/-2.75/ 20</t>
  </si>
  <si>
    <t>=AOFA_MINUS!W55</t>
  </si>
  <si>
    <t>Acuvue Oasys for ASTIGMATISM/-1.50/8.6/-2.75/ 20</t>
  </si>
  <si>
    <t>=AOFA_MINUS!W56</t>
  </si>
  <si>
    <t>Acuvue Oasys for ASTIGMATISM/-1.75/8.6/-2.75/ 20</t>
  </si>
  <si>
    <t>=AOFA_MINUS!W57</t>
  </si>
  <si>
    <t>Acuvue Oasys for ASTIGMATISM/-2.00/8.6/-2.75/ 20</t>
  </si>
  <si>
    <t>=AOFA_MINUS!W58</t>
  </si>
  <si>
    <t>Acuvue Oasys for ASTIGMATISM/-2.25/8.6/-2.75/ 20</t>
  </si>
  <si>
    <t>=AOFA_MINUS!W59</t>
  </si>
  <si>
    <t>Acuvue Oasys for ASTIGMATISM/-2.50/8.6/-2.75/ 20</t>
  </si>
  <si>
    <t>=AOFA_MINUS!W60</t>
  </si>
  <si>
    <t>Acuvue Oasys for ASTIGMATISM/-2.75/8.6/-2.75/ 20</t>
  </si>
  <si>
    <t>=AOFA_MINUS!W61</t>
  </si>
  <si>
    <t>Acuvue Oasys for ASTIGMATISM/-3.00/8.6/-2.75/ 20</t>
  </si>
  <si>
    <t>=AOFA_MINUS!W62</t>
  </si>
  <si>
    <t>Acuvue Oasys for ASTIGMATISM/-3.25/8.6/-2.75/ 20</t>
  </si>
  <si>
    <t>=AOFA_MINUS!W63</t>
  </si>
  <si>
    <t>Acuvue Oasys for ASTIGMATISM/-3.50/8.6/-2.75/ 20</t>
  </si>
  <si>
    <t>=AOFA_MINUS!W64</t>
  </si>
  <si>
    <t>Acuvue Oasys for ASTIGMATISM/-3.75/8.6/-2.75/ 20</t>
  </si>
  <si>
    <t>=AOFA_MINUS!W65</t>
  </si>
  <si>
    <t>Acuvue Oasys for ASTIGMATISM/-4.00/8.6/-2.75/ 20</t>
  </si>
  <si>
    <t>=AOFA_MINUS!W66</t>
  </si>
  <si>
    <t>Acuvue Oasys for ASTIGMATISM/-4.25/8.6/-2.75/ 20</t>
  </si>
  <si>
    <t>=AOFA_MINUS!W67</t>
  </si>
  <si>
    <t>Acuvue Oasys for ASTIGMATISM/-4.50/8.6/-2.75/ 20</t>
  </si>
  <si>
    <t>=AOFA_MINUS!W68</t>
  </si>
  <si>
    <t>Acuvue Oasys for ASTIGMATISM/-4.75/8.6/-2.75/ 20</t>
  </si>
  <si>
    <t>=AOFA_MINUS!W69</t>
  </si>
  <si>
    <t>Acuvue Oasys for ASTIGMATISM/-5.00/8.6/-2.75/ 20</t>
  </si>
  <si>
    <t>=AOFA_MINUS!W70</t>
  </si>
  <si>
    <t>Acuvue Oasys for ASTIGMATISM/-5.25/8.6/-2.75/ 20</t>
  </si>
  <si>
    <t>=AOFA_MINUS!W71</t>
  </si>
  <si>
    <t>Acuvue Oasys for ASTIGMATISM/-5.50/8.6/-2.75/ 20</t>
  </si>
  <si>
    <t>=AOFA_MINUS!W72</t>
  </si>
  <si>
    <t>Acuvue Oasys for ASTIGMATISM/-5.75/8.6/-2.75/ 20</t>
  </si>
  <si>
    <t>=AOFA_MINUS!W73</t>
  </si>
  <si>
    <t>Acuvue Oasys for ASTIGMATISM/-6.00/8.6/-2.75/ 20</t>
  </si>
  <si>
    <t>=AOFA_MINUS!W74</t>
  </si>
  <si>
    <t>Acuvue Oasys for ASTIGMATISM/-6.50/8.6/-2.75/ 20</t>
  </si>
  <si>
    <t>=AOFA_MINUS!W75</t>
  </si>
  <si>
    <t>Acuvue Oasys for ASTIGMATISM/-7.00/8.6/-2.75/ 20</t>
  </si>
  <si>
    <t>=AOFA_MINUS!W76</t>
  </si>
  <si>
    <t>Acuvue Oasys for ASTIGMATISM/-7.50/8.6/-2.75/ 20</t>
  </si>
  <si>
    <t>=AOFA_MINUS!W77</t>
  </si>
  <si>
    <t>Acuvue Oasys for ASTIGMATISM/-8.00/8.6/-2.75/ 20</t>
  </si>
  <si>
    <t>=AOFA_MINUS!W78</t>
  </si>
  <si>
    <t>Acuvue Oasys for ASTIGMATISM/-8.50/8.6/-2.75/ 20</t>
  </si>
  <si>
    <t>=AOFA_MINUS!W79</t>
  </si>
  <si>
    <t>Acuvue Oasys for ASTIGMATISM/-9.00/8.6/-2.75/ 20</t>
  </si>
  <si>
    <t>=AOFA_MINUS!W80</t>
  </si>
  <si>
    <t>Acuvue Oasys for ASTIGMATISM/+0.00/8.6/-2.75/ 30</t>
  </si>
  <si>
    <t>=AOFA_MINUS!X50</t>
  </si>
  <si>
    <t>Acuvue Oasys for ASTIGMATISM/-0.25/8.6/-2.75/ 30</t>
  </si>
  <si>
    <t>=AOFA_MINUS!X51</t>
  </si>
  <si>
    <t>Acuvue Oasys for ASTIGMATISM/-0.50/8.6/-2.75/ 30</t>
  </si>
  <si>
    <t>=AOFA_MINUS!X52</t>
  </si>
  <si>
    <t>Acuvue Oasys for ASTIGMATISM/-0.75/8.6/-2.75/ 30</t>
  </si>
  <si>
    <t>=AOFA_MINUS!X53</t>
  </si>
  <si>
    <t>Acuvue Oasys for ASTIGMATISM/-1.00/8.6/-2.75/ 30</t>
  </si>
  <si>
    <t>=AOFA_MINUS!X54</t>
  </si>
  <si>
    <t>Acuvue Oasys for ASTIGMATISM/-1.25/8.6/-2.75/ 30</t>
  </si>
  <si>
    <t>=AOFA_MINUS!X55</t>
  </si>
  <si>
    <t>Acuvue Oasys for ASTIGMATISM/-1.50/8.6/-2.75/ 30</t>
  </si>
  <si>
    <t>=AOFA_MINUS!X56</t>
  </si>
  <si>
    <t>Acuvue Oasys for ASTIGMATISM/-1.75/8.6/-2.75/ 30</t>
  </si>
  <si>
    <t>=AOFA_MINUS!X57</t>
  </si>
  <si>
    <t>Acuvue Oasys for ASTIGMATISM/-2.00/8.6/-2.75/ 30</t>
  </si>
  <si>
    <t>=AOFA_MINUS!X58</t>
  </si>
  <si>
    <t>Acuvue Oasys for ASTIGMATISM/-2.25/8.6/-2.75/ 30</t>
  </si>
  <si>
    <t>=AOFA_MINUS!X59</t>
  </si>
  <si>
    <t>Acuvue Oasys for ASTIGMATISM/-2.50/8.6/-2.75/ 30</t>
  </si>
  <si>
    <t>=AOFA_MINUS!X60</t>
  </si>
  <si>
    <t>Acuvue Oasys for ASTIGMATISM/-2.75/8.6/-2.75/ 30</t>
  </si>
  <si>
    <t>=AOFA_MINUS!X61</t>
  </si>
  <si>
    <t>Acuvue Oasys for ASTIGMATISM/-3.00/8.6/-2.75/ 30</t>
  </si>
  <si>
    <t>=AOFA_MINUS!X62</t>
  </si>
  <si>
    <t>Acuvue Oasys for ASTIGMATISM/-3.25/8.6/-2.75/ 30</t>
  </si>
  <si>
    <t>=AOFA_MINUS!X63</t>
  </si>
  <si>
    <t>Acuvue Oasys for ASTIGMATISM/-3.50/8.6/-2.75/ 30</t>
  </si>
  <si>
    <t>=AOFA_MINUS!X64</t>
  </si>
  <si>
    <t>Acuvue Oasys for ASTIGMATISM/-3.75/8.6/-2.75/ 30</t>
  </si>
  <si>
    <t>=AOFA_MINUS!X65</t>
  </si>
  <si>
    <t>Acuvue Oasys for ASTIGMATISM/-4.00/8.6/-2.75/ 30</t>
  </si>
  <si>
    <t>=AOFA_MINUS!X66</t>
  </si>
  <si>
    <t>Acuvue Oasys for ASTIGMATISM/-4.25/8.6/-2.75/ 30</t>
  </si>
  <si>
    <t>=AOFA_MINUS!X67</t>
  </si>
  <si>
    <t>Acuvue Oasys for ASTIGMATISM/-4.50/8.6/-2.75/ 30</t>
  </si>
  <si>
    <t>=AOFA_MINUS!X68</t>
  </si>
  <si>
    <t>Acuvue Oasys for ASTIGMATISM/-4.75/8.6/-2.75/ 30</t>
  </si>
  <si>
    <t>=AOFA_MINUS!X69</t>
  </si>
  <si>
    <t>Acuvue Oasys for ASTIGMATISM/-5.00/8.6/-2.75/ 30</t>
  </si>
  <si>
    <t>=AOFA_MINUS!X70</t>
  </si>
  <si>
    <t>Acuvue Oasys for ASTIGMATISM/-5.25/8.6/-2.75/ 30</t>
  </si>
  <si>
    <t>=AOFA_MINUS!X71</t>
  </si>
  <si>
    <t>Acuvue Oasys for ASTIGMATISM/-5.50/8.6/-2.75/ 30</t>
  </si>
  <si>
    <t>=AOFA_MINUS!X72</t>
  </si>
  <si>
    <t>Acuvue Oasys for ASTIGMATISM/-5.75/8.6/-2.75/ 30</t>
  </si>
  <si>
    <t>=AOFA_MINUS!X73</t>
  </si>
  <si>
    <t>Acuvue Oasys for ASTIGMATISM/-6.00/8.6/-2.75/ 30</t>
  </si>
  <si>
    <t>=AOFA_MINUS!X74</t>
  </si>
  <si>
    <t>Acuvue Oasys for ASTIGMATISM/-6.50/8.6/-2.75/ 30</t>
  </si>
  <si>
    <t>=AOFA_MINUS!X75</t>
  </si>
  <si>
    <t>Acuvue Oasys for ASTIGMATISM/-7.00/8.6/-2.75/ 30</t>
  </si>
  <si>
    <t>=AOFA_MINUS!X76</t>
  </si>
  <si>
    <t>Acuvue Oasys for ASTIGMATISM/-7.50/8.6/-2.75/ 30</t>
  </si>
  <si>
    <t>=AOFA_MINUS!X77</t>
  </si>
  <si>
    <t>Acuvue Oasys for ASTIGMATISM/-8.00/8.6/-2.75/ 30</t>
  </si>
  <si>
    <t>=AOFA_MINUS!X78</t>
  </si>
  <si>
    <t>Acuvue Oasys for ASTIGMATISM/-8.50/8.6/-2.75/ 30</t>
  </si>
  <si>
    <t>=AOFA_MINUS!X79</t>
  </si>
  <si>
    <t>Acuvue Oasys for ASTIGMATISM/-9.00/8.6/-2.75/ 30</t>
  </si>
  <si>
    <t>=AOFA_MINUS!X80</t>
  </si>
  <si>
    <t>Acuvue Oasys for ASTIGMATISM/+0.00/8.6/-2.75/ 40</t>
  </si>
  <si>
    <t>=AOFA_MINUS!Y50</t>
  </si>
  <si>
    <t>Acuvue Oasys for ASTIGMATISM/-0.25/8.6/-2.75/ 40</t>
  </si>
  <si>
    <t>=AOFA_MINUS!Y51</t>
  </si>
  <si>
    <t>Acuvue Oasys for ASTIGMATISM/-0.50/8.6/-2.75/ 40</t>
  </si>
  <si>
    <t>=AOFA_MINUS!Y52</t>
  </si>
  <si>
    <t>Acuvue Oasys for ASTIGMATISM/-0.75/8.6/-2.75/ 40</t>
  </si>
  <si>
    <t>=AOFA_MINUS!Y53</t>
  </si>
  <si>
    <t>Acuvue Oasys for ASTIGMATISM/-1.00/8.6/-2.75/ 40</t>
  </si>
  <si>
    <t>=AOFA_MINUS!Y54</t>
  </si>
  <si>
    <t>Acuvue Oasys for ASTIGMATISM/-1.25/8.6/-2.75/ 40</t>
  </si>
  <si>
    <t>=AOFA_MINUS!Y55</t>
  </si>
  <si>
    <t>Acuvue Oasys for ASTIGMATISM/-1.50/8.6/-2.75/ 40</t>
  </si>
  <si>
    <t>=AOFA_MINUS!Y56</t>
  </si>
  <si>
    <t>Acuvue Oasys for ASTIGMATISM/-1.75/8.6/-2.75/ 40</t>
  </si>
  <si>
    <t>=AOFA_MINUS!Y57</t>
  </si>
  <si>
    <t>Acuvue Oasys for ASTIGMATISM/-2.00/8.6/-2.75/ 40</t>
  </si>
  <si>
    <t>=AOFA_MINUS!Y58</t>
  </si>
  <si>
    <t>Acuvue Oasys for ASTIGMATISM/-2.25/8.6/-2.75/ 40</t>
  </si>
  <si>
    <t>=AOFA_MINUS!Y59</t>
  </si>
  <si>
    <t>Acuvue Oasys for ASTIGMATISM/-2.50/8.6/-2.75/ 40</t>
  </si>
  <si>
    <t>=AOFA_MINUS!Y60</t>
  </si>
  <si>
    <t>Acuvue Oasys for ASTIGMATISM/-2.75/8.6/-2.75/ 40</t>
  </si>
  <si>
    <t>=AOFA_MINUS!Y61</t>
  </si>
  <si>
    <t>Acuvue Oasys for ASTIGMATISM/-3.00/8.6/-2.75/ 40</t>
  </si>
  <si>
    <t>=AOFA_MINUS!Y62</t>
  </si>
  <si>
    <t>Acuvue Oasys for ASTIGMATISM/-3.25/8.6/-2.75/ 40</t>
  </si>
  <si>
    <t>=AOFA_MINUS!Y63</t>
  </si>
  <si>
    <t>Acuvue Oasys for ASTIGMATISM/-3.50/8.6/-2.75/ 40</t>
  </si>
  <si>
    <t>=AOFA_MINUS!Y64</t>
  </si>
  <si>
    <t>Acuvue Oasys for ASTIGMATISM/-3.75/8.6/-2.75/ 40</t>
  </si>
  <si>
    <t>=AOFA_MINUS!Y65</t>
  </si>
  <si>
    <t>Acuvue Oasys for ASTIGMATISM/-4.00/8.6/-2.75/ 40</t>
  </si>
  <si>
    <t>=AOFA_MINUS!Y66</t>
  </si>
  <si>
    <t>Acuvue Oasys for ASTIGMATISM/-4.25/8.6/-2.75/ 40</t>
  </si>
  <si>
    <t>=AOFA_MINUS!Y67</t>
  </si>
  <si>
    <t>Acuvue Oasys for ASTIGMATISM/-4.50/8.6/-2.75/ 40</t>
  </si>
  <si>
    <t>=AOFA_MINUS!Y68</t>
  </si>
  <si>
    <t>Acuvue Oasys for ASTIGMATISM/-4.75/8.6/-2.75/ 40</t>
  </si>
  <si>
    <t>=AOFA_MINUS!Y69</t>
  </si>
  <si>
    <t>Acuvue Oasys for ASTIGMATISM/-5.00/8.6/-2.75/ 40</t>
  </si>
  <si>
    <t>=AOFA_MINUS!Y70</t>
  </si>
  <si>
    <t>Acuvue Oasys for ASTIGMATISM/-5.25/8.6/-2.75/ 40</t>
  </si>
  <si>
    <t>=AOFA_MINUS!Y71</t>
  </si>
  <si>
    <t>Acuvue Oasys for ASTIGMATISM/-5.50/8.6/-2.75/ 40</t>
  </si>
  <si>
    <t>=AOFA_MINUS!Y72</t>
  </si>
  <si>
    <t>Acuvue Oasys for ASTIGMATISM/-5.75/8.6/-2.75/ 40</t>
  </si>
  <si>
    <t>=AOFA_MINUS!Y73</t>
  </si>
  <si>
    <t>Acuvue Oasys for ASTIGMATISM/-6.00/8.6/-2.75/ 40</t>
  </si>
  <si>
    <t>=AOFA_MINUS!Y74</t>
  </si>
  <si>
    <t>Acuvue Oasys for ASTIGMATISM/-6.50/8.6/-2.75/ 40</t>
  </si>
  <si>
    <t>=AOFA_MINUS!Y75</t>
  </si>
  <si>
    <t>Acuvue Oasys for ASTIGMATISM/-7.00/8.6/-2.75/ 40</t>
  </si>
  <si>
    <t>=AOFA_MINUS!Y76</t>
  </si>
  <si>
    <t>Acuvue Oasys for ASTIGMATISM/-7.50/8.6/-2.75/ 40</t>
  </si>
  <si>
    <t>=AOFA_MINUS!Y77</t>
  </si>
  <si>
    <t>Acuvue Oasys for ASTIGMATISM/-8.00/8.6/-2.75/ 40</t>
  </si>
  <si>
    <t>=AOFA_MINUS!Y78</t>
  </si>
  <si>
    <t>Acuvue Oasys for ASTIGMATISM/-8.50/8.6/-2.75/ 40</t>
  </si>
  <si>
    <t>=AOFA_MINUS!Y79</t>
  </si>
  <si>
    <t>Acuvue Oasys for ASTIGMATISM/-9.00/8.6/-2.75/ 40</t>
  </si>
  <si>
    <t>=AOFA_MINUS!Y80</t>
  </si>
  <si>
    <t>Acuvue Oasys for ASTIGMATISM/+0.00/8.6/-2.75/ 50</t>
  </si>
  <si>
    <t>=AOFA_MINUS!Z50</t>
  </si>
  <si>
    <t>Acuvue Oasys for ASTIGMATISM/-0.25/8.6/-2.75/ 50</t>
  </si>
  <si>
    <t>=AOFA_MINUS!Z51</t>
  </si>
  <si>
    <t>Acuvue Oasys for ASTIGMATISM/-0.50/8.6/-2.75/ 50</t>
  </si>
  <si>
    <t>=AOFA_MINUS!Z52</t>
  </si>
  <si>
    <t>Acuvue Oasys for ASTIGMATISM/-0.75/8.6/-2.75/ 50</t>
  </si>
  <si>
    <t>=AOFA_MINUS!Z53</t>
  </si>
  <si>
    <t>Acuvue Oasys for ASTIGMATISM/-1.00/8.6/-2.75/ 50</t>
  </si>
  <si>
    <t>=AOFA_MINUS!Z54</t>
  </si>
  <si>
    <t>Acuvue Oasys for ASTIGMATISM/-1.25/8.6/-2.75/ 50</t>
  </si>
  <si>
    <t>=AOFA_MINUS!Z55</t>
  </si>
  <si>
    <t>Acuvue Oasys for ASTIGMATISM/-1.50/8.6/-2.75/ 50</t>
  </si>
  <si>
    <t>=AOFA_MINUS!Z56</t>
  </si>
  <si>
    <t>Acuvue Oasys for ASTIGMATISM/-1.75/8.6/-2.75/ 50</t>
  </si>
  <si>
    <t>=AOFA_MINUS!Z57</t>
  </si>
  <si>
    <t>Acuvue Oasys for ASTIGMATISM/-2.00/8.6/-2.75/ 50</t>
  </si>
  <si>
    <t>=AOFA_MINUS!Z58</t>
  </si>
  <si>
    <t>Acuvue Oasys for ASTIGMATISM/-2.25/8.6/-2.75/ 50</t>
  </si>
  <si>
    <t>=AOFA_MINUS!Z59</t>
  </si>
  <si>
    <t>Acuvue Oasys for ASTIGMATISM/-2.50/8.6/-2.75/ 50</t>
  </si>
  <si>
    <t>=AOFA_MINUS!Z60</t>
  </si>
  <si>
    <t>Acuvue Oasys for ASTIGMATISM/-2.75/8.6/-2.75/ 50</t>
  </si>
  <si>
    <t>=AOFA_MINUS!Z61</t>
  </si>
  <si>
    <t>Acuvue Oasys for ASTIGMATISM/-3.00/8.6/-2.75/ 50</t>
  </si>
  <si>
    <t>=AOFA_MINUS!Z62</t>
  </si>
  <si>
    <t>Acuvue Oasys for ASTIGMATISM/-3.25/8.6/-2.75/ 50</t>
  </si>
  <si>
    <t>=AOFA_MINUS!Z63</t>
  </si>
  <si>
    <t>Acuvue Oasys for ASTIGMATISM/-3.50/8.6/-2.75/ 50</t>
  </si>
  <si>
    <t>=AOFA_MINUS!Z64</t>
  </si>
  <si>
    <t>Acuvue Oasys for ASTIGMATISM/-3.75/8.6/-2.75/ 50</t>
  </si>
  <si>
    <t>=AOFA_MINUS!Z65</t>
  </si>
  <si>
    <t>Acuvue Oasys for ASTIGMATISM/-4.00/8.6/-2.75/ 50</t>
  </si>
  <si>
    <t>=AOFA_MINUS!Z66</t>
  </si>
  <si>
    <t>Acuvue Oasys for ASTIGMATISM/-4.25/8.6/-2.75/ 50</t>
  </si>
  <si>
    <t>=AOFA_MINUS!Z67</t>
  </si>
  <si>
    <t>Acuvue Oasys for ASTIGMATISM/-4.50/8.6/-2.75/ 50</t>
  </si>
  <si>
    <t>=AOFA_MINUS!Z68</t>
  </si>
  <si>
    <t>Acuvue Oasys for ASTIGMATISM/-4.75/8.6/-2.75/ 50</t>
  </si>
  <si>
    <t>=AOFA_MINUS!Z69</t>
  </si>
  <si>
    <t>Acuvue Oasys for ASTIGMATISM/-5.00/8.6/-2.75/ 50</t>
  </si>
  <si>
    <t>=AOFA_MINUS!Z70</t>
  </si>
  <si>
    <t>Acuvue Oasys for ASTIGMATISM/-5.25/8.6/-2.75/ 50</t>
  </si>
  <si>
    <t>=AOFA_MINUS!Z71</t>
  </si>
  <si>
    <t>Acuvue Oasys for ASTIGMATISM/-5.50/8.6/-2.75/ 50</t>
  </si>
  <si>
    <t>=AOFA_MINUS!Z72</t>
  </si>
  <si>
    <t>Acuvue Oasys for ASTIGMATISM/-5.75/8.6/-2.75/ 50</t>
  </si>
  <si>
    <t>=AOFA_MINUS!Z73</t>
  </si>
  <si>
    <t>Acuvue Oasys for ASTIGMATISM/-6.00/8.6/-2.75/ 50</t>
  </si>
  <si>
    <t>=AOFA_MINUS!Z74</t>
  </si>
  <si>
    <t>Acuvue Oasys for ASTIGMATISM/-6.50/8.6/-2.75/ 50</t>
  </si>
  <si>
    <t>=AOFA_MINUS!Z75</t>
  </si>
  <si>
    <t>Acuvue Oasys for ASTIGMATISM/-7.00/8.6/-2.75/ 50</t>
  </si>
  <si>
    <t>=AOFA_MINUS!Z76</t>
  </si>
  <si>
    <t>Acuvue Oasys for ASTIGMATISM/-7.50/8.6/-2.75/ 50</t>
  </si>
  <si>
    <t>=AOFA_MINUS!Z77</t>
  </si>
  <si>
    <t>Acuvue Oasys for ASTIGMATISM/-8.00/8.6/-2.75/ 50</t>
  </si>
  <si>
    <t>=AOFA_MINUS!Z78</t>
  </si>
  <si>
    <t>Acuvue Oasys for ASTIGMATISM/-8.50/8.6/-2.75/ 50</t>
  </si>
  <si>
    <t>=AOFA_MINUS!Z79</t>
  </si>
  <si>
    <t>Acuvue Oasys for ASTIGMATISM/-9.00/8.6/-2.75/ 50</t>
  </si>
  <si>
    <t>=AOFA_MINUS!Z80</t>
  </si>
  <si>
    <t>Acuvue Oasys for ASTIGMATISM/+0.00/8.6/-2.75/ 60</t>
  </si>
  <si>
    <t>=AOFA_MINUS!AA50</t>
  </si>
  <si>
    <t>Acuvue Oasys for ASTIGMATISM/-0.25/8.6/-2.75/ 60</t>
  </si>
  <si>
    <t>=AOFA_MINUS!AA51</t>
  </si>
  <si>
    <t>Acuvue Oasys for ASTIGMATISM/-0.50/8.6/-2.75/ 60</t>
  </si>
  <si>
    <t>=AOFA_MINUS!AA52</t>
  </si>
  <si>
    <t>Acuvue Oasys for ASTIGMATISM/-0.75/8.6/-2.75/ 60</t>
  </si>
  <si>
    <t>=AOFA_MINUS!AA53</t>
  </si>
  <si>
    <t>Acuvue Oasys for ASTIGMATISM/-1.00/8.6/-2.75/ 60</t>
  </si>
  <si>
    <t>=AOFA_MINUS!AA54</t>
  </si>
  <si>
    <t>Acuvue Oasys for ASTIGMATISM/-1.25/8.6/-2.75/ 60</t>
  </si>
  <si>
    <t>=AOFA_MINUS!AA55</t>
  </si>
  <si>
    <t>Acuvue Oasys for ASTIGMATISM/-1.50/8.6/-2.75/ 60</t>
  </si>
  <si>
    <t>=AOFA_MINUS!AA56</t>
  </si>
  <si>
    <t>Acuvue Oasys for ASTIGMATISM/-1.75/8.6/-2.75/ 60</t>
  </si>
  <si>
    <t>=AOFA_MINUS!AA57</t>
  </si>
  <si>
    <t>Acuvue Oasys for ASTIGMATISM/-2.00/8.6/-2.75/ 60</t>
  </si>
  <si>
    <t>=AOFA_MINUS!AA58</t>
  </si>
  <si>
    <t>Acuvue Oasys for ASTIGMATISM/-2.25/8.6/-2.75/ 60</t>
  </si>
  <si>
    <t>=AOFA_MINUS!AA59</t>
  </si>
  <si>
    <t>Acuvue Oasys for ASTIGMATISM/-2.50/8.6/-2.75/ 60</t>
  </si>
  <si>
    <t>=AOFA_MINUS!AA60</t>
  </si>
  <si>
    <t>Acuvue Oasys for ASTIGMATISM/-2.75/8.6/-2.75/ 60</t>
  </si>
  <si>
    <t>=AOFA_MINUS!AA61</t>
  </si>
  <si>
    <t>Acuvue Oasys for ASTIGMATISM/-3.00/8.6/-2.75/ 60</t>
  </si>
  <si>
    <t>=AOFA_MINUS!AA62</t>
  </si>
  <si>
    <t>Acuvue Oasys for ASTIGMATISM/-3.25/8.6/-2.75/ 60</t>
  </si>
  <si>
    <t>=AOFA_MINUS!AA63</t>
  </si>
  <si>
    <t>Acuvue Oasys for ASTIGMATISM/-3.50/8.6/-2.75/ 60</t>
  </si>
  <si>
    <t>=AOFA_MINUS!AA64</t>
  </si>
  <si>
    <t>Acuvue Oasys for ASTIGMATISM/-3.75/8.6/-2.75/ 60</t>
  </si>
  <si>
    <t>=AOFA_MINUS!AA65</t>
  </si>
  <si>
    <t>Acuvue Oasys for ASTIGMATISM/-4.00/8.6/-2.75/ 60</t>
  </si>
  <si>
    <t>=AOFA_MINUS!AA66</t>
  </si>
  <si>
    <t>Acuvue Oasys for ASTIGMATISM/-4.25/8.6/-2.75/ 60</t>
  </si>
  <si>
    <t>=AOFA_MINUS!AA67</t>
  </si>
  <si>
    <t>Acuvue Oasys for ASTIGMATISM/-4.50/8.6/-2.75/ 60</t>
  </si>
  <si>
    <t>=AOFA_MINUS!AA68</t>
  </si>
  <si>
    <t>Acuvue Oasys for ASTIGMATISM/-4.75/8.6/-2.75/ 60</t>
  </si>
  <si>
    <t>=AOFA_MINUS!AA69</t>
  </si>
  <si>
    <t>Acuvue Oasys for ASTIGMATISM/-5.00/8.6/-2.75/ 60</t>
  </si>
  <si>
    <t>=AOFA_MINUS!AA70</t>
  </si>
  <si>
    <t>Acuvue Oasys for ASTIGMATISM/-5.25/8.6/-2.75/ 60</t>
  </si>
  <si>
    <t>=AOFA_MINUS!AA71</t>
  </si>
  <si>
    <t>Acuvue Oasys for ASTIGMATISM/-5.50/8.6/-2.75/ 60</t>
  </si>
  <si>
    <t>=AOFA_MINUS!AA72</t>
  </si>
  <si>
    <t>Acuvue Oasys for ASTIGMATISM/-5.75/8.6/-2.75/ 60</t>
  </si>
  <si>
    <t>=AOFA_MINUS!AA73</t>
  </si>
  <si>
    <t>Acuvue Oasys for ASTIGMATISM/-6.00/8.6/-2.75/ 60</t>
  </si>
  <si>
    <t>=AOFA_MINUS!AA74</t>
  </si>
  <si>
    <t>Acuvue Oasys for ASTIGMATISM/-6.50/8.6/-2.75/ 60</t>
  </si>
  <si>
    <t>=AOFA_MINUS!AA75</t>
  </si>
  <si>
    <t>Acuvue Oasys for ASTIGMATISM/-7.00/8.6/-2.75/ 60</t>
  </si>
  <si>
    <t>=AOFA_MINUS!AA76</t>
  </si>
  <si>
    <t>Acuvue Oasys for ASTIGMATISM/-7.50/8.6/-2.75/ 60</t>
  </si>
  <si>
    <t>=AOFA_MINUS!AA77</t>
  </si>
  <si>
    <t>Acuvue Oasys for ASTIGMATISM/-8.00/8.6/-2.75/ 60</t>
  </si>
  <si>
    <t>=AOFA_MINUS!AA78</t>
  </si>
  <si>
    <t>Acuvue Oasys for ASTIGMATISM/-8.50/8.6/-2.75/ 60</t>
  </si>
  <si>
    <t>=AOFA_MINUS!AA79</t>
  </si>
  <si>
    <t>Acuvue Oasys for ASTIGMATISM/-9.00/8.6/-2.75/ 60</t>
  </si>
  <si>
    <t>=AOFA_MINUS!AA80</t>
  </si>
  <si>
    <t>Acuvue Oasys for ASTIGMATISM/+0.00/8.6/-2.75/ 70</t>
  </si>
  <si>
    <t>=AOFA_MINUS!AB50</t>
  </si>
  <si>
    <t>Acuvue Oasys for ASTIGMATISM/-0.25/8.6/-2.75/ 70</t>
  </si>
  <si>
    <t>=AOFA_MINUS!AB51</t>
  </si>
  <si>
    <t>Acuvue Oasys for ASTIGMATISM/-0.50/8.6/-2.75/ 70</t>
  </si>
  <si>
    <t>=AOFA_MINUS!AB52</t>
  </si>
  <si>
    <t>Acuvue Oasys for ASTIGMATISM/-0.75/8.6/-2.75/ 70</t>
  </si>
  <si>
    <t>=AOFA_MINUS!AB53</t>
  </si>
  <si>
    <t>Acuvue Oasys for ASTIGMATISM/-1.00/8.6/-2.75/ 70</t>
  </si>
  <si>
    <t>=AOFA_MINUS!AB54</t>
  </si>
  <si>
    <t>Acuvue Oasys for ASTIGMATISM/-1.25/8.6/-2.75/ 70</t>
  </si>
  <si>
    <t>=AOFA_MINUS!AB55</t>
  </si>
  <si>
    <t>Acuvue Oasys for ASTIGMATISM/-1.50/8.6/-2.75/ 70</t>
  </si>
  <si>
    <t>=AOFA_MINUS!AB56</t>
  </si>
  <si>
    <t>Acuvue Oasys for ASTIGMATISM/-1.75/8.6/-2.75/ 70</t>
  </si>
  <si>
    <t>=AOFA_MINUS!AB57</t>
  </si>
  <si>
    <t>Acuvue Oasys for ASTIGMATISM/-2.00/8.6/-2.75/ 70</t>
  </si>
  <si>
    <t>=AOFA_MINUS!AB58</t>
  </si>
  <si>
    <t>Acuvue Oasys for ASTIGMATISM/-2.25/8.6/-2.75/ 70</t>
  </si>
  <si>
    <t>=AOFA_MINUS!AB59</t>
  </si>
  <si>
    <t>Acuvue Oasys for ASTIGMATISM/-2.50/8.6/-2.75/ 70</t>
  </si>
  <si>
    <t>=AOFA_MINUS!AB60</t>
  </si>
  <si>
    <t>Acuvue Oasys for ASTIGMATISM/-2.75/8.6/-2.75/ 70</t>
  </si>
  <si>
    <t>=AOFA_MINUS!AB61</t>
  </si>
  <si>
    <t>Acuvue Oasys for ASTIGMATISM/-3.00/8.6/-2.75/ 70</t>
  </si>
  <si>
    <t>=AOFA_MINUS!AB62</t>
  </si>
  <si>
    <t>Acuvue Oasys for ASTIGMATISM/-3.25/8.6/-2.75/ 70</t>
  </si>
  <si>
    <t>=AOFA_MINUS!AB63</t>
  </si>
  <si>
    <t>Acuvue Oasys for ASTIGMATISM/-3.50/8.6/-2.75/ 70</t>
  </si>
  <si>
    <t>=AOFA_MINUS!AB64</t>
  </si>
  <si>
    <t>Acuvue Oasys for ASTIGMATISM/-3.75/8.6/-2.75/ 70</t>
  </si>
  <si>
    <t>=AOFA_MINUS!AB65</t>
  </si>
  <si>
    <t>Acuvue Oasys for ASTIGMATISM/-4.00/8.6/-2.75/ 70</t>
  </si>
  <si>
    <t>=AOFA_MINUS!AB66</t>
  </si>
  <si>
    <t>Acuvue Oasys for ASTIGMATISM/-4.25/8.6/-2.75/ 70</t>
  </si>
  <si>
    <t>=AOFA_MINUS!AB67</t>
  </si>
  <si>
    <t>Acuvue Oasys for ASTIGMATISM/-4.50/8.6/-2.75/ 70</t>
  </si>
  <si>
    <t>=AOFA_MINUS!AB68</t>
  </si>
  <si>
    <t>Acuvue Oasys for ASTIGMATISM/-4.75/8.6/-2.75/ 70</t>
  </si>
  <si>
    <t>=AOFA_MINUS!AB69</t>
  </si>
  <si>
    <t>Acuvue Oasys for ASTIGMATISM/-5.00/8.6/-2.75/ 70</t>
  </si>
  <si>
    <t>=AOFA_MINUS!AB70</t>
  </si>
  <si>
    <t>Acuvue Oasys for ASTIGMATISM/-5.25/8.6/-2.75/ 70</t>
  </si>
  <si>
    <t>=AOFA_MINUS!AB71</t>
  </si>
  <si>
    <t>Acuvue Oasys for ASTIGMATISM/-5.50/8.6/-2.75/ 70</t>
  </si>
  <si>
    <t>=AOFA_MINUS!AB72</t>
  </si>
  <si>
    <t>Acuvue Oasys for ASTIGMATISM/-5.75/8.6/-2.75/ 70</t>
  </si>
  <si>
    <t>=AOFA_MINUS!AB73</t>
  </si>
  <si>
    <t>Acuvue Oasys for ASTIGMATISM/-6.00/8.6/-2.75/ 70</t>
  </si>
  <si>
    <t>=AOFA_MINUS!AB74</t>
  </si>
  <si>
    <t>Acuvue Oasys for ASTIGMATISM/-6.50/8.6/-2.75/ 70</t>
  </si>
  <si>
    <t>=AOFA_MINUS!AB75</t>
  </si>
  <si>
    <t>Acuvue Oasys for ASTIGMATISM/-7.00/8.6/-2.75/ 70</t>
  </si>
  <si>
    <t>=AOFA_MINUS!AB76</t>
  </si>
  <si>
    <t>Acuvue Oasys for ASTIGMATISM/-7.50/8.6/-2.75/ 70</t>
  </si>
  <si>
    <t>=AOFA_MINUS!AB77</t>
  </si>
  <si>
    <t>Acuvue Oasys for ASTIGMATISM/-8.00/8.6/-2.75/ 70</t>
  </si>
  <si>
    <t>=AOFA_MINUS!AB78</t>
  </si>
  <si>
    <t>Acuvue Oasys for ASTIGMATISM/-8.50/8.6/-2.75/ 70</t>
  </si>
  <si>
    <t>=AOFA_MINUS!AB79</t>
  </si>
  <si>
    <t>Acuvue Oasys for ASTIGMATISM/-9.00/8.6/-2.75/ 70</t>
  </si>
  <si>
    <t>=AOFA_MINUS!AB80</t>
  </si>
  <si>
    <t>Acuvue Oasys for ASTIGMATISM/+0.00/8.6/-2.75/ 80</t>
  </si>
  <si>
    <t>=AOFA_MINUS!AC50</t>
  </si>
  <si>
    <t>Acuvue Oasys for ASTIGMATISM/-0.25/8.6/-2.75/ 80</t>
  </si>
  <si>
    <t>=AOFA_MINUS!AC51</t>
  </si>
  <si>
    <t>Acuvue Oasys for ASTIGMATISM/-0.50/8.6/-2.75/ 80</t>
  </si>
  <si>
    <t>=AOFA_MINUS!AC52</t>
  </si>
  <si>
    <t>Acuvue Oasys for ASTIGMATISM/-0.75/8.6/-2.75/ 80</t>
  </si>
  <si>
    <t>=AOFA_MINUS!AC53</t>
  </si>
  <si>
    <t>Acuvue Oasys for ASTIGMATISM/-1.00/8.6/-2.75/ 80</t>
  </si>
  <si>
    <t>=AOFA_MINUS!AC54</t>
  </si>
  <si>
    <t>Acuvue Oasys for ASTIGMATISM/-1.25/8.6/-2.75/ 80</t>
  </si>
  <si>
    <t>=AOFA_MINUS!AC55</t>
  </si>
  <si>
    <t>Acuvue Oasys for ASTIGMATISM/-1.50/8.6/-2.75/ 80</t>
  </si>
  <si>
    <t>=AOFA_MINUS!AC56</t>
  </si>
  <si>
    <t>Acuvue Oasys for ASTIGMATISM/-1.75/8.6/-2.75/ 80</t>
  </si>
  <si>
    <t>=AOFA_MINUS!AC57</t>
  </si>
  <si>
    <t>Acuvue Oasys for ASTIGMATISM/-2.00/8.6/-2.75/ 80</t>
  </si>
  <si>
    <t>=AOFA_MINUS!AC58</t>
  </si>
  <si>
    <t>Acuvue Oasys for ASTIGMATISM/-2.25/8.6/-2.75/ 80</t>
  </si>
  <si>
    <t>=AOFA_MINUS!AC59</t>
  </si>
  <si>
    <t>Acuvue Oasys for ASTIGMATISM/-2.50/8.6/-2.75/ 80</t>
  </si>
  <si>
    <t>=AOFA_MINUS!AC60</t>
  </si>
  <si>
    <t>Acuvue Oasys for ASTIGMATISM/-2.75/8.6/-2.75/ 80</t>
  </si>
  <si>
    <t>=AOFA_MINUS!AC61</t>
  </si>
  <si>
    <t>Acuvue Oasys for ASTIGMATISM/-3.00/8.6/-2.75/ 80</t>
  </si>
  <si>
    <t>=AOFA_MINUS!AC62</t>
  </si>
  <si>
    <t>Acuvue Oasys for ASTIGMATISM/-3.25/8.6/-2.75/ 80</t>
  </si>
  <si>
    <t>=AOFA_MINUS!AC63</t>
  </si>
  <si>
    <t>Acuvue Oasys for ASTIGMATISM/-3.50/8.6/-2.75/ 80</t>
  </si>
  <si>
    <t>=AOFA_MINUS!AC64</t>
  </si>
  <si>
    <t>Acuvue Oasys for ASTIGMATISM/-3.75/8.6/-2.75/ 80</t>
  </si>
  <si>
    <t>=AOFA_MINUS!AC65</t>
  </si>
  <si>
    <t>Acuvue Oasys for ASTIGMATISM/-4.00/8.6/-2.75/ 80</t>
  </si>
  <si>
    <t>=AOFA_MINUS!AC66</t>
  </si>
  <si>
    <t>Acuvue Oasys for ASTIGMATISM/-4.25/8.6/-2.75/ 80</t>
  </si>
  <si>
    <t>=AOFA_MINUS!AC67</t>
  </si>
  <si>
    <t>Acuvue Oasys for ASTIGMATISM/-4.50/8.6/-2.75/ 80</t>
  </si>
  <si>
    <t>=AOFA_MINUS!AC68</t>
  </si>
  <si>
    <t>Acuvue Oasys for ASTIGMATISM/-4.75/8.6/-2.75/ 80</t>
  </si>
  <si>
    <t>=AOFA_MINUS!AC69</t>
  </si>
  <si>
    <t>Acuvue Oasys for ASTIGMATISM/-5.00/8.6/-2.75/ 80</t>
  </si>
  <si>
    <t>=AOFA_MINUS!AC70</t>
  </si>
  <si>
    <t>Acuvue Oasys for ASTIGMATISM/-5.25/8.6/-2.75/ 80</t>
  </si>
  <si>
    <t>=AOFA_MINUS!AC71</t>
  </si>
  <si>
    <t>Acuvue Oasys for ASTIGMATISM/-5.50/8.6/-2.75/ 80</t>
  </si>
  <si>
    <t>=AOFA_MINUS!AC72</t>
  </si>
  <si>
    <t>Acuvue Oasys for ASTIGMATISM/-5.75/8.6/-2.75/ 80</t>
  </si>
  <si>
    <t>=AOFA_MINUS!AC73</t>
  </si>
  <si>
    <t>Acuvue Oasys for ASTIGMATISM/-6.00/8.6/-2.75/ 80</t>
  </si>
  <si>
    <t>=AOFA_MINUS!AC74</t>
  </si>
  <si>
    <t>Acuvue Oasys for ASTIGMATISM/-6.50/8.6/-2.75/ 80</t>
  </si>
  <si>
    <t>=AOFA_MINUS!AC75</t>
  </si>
  <si>
    <t>Acuvue Oasys for ASTIGMATISM/-7.00/8.6/-2.75/ 80</t>
  </si>
  <si>
    <t>=AOFA_MINUS!AC76</t>
  </si>
  <si>
    <t>Acuvue Oasys for ASTIGMATISM/-7.50/8.6/-2.75/ 80</t>
  </si>
  <si>
    <t>=AOFA_MINUS!AC77</t>
  </si>
  <si>
    <t>Acuvue Oasys for ASTIGMATISM/-8.00/8.6/-2.75/ 80</t>
  </si>
  <si>
    <t>=AOFA_MINUS!AC78</t>
  </si>
  <si>
    <t>Acuvue Oasys for ASTIGMATISM/-8.50/8.6/-2.75/ 80</t>
  </si>
  <si>
    <t>=AOFA_MINUS!AC79</t>
  </si>
  <si>
    <t>Acuvue Oasys for ASTIGMATISM/-9.00/8.6/-2.75/ 80</t>
  </si>
  <si>
    <t>=AOFA_MINUS!AC80</t>
  </si>
  <si>
    <t>Acuvue Oasys for ASTIGMATISM/+0.00/8.6/-2.75/ 90</t>
  </si>
  <si>
    <t>=AOFA_MINUS!AD50</t>
  </si>
  <si>
    <t>Acuvue Oasys for ASTIGMATISM/-0.25/8.6/-2.75/ 90</t>
  </si>
  <si>
    <t>=AOFA_MINUS!AD51</t>
  </si>
  <si>
    <t>Acuvue Oasys for ASTIGMATISM/-0.50/8.6/-2.75/ 90</t>
  </si>
  <si>
    <t>=AOFA_MINUS!AD52</t>
  </si>
  <si>
    <t>Acuvue Oasys for ASTIGMATISM/-0.75/8.6/-2.75/ 90</t>
  </si>
  <si>
    <t>=AOFA_MINUS!AD53</t>
  </si>
  <si>
    <t>Acuvue Oasys for ASTIGMATISM/-1.00/8.6/-2.75/ 90</t>
  </si>
  <si>
    <t>=AOFA_MINUS!AD54</t>
  </si>
  <si>
    <t>Acuvue Oasys for ASTIGMATISM/-1.25/8.6/-2.75/ 90</t>
  </si>
  <si>
    <t>=AOFA_MINUS!AD55</t>
  </si>
  <si>
    <t>Acuvue Oasys for ASTIGMATISM/-1.50/8.6/-2.75/ 90</t>
  </si>
  <si>
    <t>=AOFA_MINUS!AD56</t>
  </si>
  <si>
    <t>Acuvue Oasys for ASTIGMATISM/-1.75/8.6/-2.75/ 90</t>
  </si>
  <si>
    <t>=AOFA_MINUS!AD57</t>
  </si>
  <si>
    <t>Acuvue Oasys for ASTIGMATISM/-2.00/8.6/-2.75/ 90</t>
  </si>
  <si>
    <t>=AOFA_MINUS!AD58</t>
  </si>
  <si>
    <t>Acuvue Oasys for ASTIGMATISM/-2.25/8.6/-2.75/ 90</t>
  </si>
  <si>
    <t>=AOFA_MINUS!AD59</t>
  </si>
  <si>
    <t>Acuvue Oasys for ASTIGMATISM/-2.50/8.6/-2.75/ 90</t>
  </si>
  <si>
    <t>=AOFA_MINUS!AD60</t>
  </si>
  <si>
    <t>Acuvue Oasys for ASTIGMATISM/-2.75/8.6/-2.75/ 90</t>
  </si>
  <si>
    <t>=AOFA_MINUS!AD61</t>
  </si>
  <si>
    <t>Acuvue Oasys for ASTIGMATISM/-3.00/8.6/-2.75/ 90</t>
  </si>
  <si>
    <t>=AOFA_MINUS!AD62</t>
  </si>
  <si>
    <t>Acuvue Oasys for ASTIGMATISM/-3.25/8.6/-2.75/ 90</t>
  </si>
  <si>
    <t>=AOFA_MINUS!AD63</t>
  </si>
  <si>
    <t>Acuvue Oasys for ASTIGMATISM/-3.50/8.6/-2.75/ 90</t>
  </si>
  <si>
    <t>=AOFA_MINUS!AD64</t>
  </si>
  <si>
    <t>Acuvue Oasys for ASTIGMATISM/-3.75/8.6/-2.75/ 90</t>
  </si>
  <si>
    <t>=AOFA_MINUS!AD65</t>
  </si>
  <si>
    <t>Acuvue Oasys for ASTIGMATISM/-4.00/8.6/-2.75/ 90</t>
  </si>
  <si>
    <t>=AOFA_MINUS!AD66</t>
  </si>
  <si>
    <t>Acuvue Oasys for ASTIGMATISM/-4.25/8.6/-2.75/ 90</t>
  </si>
  <si>
    <t>=AOFA_MINUS!AD67</t>
  </si>
  <si>
    <t>Acuvue Oasys for ASTIGMATISM/-4.50/8.6/-2.75/ 90</t>
  </si>
  <si>
    <t>=AOFA_MINUS!AD68</t>
  </si>
  <si>
    <t>Acuvue Oasys for ASTIGMATISM/-4.75/8.6/-2.75/ 90</t>
  </si>
  <si>
    <t>=AOFA_MINUS!AD69</t>
  </si>
  <si>
    <t>Acuvue Oasys for ASTIGMATISM/-5.00/8.6/-2.75/ 90</t>
  </si>
  <si>
    <t>=AOFA_MINUS!AD70</t>
  </si>
  <si>
    <t>Acuvue Oasys for ASTIGMATISM/-5.25/8.6/-2.75/ 90</t>
  </si>
  <si>
    <t>=AOFA_MINUS!AD71</t>
  </si>
  <si>
    <t>Acuvue Oasys for ASTIGMATISM/-5.50/8.6/-2.75/ 90</t>
  </si>
  <si>
    <t>=AOFA_MINUS!AD72</t>
  </si>
  <si>
    <t>Acuvue Oasys for ASTIGMATISM/-5.75/8.6/-2.75/ 90</t>
  </si>
  <si>
    <t>=AOFA_MINUS!AD73</t>
  </si>
  <si>
    <t>Acuvue Oasys for ASTIGMATISM/-6.00/8.6/-2.75/ 90</t>
  </si>
  <si>
    <t>=AOFA_MINUS!AD74</t>
  </si>
  <si>
    <t>Acuvue Oasys for ASTIGMATISM/-6.50/8.6/-2.75/ 90</t>
  </si>
  <si>
    <t>=AOFA_MINUS!AD75</t>
  </si>
  <si>
    <t>Acuvue Oasys for ASTIGMATISM/-7.00/8.6/-2.75/ 90</t>
  </si>
  <si>
    <t>=AOFA_MINUS!AD76</t>
  </si>
  <si>
    <t>Acuvue Oasys for ASTIGMATISM/-7.50/8.6/-2.75/ 90</t>
  </si>
  <si>
    <t>=AOFA_MINUS!AD77</t>
  </si>
  <si>
    <t>Acuvue Oasys for ASTIGMATISM/-8.00/8.6/-2.75/ 90</t>
  </si>
  <si>
    <t>=AOFA_MINUS!AD78</t>
  </si>
  <si>
    <t>Acuvue Oasys for ASTIGMATISM/-8.50/8.6/-2.75/ 90</t>
  </si>
  <si>
    <t>=AOFA_MINUS!AD79</t>
  </si>
  <si>
    <t>Acuvue Oasys for ASTIGMATISM/-9.00/8.6/-2.75/ 90</t>
  </si>
  <si>
    <t>=AOFA_MINUS!AD80</t>
  </si>
  <si>
    <t>Acuvue Oasys for ASTIGMATISM/+0.00/8.6/-2.75/100</t>
  </si>
  <si>
    <t>=AOFA_MINUS!AE50</t>
  </si>
  <si>
    <t>Acuvue Oasys for ASTIGMATISM/-0.25/8.6/-2.75/100</t>
  </si>
  <si>
    <t>=AOFA_MINUS!AE51</t>
  </si>
  <si>
    <t>Acuvue Oasys for ASTIGMATISM/-0.50/8.6/-2.75/100</t>
  </si>
  <si>
    <t>=AOFA_MINUS!AE52</t>
  </si>
  <si>
    <t>Acuvue Oasys for ASTIGMATISM/-0.75/8.6/-2.75/100</t>
  </si>
  <si>
    <t>=AOFA_MINUS!AE53</t>
  </si>
  <si>
    <t>Acuvue Oasys for ASTIGMATISM/-1.00/8.6/-2.75/100</t>
  </si>
  <si>
    <t>=AOFA_MINUS!AE54</t>
  </si>
  <si>
    <t>Acuvue Oasys for ASTIGMATISM/-1.25/8.6/-2.75/100</t>
  </si>
  <si>
    <t>=AOFA_MINUS!AE55</t>
  </si>
  <si>
    <t>Acuvue Oasys for ASTIGMATISM/-1.50/8.6/-2.75/100</t>
  </si>
  <si>
    <t>=AOFA_MINUS!AE56</t>
  </si>
  <si>
    <t>Acuvue Oasys for ASTIGMATISM/-1.75/8.6/-2.75/100</t>
  </si>
  <si>
    <t>=AOFA_MINUS!AE57</t>
  </si>
  <si>
    <t>Acuvue Oasys for ASTIGMATISM/-2.00/8.6/-2.75/100</t>
  </si>
  <si>
    <t>=AOFA_MINUS!AE58</t>
  </si>
  <si>
    <t>Acuvue Oasys for ASTIGMATISM/-2.25/8.6/-2.75/100</t>
  </si>
  <si>
    <t>=AOFA_MINUS!AE59</t>
  </si>
  <si>
    <t>Acuvue Oasys for ASTIGMATISM/-2.50/8.6/-2.75/100</t>
  </si>
  <si>
    <t>=AOFA_MINUS!AE60</t>
  </si>
  <si>
    <t>Acuvue Oasys for ASTIGMATISM/-2.75/8.6/-2.75/100</t>
  </si>
  <si>
    <t>=AOFA_MINUS!AE61</t>
  </si>
  <si>
    <t>Acuvue Oasys for ASTIGMATISM/-3.00/8.6/-2.75/100</t>
  </si>
  <si>
    <t>=AOFA_MINUS!AE62</t>
  </si>
  <si>
    <t>Acuvue Oasys for ASTIGMATISM/-3.25/8.6/-2.75/100</t>
  </si>
  <si>
    <t>=AOFA_MINUS!AE63</t>
  </si>
  <si>
    <t>Acuvue Oasys for ASTIGMATISM/-3.50/8.6/-2.75/100</t>
  </si>
  <si>
    <t>=AOFA_MINUS!AE64</t>
  </si>
  <si>
    <t>Acuvue Oasys for ASTIGMATISM/-3.75/8.6/-2.75/100</t>
  </si>
  <si>
    <t>=AOFA_MINUS!AE65</t>
  </si>
  <si>
    <t>Acuvue Oasys for ASTIGMATISM/-4.00/8.6/-2.75/100</t>
  </si>
  <si>
    <t>=AOFA_MINUS!AE66</t>
  </si>
  <si>
    <t>Acuvue Oasys for ASTIGMATISM/-4.25/8.6/-2.75/100</t>
  </si>
  <si>
    <t>=AOFA_MINUS!AE67</t>
  </si>
  <si>
    <t>Acuvue Oasys for ASTIGMATISM/-4.50/8.6/-2.75/100</t>
  </si>
  <si>
    <t>=AOFA_MINUS!AE68</t>
  </si>
  <si>
    <t>Acuvue Oasys for ASTIGMATISM/-4.75/8.6/-2.75/100</t>
  </si>
  <si>
    <t>=AOFA_MINUS!AE69</t>
  </si>
  <si>
    <t>Acuvue Oasys for ASTIGMATISM/-5.00/8.6/-2.75/100</t>
  </si>
  <si>
    <t>=AOFA_MINUS!AE70</t>
  </si>
  <si>
    <t>Acuvue Oasys for ASTIGMATISM/-5.25/8.6/-2.75/100</t>
  </si>
  <si>
    <t>=AOFA_MINUS!AE71</t>
  </si>
  <si>
    <t>Acuvue Oasys for ASTIGMATISM/-5.50/8.6/-2.75/100</t>
  </si>
  <si>
    <t>=AOFA_MINUS!AE72</t>
  </si>
  <si>
    <t>Acuvue Oasys for ASTIGMATISM/-5.75/8.6/-2.75/100</t>
  </si>
  <si>
    <t>=AOFA_MINUS!AE73</t>
  </si>
  <si>
    <t>Acuvue Oasys for ASTIGMATISM/-6.00/8.6/-2.75/100</t>
  </si>
  <si>
    <t>=AOFA_MINUS!AE74</t>
  </si>
  <si>
    <t>Acuvue Oasys for ASTIGMATISM/-6.50/8.6/-2.75/100</t>
  </si>
  <si>
    <t>=AOFA_MINUS!AE75</t>
  </si>
  <si>
    <t>Acuvue Oasys for ASTIGMATISM/-7.00/8.6/-2.75/100</t>
  </si>
  <si>
    <t>=AOFA_MINUS!AE76</t>
  </si>
  <si>
    <t>Acuvue Oasys for ASTIGMATISM/-7.50/8.6/-2.75/100</t>
  </si>
  <si>
    <t>=AOFA_MINUS!AE77</t>
  </si>
  <si>
    <t>Acuvue Oasys for ASTIGMATISM/-8.00/8.6/-2.75/100</t>
  </si>
  <si>
    <t>=AOFA_MINUS!AE78</t>
  </si>
  <si>
    <t>Acuvue Oasys for ASTIGMATISM/-8.50/8.6/-2.75/100</t>
  </si>
  <si>
    <t>=AOFA_MINUS!AE79</t>
  </si>
  <si>
    <t>Acuvue Oasys for ASTIGMATISM/-9.00/8.6/-2.75/100</t>
  </si>
  <si>
    <t>=AOFA_MINUS!AE80</t>
  </si>
  <si>
    <t>Acuvue Oasys for ASTIGMATISM/+0.00/8.6/-2.75/110</t>
  </si>
  <si>
    <t>=AOFA_MINUS!AF50</t>
  </si>
  <si>
    <t>Acuvue Oasys for ASTIGMATISM/-0.25/8.6/-2.75/110</t>
  </si>
  <si>
    <t>=AOFA_MINUS!AF51</t>
  </si>
  <si>
    <t>Acuvue Oasys for ASTIGMATISM/-0.50/8.6/-2.75/110</t>
  </si>
  <si>
    <t>=AOFA_MINUS!AF52</t>
  </si>
  <si>
    <t>Acuvue Oasys for ASTIGMATISM/-0.75/8.6/-2.75/110</t>
  </si>
  <si>
    <t>=AOFA_MINUS!AF53</t>
  </si>
  <si>
    <t>Acuvue Oasys for ASTIGMATISM/-1.00/8.6/-2.75/110</t>
  </si>
  <si>
    <t>=AOFA_MINUS!AF54</t>
  </si>
  <si>
    <t>Acuvue Oasys for ASTIGMATISM/-1.25/8.6/-2.75/110</t>
  </si>
  <si>
    <t>=AOFA_MINUS!AF55</t>
  </si>
  <si>
    <t>Acuvue Oasys for ASTIGMATISM/-1.50/8.6/-2.75/110</t>
  </si>
  <si>
    <t>=AOFA_MINUS!AF56</t>
  </si>
  <si>
    <t>Acuvue Oasys for ASTIGMATISM/-1.75/8.6/-2.75/110</t>
  </si>
  <si>
    <t>=AOFA_MINUS!AF57</t>
  </si>
  <si>
    <t>Acuvue Oasys for ASTIGMATISM/-2.00/8.6/-2.75/110</t>
  </si>
  <si>
    <t>=AOFA_MINUS!AF58</t>
  </si>
  <si>
    <t>Acuvue Oasys for ASTIGMATISM/-2.25/8.6/-2.75/110</t>
  </si>
  <si>
    <t>=AOFA_MINUS!AF59</t>
  </si>
  <si>
    <t>Acuvue Oasys for ASTIGMATISM/-2.50/8.6/-2.75/110</t>
  </si>
  <si>
    <t>=AOFA_MINUS!AF60</t>
  </si>
  <si>
    <t>Acuvue Oasys for ASTIGMATISM/-2.75/8.6/-2.75/110</t>
  </si>
  <si>
    <t>=AOFA_MINUS!AF61</t>
  </si>
  <si>
    <t>Acuvue Oasys for ASTIGMATISM/-3.00/8.6/-2.75/110</t>
  </si>
  <si>
    <t>=AOFA_MINUS!AF62</t>
  </si>
  <si>
    <t>Acuvue Oasys for ASTIGMATISM/-3.25/8.6/-2.75/110</t>
  </si>
  <si>
    <t>=AOFA_MINUS!AF63</t>
  </si>
  <si>
    <t>Acuvue Oasys for ASTIGMATISM/-3.50/8.6/-2.75/110</t>
  </si>
  <si>
    <t>=AOFA_MINUS!AF64</t>
  </si>
  <si>
    <t>Acuvue Oasys for ASTIGMATISM/-3.75/8.6/-2.75/110</t>
  </si>
  <si>
    <t>=AOFA_MINUS!AF65</t>
  </si>
  <si>
    <t>Acuvue Oasys for ASTIGMATISM/-4.00/8.6/-2.75/110</t>
  </si>
  <si>
    <t>=AOFA_MINUS!AF66</t>
  </si>
  <si>
    <t>Acuvue Oasys for ASTIGMATISM/-4.25/8.6/-2.75/110</t>
  </si>
  <si>
    <t>=AOFA_MINUS!AF67</t>
  </si>
  <si>
    <t>Acuvue Oasys for ASTIGMATISM/-4.50/8.6/-2.75/110</t>
  </si>
  <si>
    <t>=AOFA_MINUS!AF68</t>
  </si>
  <si>
    <t>Acuvue Oasys for ASTIGMATISM/-4.75/8.6/-2.75/110</t>
  </si>
  <si>
    <t>=AOFA_MINUS!AF69</t>
  </si>
  <si>
    <t>Acuvue Oasys for ASTIGMATISM/-5.00/8.6/-2.75/110</t>
  </si>
  <si>
    <t>=AOFA_MINUS!AF70</t>
  </si>
  <si>
    <t>Acuvue Oasys for ASTIGMATISM/-5.25/8.6/-2.75/110</t>
  </si>
  <si>
    <t>=AOFA_MINUS!AF71</t>
  </si>
  <si>
    <t>Acuvue Oasys for ASTIGMATISM/-5.50/8.6/-2.75/110</t>
  </si>
  <si>
    <t>=AOFA_MINUS!AF72</t>
  </si>
  <si>
    <t>Acuvue Oasys for ASTIGMATISM/-5.75/8.6/-2.75/110</t>
  </si>
  <si>
    <t>=AOFA_MINUS!AF73</t>
  </si>
  <si>
    <t>Acuvue Oasys for ASTIGMATISM/-6.00/8.6/-2.75/110</t>
  </si>
  <si>
    <t>=AOFA_MINUS!AF74</t>
  </si>
  <si>
    <t>Acuvue Oasys for ASTIGMATISM/-6.50/8.6/-2.75/110</t>
  </si>
  <si>
    <t>=AOFA_MINUS!AF75</t>
  </si>
  <si>
    <t>Acuvue Oasys for ASTIGMATISM/-7.00/8.6/-2.75/110</t>
  </si>
  <si>
    <t>=AOFA_MINUS!AF76</t>
  </si>
  <si>
    <t>Acuvue Oasys for ASTIGMATISM/-7.50/8.6/-2.75/110</t>
  </si>
  <si>
    <t>=AOFA_MINUS!AF77</t>
  </si>
  <si>
    <t>Acuvue Oasys for ASTIGMATISM/-8.00/8.6/-2.75/110</t>
  </si>
  <si>
    <t>=AOFA_MINUS!AF78</t>
  </si>
  <si>
    <t>Acuvue Oasys for ASTIGMATISM/-8.50/8.6/-2.75/110</t>
  </si>
  <si>
    <t>=AOFA_MINUS!AF79</t>
  </si>
  <si>
    <t>Acuvue Oasys for ASTIGMATISM/-9.00/8.6/-2.75/110</t>
  </si>
  <si>
    <t>=AOFA_MINUS!AF80</t>
  </si>
  <si>
    <t>Acuvue Oasys for ASTIGMATISM/+0.00/8.6/-2.75/120</t>
  </si>
  <si>
    <t>=AOFA_MINUS!AG50</t>
  </si>
  <si>
    <t>Acuvue Oasys for ASTIGMATISM/-0.25/8.6/-2.75/120</t>
  </si>
  <si>
    <t>=AOFA_MINUS!AG51</t>
  </si>
  <si>
    <t>Acuvue Oasys for ASTIGMATISM/-0.50/8.6/-2.75/120</t>
  </si>
  <si>
    <t>=AOFA_MINUS!AG52</t>
  </si>
  <si>
    <t>Acuvue Oasys for ASTIGMATISM/-0.75/8.6/-2.75/120</t>
  </si>
  <si>
    <t>=AOFA_MINUS!AG53</t>
  </si>
  <si>
    <t>Acuvue Oasys for ASTIGMATISM/-1.00/8.6/-2.75/120</t>
  </si>
  <si>
    <t>=AOFA_MINUS!AG54</t>
  </si>
  <si>
    <t>Acuvue Oasys for ASTIGMATISM/-1.25/8.6/-2.75/120</t>
  </si>
  <si>
    <t>=AOFA_MINUS!AG55</t>
  </si>
  <si>
    <t>Acuvue Oasys for ASTIGMATISM/-1.50/8.6/-2.75/120</t>
  </si>
  <si>
    <t>=AOFA_MINUS!AG56</t>
  </si>
  <si>
    <t>Acuvue Oasys for ASTIGMATISM/-1.75/8.6/-2.75/120</t>
  </si>
  <si>
    <t>=AOFA_MINUS!AG57</t>
  </si>
  <si>
    <t>Acuvue Oasys for ASTIGMATISM/-2.00/8.6/-2.75/120</t>
  </si>
  <si>
    <t>=AOFA_MINUS!AG58</t>
  </si>
  <si>
    <t>Acuvue Oasys for ASTIGMATISM/-2.25/8.6/-2.75/120</t>
  </si>
  <si>
    <t>=AOFA_MINUS!AG59</t>
  </si>
  <si>
    <t>Acuvue Oasys for ASTIGMATISM/-2.50/8.6/-2.75/120</t>
  </si>
  <si>
    <t>=AOFA_MINUS!AG60</t>
  </si>
  <si>
    <t>Acuvue Oasys for ASTIGMATISM/-2.75/8.6/-2.75/120</t>
  </si>
  <si>
    <t>=AOFA_MINUS!AG61</t>
  </si>
  <si>
    <t>Acuvue Oasys for ASTIGMATISM/-3.00/8.6/-2.75/120</t>
  </si>
  <si>
    <t>=AOFA_MINUS!AG62</t>
  </si>
  <si>
    <t>Acuvue Oasys for ASTIGMATISM/-3.25/8.6/-2.75/120</t>
  </si>
  <si>
    <t>=AOFA_MINUS!AG63</t>
  </si>
  <si>
    <t>Acuvue Oasys for ASTIGMATISM/-3.50/8.6/-2.75/120</t>
  </si>
  <si>
    <t>=AOFA_MINUS!AG64</t>
  </si>
  <si>
    <t>Acuvue Oasys for ASTIGMATISM/-3.75/8.6/-2.75/120</t>
  </si>
  <si>
    <t>=AOFA_MINUS!AG65</t>
  </si>
  <si>
    <t>Acuvue Oasys for ASTIGMATISM/-4.00/8.6/-2.75/120</t>
  </si>
  <si>
    <t>=AOFA_MINUS!AG66</t>
  </si>
  <si>
    <t>Acuvue Oasys for ASTIGMATISM/-4.25/8.6/-2.75/120</t>
  </si>
  <si>
    <t>=AOFA_MINUS!AG67</t>
  </si>
  <si>
    <t>Acuvue Oasys for ASTIGMATISM/-4.50/8.6/-2.75/120</t>
  </si>
  <si>
    <t>=AOFA_MINUS!AG68</t>
  </si>
  <si>
    <t>Acuvue Oasys for ASTIGMATISM/-4.75/8.6/-2.75/120</t>
  </si>
  <si>
    <t>=AOFA_MINUS!AG69</t>
  </si>
  <si>
    <t>Acuvue Oasys for ASTIGMATISM/-5.00/8.6/-2.75/120</t>
  </si>
  <si>
    <t>=AOFA_MINUS!AG70</t>
  </si>
  <si>
    <t>Acuvue Oasys for ASTIGMATISM/-5.25/8.6/-2.75/120</t>
  </si>
  <si>
    <t>=AOFA_MINUS!AG71</t>
  </si>
  <si>
    <t>Acuvue Oasys for ASTIGMATISM/-5.50/8.6/-2.75/120</t>
  </si>
  <si>
    <t>=AOFA_MINUS!AG72</t>
  </si>
  <si>
    <t>Acuvue Oasys for ASTIGMATISM/-5.75/8.6/-2.75/120</t>
  </si>
  <si>
    <t>=AOFA_MINUS!AG73</t>
  </si>
  <si>
    <t>Acuvue Oasys for ASTIGMATISM/-6.00/8.6/-2.75/120</t>
  </si>
  <si>
    <t>=AOFA_MINUS!AG74</t>
  </si>
  <si>
    <t>Acuvue Oasys for ASTIGMATISM/-6.50/8.6/-2.75/120</t>
  </si>
  <si>
    <t>=AOFA_MINUS!AG75</t>
  </si>
  <si>
    <t>Acuvue Oasys for ASTIGMATISM/-7.00/8.6/-2.75/120</t>
  </si>
  <si>
    <t>=AOFA_MINUS!AG76</t>
  </si>
  <si>
    <t>Acuvue Oasys for ASTIGMATISM/-7.50/8.6/-2.75/120</t>
  </si>
  <si>
    <t>=AOFA_MINUS!AG77</t>
  </si>
  <si>
    <t>Acuvue Oasys for ASTIGMATISM/-8.00/8.6/-2.75/120</t>
  </si>
  <si>
    <t>=AOFA_MINUS!AG78</t>
  </si>
  <si>
    <t>Acuvue Oasys for ASTIGMATISM/-8.50/8.6/-2.75/120</t>
  </si>
  <si>
    <t>=AOFA_MINUS!AG79</t>
  </si>
  <si>
    <t>Acuvue Oasys for ASTIGMATISM/-9.00/8.6/-2.75/120</t>
  </si>
  <si>
    <t>=AOFA_MINUS!AG80</t>
  </si>
  <si>
    <t>Acuvue Oasys for ASTIGMATISM/+0.00/8.6/-2.75/130</t>
  </si>
  <si>
    <t>=AOFA_MINUS!AH50</t>
  </si>
  <si>
    <t>Acuvue Oasys for ASTIGMATISM/-0.25/8.6/-2.75/130</t>
  </si>
  <si>
    <t>=AOFA_MINUS!AH51</t>
  </si>
  <si>
    <t>Acuvue Oasys for ASTIGMATISM/-0.50/8.6/-2.75/130</t>
  </si>
  <si>
    <t>=AOFA_MINUS!AH52</t>
  </si>
  <si>
    <t>Acuvue Oasys for ASTIGMATISM/-0.75/8.6/-2.75/130</t>
  </si>
  <si>
    <t>=AOFA_MINUS!AH53</t>
  </si>
  <si>
    <t>Acuvue Oasys for ASTIGMATISM/-1.00/8.6/-2.75/130</t>
  </si>
  <si>
    <t>=AOFA_MINUS!AH54</t>
  </si>
  <si>
    <t>Acuvue Oasys for ASTIGMATISM/-1.25/8.6/-2.75/130</t>
  </si>
  <si>
    <t>=AOFA_MINUS!AH55</t>
  </si>
  <si>
    <t>Acuvue Oasys for ASTIGMATISM/-1.50/8.6/-2.75/130</t>
  </si>
  <si>
    <t>=AOFA_MINUS!AH56</t>
  </si>
  <si>
    <t>Acuvue Oasys for ASTIGMATISM/-1.75/8.6/-2.75/130</t>
  </si>
  <si>
    <t>=AOFA_MINUS!AH57</t>
  </si>
  <si>
    <t>Acuvue Oasys for ASTIGMATISM/-2.00/8.6/-2.75/130</t>
  </si>
  <si>
    <t>=AOFA_MINUS!AH58</t>
  </si>
  <si>
    <t>Acuvue Oasys for ASTIGMATISM/-2.25/8.6/-2.75/130</t>
  </si>
  <si>
    <t>=AOFA_MINUS!AH59</t>
  </si>
  <si>
    <t>Acuvue Oasys for ASTIGMATISM/-2.50/8.6/-2.75/130</t>
  </si>
  <si>
    <t>=AOFA_MINUS!AH60</t>
  </si>
  <si>
    <t>Acuvue Oasys for ASTIGMATISM/-2.75/8.6/-2.75/130</t>
  </si>
  <si>
    <t>=AOFA_MINUS!AH61</t>
  </si>
  <si>
    <t>Acuvue Oasys for ASTIGMATISM/-3.00/8.6/-2.75/130</t>
  </si>
  <si>
    <t>=AOFA_MINUS!AH62</t>
  </si>
  <si>
    <t>Acuvue Oasys for ASTIGMATISM/-3.25/8.6/-2.75/130</t>
  </si>
  <si>
    <t>=AOFA_MINUS!AH63</t>
  </si>
  <si>
    <t>Acuvue Oasys for ASTIGMATISM/-3.50/8.6/-2.75/130</t>
  </si>
  <si>
    <t>=AOFA_MINUS!AH64</t>
  </si>
  <si>
    <t>Acuvue Oasys for ASTIGMATISM/-3.75/8.6/-2.75/130</t>
  </si>
  <si>
    <t>=AOFA_MINUS!AH65</t>
  </si>
  <si>
    <t>Acuvue Oasys for ASTIGMATISM/-4.00/8.6/-2.75/130</t>
  </si>
  <si>
    <t>=AOFA_MINUS!AH66</t>
  </si>
  <si>
    <t>Acuvue Oasys for ASTIGMATISM/-4.25/8.6/-2.75/130</t>
  </si>
  <si>
    <t>=AOFA_MINUS!AH67</t>
  </si>
  <si>
    <t>Acuvue Oasys for ASTIGMATISM/-4.50/8.6/-2.75/130</t>
  </si>
  <si>
    <t>=AOFA_MINUS!AH68</t>
  </si>
  <si>
    <t>Acuvue Oasys for ASTIGMATISM/-4.75/8.6/-2.75/130</t>
  </si>
  <si>
    <t>=AOFA_MINUS!AH69</t>
  </si>
  <si>
    <t>Acuvue Oasys for ASTIGMATISM/-5.00/8.6/-2.75/130</t>
  </si>
  <si>
    <t>=AOFA_MINUS!AH70</t>
  </si>
  <si>
    <t>Acuvue Oasys for ASTIGMATISM/-5.25/8.6/-2.75/130</t>
  </si>
  <si>
    <t>=AOFA_MINUS!AH71</t>
  </si>
  <si>
    <t>Acuvue Oasys for ASTIGMATISM/-5.50/8.6/-2.75/130</t>
  </si>
  <si>
    <t>=AOFA_MINUS!AH72</t>
  </si>
  <si>
    <t>Acuvue Oasys for ASTIGMATISM/-5.75/8.6/-2.75/130</t>
  </si>
  <si>
    <t>=AOFA_MINUS!AH73</t>
  </si>
  <si>
    <t>Acuvue Oasys for ASTIGMATISM/-6.00/8.6/-2.75/130</t>
  </si>
  <si>
    <t>=AOFA_MINUS!AH74</t>
  </si>
  <si>
    <t>Acuvue Oasys for ASTIGMATISM/-6.50/8.6/-2.75/130</t>
  </si>
  <si>
    <t>=AOFA_MINUS!AH75</t>
  </si>
  <si>
    <t>Acuvue Oasys for ASTIGMATISM/-7.00/8.6/-2.75/130</t>
  </si>
  <si>
    <t>=AOFA_MINUS!AH76</t>
  </si>
  <si>
    <t>Acuvue Oasys for ASTIGMATISM/-7.50/8.6/-2.75/130</t>
  </si>
  <si>
    <t>=AOFA_MINUS!AH77</t>
  </si>
  <si>
    <t>Acuvue Oasys for ASTIGMATISM/-8.00/8.6/-2.75/130</t>
  </si>
  <si>
    <t>=AOFA_MINUS!AH78</t>
  </si>
  <si>
    <t>Acuvue Oasys for ASTIGMATISM/-8.50/8.6/-2.75/130</t>
  </si>
  <si>
    <t>=AOFA_MINUS!AH79</t>
  </si>
  <si>
    <t>Acuvue Oasys for ASTIGMATISM/-9.00/8.6/-2.75/130</t>
  </si>
  <si>
    <t>=AOFA_MINUS!AH80</t>
  </si>
  <si>
    <t>Acuvue Oasys for ASTIGMATISM/+0.00/8.6/-2.75/140</t>
  </si>
  <si>
    <t>=AOFA_MINUS!AI50</t>
  </si>
  <si>
    <t>Acuvue Oasys for ASTIGMATISM/-0.25/8.6/-2.75/140</t>
  </si>
  <si>
    <t>=AOFA_MINUS!AI51</t>
  </si>
  <si>
    <t>Acuvue Oasys for ASTIGMATISM/-0.50/8.6/-2.75/140</t>
  </si>
  <si>
    <t>=AOFA_MINUS!AI52</t>
  </si>
  <si>
    <t>Acuvue Oasys for ASTIGMATISM/-0.75/8.6/-2.75/140</t>
  </si>
  <si>
    <t>=AOFA_MINUS!AI53</t>
  </si>
  <si>
    <t>Acuvue Oasys for ASTIGMATISM/-1.00/8.6/-2.75/140</t>
  </si>
  <si>
    <t>=AOFA_MINUS!AI54</t>
  </si>
  <si>
    <t>Acuvue Oasys for ASTIGMATISM/-1.25/8.6/-2.75/140</t>
  </si>
  <si>
    <t>=AOFA_MINUS!AI55</t>
  </si>
  <si>
    <t>Acuvue Oasys for ASTIGMATISM/-1.50/8.6/-2.75/140</t>
  </si>
  <si>
    <t>=AOFA_MINUS!AI56</t>
  </si>
  <si>
    <t>Acuvue Oasys for ASTIGMATISM/-1.75/8.6/-2.75/140</t>
  </si>
  <si>
    <t>=AOFA_MINUS!AI57</t>
  </si>
  <si>
    <t>Acuvue Oasys for ASTIGMATISM/-2.00/8.6/-2.75/140</t>
  </si>
  <si>
    <t>=AOFA_MINUS!AI58</t>
  </si>
  <si>
    <t>Acuvue Oasys for ASTIGMATISM/-2.25/8.6/-2.75/140</t>
  </si>
  <si>
    <t>=AOFA_MINUS!AI59</t>
  </si>
  <si>
    <t>Acuvue Oasys for ASTIGMATISM/-2.50/8.6/-2.75/140</t>
  </si>
  <si>
    <t>=AOFA_MINUS!AI60</t>
  </si>
  <si>
    <t>Acuvue Oasys for ASTIGMATISM/-2.75/8.6/-2.75/140</t>
  </si>
  <si>
    <t>=AOFA_MINUS!AI61</t>
  </si>
  <si>
    <t>Acuvue Oasys for ASTIGMATISM/-3.00/8.6/-2.75/140</t>
  </si>
  <si>
    <t>=AOFA_MINUS!AI62</t>
  </si>
  <si>
    <t>Acuvue Oasys for ASTIGMATISM/-3.25/8.6/-2.75/140</t>
  </si>
  <si>
    <t>=AOFA_MINUS!AI63</t>
  </si>
  <si>
    <t>Acuvue Oasys for ASTIGMATISM/-3.50/8.6/-2.75/140</t>
  </si>
  <si>
    <t>=AOFA_MINUS!AI64</t>
  </si>
  <si>
    <t>Acuvue Oasys for ASTIGMATISM/-3.75/8.6/-2.75/140</t>
  </si>
  <si>
    <t>=AOFA_MINUS!AI65</t>
  </si>
  <si>
    <t>Acuvue Oasys for ASTIGMATISM/-4.00/8.6/-2.75/140</t>
  </si>
  <si>
    <t>=AOFA_MINUS!AI66</t>
  </si>
  <si>
    <t>Acuvue Oasys for ASTIGMATISM/-4.25/8.6/-2.75/140</t>
  </si>
  <si>
    <t>=AOFA_MINUS!AI67</t>
  </si>
  <si>
    <t>Acuvue Oasys for ASTIGMATISM/-4.50/8.6/-2.75/140</t>
  </si>
  <si>
    <t>=AOFA_MINUS!AI68</t>
  </si>
  <si>
    <t>Acuvue Oasys for ASTIGMATISM/-4.75/8.6/-2.75/140</t>
  </si>
  <si>
    <t>=AOFA_MINUS!AI69</t>
  </si>
  <si>
    <t>Acuvue Oasys for ASTIGMATISM/-5.00/8.6/-2.75/140</t>
  </si>
  <si>
    <t>=AOFA_MINUS!AI70</t>
  </si>
  <si>
    <t>Acuvue Oasys for ASTIGMATISM/-5.25/8.6/-2.75/140</t>
  </si>
  <si>
    <t>=AOFA_MINUS!AI71</t>
  </si>
  <si>
    <t>Acuvue Oasys for ASTIGMATISM/-5.50/8.6/-2.75/140</t>
  </si>
  <si>
    <t>=AOFA_MINUS!AI72</t>
  </si>
  <si>
    <t>Acuvue Oasys for ASTIGMATISM/-5.75/8.6/-2.75/140</t>
  </si>
  <si>
    <t>=AOFA_MINUS!AI73</t>
  </si>
  <si>
    <t>Acuvue Oasys for ASTIGMATISM/-6.00/8.6/-2.75/140</t>
  </si>
  <si>
    <t>=AOFA_MINUS!AI74</t>
  </si>
  <si>
    <t>Acuvue Oasys for ASTIGMATISM/-6.50/8.6/-2.75/140</t>
  </si>
  <si>
    <t>=AOFA_MINUS!AI75</t>
  </si>
  <si>
    <t>Acuvue Oasys for ASTIGMATISM/-7.00/8.6/-2.75/140</t>
  </si>
  <si>
    <t>=AOFA_MINUS!AI76</t>
  </si>
  <si>
    <t>Acuvue Oasys for ASTIGMATISM/-7.50/8.6/-2.75/140</t>
  </si>
  <si>
    <t>=AOFA_MINUS!AI77</t>
  </si>
  <si>
    <t>Acuvue Oasys for ASTIGMATISM/-8.00/8.6/-2.75/140</t>
  </si>
  <si>
    <t>=AOFA_MINUS!AI78</t>
  </si>
  <si>
    <t>Acuvue Oasys for ASTIGMATISM/-8.50/8.6/-2.75/140</t>
  </si>
  <si>
    <t>=AOFA_MINUS!AI79</t>
  </si>
  <si>
    <t>Acuvue Oasys for ASTIGMATISM/-9.00/8.6/-2.75/140</t>
  </si>
  <si>
    <t>=AOFA_MINUS!AI80</t>
  </si>
  <si>
    <t>Acuvue Oasys for ASTIGMATISM/+0.00/8.6/-2.75/150</t>
  </si>
  <si>
    <t>=AOFA_MINUS!AJ50</t>
  </si>
  <si>
    <t>Acuvue Oasys for ASTIGMATISM/-0.25/8.6/-2.75/150</t>
  </si>
  <si>
    <t>=AOFA_MINUS!AJ51</t>
  </si>
  <si>
    <t>Acuvue Oasys for ASTIGMATISM/-0.50/8.6/-2.75/150</t>
  </si>
  <si>
    <t>=AOFA_MINUS!AJ52</t>
  </si>
  <si>
    <t>Acuvue Oasys for ASTIGMATISM/-0.75/8.6/-2.75/150</t>
  </si>
  <si>
    <t>=AOFA_MINUS!AJ53</t>
  </si>
  <si>
    <t>Acuvue Oasys for ASTIGMATISM/-1.00/8.6/-2.75/150</t>
  </si>
  <si>
    <t>=AOFA_MINUS!AJ54</t>
  </si>
  <si>
    <t>Acuvue Oasys for ASTIGMATISM/-1.25/8.6/-2.75/150</t>
  </si>
  <si>
    <t>=AOFA_MINUS!AJ55</t>
  </si>
  <si>
    <t>Acuvue Oasys for ASTIGMATISM/-1.50/8.6/-2.75/150</t>
  </si>
  <si>
    <t>=AOFA_MINUS!AJ56</t>
  </si>
  <si>
    <t>Acuvue Oasys for ASTIGMATISM/-1.75/8.6/-2.75/150</t>
  </si>
  <si>
    <t>=AOFA_MINUS!AJ57</t>
  </si>
  <si>
    <t>Acuvue Oasys for ASTIGMATISM/-2.00/8.6/-2.75/150</t>
  </si>
  <si>
    <t>=AOFA_MINUS!AJ58</t>
  </si>
  <si>
    <t>Acuvue Oasys for ASTIGMATISM/-2.25/8.6/-2.75/150</t>
  </si>
  <si>
    <t>=AOFA_MINUS!AJ59</t>
  </si>
  <si>
    <t>Acuvue Oasys for ASTIGMATISM/-2.50/8.6/-2.75/150</t>
  </si>
  <si>
    <t>=AOFA_MINUS!AJ60</t>
  </si>
  <si>
    <t>Acuvue Oasys for ASTIGMATISM/-2.75/8.6/-2.75/150</t>
  </si>
  <si>
    <t>=AOFA_MINUS!AJ61</t>
  </si>
  <si>
    <t>Acuvue Oasys for ASTIGMATISM/-3.00/8.6/-2.75/150</t>
  </si>
  <si>
    <t>=AOFA_MINUS!AJ62</t>
  </si>
  <si>
    <t>Acuvue Oasys for ASTIGMATISM/-3.25/8.6/-2.75/150</t>
  </si>
  <si>
    <t>=AOFA_MINUS!AJ63</t>
  </si>
  <si>
    <t>Acuvue Oasys for ASTIGMATISM/-3.50/8.6/-2.75/150</t>
  </si>
  <si>
    <t>=AOFA_MINUS!AJ64</t>
  </si>
  <si>
    <t>Acuvue Oasys for ASTIGMATISM/-3.75/8.6/-2.75/150</t>
  </si>
  <si>
    <t>=AOFA_MINUS!AJ65</t>
  </si>
  <si>
    <t>Acuvue Oasys for ASTIGMATISM/-4.00/8.6/-2.75/150</t>
  </si>
  <si>
    <t>=AOFA_MINUS!AJ66</t>
  </si>
  <si>
    <t>Acuvue Oasys for ASTIGMATISM/-4.25/8.6/-2.75/150</t>
  </si>
  <si>
    <t>=AOFA_MINUS!AJ67</t>
  </si>
  <si>
    <t>Acuvue Oasys for ASTIGMATISM/-4.50/8.6/-2.75/150</t>
  </si>
  <si>
    <t>=AOFA_MINUS!AJ68</t>
  </si>
  <si>
    <t>Acuvue Oasys for ASTIGMATISM/-4.75/8.6/-2.75/150</t>
  </si>
  <si>
    <t>=AOFA_MINUS!AJ69</t>
  </si>
  <si>
    <t>Acuvue Oasys for ASTIGMATISM/-5.00/8.6/-2.75/150</t>
  </si>
  <si>
    <t>=AOFA_MINUS!AJ70</t>
  </si>
  <si>
    <t>Acuvue Oasys for ASTIGMATISM/-5.25/8.6/-2.75/150</t>
  </si>
  <si>
    <t>=AOFA_MINUS!AJ71</t>
  </si>
  <si>
    <t>Acuvue Oasys for ASTIGMATISM/-5.50/8.6/-2.75/150</t>
  </si>
  <si>
    <t>=AOFA_MINUS!AJ72</t>
  </si>
  <si>
    <t>Acuvue Oasys for ASTIGMATISM/-5.75/8.6/-2.75/150</t>
  </si>
  <si>
    <t>=AOFA_MINUS!AJ73</t>
  </si>
  <si>
    <t>Acuvue Oasys for ASTIGMATISM/-6.00/8.6/-2.75/150</t>
  </si>
  <si>
    <t>=AOFA_MINUS!AJ74</t>
  </si>
  <si>
    <t>Acuvue Oasys for ASTIGMATISM/-6.50/8.6/-2.75/150</t>
  </si>
  <si>
    <t>=AOFA_MINUS!AJ75</t>
  </si>
  <si>
    <t>Acuvue Oasys for ASTIGMATISM/-7.00/8.6/-2.75/150</t>
  </si>
  <si>
    <t>=AOFA_MINUS!AJ76</t>
  </si>
  <si>
    <t>Acuvue Oasys for ASTIGMATISM/-7.50/8.6/-2.75/150</t>
  </si>
  <si>
    <t>=AOFA_MINUS!AJ77</t>
  </si>
  <si>
    <t>Acuvue Oasys for ASTIGMATISM/-8.00/8.6/-2.75/150</t>
  </si>
  <si>
    <t>=AOFA_MINUS!AJ78</t>
  </si>
  <si>
    <t>Acuvue Oasys for ASTIGMATISM/-8.50/8.6/-2.75/150</t>
  </si>
  <si>
    <t>=AOFA_MINUS!AJ79</t>
  </si>
  <si>
    <t>Acuvue Oasys for ASTIGMATISM/-9.00/8.6/-2.75/150</t>
  </si>
  <si>
    <t>=AOFA_MINUS!AJ80</t>
  </si>
  <si>
    <t>Acuvue Oasys for ASTIGMATISM/+0.00/8.6/-2.75/160</t>
  </si>
  <si>
    <t>=AOFA_MINUS!AK50</t>
  </si>
  <si>
    <t>Acuvue Oasys for ASTIGMATISM/-0.25/8.6/-2.75/160</t>
  </si>
  <si>
    <t>=AOFA_MINUS!AK51</t>
  </si>
  <si>
    <t>Acuvue Oasys for ASTIGMATISM/-0.50/8.6/-2.75/160</t>
  </si>
  <si>
    <t>=AOFA_MINUS!AK52</t>
  </si>
  <si>
    <t>Acuvue Oasys for ASTIGMATISM/-0.75/8.6/-2.75/160</t>
  </si>
  <si>
    <t>=AOFA_MINUS!AK53</t>
  </si>
  <si>
    <t>Acuvue Oasys for ASTIGMATISM/-1.00/8.6/-2.75/160</t>
  </si>
  <si>
    <t>=AOFA_MINUS!AK54</t>
  </si>
  <si>
    <t>Acuvue Oasys for ASTIGMATISM/-1.25/8.6/-2.75/160</t>
  </si>
  <si>
    <t>=AOFA_MINUS!AK55</t>
  </si>
  <si>
    <t>Acuvue Oasys for ASTIGMATISM/-1.50/8.6/-2.75/160</t>
  </si>
  <si>
    <t>=AOFA_MINUS!AK56</t>
  </si>
  <si>
    <t>Acuvue Oasys for ASTIGMATISM/-1.75/8.6/-2.75/160</t>
  </si>
  <si>
    <t>=AOFA_MINUS!AK57</t>
  </si>
  <si>
    <t>Acuvue Oasys for ASTIGMATISM/-2.00/8.6/-2.75/160</t>
  </si>
  <si>
    <t>=AOFA_MINUS!AK58</t>
  </si>
  <si>
    <t>Acuvue Oasys for ASTIGMATISM/-2.25/8.6/-2.75/160</t>
  </si>
  <si>
    <t>=AOFA_MINUS!AK59</t>
  </si>
  <si>
    <t>Acuvue Oasys for ASTIGMATISM/-2.50/8.6/-2.75/160</t>
  </si>
  <si>
    <t>=AOFA_MINUS!AK60</t>
  </si>
  <si>
    <t>Acuvue Oasys for ASTIGMATISM/-2.75/8.6/-2.75/160</t>
  </si>
  <si>
    <t>=AOFA_MINUS!AK61</t>
  </si>
  <si>
    <t>Acuvue Oasys for ASTIGMATISM/-3.00/8.6/-2.75/160</t>
  </si>
  <si>
    <t>=AOFA_MINUS!AK62</t>
  </si>
  <si>
    <t>Acuvue Oasys for ASTIGMATISM/-3.25/8.6/-2.75/160</t>
  </si>
  <si>
    <t>=AOFA_MINUS!AK63</t>
  </si>
  <si>
    <t>Acuvue Oasys for ASTIGMATISM/-3.50/8.6/-2.75/160</t>
  </si>
  <si>
    <t>=AOFA_MINUS!AK64</t>
  </si>
  <si>
    <t>Acuvue Oasys for ASTIGMATISM/-3.75/8.6/-2.75/160</t>
  </si>
  <si>
    <t>=AOFA_MINUS!AK65</t>
  </si>
  <si>
    <t>Acuvue Oasys for ASTIGMATISM/-4.00/8.6/-2.75/160</t>
  </si>
  <si>
    <t>=AOFA_MINUS!AK66</t>
  </si>
  <si>
    <t>Acuvue Oasys for ASTIGMATISM/-4.25/8.6/-2.75/160</t>
  </si>
  <si>
    <t>=AOFA_MINUS!AK67</t>
  </si>
  <si>
    <t>Acuvue Oasys for ASTIGMATISM/-4.50/8.6/-2.75/160</t>
  </si>
  <si>
    <t>=AOFA_MINUS!AK68</t>
  </si>
  <si>
    <t>Acuvue Oasys for ASTIGMATISM/-4.75/8.6/-2.75/160</t>
  </si>
  <si>
    <t>=AOFA_MINUS!AK69</t>
  </si>
  <si>
    <t>Acuvue Oasys for ASTIGMATISM/-5.00/8.6/-2.75/160</t>
  </si>
  <si>
    <t>=AOFA_MINUS!AK70</t>
  </si>
  <si>
    <t>Acuvue Oasys for ASTIGMATISM/-5.25/8.6/-2.75/160</t>
  </si>
  <si>
    <t>=AOFA_MINUS!AK71</t>
  </si>
  <si>
    <t>Acuvue Oasys for ASTIGMATISM/-5.50/8.6/-2.75/160</t>
  </si>
  <si>
    <t>=AOFA_MINUS!AK72</t>
  </si>
  <si>
    <t>Acuvue Oasys for ASTIGMATISM/-5.75/8.6/-2.75/160</t>
  </si>
  <si>
    <t>=AOFA_MINUS!AK73</t>
  </si>
  <si>
    <t>Acuvue Oasys for ASTIGMATISM/-6.00/8.6/-2.75/160</t>
  </si>
  <si>
    <t>=AOFA_MINUS!AK74</t>
  </si>
  <si>
    <t>Acuvue Oasys for ASTIGMATISM/-6.50/8.6/-2.75/160</t>
  </si>
  <si>
    <t>=AOFA_MINUS!AK75</t>
  </si>
  <si>
    <t>Acuvue Oasys for ASTIGMATISM/-7.00/8.6/-2.75/160</t>
  </si>
  <si>
    <t>=AOFA_MINUS!AK76</t>
  </si>
  <si>
    <t>Acuvue Oasys for ASTIGMATISM/-7.50/8.6/-2.75/160</t>
  </si>
  <si>
    <t>=AOFA_MINUS!AK77</t>
  </si>
  <si>
    <t>Acuvue Oasys for ASTIGMATISM/-8.00/8.6/-2.75/160</t>
  </si>
  <si>
    <t>=AOFA_MINUS!AK78</t>
  </si>
  <si>
    <t>Acuvue Oasys for ASTIGMATISM/-8.50/8.6/-2.75/160</t>
  </si>
  <si>
    <t>=AOFA_MINUS!AK79</t>
  </si>
  <si>
    <t>Acuvue Oasys for ASTIGMATISM/-9.00/8.6/-2.75/160</t>
  </si>
  <si>
    <t>=AOFA_MINUS!AK80</t>
  </si>
  <si>
    <t>Acuvue Oasys for ASTIGMATISM/+0.00/8.6/-2.75/170</t>
  </si>
  <si>
    <t>=AOFA_MINUS!AL50</t>
  </si>
  <si>
    <t>Acuvue Oasys for ASTIGMATISM/-0.25/8.6/-2.75/170</t>
  </si>
  <si>
    <t>=AOFA_MINUS!AL51</t>
  </si>
  <si>
    <t>Acuvue Oasys for ASTIGMATISM/-0.50/8.6/-2.75/170</t>
  </si>
  <si>
    <t>=AOFA_MINUS!AL52</t>
  </si>
  <si>
    <t>Acuvue Oasys for ASTIGMATISM/-0.75/8.6/-2.75/170</t>
  </si>
  <si>
    <t>=AOFA_MINUS!AL53</t>
  </si>
  <si>
    <t>Acuvue Oasys for ASTIGMATISM/-1.00/8.6/-2.75/170</t>
  </si>
  <si>
    <t>=AOFA_MINUS!AL54</t>
  </si>
  <si>
    <t>Acuvue Oasys for ASTIGMATISM/-1.25/8.6/-2.75/170</t>
  </si>
  <si>
    <t>=AOFA_MINUS!AL55</t>
  </si>
  <si>
    <t>Acuvue Oasys for ASTIGMATISM/-1.50/8.6/-2.75/170</t>
  </si>
  <si>
    <t>=AOFA_MINUS!AL56</t>
  </si>
  <si>
    <t>Acuvue Oasys for ASTIGMATISM/-1.75/8.6/-2.75/170</t>
  </si>
  <si>
    <t>=AOFA_MINUS!AL57</t>
  </si>
  <si>
    <t>Acuvue Oasys for ASTIGMATISM/-2.00/8.6/-2.75/170</t>
  </si>
  <si>
    <t>=AOFA_MINUS!AL58</t>
  </si>
  <si>
    <t>Acuvue Oasys for ASTIGMATISM/-2.25/8.6/-2.75/170</t>
  </si>
  <si>
    <t>=AOFA_MINUS!AL59</t>
  </si>
  <si>
    <t>Acuvue Oasys for ASTIGMATISM/-2.50/8.6/-2.75/170</t>
  </si>
  <si>
    <t>=AOFA_MINUS!AL60</t>
  </si>
  <si>
    <t>Acuvue Oasys for ASTIGMATISM/-2.75/8.6/-2.75/170</t>
  </si>
  <si>
    <t>=AOFA_MINUS!AL61</t>
  </si>
  <si>
    <t>Acuvue Oasys for ASTIGMATISM/-3.00/8.6/-2.75/170</t>
  </si>
  <si>
    <t>=AOFA_MINUS!AL62</t>
  </si>
  <si>
    <t>Acuvue Oasys for ASTIGMATISM/-3.25/8.6/-2.75/170</t>
  </si>
  <si>
    <t>=AOFA_MINUS!AL63</t>
  </si>
  <si>
    <t>Acuvue Oasys for ASTIGMATISM/-3.50/8.6/-2.75/170</t>
  </si>
  <si>
    <t>=AOFA_MINUS!AL64</t>
  </si>
  <si>
    <t>Acuvue Oasys for ASTIGMATISM/-3.75/8.6/-2.75/170</t>
  </si>
  <si>
    <t>=AOFA_MINUS!AL65</t>
  </si>
  <si>
    <t>Acuvue Oasys for ASTIGMATISM/-4.00/8.6/-2.75/170</t>
  </si>
  <si>
    <t>=AOFA_MINUS!AL66</t>
  </si>
  <si>
    <t>Acuvue Oasys for ASTIGMATISM/-4.25/8.6/-2.75/170</t>
  </si>
  <si>
    <t>=AOFA_MINUS!AL67</t>
  </si>
  <si>
    <t>Acuvue Oasys for ASTIGMATISM/-4.50/8.6/-2.75/170</t>
  </si>
  <si>
    <t>=AOFA_MINUS!AL68</t>
  </si>
  <si>
    <t>Acuvue Oasys for ASTIGMATISM/-4.75/8.6/-2.75/170</t>
  </si>
  <si>
    <t>=AOFA_MINUS!AL69</t>
  </si>
  <si>
    <t>Acuvue Oasys for ASTIGMATISM/-5.00/8.6/-2.75/170</t>
  </si>
  <si>
    <t>=AOFA_MINUS!AL70</t>
  </si>
  <si>
    <t>Acuvue Oasys for ASTIGMATISM/-5.25/8.6/-2.75/170</t>
  </si>
  <si>
    <t>=AOFA_MINUS!AL71</t>
  </si>
  <si>
    <t>Acuvue Oasys for ASTIGMATISM/-5.50/8.6/-2.75/170</t>
  </si>
  <si>
    <t>=AOFA_MINUS!AL72</t>
  </si>
  <si>
    <t>Acuvue Oasys for ASTIGMATISM/-5.75/8.6/-2.75/170</t>
  </si>
  <si>
    <t>=AOFA_MINUS!AL73</t>
  </si>
  <si>
    <t>Acuvue Oasys for ASTIGMATISM/-6.00/8.6/-2.75/170</t>
  </si>
  <si>
    <t>=AOFA_MINUS!AL74</t>
  </si>
  <si>
    <t>Acuvue Oasys for ASTIGMATISM/-6.50/8.6/-2.75/170</t>
  </si>
  <si>
    <t>=AOFA_MINUS!AL75</t>
  </si>
  <si>
    <t>Acuvue Oasys for ASTIGMATISM/-7.00/8.6/-2.75/170</t>
  </si>
  <si>
    <t>=AOFA_MINUS!AL76</t>
  </si>
  <si>
    <t>Acuvue Oasys for ASTIGMATISM/-7.50/8.6/-2.75/170</t>
  </si>
  <si>
    <t>=AOFA_MINUS!AL77</t>
  </si>
  <si>
    <t>Acuvue Oasys for ASTIGMATISM/-8.00/8.6/-2.75/170</t>
  </si>
  <si>
    <t>=AOFA_MINUS!AL78</t>
  </si>
  <si>
    <t>Acuvue Oasys for ASTIGMATISM/-8.50/8.6/-2.75/170</t>
  </si>
  <si>
    <t>=AOFA_MINUS!AL79</t>
  </si>
  <si>
    <t>Acuvue Oasys for ASTIGMATISM/-9.00/8.6/-2.75/170</t>
  </si>
  <si>
    <t>=AOFA_MINUS!AL80</t>
  </si>
  <si>
    <t>Acuvue Oasys for ASTIGMATISM/+0.00/8.6/-2.75/180</t>
  </si>
  <si>
    <t>=AOFA_MINUS!AM50</t>
  </si>
  <si>
    <t>Acuvue Oasys for ASTIGMATISM/-0.25/8.6/-2.75/180</t>
  </si>
  <si>
    <t>=AOFA_MINUS!AM51</t>
  </si>
  <si>
    <t>Acuvue Oasys for ASTIGMATISM/-0.50/8.6/-2.75/180</t>
  </si>
  <si>
    <t>=AOFA_MINUS!AM52</t>
  </si>
  <si>
    <t>Acuvue Oasys for ASTIGMATISM/-0.75/8.6/-2.75/180</t>
  </si>
  <si>
    <t>=AOFA_MINUS!AM53</t>
  </si>
  <si>
    <t>Acuvue Oasys for ASTIGMATISM/-1.00/8.6/-2.75/180</t>
  </si>
  <si>
    <t>=AOFA_MINUS!AM54</t>
  </si>
  <si>
    <t>Acuvue Oasys for ASTIGMATISM/-1.25/8.6/-2.75/180</t>
  </si>
  <si>
    <t>=AOFA_MINUS!AM55</t>
  </si>
  <si>
    <t>Acuvue Oasys for ASTIGMATISM/-1.50/8.6/-2.75/180</t>
  </si>
  <si>
    <t>=AOFA_MINUS!AM56</t>
  </si>
  <si>
    <t>Acuvue Oasys for ASTIGMATISM/-1.75/8.6/-2.75/180</t>
  </si>
  <si>
    <t>=AOFA_MINUS!AM57</t>
  </si>
  <si>
    <t>Acuvue Oasys for ASTIGMATISM/-2.00/8.6/-2.75/180</t>
  </si>
  <si>
    <t>=AOFA_MINUS!AM58</t>
  </si>
  <si>
    <t>Acuvue Oasys for ASTIGMATISM/-2.25/8.6/-2.75/180</t>
  </si>
  <si>
    <t>=AOFA_MINUS!AM59</t>
  </si>
  <si>
    <t>Acuvue Oasys for ASTIGMATISM/-2.50/8.6/-2.75/180</t>
  </si>
  <si>
    <t>=AOFA_MINUS!AM60</t>
  </si>
  <si>
    <t>Acuvue Oasys for ASTIGMATISM/-2.75/8.6/-2.75/180</t>
  </si>
  <si>
    <t>=AOFA_MINUS!AM61</t>
  </si>
  <si>
    <t>Acuvue Oasys for ASTIGMATISM/-3.00/8.6/-2.75/180</t>
  </si>
  <si>
    <t>=AOFA_MINUS!AM62</t>
  </si>
  <si>
    <t>Acuvue Oasys for ASTIGMATISM/-3.25/8.6/-2.75/180</t>
  </si>
  <si>
    <t>=AOFA_MINUS!AM63</t>
  </si>
  <si>
    <t>Acuvue Oasys for ASTIGMATISM/-3.50/8.6/-2.75/180</t>
  </si>
  <si>
    <t>=AOFA_MINUS!AM64</t>
  </si>
  <si>
    <t>Acuvue Oasys for ASTIGMATISM/-3.75/8.6/-2.75/180</t>
  </si>
  <si>
    <t>=AOFA_MINUS!AM65</t>
  </si>
  <si>
    <t>Acuvue Oasys for ASTIGMATISM/-4.00/8.6/-2.75/180</t>
  </si>
  <si>
    <t>=AOFA_MINUS!AM66</t>
  </si>
  <si>
    <t>Acuvue Oasys for ASTIGMATISM/-4.25/8.6/-2.75/180</t>
  </si>
  <si>
    <t>=AOFA_MINUS!AM67</t>
  </si>
  <si>
    <t>Acuvue Oasys for ASTIGMATISM/-4.50/8.6/-2.75/180</t>
  </si>
  <si>
    <t>=AOFA_MINUS!AM68</t>
  </si>
  <si>
    <t>Acuvue Oasys for ASTIGMATISM/-4.75/8.6/-2.75/180</t>
  </si>
  <si>
    <t>=AOFA_MINUS!AM69</t>
  </si>
  <si>
    <t>Acuvue Oasys for ASTIGMATISM/-5.00/8.6/-2.75/180</t>
  </si>
  <si>
    <t>=AOFA_MINUS!AM70</t>
  </si>
  <si>
    <t>Acuvue Oasys for ASTIGMATISM/-5.25/8.6/-2.75/180</t>
  </si>
  <si>
    <t>=AOFA_MINUS!AM71</t>
  </si>
  <si>
    <t>Acuvue Oasys for ASTIGMATISM/-5.50/8.6/-2.75/180</t>
  </si>
  <si>
    <t>=AOFA_MINUS!AM72</t>
  </si>
  <si>
    <t>Acuvue Oasys for ASTIGMATISM/-5.75/8.6/-2.75/180</t>
  </si>
  <si>
    <t>=AOFA_MINUS!AM73</t>
  </si>
  <si>
    <t>Acuvue Oasys for ASTIGMATISM/-6.00/8.6/-2.75/180</t>
  </si>
  <si>
    <t>=AOFA_MINUS!AM74</t>
  </si>
  <si>
    <t>Acuvue Oasys for ASTIGMATISM/-6.50/8.6/-2.75/180</t>
  </si>
  <si>
    <t>=AOFA_MINUS!AM75</t>
  </si>
  <si>
    <t>Acuvue Oasys for ASTIGMATISM/-7.00/8.6/-2.75/180</t>
  </si>
  <si>
    <t>=AOFA_MINUS!AM76</t>
  </si>
  <si>
    <t>Acuvue Oasys for ASTIGMATISM/-7.50/8.6/-2.75/180</t>
  </si>
  <si>
    <t>=AOFA_MINUS!AM77</t>
  </si>
  <si>
    <t>Acuvue Oasys for ASTIGMATISM/-8.00/8.6/-2.75/180</t>
  </si>
  <si>
    <t>=AOFA_MINUS!AM78</t>
  </si>
  <si>
    <t>Acuvue Oasys for ASTIGMATISM/-8.50/8.6/-2.75/180</t>
  </si>
  <si>
    <t>=AOFA_MINUS!AM79</t>
  </si>
  <si>
    <t>Acuvue Oasys for ASTIGMATISM/-9.00/8.6/-2.75/180</t>
  </si>
  <si>
    <t>=AOFA_MINUS!AM80</t>
  </si>
  <si>
    <t>Acuvue Oasys for ASTIGMATISM/+0.25/8.6/-0.75/ 10</t>
  </si>
  <si>
    <t>AOFA_PLUS</t>
  </si>
  <si>
    <t>=AOFA_PLUS!C13</t>
  </si>
  <si>
    <t>Acuvue Oasys for ASTIGMATISM/+0.50/8.6/-0.75/ 10</t>
  </si>
  <si>
    <t>=AOFA_PLUS!C14</t>
  </si>
  <si>
    <t>Acuvue Oasys for ASTIGMATISM/+0.75/8.6/-0.75/ 10</t>
  </si>
  <si>
    <t>=AOFA_PLUS!C15</t>
  </si>
  <si>
    <t>Acuvue Oasys for ASTIGMATISM/+1.00/8.6/-0.75/ 10</t>
  </si>
  <si>
    <t>=AOFA_PLUS!C16</t>
  </si>
  <si>
    <t>Acuvue Oasys for ASTIGMATISM/+1.25/8.6/-0.75/ 10</t>
  </si>
  <si>
    <t>=AOFA_PLUS!C17</t>
  </si>
  <si>
    <t>Acuvue Oasys for ASTIGMATISM/+1.50/8.6/-0.75/ 10</t>
  </si>
  <si>
    <t>=AOFA_PLUS!C18</t>
  </si>
  <si>
    <t>Acuvue Oasys for ASTIGMATISM/+1.75/8.6/-0.75/ 10</t>
  </si>
  <si>
    <t>=AOFA_PLUS!C19</t>
  </si>
  <si>
    <t>Acuvue Oasys for ASTIGMATISM/+2.00/8.6/-0.75/ 10</t>
  </si>
  <si>
    <t>=AOFA_PLUS!C20</t>
  </si>
  <si>
    <t>Acuvue Oasys for ASTIGMATISM/+2.25/8.6/-0.75/ 10</t>
  </si>
  <si>
    <t>=AOFA_PLUS!C21</t>
  </si>
  <si>
    <t>Acuvue Oasys for ASTIGMATISM/+2.50/8.6/-0.75/ 10</t>
  </si>
  <si>
    <t>=AOFA_PLUS!C22</t>
  </si>
  <si>
    <t>Acuvue Oasys for ASTIGMATISM/+2.75/8.6/-0.75/ 10</t>
  </si>
  <si>
    <t>=AOFA_PLUS!C23</t>
  </si>
  <si>
    <t>Acuvue Oasys for ASTIGMATISM/+3.00/8.6/-0.75/ 10</t>
  </si>
  <si>
    <t>=AOFA_PLUS!C24</t>
  </si>
  <si>
    <t>Acuvue Oasys for ASTIGMATISM/+3.25/8.6/-0.75/ 10</t>
  </si>
  <si>
    <t>=AOFA_PLUS!C25</t>
  </si>
  <si>
    <t>Acuvue Oasys for ASTIGMATISM/+3.50/8.6/-0.75/ 10</t>
  </si>
  <si>
    <t>=AOFA_PLUS!C26</t>
  </si>
  <si>
    <t>Acuvue Oasys for ASTIGMATISM/+3.75/8.6/-0.75/ 10</t>
  </si>
  <si>
    <t>=AOFA_PLUS!C27</t>
  </si>
  <si>
    <t>Acuvue Oasys for ASTIGMATISM/+4.00/8.6/-0.75/ 10</t>
  </si>
  <si>
    <t>=AOFA_PLUS!C28</t>
  </si>
  <si>
    <t>Acuvue Oasys for ASTIGMATISM/+4.25/8.6/-0.75/ 10</t>
  </si>
  <si>
    <t>=AOFA_PLUS!C29</t>
  </si>
  <si>
    <t>Acuvue Oasys for ASTIGMATISM/+4.50/8.6/-0.75/ 10</t>
  </si>
  <si>
    <t>=AOFA_PLUS!C30</t>
  </si>
  <si>
    <t>Acuvue Oasys for ASTIGMATISM/+4.75/8.6/-0.75/ 10</t>
  </si>
  <si>
    <t>=AOFA_PLUS!C31</t>
  </si>
  <si>
    <t>Acuvue Oasys for ASTIGMATISM/+5.00/8.6/-0.75/ 10</t>
  </si>
  <si>
    <t>=AOFA_PLUS!C32</t>
  </si>
  <si>
    <t>Acuvue Oasys for ASTIGMATISM/+5.25/8.6/-0.75/ 10</t>
  </si>
  <si>
    <t>=AOFA_PLUS!C33</t>
  </si>
  <si>
    <t>Acuvue Oasys for ASTIGMATISM/+5.50/8.6/-0.75/ 10</t>
  </si>
  <si>
    <t>=AOFA_PLUS!C34</t>
  </si>
  <si>
    <t>Acuvue Oasys for ASTIGMATISM/+5.75/8.6/-0.75/ 10</t>
  </si>
  <si>
    <t>=AOFA_PLUS!C35</t>
  </si>
  <si>
    <t>Acuvue Oasys for ASTIGMATISM/+6.00/8.6/-0.75/ 10</t>
  </si>
  <si>
    <t>=AOFA_PLUS!C36</t>
  </si>
  <si>
    <t>Acuvue Oasys for ASTIGMATISM/+0.25/8.6/-0.75/ 20</t>
  </si>
  <si>
    <t>=AOFA_PLUS!D13</t>
  </si>
  <si>
    <t>Acuvue Oasys for ASTIGMATISM/+0.50/8.6/-0.75/ 20</t>
  </si>
  <si>
    <t>=AOFA_PLUS!D14</t>
  </si>
  <si>
    <t>Acuvue Oasys for ASTIGMATISM/+0.75/8.6/-0.75/ 20</t>
  </si>
  <si>
    <t>=AOFA_PLUS!D15</t>
  </si>
  <si>
    <t>Acuvue Oasys for ASTIGMATISM/+1.00/8.6/-0.75/ 20</t>
  </si>
  <si>
    <t>=AOFA_PLUS!D16</t>
  </si>
  <si>
    <t>Acuvue Oasys for ASTIGMATISM/+1.25/8.6/-0.75/ 20</t>
  </si>
  <si>
    <t>=AOFA_PLUS!D17</t>
  </si>
  <si>
    <t>Acuvue Oasys for ASTIGMATISM/+1.50/8.6/-0.75/ 20</t>
  </si>
  <si>
    <t>=AOFA_PLUS!D18</t>
  </si>
  <si>
    <t>Acuvue Oasys for ASTIGMATISM/+1.75/8.6/-0.75/ 20</t>
  </si>
  <si>
    <t>=AOFA_PLUS!D19</t>
  </si>
  <si>
    <t>Acuvue Oasys for ASTIGMATISM/+2.00/8.6/-0.75/ 20</t>
  </si>
  <si>
    <t>=AOFA_PLUS!D20</t>
  </si>
  <si>
    <t>Acuvue Oasys for ASTIGMATISM/+2.25/8.6/-0.75/ 20</t>
  </si>
  <si>
    <t>=AOFA_PLUS!D21</t>
  </si>
  <si>
    <t>Acuvue Oasys for ASTIGMATISM/+2.50/8.6/-0.75/ 20</t>
  </si>
  <si>
    <t>=AOFA_PLUS!D22</t>
  </si>
  <si>
    <t>Acuvue Oasys for ASTIGMATISM/+2.75/8.6/-0.75/ 20</t>
  </si>
  <si>
    <t>=AOFA_PLUS!D23</t>
  </si>
  <si>
    <t>Acuvue Oasys for ASTIGMATISM/+3.00/8.6/-0.75/ 20</t>
  </si>
  <si>
    <t>=AOFA_PLUS!D24</t>
  </si>
  <si>
    <t>Acuvue Oasys for ASTIGMATISM/+3.25/8.6/-0.75/ 20</t>
  </si>
  <si>
    <t>=AOFA_PLUS!D25</t>
  </si>
  <si>
    <t>Acuvue Oasys for ASTIGMATISM/+3.50/8.6/-0.75/ 20</t>
  </si>
  <si>
    <t>=AOFA_PLUS!D26</t>
  </si>
  <si>
    <t>Acuvue Oasys for ASTIGMATISM/+3.75/8.6/-0.75/ 20</t>
  </si>
  <si>
    <t>=AOFA_PLUS!D27</t>
  </si>
  <si>
    <t>Acuvue Oasys for ASTIGMATISM/+4.00/8.6/-0.75/ 20</t>
  </si>
  <si>
    <t>=AOFA_PLUS!D28</t>
  </si>
  <si>
    <t>Acuvue Oasys for ASTIGMATISM/+4.25/8.6/-0.75/ 20</t>
  </si>
  <si>
    <t>=AOFA_PLUS!D29</t>
  </si>
  <si>
    <t>Acuvue Oasys for ASTIGMATISM/+4.50/8.6/-0.75/ 20</t>
  </si>
  <si>
    <t>=AOFA_PLUS!D30</t>
  </si>
  <si>
    <t>Acuvue Oasys for ASTIGMATISM/+4.75/8.6/-0.75/ 20</t>
  </si>
  <si>
    <t>=AOFA_PLUS!D31</t>
  </si>
  <si>
    <t>Acuvue Oasys for ASTIGMATISM/+5.00/8.6/-0.75/ 20</t>
  </si>
  <si>
    <t>=AOFA_PLUS!D32</t>
  </si>
  <si>
    <t>Acuvue Oasys for ASTIGMATISM/+5.25/8.6/-0.75/ 20</t>
  </si>
  <si>
    <t>=AOFA_PLUS!D33</t>
  </si>
  <si>
    <t>Acuvue Oasys for ASTIGMATISM/+5.50/8.6/-0.75/ 20</t>
  </si>
  <si>
    <t>=AOFA_PLUS!D34</t>
  </si>
  <si>
    <t>Acuvue Oasys for ASTIGMATISM/+5.75/8.6/-0.75/ 20</t>
  </si>
  <si>
    <t>=AOFA_PLUS!D35</t>
  </si>
  <si>
    <t>Acuvue Oasys for ASTIGMATISM/+6.00/8.6/-0.75/ 20</t>
  </si>
  <si>
    <t>=AOFA_PLUS!D36</t>
  </si>
  <si>
    <t>Acuvue Oasys for ASTIGMATISM/+0.25/8.6/-0.75/ 30</t>
  </si>
  <si>
    <t>=AOFA_PLUS!E13</t>
  </si>
  <si>
    <t>Acuvue Oasys for ASTIGMATISM/+0.50/8.6/-0.75/ 30</t>
  </si>
  <si>
    <t>=AOFA_PLUS!E14</t>
  </si>
  <si>
    <t>Acuvue Oasys for ASTIGMATISM/+0.75/8.6/-0.75/ 30</t>
  </si>
  <si>
    <t>=AOFA_PLUS!E15</t>
  </si>
  <si>
    <t>Acuvue Oasys for ASTIGMATISM/+1.00/8.6/-0.75/ 30</t>
  </si>
  <si>
    <t>=AOFA_PLUS!E16</t>
  </si>
  <si>
    <t>Acuvue Oasys for ASTIGMATISM/+1.25/8.6/-0.75/ 30</t>
  </si>
  <si>
    <t>=AOFA_PLUS!E17</t>
  </si>
  <si>
    <t>Acuvue Oasys for ASTIGMATISM/+1.50/8.6/-0.75/ 30</t>
  </si>
  <si>
    <t>=AOFA_PLUS!E18</t>
  </si>
  <si>
    <t>Acuvue Oasys for ASTIGMATISM/+1.75/8.6/-0.75/ 30</t>
  </si>
  <si>
    <t>=AOFA_PLUS!E19</t>
  </si>
  <si>
    <t>Acuvue Oasys for ASTIGMATISM/+2.00/8.6/-0.75/ 30</t>
  </si>
  <si>
    <t>=AOFA_PLUS!E20</t>
  </si>
  <si>
    <t>Acuvue Oasys for ASTIGMATISM/+2.25/8.6/-0.75/ 30</t>
  </si>
  <si>
    <t>=AOFA_PLUS!E21</t>
  </si>
  <si>
    <t>Acuvue Oasys for ASTIGMATISM/+2.50/8.6/-0.75/ 30</t>
  </si>
  <si>
    <t>=AOFA_PLUS!E22</t>
  </si>
  <si>
    <t>Acuvue Oasys for ASTIGMATISM/+2.75/8.6/-0.75/ 30</t>
  </si>
  <si>
    <t>=AOFA_PLUS!E23</t>
  </si>
  <si>
    <t>Acuvue Oasys for ASTIGMATISM/+3.00/8.6/-0.75/ 30</t>
  </si>
  <si>
    <t>=AOFA_PLUS!E24</t>
  </si>
  <si>
    <t>Acuvue Oasys for ASTIGMATISM/+3.25/8.6/-0.75/ 30</t>
  </si>
  <si>
    <t>=AOFA_PLUS!E25</t>
  </si>
  <si>
    <t>Acuvue Oasys for ASTIGMATISM/+3.50/8.6/-0.75/ 30</t>
  </si>
  <si>
    <t>=AOFA_PLUS!E26</t>
  </si>
  <si>
    <t>Acuvue Oasys for ASTIGMATISM/+3.75/8.6/-0.75/ 30</t>
  </si>
  <si>
    <t>=AOFA_PLUS!E27</t>
  </si>
  <si>
    <t>Acuvue Oasys for ASTIGMATISM/+4.00/8.6/-0.75/ 30</t>
  </si>
  <si>
    <t>=AOFA_PLUS!E28</t>
  </si>
  <si>
    <t>Acuvue Oasys for ASTIGMATISM/+4.25/8.6/-0.75/ 30</t>
  </si>
  <si>
    <t>=AOFA_PLUS!E29</t>
  </si>
  <si>
    <t>Acuvue Oasys for ASTIGMATISM/+4.50/8.6/-0.75/ 30</t>
  </si>
  <si>
    <t>=AOFA_PLUS!E30</t>
  </si>
  <si>
    <t>Acuvue Oasys for ASTIGMATISM/+4.75/8.6/-0.75/ 30</t>
  </si>
  <si>
    <t>=AOFA_PLUS!E31</t>
  </si>
  <si>
    <t>Acuvue Oasys for ASTIGMATISM/+5.00/8.6/-0.75/ 30</t>
  </si>
  <si>
    <t>=AOFA_PLUS!E32</t>
  </si>
  <si>
    <t>Acuvue Oasys for ASTIGMATISM/+5.25/8.6/-0.75/ 30</t>
  </si>
  <si>
    <t>=AOFA_PLUS!E33</t>
  </si>
  <si>
    <t>Acuvue Oasys for ASTIGMATISM/+5.50/8.6/-0.75/ 30</t>
  </si>
  <si>
    <t>=AOFA_PLUS!E34</t>
  </si>
  <si>
    <t>Acuvue Oasys for ASTIGMATISM/+5.75/8.6/-0.75/ 30</t>
  </si>
  <si>
    <t>=AOFA_PLUS!E35</t>
  </si>
  <si>
    <t>Acuvue Oasys for ASTIGMATISM/+6.00/8.6/-0.75/ 30</t>
  </si>
  <si>
    <t>=AOFA_PLUS!E36</t>
  </si>
  <si>
    <t>Acuvue Oasys for ASTIGMATISM/+0.25/8.6/-0.75/ 40</t>
  </si>
  <si>
    <t>=AOFA_PLUS!F13</t>
  </si>
  <si>
    <t>Acuvue Oasys for ASTIGMATISM/+0.50/8.6/-0.75/ 40</t>
  </si>
  <si>
    <t>=AOFA_PLUS!F14</t>
  </si>
  <si>
    <t>Acuvue Oasys for ASTIGMATISM/+0.75/8.6/-0.75/ 40</t>
  </si>
  <si>
    <t>=AOFA_PLUS!F15</t>
  </si>
  <si>
    <t>Acuvue Oasys for ASTIGMATISM/+1.00/8.6/-0.75/ 40</t>
  </si>
  <si>
    <t>=AOFA_PLUS!F16</t>
  </si>
  <si>
    <t>Acuvue Oasys for ASTIGMATISM/+1.25/8.6/-0.75/ 40</t>
  </si>
  <si>
    <t>=AOFA_PLUS!F17</t>
  </si>
  <si>
    <t>Acuvue Oasys for ASTIGMATISM/+1.50/8.6/-0.75/ 40</t>
  </si>
  <si>
    <t>=AOFA_PLUS!F18</t>
  </si>
  <si>
    <t>Acuvue Oasys for ASTIGMATISM/+1.75/8.6/-0.75/ 40</t>
  </si>
  <si>
    <t>=AOFA_PLUS!F19</t>
  </si>
  <si>
    <t>Acuvue Oasys for ASTIGMATISM/+2.00/8.6/-0.75/ 40</t>
  </si>
  <si>
    <t>=AOFA_PLUS!F20</t>
  </si>
  <si>
    <t>Acuvue Oasys for ASTIGMATISM/+2.25/8.6/-0.75/ 40</t>
  </si>
  <si>
    <t>=AOFA_PLUS!F21</t>
  </si>
  <si>
    <t>Acuvue Oasys for ASTIGMATISM/+2.50/8.6/-0.75/ 40</t>
  </si>
  <si>
    <t>=AOFA_PLUS!F22</t>
  </si>
  <si>
    <t>Acuvue Oasys for ASTIGMATISM/+2.75/8.6/-0.75/ 40</t>
  </si>
  <si>
    <t>=AOFA_PLUS!F23</t>
  </si>
  <si>
    <t>Acuvue Oasys for ASTIGMATISM/+3.00/8.6/-0.75/ 40</t>
  </si>
  <si>
    <t>=AOFA_PLUS!F24</t>
  </si>
  <si>
    <t>Acuvue Oasys for ASTIGMATISM/+3.25/8.6/-0.75/ 40</t>
  </si>
  <si>
    <t>=AOFA_PLUS!F25</t>
  </si>
  <si>
    <t>Acuvue Oasys for ASTIGMATISM/+3.50/8.6/-0.75/ 40</t>
  </si>
  <si>
    <t>=AOFA_PLUS!F26</t>
  </si>
  <si>
    <t>Acuvue Oasys for ASTIGMATISM/+3.75/8.6/-0.75/ 40</t>
  </si>
  <si>
    <t>=AOFA_PLUS!F27</t>
  </si>
  <si>
    <t>Acuvue Oasys for ASTIGMATISM/+4.00/8.6/-0.75/ 40</t>
  </si>
  <si>
    <t>=AOFA_PLUS!F28</t>
  </si>
  <si>
    <t>Acuvue Oasys for ASTIGMATISM/+4.25/8.6/-0.75/ 40</t>
  </si>
  <si>
    <t>=AOFA_PLUS!F29</t>
  </si>
  <si>
    <t>Acuvue Oasys for ASTIGMATISM/+4.50/8.6/-0.75/ 40</t>
  </si>
  <si>
    <t>=AOFA_PLUS!F30</t>
  </si>
  <si>
    <t>Acuvue Oasys for ASTIGMATISM/+4.75/8.6/-0.75/ 40</t>
  </si>
  <si>
    <t>=AOFA_PLUS!F31</t>
  </si>
  <si>
    <t>Acuvue Oasys for ASTIGMATISM/+5.00/8.6/-0.75/ 40</t>
  </si>
  <si>
    <t>=AOFA_PLUS!F32</t>
  </si>
  <si>
    <t>Acuvue Oasys for ASTIGMATISM/+5.25/8.6/-0.75/ 40</t>
  </si>
  <si>
    <t>=AOFA_PLUS!F33</t>
  </si>
  <si>
    <t>Acuvue Oasys for ASTIGMATISM/+5.50/8.6/-0.75/ 40</t>
  </si>
  <si>
    <t>=AOFA_PLUS!F34</t>
  </si>
  <si>
    <t>Acuvue Oasys for ASTIGMATISM/+5.75/8.6/-0.75/ 40</t>
  </si>
  <si>
    <t>=AOFA_PLUS!F35</t>
  </si>
  <si>
    <t>Acuvue Oasys for ASTIGMATISM/+6.00/8.6/-0.75/ 40</t>
  </si>
  <si>
    <t>=AOFA_PLUS!F36</t>
  </si>
  <si>
    <t>Acuvue Oasys for ASTIGMATISM/+0.25/8.6/-0.75/ 50</t>
  </si>
  <si>
    <t>=AOFA_PLUS!G13</t>
  </si>
  <si>
    <t>Acuvue Oasys for ASTIGMATISM/+0.50/8.6/-0.75/ 50</t>
  </si>
  <si>
    <t>=AOFA_PLUS!G14</t>
  </si>
  <si>
    <t>Acuvue Oasys for ASTIGMATISM/+0.75/8.6/-0.75/ 50</t>
  </si>
  <si>
    <t>=AOFA_PLUS!G15</t>
  </si>
  <si>
    <t>Acuvue Oasys for ASTIGMATISM/+1.00/8.6/-0.75/ 50</t>
  </si>
  <si>
    <t>=AOFA_PLUS!G16</t>
  </si>
  <si>
    <t>Acuvue Oasys for ASTIGMATISM/+1.25/8.6/-0.75/ 50</t>
  </si>
  <si>
    <t>=AOFA_PLUS!G17</t>
  </si>
  <si>
    <t>Acuvue Oasys for ASTIGMATISM/+1.50/8.6/-0.75/ 50</t>
  </si>
  <si>
    <t>=AOFA_PLUS!G18</t>
  </si>
  <si>
    <t>Acuvue Oasys for ASTIGMATISM/+1.75/8.6/-0.75/ 50</t>
  </si>
  <si>
    <t>=AOFA_PLUS!G19</t>
  </si>
  <si>
    <t>Acuvue Oasys for ASTIGMATISM/+2.00/8.6/-0.75/ 50</t>
  </si>
  <si>
    <t>=AOFA_PLUS!G20</t>
  </si>
  <si>
    <t>Acuvue Oasys for ASTIGMATISM/+2.25/8.6/-0.75/ 50</t>
  </si>
  <si>
    <t>=AOFA_PLUS!G21</t>
  </si>
  <si>
    <t>Acuvue Oasys for ASTIGMATISM/+2.50/8.6/-0.75/ 50</t>
  </si>
  <si>
    <t>=AOFA_PLUS!G22</t>
  </si>
  <si>
    <t>Acuvue Oasys for ASTIGMATISM/+2.75/8.6/-0.75/ 50</t>
  </si>
  <si>
    <t>=AOFA_PLUS!G23</t>
  </si>
  <si>
    <t>Acuvue Oasys for ASTIGMATISM/+3.00/8.6/-0.75/ 50</t>
  </si>
  <si>
    <t>=AOFA_PLUS!G24</t>
  </si>
  <si>
    <t>Acuvue Oasys for ASTIGMATISM/+3.25/8.6/-0.75/ 50</t>
  </si>
  <si>
    <t>=AOFA_PLUS!G25</t>
  </si>
  <si>
    <t>Acuvue Oasys for ASTIGMATISM/+3.50/8.6/-0.75/ 50</t>
  </si>
  <si>
    <t>=AOFA_PLUS!G26</t>
  </si>
  <si>
    <t>Acuvue Oasys for ASTIGMATISM/+3.75/8.6/-0.75/ 50</t>
  </si>
  <si>
    <t>=AOFA_PLUS!G27</t>
  </si>
  <si>
    <t>Acuvue Oasys for ASTIGMATISM/+4.00/8.6/-0.75/ 50</t>
  </si>
  <si>
    <t>=AOFA_PLUS!G28</t>
  </si>
  <si>
    <t>Acuvue Oasys for ASTIGMATISM/+4.25/8.6/-0.75/ 50</t>
  </si>
  <si>
    <t>=AOFA_PLUS!G29</t>
  </si>
  <si>
    <t>Acuvue Oasys for ASTIGMATISM/+4.50/8.6/-0.75/ 50</t>
  </si>
  <si>
    <t>=AOFA_PLUS!G30</t>
  </si>
  <si>
    <t>Acuvue Oasys for ASTIGMATISM/+4.75/8.6/-0.75/ 50</t>
  </si>
  <si>
    <t>=AOFA_PLUS!G31</t>
  </si>
  <si>
    <t>Acuvue Oasys for ASTIGMATISM/+5.00/8.6/-0.75/ 50</t>
  </si>
  <si>
    <t>=AOFA_PLUS!G32</t>
  </si>
  <si>
    <t>Acuvue Oasys for ASTIGMATISM/+5.25/8.6/-0.75/ 50</t>
  </si>
  <si>
    <t>=AOFA_PLUS!G33</t>
  </si>
  <si>
    <t>Acuvue Oasys for ASTIGMATISM/+5.50/8.6/-0.75/ 50</t>
  </si>
  <si>
    <t>=AOFA_PLUS!G34</t>
  </si>
  <si>
    <t>Acuvue Oasys for ASTIGMATISM/+5.75/8.6/-0.75/ 50</t>
  </si>
  <si>
    <t>=AOFA_PLUS!G35</t>
  </si>
  <si>
    <t>Acuvue Oasys for ASTIGMATISM/+6.00/8.6/-0.75/ 50</t>
  </si>
  <si>
    <t>=AOFA_PLUS!G36</t>
  </si>
  <si>
    <t>Acuvue Oasys for ASTIGMATISM/+0.25/8.6/-0.75/ 60</t>
  </si>
  <si>
    <t>=AOFA_PLUS!H13</t>
  </si>
  <si>
    <t>Acuvue Oasys for ASTIGMATISM/+0.50/8.6/-0.75/ 60</t>
  </si>
  <si>
    <t>=AOFA_PLUS!H14</t>
  </si>
  <si>
    <t>Acuvue Oasys for ASTIGMATISM/+0.75/8.6/-0.75/ 60</t>
  </si>
  <si>
    <t>=AOFA_PLUS!H15</t>
  </si>
  <si>
    <t>Acuvue Oasys for ASTIGMATISM/+1.00/8.6/-0.75/ 60</t>
  </si>
  <si>
    <t>=AOFA_PLUS!H16</t>
  </si>
  <si>
    <t>Acuvue Oasys for ASTIGMATISM/+1.25/8.6/-0.75/ 60</t>
  </si>
  <si>
    <t>=AOFA_PLUS!H17</t>
  </si>
  <si>
    <t>Acuvue Oasys for ASTIGMATISM/+1.50/8.6/-0.75/ 60</t>
  </si>
  <si>
    <t>=AOFA_PLUS!H18</t>
  </si>
  <si>
    <t>Acuvue Oasys for ASTIGMATISM/+1.75/8.6/-0.75/ 60</t>
  </si>
  <si>
    <t>=AOFA_PLUS!H19</t>
  </si>
  <si>
    <t>Acuvue Oasys for ASTIGMATISM/+2.00/8.6/-0.75/ 60</t>
  </si>
  <si>
    <t>=AOFA_PLUS!H20</t>
  </si>
  <si>
    <t>Acuvue Oasys for ASTIGMATISM/+2.25/8.6/-0.75/ 60</t>
  </si>
  <si>
    <t>=AOFA_PLUS!H21</t>
  </si>
  <si>
    <t>Acuvue Oasys for ASTIGMATISM/+2.50/8.6/-0.75/ 60</t>
  </si>
  <si>
    <t>=AOFA_PLUS!H22</t>
  </si>
  <si>
    <t>Acuvue Oasys for ASTIGMATISM/+2.75/8.6/-0.75/ 60</t>
  </si>
  <si>
    <t>=AOFA_PLUS!H23</t>
  </si>
  <si>
    <t>Acuvue Oasys for ASTIGMATISM/+3.00/8.6/-0.75/ 60</t>
  </si>
  <si>
    <t>=AOFA_PLUS!H24</t>
  </si>
  <si>
    <t>Acuvue Oasys for ASTIGMATISM/+3.25/8.6/-0.75/ 60</t>
  </si>
  <si>
    <t>=AOFA_PLUS!H25</t>
  </si>
  <si>
    <t>Acuvue Oasys for ASTIGMATISM/+3.50/8.6/-0.75/ 60</t>
  </si>
  <si>
    <t>=AOFA_PLUS!H26</t>
  </si>
  <si>
    <t>Acuvue Oasys for ASTIGMATISM/+3.75/8.6/-0.75/ 60</t>
  </si>
  <si>
    <t>=AOFA_PLUS!H27</t>
  </si>
  <si>
    <t>Acuvue Oasys for ASTIGMATISM/+4.00/8.6/-0.75/ 60</t>
  </si>
  <si>
    <t>=AOFA_PLUS!H28</t>
  </si>
  <si>
    <t>Acuvue Oasys for ASTIGMATISM/+4.25/8.6/-0.75/ 60</t>
  </si>
  <si>
    <t>=AOFA_PLUS!H29</t>
  </si>
  <si>
    <t>Acuvue Oasys for ASTIGMATISM/+4.50/8.6/-0.75/ 60</t>
  </si>
  <si>
    <t>=AOFA_PLUS!H30</t>
  </si>
  <si>
    <t>Acuvue Oasys for ASTIGMATISM/+4.75/8.6/-0.75/ 60</t>
  </si>
  <si>
    <t>=AOFA_PLUS!H31</t>
  </si>
  <si>
    <t>Acuvue Oasys for ASTIGMATISM/+5.00/8.6/-0.75/ 60</t>
  </si>
  <si>
    <t>=AOFA_PLUS!H32</t>
  </si>
  <si>
    <t>Acuvue Oasys for ASTIGMATISM/+5.25/8.6/-0.75/ 60</t>
  </si>
  <si>
    <t>=AOFA_PLUS!H33</t>
  </si>
  <si>
    <t>Acuvue Oasys for ASTIGMATISM/+5.50/8.6/-0.75/ 60</t>
  </si>
  <si>
    <t>=AOFA_PLUS!H34</t>
  </si>
  <si>
    <t>Acuvue Oasys for ASTIGMATISM/+5.75/8.6/-0.75/ 60</t>
  </si>
  <si>
    <t>=AOFA_PLUS!H35</t>
  </si>
  <si>
    <t>Acuvue Oasys for ASTIGMATISM/+6.00/8.6/-0.75/ 60</t>
  </si>
  <si>
    <t>=AOFA_PLUS!H36</t>
  </si>
  <si>
    <t>Acuvue Oasys for ASTIGMATISM/+0.25/8.6/-0.75/ 70</t>
  </si>
  <si>
    <t>=AOFA_PLUS!I13</t>
  </si>
  <si>
    <t>Acuvue Oasys for ASTIGMATISM/+0.50/8.6/-0.75/ 70</t>
  </si>
  <si>
    <t>=AOFA_PLUS!I14</t>
  </si>
  <si>
    <t>Acuvue Oasys for ASTIGMATISM/+0.75/8.6/-0.75/ 70</t>
  </si>
  <si>
    <t>=AOFA_PLUS!I15</t>
  </si>
  <si>
    <t>Acuvue Oasys for ASTIGMATISM/+1.00/8.6/-0.75/ 70</t>
  </si>
  <si>
    <t>=AOFA_PLUS!I16</t>
  </si>
  <si>
    <t>Acuvue Oasys for ASTIGMATISM/+1.25/8.6/-0.75/ 70</t>
  </si>
  <si>
    <t>=AOFA_PLUS!I17</t>
  </si>
  <si>
    <t>Acuvue Oasys for ASTIGMATISM/+1.50/8.6/-0.75/ 70</t>
  </si>
  <si>
    <t>=AOFA_PLUS!I18</t>
  </si>
  <si>
    <t>Acuvue Oasys for ASTIGMATISM/+1.75/8.6/-0.75/ 70</t>
  </si>
  <si>
    <t>=AOFA_PLUS!I19</t>
  </si>
  <si>
    <t>Acuvue Oasys for ASTIGMATISM/+2.00/8.6/-0.75/ 70</t>
  </si>
  <si>
    <t>=AOFA_PLUS!I20</t>
  </si>
  <si>
    <t>Acuvue Oasys for ASTIGMATISM/+2.25/8.6/-0.75/ 70</t>
  </si>
  <si>
    <t>=AOFA_PLUS!I21</t>
  </si>
  <si>
    <t>Acuvue Oasys for ASTIGMATISM/+2.50/8.6/-0.75/ 70</t>
  </si>
  <si>
    <t>=AOFA_PLUS!I22</t>
  </si>
  <si>
    <t>Acuvue Oasys for ASTIGMATISM/+2.75/8.6/-0.75/ 70</t>
  </si>
  <si>
    <t>=AOFA_PLUS!I23</t>
  </si>
  <si>
    <t>Acuvue Oasys for ASTIGMATISM/+3.00/8.6/-0.75/ 70</t>
  </si>
  <si>
    <t>=AOFA_PLUS!I24</t>
  </si>
  <si>
    <t>Acuvue Oasys for ASTIGMATISM/+3.25/8.6/-0.75/ 70</t>
  </si>
  <si>
    <t>=AOFA_PLUS!I25</t>
  </si>
  <si>
    <t>Acuvue Oasys for ASTIGMATISM/+3.50/8.6/-0.75/ 70</t>
  </si>
  <si>
    <t>=AOFA_PLUS!I26</t>
  </si>
  <si>
    <t>Acuvue Oasys for ASTIGMATISM/+3.75/8.6/-0.75/ 70</t>
  </si>
  <si>
    <t>=AOFA_PLUS!I27</t>
  </si>
  <si>
    <t>Acuvue Oasys for ASTIGMATISM/+4.00/8.6/-0.75/ 70</t>
  </si>
  <si>
    <t>=AOFA_PLUS!I28</t>
  </si>
  <si>
    <t>Acuvue Oasys for ASTIGMATISM/+4.25/8.6/-0.75/ 70</t>
  </si>
  <si>
    <t>=AOFA_PLUS!I29</t>
  </si>
  <si>
    <t>Acuvue Oasys for ASTIGMATISM/+4.50/8.6/-0.75/ 70</t>
  </si>
  <si>
    <t>=AOFA_PLUS!I30</t>
  </si>
  <si>
    <t>Acuvue Oasys for ASTIGMATISM/+4.75/8.6/-0.75/ 70</t>
  </si>
  <si>
    <t>=AOFA_PLUS!I31</t>
  </si>
  <si>
    <t>Acuvue Oasys for ASTIGMATISM/+5.00/8.6/-0.75/ 70</t>
  </si>
  <si>
    <t>=AOFA_PLUS!I32</t>
  </si>
  <si>
    <t>Acuvue Oasys for ASTIGMATISM/+5.25/8.6/-0.75/ 70</t>
  </si>
  <si>
    <t>=AOFA_PLUS!I33</t>
  </si>
  <si>
    <t>Acuvue Oasys for ASTIGMATISM/+5.50/8.6/-0.75/ 70</t>
  </si>
  <si>
    <t>=AOFA_PLUS!I34</t>
  </si>
  <si>
    <t>Acuvue Oasys for ASTIGMATISM/+5.75/8.6/-0.75/ 70</t>
  </si>
  <si>
    <t>=AOFA_PLUS!I35</t>
  </si>
  <si>
    <t>Acuvue Oasys for ASTIGMATISM/+6.00/8.6/-0.75/ 70</t>
  </si>
  <si>
    <t>=AOFA_PLUS!I36</t>
  </si>
  <si>
    <t>Acuvue Oasys for ASTIGMATISM/+0.25/8.6/-0.75/ 80</t>
  </si>
  <si>
    <t>=AOFA_PLUS!J13</t>
  </si>
  <si>
    <t>Acuvue Oasys for ASTIGMATISM/+0.50/8.6/-0.75/ 80</t>
  </si>
  <si>
    <t>=AOFA_PLUS!J14</t>
  </si>
  <si>
    <t>Acuvue Oasys for ASTIGMATISM/+0.75/8.6/-0.75/ 80</t>
  </si>
  <si>
    <t>=AOFA_PLUS!J15</t>
  </si>
  <si>
    <t>Acuvue Oasys for ASTIGMATISM/+1.00/8.6/-0.75/ 80</t>
  </si>
  <si>
    <t>=AOFA_PLUS!J16</t>
  </si>
  <si>
    <t>Acuvue Oasys for ASTIGMATISM/+1.25/8.6/-0.75/ 80</t>
  </si>
  <si>
    <t>=AOFA_PLUS!J17</t>
  </si>
  <si>
    <t>Acuvue Oasys for ASTIGMATISM/+1.50/8.6/-0.75/ 80</t>
  </si>
  <si>
    <t>=AOFA_PLUS!J18</t>
  </si>
  <si>
    <t>Acuvue Oasys for ASTIGMATISM/+1.75/8.6/-0.75/ 80</t>
  </si>
  <si>
    <t>=AOFA_PLUS!J19</t>
  </si>
  <si>
    <t>Acuvue Oasys for ASTIGMATISM/+2.00/8.6/-0.75/ 80</t>
  </si>
  <si>
    <t>=AOFA_PLUS!J20</t>
  </si>
  <si>
    <t>Acuvue Oasys for ASTIGMATISM/+2.25/8.6/-0.75/ 80</t>
  </si>
  <si>
    <t>=AOFA_PLUS!J21</t>
  </si>
  <si>
    <t>Acuvue Oasys for ASTIGMATISM/+2.50/8.6/-0.75/ 80</t>
  </si>
  <si>
    <t>=AOFA_PLUS!J22</t>
  </si>
  <si>
    <t>Acuvue Oasys for ASTIGMATISM/+2.75/8.6/-0.75/ 80</t>
  </si>
  <si>
    <t>=AOFA_PLUS!J23</t>
  </si>
  <si>
    <t>Acuvue Oasys for ASTIGMATISM/+3.00/8.6/-0.75/ 80</t>
  </si>
  <si>
    <t>=AOFA_PLUS!J24</t>
  </si>
  <si>
    <t>Acuvue Oasys for ASTIGMATISM/+3.25/8.6/-0.75/ 80</t>
  </si>
  <si>
    <t>=AOFA_PLUS!J25</t>
  </si>
  <si>
    <t>Acuvue Oasys for ASTIGMATISM/+3.50/8.6/-0.75/ 80</t>
  </si>
  <si>
    <t>=AOFA_PLUS!J26</t>
  </si>
  <si>
    <t>Acuvue Oasys for ASTIGMATISM/+3.75/8.6/-0.75/ 80</t>
  </si>
  <si>
    <t>=AOFA_PLUS!J27</t>
  </si>
  <si>
    <t>Acuvue Oasys for ASTIGMATISM/+4.00/8.6/-0.75/ 80</t>
  </si>
  <si>
    <t>=AOFA_PLUS!J28</t>
  </si>
  <si>
    <t>Acuvue Oasys for ASTIGMATISM/+4.25/8.6/-0.75/ 80</t>
  </si>
  <si>
    <t>=AOFA_PLUS!J29</t>
  </si>
  <si>
    <t>Acuvue Oasys for ASTIGMATISM/+4.50/8.6/-0.75/ 80</t>
  </si>
  <si>
    <t>=AOFA_PLUS!J30</t>
  </si>
  <si>
    <t>Acuvue Oasys for ASTIGMATISM/+4.75/8.6/-0.75/ 80</t>
  </si>
  <si>
    <t>=AOFA_PLUS!J31</t>
  </si>
  <si>
    <t>Acuvue Oasys for ASTIGMATISM/+5.00/8.6/-0.75/ 80</t>
  </si>
  <si>
    <t>=AOFA_PLUS!J32</t>
  </si>
  <si>
    <t>Acuvue Oasys for ASTIGMATISM/+5.25/8.6/-0.75/ 80</t>
  </si>
  <si>
    <t>=AOFA_PLUS!J33</t>
  </si>
  <si>
    <t>Acuvue Oasys for ASTIGMATISM/+5.50/8.6/-0.75/ 80</t>
  </si>
  <si>
    <t>=AOFA_PLUS!J34</t>
  </si>
  <si>
    <t>Acuvue Oasys for ASTIGMATISM/+5.75/8.6/-0.75/ 80</t>
  </si>
  <si>
    <t>=AOFA_PLUS!J35</t>
  </si>
  <si>
    <t>Acuvue Oasys for ASTIGMATISM/+6.00/8.6/-0.75/ 80</t>
  </si>
  <si>
    <t>=AOFA_PLUS!J36</t>
  </si>
  <si>
    <t>Acuvue Oasys for ASTIGMATISM/+0.25/8.6/-0.75/ 90</t>
  </si>
  <si>
    <t>=AOFA_PLUS!K13</t>
  </si>
  <si>
    <t>Acuvue Oasys for ASTIGMATISM/+0.50/8.6/-0.75/ 90</t>
  </si>
  <si>
    <t>=AOFA_PLUS!K14</t>
  </si>
  <si>
    <t>Acuvue Oasys for ASTIGMATISM/+0.75/8.6/-0.75/ 90</t>
  </si>
  <si>
    <t>=AOFA_PLUS!K15</t>
  </si>
  <si>
    <t>Acuvue Oasys for ASTIGMATISM/+1.00/8.6/-0.75/ 90</t>
  </si>
  <si>
    <t>=AOFA_PLUS!K16</t>
  </si>
  <si>
    <t>Acuvue Oasys for ASTIGMATISM/+1.25/8.6/-0.75/ 90</t>
  </si>
  <si>
    <t>=AOFA_PLUS!K17</t>
  </si>
  <si>
    <t>Acuvue Oasys for ASTIGMATISM/+1.50/8.6/-0.75/ 90</t>
  </si>
  <si>
    <t>=AOFA_PLUS!K18</t>
  </si>
  <si>
    <t>Acuvue Oasys for ASTIGMATISM/+1.75/8.6/-0.75/ 90</t>
  </si>
  <si>
    <t>=AOFA_PLUS!K19</t>
  </si>
  <si>
    <t>Acuvue Oasys for ASTIGMATISM/+2.00/8.6/-0.75/ 90</t>
  </si>
  <si>
    <t>=AOFA_PLUS!K20</t>
  </si>
  <si>
    <t>Acuvue Oasys for ASTIGMATISM/+2.25/8.6/-0.75/ 90</t>
  </si>
  <si>
    <t>=AOFA_PLUS!K21</t>
  </si>
  <si>
    <t>Acuvue Oasys for ASTIGMATISM/+2.50/8.6/-0.75/ 90</t>
  </si>
  <si>
    <t>=AOFA_PLUS!K22</t>
  </si>
  <si>
    <t>Acuvue Oasys for ASTIGMATISM/+2.75/8.6/-0.75/ 90</t>
  </si>
  <si>
    <t>=AOFA_PLUS!K23</t>
  </si>
  <si>
    <t>Acuvue Oasys for ASTIGMATISM/+3.00/8.6/-0.75/ 90</t>
  </si>
  <si>
    <t>=AOFA_PLUS!K24</t>
  </si>
  <si>
    <t>Acuvue Oasys for ASTIGMATISM/+3.25/8.6/-0.75/ 90</t>
  </si>
  <si>
    <t>=AOFA_PLUS!K25</t>
  </si>
  <si>
    <t>Acuvue Oasys for ASTIGMATISM/+3.50/8.6/-0.75/ 90</t>
  </si>
  <si>
    <t>=AOFA_PLUS!K26</t>
  </si>
  <si>
    <t>Acuvue Oasys for ASTIGMATISM/+3.75/8.6/-0.75/ 90</t>
  </si>
  <si>
    <t>=AOFA_PLUS!K27</t>
  </si>
  <si>
    <t>Acuvue Oasys for ASTIGMATISM/+4.00/8.6/-0.75/ 90</t>
  </si>
  <si>
    <t>=AOFA_PLUS!K28</t>
  </si>
  <si>
    <t>Acuvue Oasys for ASTIGMATISM/+4.25/8.6/-0.75/ 90</t>
  </si>
  <si>
    <t>=AOFA_PLUS!K29</t>
  </si>
  <si>
    <t>Acuvue Oasys for ASTIGMATISM/+4.50/8.6/-0.75/ 90</t>
  </si>
  <si>
    <t>=AOFA_PLUS!K30</t>
  </si>
  <si>
    <t>Acuvue Oasys for ASTIGMATISM/+4.75/8.6/-0.75/ 90</t>
  </si>
  <si>
    <t>=AOFA_PLUS!K31</t>
  </si>
  <si>
    <t>Acuvue Oasys for ASTIGMATISM/+5.00/8.6/-0.75/ 90</t>
  </si>
  <si>
    <t>=AOFA_PLUS!K32</t>
  </si>
  <si>
    <t>Acuvue Oasys for ASTIGMATISM/+5.25/8.6/-0.75/ 90</t>
  </si>
  <si>
    <t>=AOFA_PLUS!K33</t>
  </si>
  <si>
    <t>Acuvue Oasys for ASTIGMATISM/+5.50/8.6/-0.75/ 90</t>
  </si>
  <si>
    <t>=AOFA_PLUS!K34</t>
  </si>
  <si>
    <t>Acuvue Oasys for ASTIGMATISM/+5.75/8.6/-0.75/ 90</t>
  </si>
  <si>
    <t>=AOFA_PLUS!K35</t>
  </si>
  <si>
    <t>Acuvue Oasys for ASTIGMATISM/+6.00/8.6/-0.75/ 90</t>
  </si>
  <si>
    <t>=AOFA_PLUS!K36</t>
  </si>
  <si>
    <t>Acuvue Oasys for ASTIGMATISM/+0.25/8.6/-0.75/100</t>
  </si>
  <si>
    <t>=AOFA_PLUS!L13</t>
  </si>
  <si>
    <t>Acuvue Oasys for ASTIGMATISM/+0.50/8.6/-0.75/100</t>
  </si>
  <si>
    <t>=AOFA_PLUS!L14</t>
  </si>
  <si>
    <t>Acuvue Oasys for ASTIGMATISM/+0.75/8.6/-0.75/100</t>
  </si>
  <si>
    <t>=AOFA_PLUS!L15</t>
  </si>
  <si>
    <t>Acuvue Oasys for ASTIGMATISM/+1.00/8.6/-0.75/100</t>
  </si>
  <si>
    <t>=AOFA_PLUS!L16</t>
  </si>
  <si>
    <t>Acuvue Oasys for ASTIGMATISM/+1.25/8.6/-0.75/100</t>
  </si>
  <si>
    <t>=AOFA_PLUS!L17</t>
  </si>
  <si>
    <t>Acuvue Oasys for ASTIGMATISM/+1.50/8.6/-0.75/100</t>
  </si>
  <si>
    <t>=AOFA_PLUS!L18</t>
  </si>
  <si>
    <t>Acuvue Oasys for ASTIGMATISM/+1.75/8.6/-0.75/100</t>
  </si>
  <si>
    <t>=AOFA_PLUS!L19</t>
  </si>
  <si>
    <t>Acuvue Oasys for ASTIGMATISM/+2.00/8.6/-0.75/100</t>
  </si>
  <si>
    <t>=AOFA_PLUS!L20</t>
  </si>
  <si>
    <t>Acuvue Oasys for ASTIGMATISM/+2.25/8.6/-0.75/100</t>
  </si>
  <si>
    <t>=AOFA_PLUS!L21</t>
  </si>
  <si>
    <t>Acuvue Oasys for ASTIGMATISM/+2.50/8.6/-0.75/100</t>
  </si>
  <si>
    <t>=AOFA_PLUS!L22</t>
  </si>
  <si>
    <t>Acuvue Oasys for ASTIGMATISM/+2.75/8.6/-0.75/100</t>
  </si>
  <si>
    <t>=AOFA_PLUS!L23</t>
  </si>
  <si>
    <t>Acuvue Oasys for ASTIGMATISM/+3.00/8.6/-0.75/100</t>
  </si>
  <si>
    <t>=AOFA_PLUS!L24</t>
  </si>
  <si>
    <t>Acuvue Oasys for ASTIGMATISM/+3.25/8.6/-0.75/100</t>
  </si>
  <si>
    <t>=AOFA_PLUS!L25</t>
  </si>
  <si>
    <t>Acuvue Oasys for ASTIGMATISM/+3.50/8.6/-0.75/100</t>
  </si>
  <si>
    <t>=AOFA_PLUS!L26</t>
  </si>
  <si>
    <t>Acuvue Oasys for ASTIGMATISM/+3.75/8.6/-0.75/100</t>
  </si>
  <si>
    <t>=AOFA_PLUS!L27</t>
  </si>
  <si>
    <t>Acuvue Oasys for ASTIGMATISM/+4.00/8.6/-0.75/100</t>
  </si>
  <si>
    <t>=AOFA_PLUS!L28</t>
  </si>
  <si>
    <t>Acuvue Oasys for ASTIGMATISM/+4.25/8.6/-0.75/100</t>
  </si>
  <si>
    <t>=AOFA_PLUS!L29</t>
  </si>
  <si>
    <t>Acuvue Oasys for ASTIGMATISM/+4.50/8.6/-0.75/100</t>
  </si>
  <si>
    <t>=AOFA_PLUS!L30</t>
  </si>
  <si>
    <t>Acuvue Oasys for ASTIGMATISM/+4.75/8.6/-0.75/100</t>
  </si>
  <si>
    <t>=AOFA_PLUS!L31</t>
  </si>
  <si>
    <t>Acuvue Oasys for ASTIGMATISM/+5.00/8.6/-0.75/100</t>
  </si>
  <si>
    <t>=AOFA_PLUS!L32</t>
  </si>
  <si>
    <t>Acuvue Oasys for ASTIGMATISM/+5.25/8.6/-0.75/100</t>
  </si>
  <si>
    <t>=AOFA_PLUS!L33</t>
  </si>
  <si>
    <t>Acuvue Oasys for ASTIGMATISM/+5.50/8.6/-0.75/100</t>
  </si>
  <si>
    <t>=AOFA_PLUS!L34</t>
  </si>
  <si>
    <t>Acuvue Oasys for ASTIGMATISM/+5.75/8.6/-0.75/100</t>
  </si>
  <si>
    <t>=AOFA_PLUS!L35</t>
  </si>
  <si>
    <t>Acuvue Oasys for ASTIGMATISM/+6.00/8.6/-0.75/100</t>
  </si>
  <si>
    <t>=AOFA_PLUS!L36</t>
  </si>
  <si>
    <t>Acuvue Oasys for ASTIGMATISM/+0.25/8.6/-0.75/110</t>
  </si>
  <si>
    <t>=AOFA_PLUS!M13</t>
  </si>
  <si>
    <t>Acuvue Oasys for ASTIGMATISM/+0.50/8.6/-0.75/110</t>
  </si>
  <si>
    <t>=AOFA_PLUS!M14</t>
  </si>
  <si>
    <t>Acuvue Oasys for ASTIGMATISM/+0.75/8.6/-0.75/110</t>
  </si>
  <si>
    <t>=AOFA_PLUS!M15</t>
  </si>
  <si>
    <t>Acuvue Oasys for ASTIGMATISM/+1.00/8.6/-0.75/110</t>
  </si>
  <si>
    <t>=AOFA_PLUS!M16</t>
  </si>
  <si>
    <t>Acuvue Oasys for ASTIGMATISM/+1.25/8.6/-0.75/110</t>
  </si>
  <si>
    <t>=AOFA_PLUS!M17</t>
  </si>
  <si>
    <t>Acuvue Oasys for ASTIGMATISM/+1.50/8.6/-0.75/110</t>
  </si>
  <si>
    <t>=AOFA_PLUS!M18</t>
  </si>
  <si>
    <t>Acuvue Oasys for ASTIGMATISM/+1.75/8.6/-0.75/110</t>
  </si>
  <si>
    <t>=AOFA_PLUS!M19</t>
  </si>
  <si>
    <t>Acuvue Oasys for ASTIGMATISM/+2.00/8.6/-0.75/110</t>
  </si>
  <si>
    <t>=AOFA_PLUS!M20</t>
  </si>
  <si>
    <t>Acuvue Oasys for ASTIGMATISM/+2.25/8.6/-0.75/110</t>
  </si>
  <si>
    <t>=AOFA_PLUS!M21</t>
  </si>
  <si>
    <t>Acuvue Oasys for ASTIGMATISM/+2.50/8.6/-0.75/110</t>
  </si>
  <si>
    <t>=AOFA_PLUS!M22</t>
  </si>
  <si>
    <t>Acuvue Oasys for ASTIGMATISM/+2.75/8.6/-0.75/110</t>
  </si>
  <si>
    <t>=AOFA_PLUS!M23</t>
  </si>
  <si>
    <t>Acuvue Oasys for ASTIGMATISM/+3.00/8.6/-0.75/110</t>
  </si>
  <si>
    <t>=AOFA_PLUS!M24</t>
  </si>
  <si>
    <t>Acuvue Oasys for ASTIGMATISM/+3.25/8.6/-0.75/110</t>
  </si>
  <si>
    <t>=AOFA_PLUS!M25</t>
  </si>
  <si>
    <t>Acuvue Oasys for ASTIGMATISM/+3.50/8.6/-0.75/110</t>
  </si>
  <si>
    <t>=AOFA_PLUS!M26</t>
  </si>
  <si>
    <t>Acuvue Oasys for ASTIGMATISM/+3.75/8.6/-0.75/110</t>
  </si>
  <si>
    <t>=AOFA_PLUS!M27</t>
  </si>
  <si>
    <t>Acuvue Oasys for ASTIGMATISM/+4.00/8.6/-0.75/110</t>
  </si>
  <si>
    <t>=AOFA_PLUS!M28</t>
  </si>
  <si>
    <t>Acuvue Oasys for ASTIGMATISM/+4.25/8.6/-0.75/110</t>
  </si>
  <si>
    <t>=AOFA_PLUS!M29</t>
  </si>
  <si>
    <t>Acuvue Oasys for ASTIGMATISM/+4.50/8.6/-0.75/110</t>
  </si>
  <si>
    <t>=AOFA_PLUS!M30</t>
  </si>
  <si>
    <t>Acuvue Oasys for ASTIGMATISM/+4.75/8.6/-0.75/110</t>
  </si>
  <si>
    <t>=AOFA_PLUS!M31</t>
  </si>
  <si>
    <t>Acuvue Oasys for ASTIGMATISM/+5.00/8.6/-0.75/110</t>
  </si>
  <si>
    <t>=AOFA_PLUS!M32</t>
  </si>
  <si>
    <t>Acuvue Oasys for ASTIGMATISM/+5.25/8.6/-0.75/110</t>
  </si>
  <si>
    <t>=AOFA_PLUS!M33</t>
  </si>
  <si>
    <t>Acuvue Oasys for ASTIGMATISM/+5.50/8.6/-0.75/110</t>
  </si>
  <si>
    <t>=AOFA_PLUS!M34</t>
  </si>
  <si>
    <t>Acuvue Oasys for ASTIGMATISM/+5.75/8.6/-0.75/110</t>
  </si>
  <si>
    <t>=AOFA_PLUS!M35</t>
  </si>
  <si>
    <t>Acuvue Oasys for ASTIGMATISM/+6.00/8.6/-0.75/110</t>
  </si>
  <si>
    <t>=AOFA_PLUS!M36</t>
  </si>
  <si>
    <t>Acuvue Oasys for ASTIGMATISM/+0.25/8.6/-0.75/120</t>
  </si>
  <si>
    <t>=AOFA_PLUS!N13</t>
  </si>
  <si>
    <t>Acuvue Oasys for ASTIGMATISM/+0.50/8.6/-0.75/120</t>
  </si>
  <si>
    <t>=AOFA_PLUS!N14</t>
  </si>
  <si>
    <t>Acuvue Oasys for ASTIGMATISM/+0.75/8.6/-0.75/120</t>
  </si>
  <si>
    <t>=AOFA_PLUS!N15</t>
  </si>
  <si>
    <t>Acuvue Oasys for ASTIGMATISM/+1.00/8.6/-0.75/120</t>
  </si>
  <si>
    <t>=AOFA_PLUS!N16</t>
  </si>
  <si>
    <t>Acuvue Oasys for ASTIGMATISM/+1.25/8.6/-0.75/120</t>
  </si>
  <si>
    <t>=AOFA_PLUS!N17</t>
  </si>
  <si>
    <t>Acuvue Oasys for ASTIGMATISM/+1.50/8.6/-0.75/120</t>
  </si>
  <si>
    <t>=AOFA_PLUS!N18</t>
  </si>
  <si>
    <t>Acuvue Oasys for ASTIGMATISM/+1.75/8.6/-0.75/120</t>
  </si>
  <si>
    <t>=AOFA_PLUS!N19</t>
  </si>
  <si>
    <t>Acuvue Oasys for ASTIGMATISM/+2.00/8.6/-0.75/120</t>
  </si>
  <si>
    <t>=AOFA_PLUS!N20</t>
  </si>
  <si>
    <t>Acuvue Oasys for ASTIGMATISM/+2.25/8.6/-0.75/120</t>
  </si>
  <si>
    <t>=AOFA_PLUS!N21</t>
  </si>
  <si>
    <t>Acuvue Oasys for ASTIGMATISM/+2.50/8.6/-0.75/120</t>
  </si>
  <si>
    <t>=AOFA_PLUS!N22</t>
  </si>
  <si>
    <t>Acuvue Oasys for ASTIGMATISM/+2.75/8.6/-0.75/120</t>
  </si>
  <si>
    <t>=AOFA_PLUS!N23</t>
  </si>
  <si>
    <t>Acuvue Oasys for ASTIGMATISM/+3.00/8.6/-0.75/120</t>
  </si>
  <si>
    <t>=AOFA_PLUS!N24</t>
  </si>
  <si>
    <t>Acuvue Oasys for ASTIGMATISM/+3.25/8.6/-0.75/120</t>
  </si>
  <si>
    <t>=AOFA_PLUS!N25</t>
  </si>
  <si>
    <t>Acuvue Oasys for ASTIGMATISM/+3.50/8.6/-0.75/120</t>
  </si>
  <si>
    <t>=AOFA_PLUS!N26</t>
  </si>
  <si>
    <t>Acuvue Oasys for ASTIGMATISM/+3.75/8.6/-0.75/120</t>
  </si>
  <si>
    <t>=AOFA_PLUS!N27</t>
  </si>
  <si>
    <t>Acuvue Oasys for ASTIGMATISM/+4.00/8.6/-0.75/120</t>
  </si>
  <si>
    <t>=AOFA_PLUS!N28</t>
  </si>
  <si>
    <t>Acuvue Oasys for ASTIGMATISM/+4.25/8.6/-0.75/120</t>
  </si>
  <si>
    <t>=AOFA_PLUS!N29</t>
  </si>
  <si>
    <t>Acuvue Oasys for ASTIGMATISM/+4.50/8.6/-0.75/120</t>
  </si>
  <si>
    <t>=AOFA_PLUS!N30</t>
  </si>
  <si>
    <t>Acuvue Oasys for ASTIGMATISM/+4.75/8.6/-0.75/120</t>
  </si>
  <si>
    <t>=AOFA_PLUS!N31</t>
  </si>
  <si>
    <t>Acuvue Oasys for ASTIGMATISM/+5.00/8.6/-0.75/120</t>
  </si>
  <si>
    <t>=AOFA_PLUS!N32</t>
  </si>
  <si>
    <t>Acuvue Oasys for ASTIGMATISM/+5.25/8.6/-0.75/120</t>
  </si>
  <si>
    <t>=AOFA_PLUS!N33</t>
  </si>
  <si>
    <t>Acuvue Oasys for ASTIGMATISM/+5.50/8.6/-0.75/120</t>
  </si>
  <si>
    <t>=AOFA_PLUS!N34</t>
  </si>
  <si>
    <t>Acuvue Oasys for ASTIGMATISM/+5.75/8.6/-0.75/120</t>
  </si>
  <si>
    <t>=AOFA_PLUS!N35</t>
  </si>
  <si>
    <t>Acuvue Oasys for ASTIGMATISM/+6.00/8.6/-0.75/120</t>
  </si>
  <si>
    <t>=AOFA_PLUS!N36</t>
  </si>
  <si>
    <t>Acuvue Oasys for ASTIGMATISM/+0.25/8.6/-0.75/130</t>
  </si>
  <si>
    <t>=AOFA_PLUS!O13</t>
  </si>
  <si>
    <t>Acuvue Oasys for ASTIGMATISM/+0.50/8.6/-0.75/130</t>
  </si>
  <si>
    <t>=AOFA_PLUS!O14</t>
  </si>
  <si>
    <t>Acuvue Oasys for ASTIGMATISM/+0.75/8.6/-0.75/130</t>
  </si>
  <si>
    <t>=AOFA_PLUS!O15</t>
  </si>
  <si>
    <t>Acuvue Oasys for ASTIGMATISM/+1.00/8.6/-0.75/130</t>
  </si>
  <si>
    <t>=AOFA_PLUS!O16</t>
  </si>
  <si>
    <t>Acuvue Oasys for ASTIGMATISM/+1.25/8.6/-0.75/130</t>
  </si>
  <si>
    <t>=AOFA_PLUS!O17</t>
  </si>
  <si>
    <t>Acuvue Oasys for ASTIGMATISM/+1.50/8.6/-0.75/130</t>
  </si>
  <si>
    <t>=AOFA_PLUS!O18</t>
  </si>
  <si>
    <t>Acuvue Oasys for ASTIGMATISM/+1.75/8.6/-0.75/130</t>
  </si>
  <si>
    <t>=AOFA_PLUS!O19</t>
  </si>
  <si>
    <t>Acuvue Oasys for ASTIGMATISM/+2.00/8.6/-0.75/130</t>
  </si>
  <si>
    <t>=AOFA_PLUS!O20</t>
  </si>
  <si>
    <t>Acuvue Oasys for ASTIGMATISM/+2.25/8.6/-0.75/130</t>
  </si>
  <si>
    <t>=AOFA_PLUS!O21</t>
  </si>
  <si>
    <t>Acuvue Oasys for ASTIGMATISM/+2.50/8.6/-0.75/130</t>
  </si>
  <si>
    <t>=AOFA_PLUS!O22</t>
  </si>
  <si>
    <t>Acuvue Oasys for ASTIGMATISM/+2.75/8.6/-0.75/130</t>
  </si>
  <si>
    <t>=AOFA_PLUS!O23</t>
  </si>
  <si>
    <t>Acuvue Oasys for ASTIGMATISM/+3.00/8.6/-0.75/130</t>
  </si>
  <si>
    <t>=AOFA_PLUS!O24</t>
  </si>
  <si>
    <t>Acuvue Oasys for ASTIGMATISM/+3.25/8.6/-0.75/130</t>
  </si>
  <si>
    <t>=AOFA_PLUS!O25</t>
  </si>
  <si>
    <t>Acuvue Oasys for ASTIGMATISM/+3.50/8.6/-0.75/130</t>
  </si>
  <si>
    <t>=AOFA_PLUS!O26</t>
  </si>
  <si>
    <t>Acuvue Oasys for ASTIGMATISM/+3.75/8.6/-0.75/130</t>
  </si>
  <si>
    <t>=AOFA_PLUS!O27</t>
  </si>
  <si>
    <t>Acuvue Oasys for ASTIGMATISM/+4.00/8.6/-0.75/130</t>
  </si>
  <si>
    <t>=AOFA_PLUS!O28</t>
  </si>
  <si>
    <t>Acuvue Oasys for ASTIGMATISM/+4.25/8.6/-0.75/130</t>
  </si>
  <si>
    <t>=AOFA_PLUS!O29</t>
  </si>
  <si>
    <t>Acuvue Oasys for ASTIGMATISM/+4.50/8.6/-0.75/130</t>
  </si>
  <si>
    <t>=AOFA_PLUS!O30</t>
  </si>
  <si>
    <t>Acuvue Oasys for ASTIGMATISM/+4.75/8.6/-0.75/130</t>
  </si>
  <si>
    <t>=AOFA_PLUS!O31</t>
  </si>
  <si>
    <t>Acuvue Oasys for ASTIGMATISM/+5.00/8.6/-0.75/130</t>
  </si>
  <si>
    <t>=AOFA_PLUS!O32</t>
  </si>
  <si>
    <t>Acuvue Oasys for ASTIGMATISM/+5.25/8.6/-0.75/130</t>
  </si>
  <si>
    <t>=AOFA_PLUS!O33</t>
  </si>
  <si>
    <t>Acuvue Oasys for ASTIGMATISM/+5.50/8.6/-0.75/130</t>
  </si>
  <si>
    <t>=AOFA_PLUS!O34</t>
  </si>
  <si>
    <t>Acuvue Oasys for ASTIGMATISM/+5.75/8.6/-0.75/130</t>
  </si>
  <si>
    <t>=AOFA_PLUS!O35</t>
  </si>
  <si>
    <t>Acuvue Oasys for ASTIGMATISM/+6.00/8.6/-0.75/130</t>
  </si>
  <si>
    <t>=AOFA_PLUS!O36</t>
  </si>
  <si>
    <t>Acuvue Oasys for ASTIGMATISM/+0.25/8.6/-0.75/140</t>
  </si>
  <si>
    <t>=AOFA_PLUS!P13</t>
  </si>
  <si>
    <t>Acuvue Oasys for ASTIGMATISM/+0.50/8.6/-0.75/140</t>
  </si>
  <si>
    <t>=AOFA_PLUS!P14</t>
  </si>
  <si>
    <t>Acuvue Oasys for ASTIGMATISM/+0.75/8.6/-0.75/140</t>
  </si>
  <si>
    <t>=AOFA_PLUS!P15</t>
  </si>
  <si>
    <t>Acuvue Oasys for ASTIGMATISM/+1.00/8.6/-0.75/140</t>
  </si>
  <si>
    <t>=AOFA_PLUS!P16</t>
  </si>
  <si>
    <t>Acuvue Oasys for ASTIGMATISM/+1.25/8.6/-0.75/140</t>
  </si>
  <si>
    <t>=AOFA_PLUS!P17</t>
  </si>
  <si>
    <t>Acuvue Oasys for ASTIGMATISM/+1.50/8.6/-0.75/140</t>
  </si>
  <si>
    <t>=AOFA_PLUS!P18</t>
  </si>
  <si>
    <t>Acuvue Oasys for ASTIGMATISM/+1.75/8.6/-0.75/140</t>
  </si>
  <si>
    <t>=AOFA_PLUS!P19</t>
  </si>
  <si>
    <t>Acuvue Oasys for ASTIGMATISM/+2.00/8.6/-0.75/140</t>
  </si>
  <si>
    <t>=AOFA_PLUS!P20</t>
  </si>
  <si>
    <t>Acuvue Oasys for ASTIGMATISM/+2.25/8.6/-0.75/140</t>
  </si>
  <si>
    <t>=AOFA_PLUS!P21</t>
  </si>
  <si>
    <t>Acuvue Oasys for ASTIGMATISM/+2.50/8.6/-0.75/140</t>
  </si>
  <si>
    <t>=AOFA_PLUS!P22</t>
  </si>
  <si>
    <t>Acuvue Oasys for ASTIGMATISM/+2.75/8.6/-0.75/140</t>
  </si>
  <si>
    <t>=AOFA_PLUS!P23</t>
  </si>
  <si>
    <t>Acuvue Oasys for ASTIGMATISM/+3.00/8.6/-0.75/140</t>
  </si>
  <si>
    <t>=AOFA_PLUS!P24</t>
  </si>
  <si>
    <t>Acuvue Oasys for ASTIGMATISM/+3.25/8.6/-0.75/140</t>
  </si>
  <si>
    <t>=AOFA_PLUS!P25</t>
  </si>
  <si>
    <t>Acuvue Oasys for ASTIGMATISM/+3.50/8.6/-0.75/140</t>
  </si>
  <si>
    <t>=AOFA_PLUS!P26</t>
  </si>
  <si>
    <t>Acuvue Oasys for ASTIGMATISM/+3.75/8.6/-0.75/140</t>
  </si>
  <si>
    <t>=AOFA_PLUS!P27</t>
  </si>
  <si>
    <t>Acuvue Oasys for ASTIGMATISM/+4.00/8.6/-0.75/140</t>
  </si>
  <si>
    <t>=AOFA_PLUS!P28</t>
  </si>
  <si>
    <t>Acuvue Oasys for ASTIGMATISM/+4.25/8.6/-0.75/140</t>
  </si>
  <si>
    <t>=AOFA_PLUS!P29</t>
  </si>
  <si>
    <t>Acuvue Oasys for ASTIGMATISM/+4.50/8.6/-0.75/140</t>
  </si>
  <si>
    <t>=AOFA_PLUS!P30</t>
  </si>
  <si>
    <t>Acuvue Oasys for ASTIGMATISM/+4.75/8.6/-0.75/140</t>
  </si>
  <si>
    <t>=AOFA_PLUS!P31</t>
  </si>
  <si>
    <t>Acuvue Oasys for ASTIGMATISM/+5.00/8.6/-0.75/140</t>
  </si>
  <si>
    <t>=AOFA_PLUS!P32</t>
  </si>
  <si>
    <t>Acuvue Oasys for ASTIGMATISM/+5.25/8.6/-0.75/140</t>
  </si>
  <si>
    <t>=AOFA_PLUS!P33</t>
  </si>
  <si>
    <t>Acuvue Oasys for ASTIGMATISM/+5.50/8.6/-0.75/140</t>
  </si>
  <si>
    <t>=AOFA_PLUS!P34</t>
  </si>
  <si>
    <t>Acuvue Oasys for ASTIGMATISM/+5.75/8.6/-0.75/140</t>
  </si>
  <si>
    <t>=AOFA_PLUS!P35</t>
  </si>
  <si>
    <t>Acuvue Oasys for ASTIGMATISM/+6.00/8.6/-0.75/140</t>
  </si>
  <si>
    <t>=AOFA_PLUS!P36</t>
  </si>
  <si>
    <t>Acuvue Oasys for ASTIGMATISM/+0.25/8.6/-0.75/150</t>
  </si>
  <si>
    <t>=AOFA_PLUS!Q13</t>
  </si>
  <si>
    <t>Acuvue Oasys for ASTIGMATISM/+0.50/8.6/-0.75/150</t>
  </si>
  <si>
    <t>=AOFA_PLUS!Q14</t>
  </si>
  <si>
    <t>Acuvue Oasys for ASTIGMATISM/+0.75/8.6/-0.75/150</t>
  </si>
  <si>
    <t>=AOFA_PLUS!Q15</t>
  </si>
  <si>
    <t>Acuvue Oasys for ASTIGMATISM/+1.00/8.6/-0.75/150</t>
  </si>
  <si>
    <t>=AOFA_PLUS!Q16</t>
  </si>
  <si>
    <t>Acuvue Oasys for ASTIGMATISM/+1.25/8.6/-0.75/150</t>
  </si>
  <si>
    <t>=AOFA_PLUS!Q17</t>
  </si>
  <si>
    <t>Acuvue Oasys for ASTIGMATISM/+1.50/8.6/-0.75/150</t>
  </si>
  <si>
    <t>=AOFA_PLUS!Q18</t>
  </si>
  <si>
    <t>Acuvue Oasys for ASTIGMATISM/+1.75/8.6/-0.75/150</t>
  </si>
  <si>
    <t>=AOFA_PLUS!Q19</t>
  </si>
  <si>
    <t>Acuvue Oasys for ASTIGMATISM/+2.00/8.6/-0.75/150</t>
  </si>
  <si>
    <t>=AOFA_PLUS!Q20</t>
  </si>
  <si>
    <t>Acuvue Oasys for ASTIGMATISM/+2.25/8.6/-0.75/150</t>
  </si>
  <si>
    <t>=AOFA_PLUS!Q21</t>
  </si>
  <si>
    <t>Acuvue Oasys for ASTIGMATISM/+2.50/8.6/-0.75/150</t>
  </si>
  <si>
    <t>=AOFA_PLUS!Q22</t>
  </si>
  <si>
    <t>Acuvue Oasys for ASTIGMATISM/+2.75/8.6/-0.75/150</t>
  </si>
  <si>
    <t>=AOFA_PLUS!Q23</t>
  </si>
  <si>
    <t>Acuvue Oasys for ASTIGMATISM/+3.00/8.6/-0.75/150</t>
  </si>
  <si>
    <t>=AOFA_PLUS!Q24</t>
  </si>
  <si>
    <t>Acuvue Oasys for ASTIGMATISM/+3.25/8.6/-0.75/150</t>
  </si>
  <si>
    <t>=AOFA_PLUS!Q25</t>
  </si>
  <si>
    <t>Acuvue Oasys for ASTIGMATISM/+3.50/8.6/-0.75/150</t>
  </si>
  <si>
    <t>=AOFA_PLUS!Q26</t>
  </si>
  <si>
    <t>Acuvue Oasys for ASTIGMATISM/+3.75/8.6/-0.75/150</t>
  </si>
  <si>
    <t>=AOFA_PLUS!Q27</t>
  </si>
  <si>
    <t>Acuvue Oasys for ASTIGMATISM/+4.00/8.6/-0.75/150</t>
  </si>
  <si>
    <t>=AOFA_PLUS!Q28</t>
  </si>
  <si>
    <t>Acuvue Oasys for ASTIGMATISM/+4.25/8.6/-0.75/150</t>
  </si>
  <si>
    <t>=AOFA_PLUS!Q29</t>
  </si>
  <si>
    <t>Acuvue Oasys for ASTIGMATISM/+4.50/8.6/-0.75/150</t>
  </si>
  <si>
    <t>=AOFA_PLUS!Q30</t>
  </si>
  <si>
    <t>Acuvue Oasys for ASTIGMATISM/+4.75/8.6/-0.75/150</t>
  </si>
  <si>
    <t>=AOFA_PLUS!Q31</t>
  </si>
  <si>
    <t>Acuvue Oasys for ASTIGMATISM/+5.00/8.6/-0.75/150</t>
  </si>
  <si>
    <t>=AOFA_PLUS!Q32</t>
  </si>
  <si>
    <t>Acuvue Oasys for ASTIGMATISM/+5.25/8.6/-0.75/150</t>
  </si>
  <si>
    <t>=AOFA_PLUS!Q33</t>
  </si>
  <si>
    <t>Acuvue Oasys for ASTIGMATISM/+5.50/8.6/-0.75/150</t>
  </si>
  <si>
    <t>=AOFA_PLUS!Q34</t>
  </si>
  <si>
    <t>Acuvue Oasys for ASTIGMATISM/+5.75/8.6/-0.75/150</t>
  </si>
  <si>
    <t>=AOFA_PLUS!Q35</t>
  </si>
  <si>
    <t>Acuvue Oasys for ASTIGMATISM/+6.00/8.6/-0.75/150</t>
  </si>
  <si>
    <t>=AOFA_PLUS!Q36</t>
  </si>
  <si>
    <t>Acuvue Oasys for ASTIGMATISM/+0.25/8.6/-0.75/160</t>
  </si>
  <si>
    <t>=AOFA_PLUS!R13</t>
  </si>
  <si>
    <t>Acuvue Oasys for ASTIGMATISM/+0.50/8.6/-0.75/160</t>
  </si>
  <si>
    <t>=AOFA_PLUS!R14</t>
  </si>
  <si>
    <t>Acuvue Oasys for ASTIGMATISM/+0.75/8.6/-0.75/160</t>
  </si>
  <si>
    <t>=AOFA_PLUS!R15</t>
  </si>
  <si>
    <t>Acuvue Oasys for ASTIGMATISM/+1.00/8.6/-0.75/160</t>
  </si>
  <si>
    <t>=AOFA_PLUS!R16</t>
  </si>
  <si>
    <t>Acuvue Oasys for ASTIGMATISM/+1.25/8.6/-0.75/160</t>
  </si>
  <si>
    <t>=AOFA_PLUS!R17</t>
  </si>
  <si>
    <t>Acuvue Oasys for ASTIGMATISM/+1.50/8.6/-0.75/160</t>
  </si>
  <si>
    <t>=AOFA_PLUS!R18</t>
  </si>
  <si>
    <t>Acuvue Oasys for ASTIGMATISM/+1.75/8.6/-0.75/160</t>
  </si>
  <si>
    <t>=AOFA_PLUS!R19</t>
  </si>
  <si>
    <t>Acuvue Oasys for ASTIGMATISM/+2.00/8.6/-0.75/160</t>
  </si>
  <si>
    <t>=AOFA_PLUS!R20</t>
  </si>
  <si>
    <t>Acuvue Oasys for ASTIGMATISM/+2.25/8.6/-0.75/160</t>
  </si>
  <si>
    <t>=AOFA_PLUS!R21</t>
  </si>
  <si>
    <t>Acuvue Oasys for ASTIGMATISM/+2.50/8.6/-0.75/160</t>
  </si>
  <si>
    <t>=AOFA_PLUS!R22</t>
  </si>
  <si>
    <t>Acuvue Oasys for ASTIGMATISM/+2.75/8.6/-0.75/160</t>
  </si>
  <si>
    <t>=AOFA_PLUS!R23</t>
  </si>
  <si>
    <t>Acuvue Oasys for ASTIGMATISM/+3.00/8.6/-0.75/160</t>
  </si>
  <si>
    <t>=AOFA_PLUS!R24</t>
  </si>
  <si>
    <t>Acuvue Oasys for ASTIGMATISM/+3.25/8.6/-0.75/160</t>
  </si>
  <si>
    <t>=AOFA_PLUS!R25</t>
  </si>
  <si>
    <t>Acuvue Oasys for ASTIGMATISM/+3.50/8.6/-0.75/160</t>
  </si>
  <si>
    <t>=AOFA_PLUS!R26</t>
  </si>
  <si>
    <t>Acuvue Oasys for ASTIGMATISM/+3.75/8.6/-0.75/160</t>
  </si>
  <si>
    <t>=AOFA_PLUS!R27</t>
  </si>
  <si>
    <t>Acuvue Oasys for ASTIGMATISM/+4.00/8.6/-0.75/160</t>
  </si>
  <si>
    <t>=AOFA_PLUS!R28</t>
  </si>
  <si>
    <t>Acuvue Oasys for ASTIGMATISM/+4.25/8.6/-0.75/160</t>
  </si>
  <si>
    <t>=AOFA_PLUS!R29</t>
  </si>
  <si>
    <t>Acuvue Oasys for ASTIGMATISM/+4.50/8.6/-0.75/160</t>
  </si>
  <si>
    <t>=AOFA_PLUS!R30</t>
  </si>
  <si>
    <t>Acuvue Oasys for ASTIGMATISM/+4.75/8.6/-0.75/160</t>
  </si>
  <si>
    <t>=AOFA_PLUS!R31</t>
  </si>
  <si>
    <t>Acuvue Oasys for ASTIGMATISM/+5.00/8.6/-0.75/160</t>
  </si>
  <si>
    <t>=AOFA_PLUS!R32</t>
  </si>
  <si>
    <t>Acuvue Oasys for ASTIGMATISM/+5.25/8.6/-0.75/160</t>
  </si>
  <si>
    <t>=AOFA_PLUS!R33</t>
  </si>
  <si>
    <t>Acuvue Oasys for ASTIGMATISM/+5.50/8.6/-0.75/160</t>
  </si>
  <si>
    <t>=AOFA_PLUS!R34</t>
  </si>
  <si>
    <t>Acuvue Oasys for ASTIGMATISM/+5.75/8.6/-0.75/160</t>
  </si>
  <si>
    <t>=AOFA_PLUS!R35</t>
  </si>
  <si>
    <t>Acuvue Oasys for ASTIGMATISM/+6.00/8.6/-0.75/160</t>
  </si>
  <si>
    <t>=AOFA_PLUS!R36</t>
  </si>
  <si>
    <t>Acuvue Oasys for ASTIGMATISM/+0.25/8.6/-0.75/170</t>
  </si>
  <si>
    <t>=AOFA_PLUS!S13</t>
  </si>
  <si>
    <t>Acuvue Oasys for ASTIGMATISM/+0.50/8.6/-0.75/170</t>
  </si>
  <si>
    <t>=AOFA_PLUS!S14</t>
  </si>
  <si>
    <t>Acuvue Oasys for ASTIGMATISM/+0.75/8.6/-0.75/170</t>
  </si>
  <si>
    <t>=AOFA_PLUS!S15</t>
  </si>
  <si>
    <t>Acuvue Oasys for ASTIGMATISM/+1.00/8.6/-0.75/170</t>
  </si>
  <si>
    <t>=AOFA_PLUS!S16</t>
  </si>
  <si>
    <t>Acuvue Oasys for ASTIGMATISM/+1.25/8.6/-0.75/170</t>
  </si>
  <si>
    <t>=AOFA_PLUS!S17</t>
  </si>
  <si>
    <t>Acuvue Oasys for ASTIGMATISM/+1.50/8.6/-0.75/170</t>
  </si>
  <si>
    <t>=AOFA_PLUS!S18</t>
  </si>
  <si>
    <t>Acuvue Oasys for ASTIGMATISM/+1.75/8.6/-0.75/170</t>
  </si>
  <si>
    <t>=AOFA_PLUS!S19</t>
  </si>
  <si>
    <t>Acuvue Oasys for ASTIGMATISM/+2.00/8.6/-0.75/170</t>
  </si>
  <si>
    <t>=AOFA_PLUS!S20</t>
  </si>
  <si>
    <t>Acuvue Oasys for ASTIGMATISM/+2.25/8.6/-0.75/170</t>
  </si>
  <si>
    <t>=AOFA_PLUS!S21</t>
  </si>
  <si>
    <t>Acuvue Oasys for ASTIGMATISM/+2.50/8.6/-0.75/170</t>
  </si>
  <si>
    <t>=AOFA_PLUS!S22</t>
  </si>
  <si>
    <t>Acuvue Oasys for ASTIGMATISM/+2.75/8.6/-0.75/170</t>
  </si>
  <si>
    <t>=AOFA_PLUS!S23</t>
  </si>
  <si>
    <t>Acuvue Oasys for ASTIGMATISM/+3.00/8.6/-0.75/170</t>
  </si>
  <si>
    <t>=AOFA_PLUS!S24</t>
  </si>
  <si>
    <t>Acuvue Oasys for ASTIGMATISM/+3.25/8.6/-0.75/170</t>
  </si>
  <si>
    <t>=AOFA_PLUS!S25</t>
  </si>
  <si>
    <t>Acuvue Oasys for ASTIGMATISM/+3.50/8.6/-0.75/170</t>
  </si>
  <si>
    <t>=AOFA_PLUS!S26</t>
  </si>
  <si>
    <t>Acuvue Oasys for ASTIGMATISM/+3.75/8.6/-0.75/170</t>
  </si>
  <si>
    <t>=AOFA_PLUS!S27</t>
  </si>
  <si>
    <t>Acuvue Oasys for ASTIGMATISM/+4.00/8.6/-0.75/170</t>
  </si>
  <si>
    <t>=AOFA_PLUS!S28</t>
  </si>
  <si>
    <t>Acuvue Oasys for ASTIGMATISM/+4.25/8.6/-0.75/170</t>
  </si>
  <si>
    <t>=AOFA_PLUS!S29</t>
  </si>
  <si>
    <t>Acuvue Oasys for ASTIGMATISM/+4.50/8.6/-0.75/170</t>
  </si>
  <si>
    <t>=AOFA_PLUS!S30</t>
  </si>
  <si>
    <t>Acuvue Oasys for ASTIGMATISM/+4.75/8.6/-0.75/170</t>
  </si>
  <si>
    <t>=AOFA_PLUS!S31</t>
  </si>
  <si>
    <t>Acuvue Oasys for ASTIGMATISM/+5.00/8.6/-0.75/170</t>
  </si>
  <si>
    <t>=AOFA_PLUS!S32</t>
  </si>
  <si>
    <t>Acuvue Oasys for ASTIGMATISM/+5.25/8.6/-0.75/170</t>
  </si>
  <si>
    <t>=AOFA_PLUS!S33</t>
  </si>
  <si>
    <t>Acuvue Oasys for ASTIGMATISM/+5.50/8.6/-0.75/170</t>
  </si>
  <si>
    <t>=AOFA_PLUS!S34</t>
  </si>
  <si>
    <t>Acuvue Oasys for ASTIGMATISM/+5.75/8.6/-0.75/170</t>
  </si>
  <si>
    <t>=AOFA_PLUS!S35</t>
  </si>
  <si>
    <t>Acuvue Oasys for ASTIGMATISM/+6.00/8.6/-0.75/170</t>
  </si>
  <si>
    <t>=AOFA_PLUS!S36</t>
  </si>
  <si>
    <t>Acuvue Oasys for ASTIGMATISM/+0.25/8.6/-0.75/180</t>
  </si>
  <si>
    <t>=AOFA_PLUS!T13</t>
  </si>
  <si>
    <t>Acuvue Oasys for ASTIGMATISM/+0.50/8.6/-0.75/180</t>
  </si>
  <si>
    <t>=AOFA_PLUS!T14</t>
  </si>
  <si>
    <t>Acuvue Oasys for ASTIGMATISM/+0.75/8.6/-0.75/180</t>
  </si>
  <si>
    <t>=AOFA_PLUS!T15</t>
  </si>
  <si>
    <t>Acuvue Oasys for ASTIGMATISM/+1.00/8.6/-0.75/180</t>
  </si>
  <si>
    <t>=AOFA_PLUS!T16</t>
  </si>
  <si>
    <t>Acuvue Oasys for ASTIGMATISM/+1.25/8.6/-0.75/180</t>
  </si>
  <si>
    <t>=AOFA_PLUS!T17</t>
  </si>
  <si>
    <t>Acuvue Oasys for ASTIGMATISM/+1.50/8.6/-0.75/180</t>
  </si>
  <si>
    <t>=AOFA_PLUS!T18</t>
  </si>
  <si>
    <t>Acuvue Oasys for ASTIGMATISM/+1.75/8.6/-0.75/180</t>
  </si>
  <si>
    <t>=AOFA_PLUS!T19</t>
  </si>
  <si>
    <t>Acuvue Oasys for ASTIGMATISM/+2.00/8.6/-0.75/180</t>
  </si>
  <si>
    <t>=AOFA_PLUS!T20</t>
  </si>
  <si>
    <t>Acuvue Oasys for ASTIGMATISM/+2.25/8.6/-0.75/180</t>
  </si>
  <si>
    <t>=AOFA_PLUS!T21</t>
  </si>
  <si>
    <t>Acuvue Oasys for ASTIGMATISM/+2.50/8.6/-0.75/180</t>
  </si>
  <si>
    <t>=AOFA_PLUS!T22</t>
  </si>
  <si>
    <t>Acuvue Oasys for ASTIGMATISM/+2.75/8.6/-0.75/180</t>
  </si>
  <si>
    <t>=AOFA_PLUS!T23</t>
  </si>
  <si>
    <t>Acuvue Oasys for ASTIGMATISM/+3.00/8.6/-0.75/180</t>
  </si>
  <si>
    <t>=AOFA_PLUS!T24</t>
  </si>
  <si>
    <t>Acuvue Oasys for ASTIGMATISM/+3.25/8.6/-0.75/180</t>
  </si>
  <si>
    <t>=AOFA_PLUS!T25</t>
  </si>
  <si>
    <t>Acuvue Oasys for ASTIGMATISM/+3.50/8.6/-0.75/180</t>
  </si>
  <si>
    <t>=AOFA_PLUS!T26</t>
  </si>
  <si>
    <t>Acuvue Oasys for ASTIGMATISM/+3.75/8.6/-0.75/180</t>
  </si>
  <si>
    <t>=AOFA_PLUS!T27</t>
  </si>
  <si>
    <t>Acuvue Oasys for ASTIGMATISM/+4.00/8.6/-0.75/180</t>
  </si>
  <si>
    <t>=AOFA_PLUS!T28</t>
  </si>
  <si>
    <t>Acuvue Oasys for ASTIGMATISM/+4.25/8.6/-0.75/180</t>
  </si>
  <si>
    <t>=AOFA_PLUS!T29</t>
  </si>
  <si>
    <t>Acuvue Oasys for ASTIGMATISM/+4.50/8.6/-0.75/180</t>
  </si>
  <si>
    <t>=AOFA_PLUS!T30</t>
  </si>
  <si>
    <t>Acuvue Oasys for ASTIGMATISM/+4.75/8.6/-0.75/180</t>
  </si>
  <si>
    <t>=AOFA_PLUS!T31</t>
  </si>
  <si>
    <t>Acuvue Oasys for ASTIGMATISM/+5.00/8.6/-0.75/180</t>
  </si>
  <si>
    <t>=AOFA_PLUS!T32</t>
  </si>
  <si>
    <t>Acuvue Oasys for ASTIGMATISM/+5.25/8.6/-0.75/180</t>
  </si>
  <si>
    <t>=AOFA_PLUS!T33</t>
  </si>
  <si>
    <t>Acuvue Oasys for ASTIGMATISM/+5.50/8.6/-0.75/180</t>
  </si>
  <si>
    <t>=AOFA_PLUS!T34</t>
  </si>
  <si>
    <t>Acuvue Oasys for ASTIGMATISM/+5.75/8.6/-0.75/180</t>
  </si>
  <si>
    <t>=AOFA_PLUS!T35</t>
  </si>
  <si>
    <t>Acuvue Oasys for ASTIGMATISM/+6.00/8.6/-0.75/180</t>
  </si>
  <si>
    <t>=AOFA_PLUS!T36</t>
  </si>
  <si>
    <t>Acuvue Oasys for ASTIGMATISM/+0.25/8.6/-1.25/ 10</t>
  </si>
  <si>
    <t>=AOFA_PLUS!V13</t>
  </si>
  <si>
    <t>Acuvue Oasys for ASTIGMATISM/+0.50/8.6/-1.25/ 10</t>
  </si>
  <si>
    <t>=AOFA_PLUS!V14</t>
  </si>
  <si>
    <t>Acuvue Oasys for ASTIGMATISM/+0.75/8.6/-1.25/ 10</t>
  </si>
  <si>
    <t>=AOFA_PLUS!V15</t>
  </si>
  <si>
    <t>Acuvue Oasys for ASTIGMATISM/+1.00/8.6/-1.25/ 10</t>
  </si>
  <si>
    <t>=AOFA_PLUS!V16</t>
  </si>
  <si>
    <t>Acuvue Oasys for ASTIGMATISM/+1.25/8.6/-1.25/ 10</t>
  </si>
  <si>
    <t>=AOFA_PLUS!V17</t>
  </si>
  <si>
    <t>Acuvue Oasys for ASTIGMATISM/+1.50/8.6/-1.25/ 10</t>
  </si>
  <si>
    <t>=AOFA_PLUS!V18</t>
  </si>
  <si>
    <t>Acuvue Oasys for ASTIGMATISM/+1.75/8.6/-1.25/ 10</t>
  </si>
  <si>
    <t>=AOFA_PLUS!V19</t>
  </si>
  <si>
    <t>Acuvue Oasys for ASTIGMATISM/+2.00/8.6/-1.25/ 10</t>
  </si>
  <si>
    <t>=AOFA_PLUS!V20</t>
  </si>
  <si>
    <t>Acuvue Oasys for ASTIGMATISM/+2.25/8.6/-1.25/ 10</t>
  </si>
  <si>
    <t>=AOFA_PLUS!V21</t>
  </si>
  <si>
    <t>Acuvue Oasys for ASTIGMATISM/+2.50/8.6/-1.25/ 10</t>
  </si>
  <si>
    <t>=AOFA_PLUS!V22</t>
  </si>
  <si>
    <t>Acuvue Oasys for ASTIGMATISM/+2.75/8.6/-1.25/ 10</t>
  </si>
  <si>
    <t>=AOFA_PLUS!V23</t>
  </si>
  <si>
    <t>Acuvue Oasys for ASTIGMATISM/+3.00/8.6/-1.25/ 10</t>
  </si>
  <si>
    <t>=AOFA_PLUS!V24</t>
  </si>
  <si>
    <t>Acuvue Oasys for ASTIGMATISM/+3.25/8.6/-1.25/ 10</t>
  </si>
  <si>
    <t>=AOFA_PLUS!V25</t>
  </si>
  <si>
    <t>Acuvue Oasys for ASTIGMATISM/+3.50/8.6/-1.25/ 10</t>
  </si>
  <si>
    <t>=AOFA_PLUS!V26</t>
  </si>
  <si>
    <t>Acuvue Oasys for ASTIGMATISM/+3.75/8.6/-1.25/ 10</t>
  </si>
  <si>
    <t>=AOFA_PLUS!V27</t>
  </si>
  <si>
    <t>Acuvue Oasys for ASTIGMATISM/+4.00/8.6/-1.25/ 10</t>
  </si>
  <si>
    <t>=AOFA_PLUS!V28</t>
  </si>
  <si>
    <t>Acuvue Oasys for ASTIGMATISM/+4.25/8.6/-1.25/ 10</t>
  </si>
  <si>
    <t>=AOFA_PLUS!V29</t>
  </si>
  <si>
    <t>Acuvue Oasys for ASTIGMATISM/+4.50/8.6/-1.25/ 10</t>
  </si>
  <si>
    <t>=AOFA_PLUS!V30</t>
  </si>
  <si>
    <t>Acuvue Oasys for ASTIGMATISM/+4.75/8.6/-1.25/ 10</t>
  </si>
  <si>
    <t>=AOFA_PLUS!V31</t>
  </si>
  <si>
    <t>Acuvue Oasys for ASTIGMATISM/+5.00/8.6/-1.25/ 10</t>
  </si>
  <si>
    <t>=AOFA_PLUS!V32</t>
  </si>
  <si>
    <t>Acuvue Oasys for ASTIGMATISM/+5.25/8.6/-1.25/ 10</t>
  </si>
  <si>
    <t>=AOFA_PLUS!V33</t>
  </si>
  <si>
    <t>Acuvue Oasys for ASTIGMATISM/+5.50/8.6/-1.25/ 10</t>
  </si>
  <si>
    <t>=AOFA_PLUS!V34</t>
  </si>
  <si>
    <t>Acuvue Oasys for ASTIGMATISM/+5.75/8.6/-1.25/ 10</t>
  </si>
  <si>
    <t>=AOFA_PLUS!V35</t>
  </si>
  <si>
    <t>Acuvue Oasys for ASTIGMATISM/+6.00/8.6/-1.25/ 10</t>
  </si>
  <si>
    <t>=AOFA_PLUS!V36</t>
  </si>
  <si>
    <t>Acuvue Oasys for ASTIGMATISM/+0.25/8.6/-1.25/ 20</t>
  </si>
  <si>
    <t>=AOFA_PLUS!W13</t>
  </si>
  <si>
    <t>Acuvue Oasys for ASTIGMATISM/+0.50/8.6/-1.25/ 20</t>
  </si>
  <si>
    <t>=AOFA_PLUS!W14</t>
  </si>
  <si>
    <t>Acuvue Oasys for ASTIGMATISM/+0.75/8.6/-1.25/ 20</t>
  </si>
  <si>
    <t>=AOFA_PLUS!W15</t>
  </si>
  <si>
    <t>Acuvue Oasys for ASTIGMATISM/+1.00/8.6/-1.25/ 20</t>
  </si>
  <si>
    <t>=AOFA_PLUS!W16</t>
  </si>
  <si>
    <t>Acuvue Oasys for ASTIGMATISM/+1.25/8.6/-1.25/ 20</t>
  </si>
  <si>
    <t>=AOFA_PLUS!W17</t>
  </si>
  <si>
    <t>Acuvue Oasys for ASTIGMATISM/+1.50/8.6/-1.25/ 20</t>
  </si>
  <si>
    <t>=AOFA_PLUS!W18</t>
  </si>
  <si>
    <t>Acuvue Oasys for ASTIGMATISM/+1.75/8.6/-1.25/ 20</t>
  </si>
  <si>
    <t>=AOFA_PLUS!W19</t>
  </si>
  <si>
    <t>Acuvue Oasys for ASTIGMATISM/+2.00/8.6/-1.25/ 20</t>
  </si>
  <si>
    <t>=AOFA_PLUS!W20</t>
  </si>
  <si>
    <t>Acuvue Oasys for ASTIGMATISM/+2.25/8.6/-1.25/ 20</t>
  </si>
  <si>
    <t>=AOFA_PLUS!W21</t>
  </si>
  <si>
    <t>Acuvue Oasys for ASTIGMATISM/+2.50/8.6/-1.25/ 20</t>
  </si>
  <si>
    <t>=AOFA_PLUS!W22</t>
  </si>
  <si>
    <t>Acuvue Oasys for ASTIGMATISM/+2.75/8.6/-1.25/ 20</t>
  </si>
  <si>
    <t>=AOFA_PLUS!W23</t>
  </si>
  <si>
    <t>Acuvue Oasys for ASTIGMATISM/+3.00/8.6/-1.25/ 20</t>
  </si>
  <si>
    <t>=AOFA_PLUS!W24</t>
  </si>
  <si>
    <t>Acuvue Oasys for ASTIGMATISM/+3.25/8.6/-1.25/ 20</t>
  </si>
  <si>
    <t>=AOFA_PLUS!W25</t>
  </si>
  <si>
    <t>Acuvue Oasys for ASTIGMATISM/+3.50/8.6/-1.25/ 20</t>
  </si>
  <si>
    <t>=AOFA_PLUS!W26</t>
  </si>
  <si>
    <t>Acuvue Oasys for ASTIGMATISM/+3.75/8.6/-1.25/ 20</t>
  </si>
  <si>
    <t>=AOFA_PLUS!W27</t>
  </si>
  <si>
    <t>Acuvue Oasys for ASTIGMATISM/+4.00/8.6/-1.25/ 20</t>
  </si>
  <si>
    <t>=AOFA_PLUS!W28</t>
  </si>
  <si>
    <t>Acuvue Oasys for ASTIGMATISM/+4.25/8.6/-1.25/ 20</t>
  </si>
  <si>
    <t>=AOFA_PLUS!W29</t>
  </si>
  <si>
    <t>Acuvue Oasys for ASTIGMATISM/+4.50/8.6/-1.25/ 20</t>
  </si>
  <si>
    <t>=AOFA_PLUS!W30</t>
  </si>
  <si>
    <t>Acuvue Oasys for ASTIGMATISM/+4.75/8.6/-1.25/ 20</t>
  </si>
  <si>
    <t>=AOFA_PLUS!W31</t>
  </si>
  <si>
    <t>Acuvue Oasys for ASTIGMATISM/+5.00/8.6/-1.25/ 20</t>
  </si>
  <si>
    <t>=AOFA_PLUS!W32</t>
  </si>
  <si>
    <t>Acuvue Oasys for ASTIGMATISM/+5.25/8.6/-1.25/ 20</t>
  </si>
  <si>
    <t>=AOFA_PLUS!W33</t>
  </si>
  <si>
    <t>Acuvue Oasys for ASTIGMATISM/+5.50/8.6/-1.25/ 20</t>
  </si>
  <si>
    <t>=AOFA_PLUS!W34</t>
  </si>
  <si>
    <t>Acuvue Oasys for ASTIGMATISM/+5.75/8.6/-1.25/ 20</t>
  </si>
  <si>
    <t>=AOFA_PLUS!W35</t>
  </si>
  <si>
    <t>Acuvue Oasys for ASTIGMATISM/+6.00/8.6/-1.25/ 20</t>
  </si>
  <si>
    <t>=AOFA_PLUS!W36</t>
  </si>
  <si>
    <t>Acuvue Oasys for ASTIGMATISM/+0.25/8.6/-1.25/ 30</t>
  </si>
  <si>
    <t>=AOFA_PLUS!X13</t>
  </si>
  <si>
    <t>Acuvue Oasys for ASTIGMATISM/+0.50/8.6/-1.25/ 30</t>
  </si>
  <si>
    <t>=AOFA_PLUS!X14</t>
  </si>
  <si>
    <t>Acuvue Oasys for ASTIGMATISM/+0.75/8.6/-1.25/ 30</t>
  </si>
  <si>
    <t>=AOFA_PLUS!X15</t>
  </si>
  <si>
    <t>Acuvue Oasys for ASTIGMATISM/+1.00/8.6/-1.25/ 30</t>
  </si>
  <si>
    <t>=AOFA_PLUS!X16</t>
  </si>
  <si>
    <t>Acuvue Oasys for ASTIGMATISM/+1.25/8.6/-1.25/ 30</t>
  </si>
  <si>
    <t>=AOFA_PLUS!X17</t>
  </si>
  <si>
    <t>Acuvue Oasys for ASTIGMATISM/+1.50/8.6/-1.25/ 30</t>
  </si>
  <si>
    <t>=AOFA_PLUS!X18</t>
  </si>
  <si>
    <t>Acuvue Oasys for ASTIGMATISM/+1.75/8.6/-1.25/ 30</t>
  </si>
  <si>
    <t>=AOFA_PLUS!X19</t>
  </si>
  <si>
    <t>Acuvue Oasys for ASTIGMATISM/+2.00/8.6/-1.25/ 30</t>
  </si>
  <si>
    <t>=AOFA_PLUS!X20</t>
  </si>
  <si>
    <t>Acuvue Oasys for ASTIGMATISM/+2.25/8.6/-1.25/ 30</t>
  </si>
  <si>
    <t>=AOFA_PLUS!X21</t>
  </si>
  <si>
    <t>Acuvue Oasys for ASTIGMATISM/+2.50/8.6/-1.25/ 30</t>
  </si>
  <si>
    <t>=AOFA_PLUS!X22</t>
  </si>
  <si>
    <t>Acuvue Oasys for ASTIGMATISM/+2.75/8.6/-1.25/ 30</t>
  </si>
  <si>
    <t>=AOFA_PLUS!X23</t>
  </si>
  <si>
    <t>Acuvue Oasys for ASTIGMATISM/+3.00/8.6/-1.25/ 30</t>
  </si>
  <si>
    <t>=AOFA_PLUS!X24</t>
  </si>
  <si>
    <t>Acuvue Oasys for ASTIGMATISM/+3.25/8.6/-1.25/ 30</t>
  </si>
  <si>
    <t>=AOFA_PLUS!X25</t>
  </si>
  <si>
    <t>Acuvue Oasys for ASTIGMATISM/+3.50/8.6/-1.25/ 30</t>
  </si>
  <si>
    <t>=AOFA_PLUS!X26</t>
  </si>
  <si>
    <t>Acuvue Oasys for ASTIGMATISM/+3.75/8.6/-1.25/ 30</t>
  </si>
  <si>
    <t>=AOFA_PLUS!X27</t>
  </si>
  <si>
    <t>Acuvue Oasys for ASTIGMATISM/+4.00/8.6/-1.25/ 30</t>
  </si>
  <si>
    <t>=AOFA_PLUS!X28</t>
  </si>
  <si>
    <t>Acuvue Oasys for ASTIGMATISM/+4.25/8.6/-1.25/ 30</t>
  </si>
  <si>
    <t>=AOFA_PLUS!X29</t>
  </si>
  <si>
    <t>Acuvue Oasys for ASTIGMATISM/+4.50/8.6/-1.25/ 30</t>
  </si>
  <si>
    <t>=AOFA_PLUS!X30</t>
  </si>
  <si>
    <t>Acuvue Oasys for ASTIGMATISM/+4.75/8.6/-1.25/ 30</t>
  </si>
  <si>
    <t>=AOFA_PLUS!X31</t>
  </si>
  <si>
    <t>Acuvue Oasys for ASTIGMATISM/+5.00/8.6/-1.25/ 30</t>
  </si>
  <si>
    <t>=AOFA_PLUS!X32</t>
  </si>
  <si>
    <t>Acuvue Oasys for ASTIGMATISM/+5.25/8.6/-1.25/ 30</t>
  </si>
  <si>
    <t>=AOFA_PLUS!X33</t>
  </si>
  <si>
    <t>Acuvue Oasys for ASTIGMATISM/+5.50/8.6/-1.25/ 30</t>
  </si>
  <si>
    <t>=AOFA_PLUS!X34</t>
  </si>
  <si>
    <t>Acuvue Oasys for ASTIGMATISM/+5.75/8.6/-1.25/ 30</t>
  </si>
  <si>
    <t>=AOFA_PLUS!X35</t>
  </si>
  <si>
    <t>Acuvue Oasys for ASTIGMATISM/+6.00/8.6/-1.25/ 30</t>
  </si>
  <si>
    <t>=AOFA_PLUS!X36</t>
  </si>
  <si>
    <t>Acuvue Oasys for ASTIGMATISM/+0.25/8.6/-1.25/ 40</t>
  </si>
  <si>
    <t>=AOFA_PLUS!Y13</t>
  </si>
  <si>
    <t>Acuvue Oasys for ASTIGMATISM/+0.50/8.6/-1.25/ 40</t>
  </si>
  <si>
    <t>=AOFA_PLUS!Y14</t>
  </si>
  <si>
    <t>Acuvue Oasys for ASTIGMATISM/+0.75/8.6/-1.25/ 40</t>
  </si>
  <si>
    <t>=AOFA_PLUS!Y15</t>
  </si>
  <si>
    <t>Acuvue Oasys for ASTIGMATISM/+1.00/8.6/-1.25/ 40</t>
  </si>
  <si>
    <t>=AOFA_PLUS!Y16</t>
  </si>
  <si>
    <t>Acuvue Oasys for ASTIGMATISM/+1.25/8.6/-1.25/ 40</t>
  </si>
  <si>
    <t>=AOFA_PLUS!Y17</t>
  </si>
  <si>
    <t>Acuvue Oasys for ASTIGMATISM/+1.50/8.6/-1.25/ 40</t>
  </si>
  <si>
    <t>=AOFA_PLUS!Y18</t>
  </si>
  <si>
    <t>Acuvue Oasys for ASTIGMATISM/+1.75/8.6/-1.25/ 40</t>
  </si>
  <si>
    <t>=AOFA_PLUS!Y19</t>
  </si>
  <si>
    <t>Acuvue Oasys for ASTIGMATISM/+2.00/8.6/-1.25/ 40</t>
  </si>
  <si>
    <t>=AOFA_PLUS!Y20</t>
  </si>
  <si>
    <t>Acuvue Oasys for ASTIGMATISM/+2.25/8.6/-1.25/ 40</t>
  </si>
  <si>
    <t>=AOFA_PLUS!Y21</t>
  </si>
  <si>
    <t>Acuvue Oasys for ASTIGMATISM/+2.50/8.6/-1.25/ 40</t>
  </si>
  <si>
    <t>=AOFA_PLUS!Y22</t>
  </si>
  <si>
    <t>Acuvue Oasys for ASTIGMATISM/+2.75/8.6/-1.25/ 40</t>
  </si>
  <si>
    <t>=AOFA_PLUS!Y23</t>
  </si>
  <si>
    <t>Acuvue Oasys for ASTIGMATISM/+3.00/8.6/-1.25/ 40</t>
  </si>
  <si>
    <t>=AOFA_PLUS!Y24</t>
  </si>
  <si>
    <t>Acuvue Oasys for ASTIGMATISM/+3.25/8.6/-1.25/ 40</t>
  </si>
  <si>
    <t>=AOFA_PLUS!Y25</t>
  </si>
  <si>
    <t>Acuvue Oasys for ASTIGMATISM/+3.50/8.6/-1.25/ 40</t>
  </si>
  <si>
    <t>=AOFA_PLUS!Y26</t>
  </si>
  <si>
    <t>Acuvue Oasys for ASTIGMATISM/+3.75/8.6/-1.25/ 40</t>
  </si>
  <si>
    <t>=AOFA_PLUS!Y27</t>
  </si>
  <si>
    <t>Acuvue Oasys for ASTIGMATISM/+4.00/8.6/-1.25/ 40</t>
  </si>
  <si>
    <t>=AOFA_PLUS!Y28</t>
  </si>
  <si>
    <t>Acuvue Oasys for ASTIGMATISM/+4.25/8.6/-1.25/ 40</t>
  </si>
  <si>
    <t>=AOFA_PLUS!Y29</t>
  </si>
  <si>
    <t>Acuvue Oasys for ASTIGMATISM/+4.50/8.6/-1.25/ 40</t>
  </si>
  <si>
    <t>=AOFA_PLUS!Y30</t>
  </si>
  <si>
    <t>Acuvue Oasys for ASTIGMATISM/+4.75/8.6/-1.25/ 40</t>
  </si>
  <si>
    <t>=AOFA_PLUS!Y31</t>
  </si>
  <si>
    <t>Acuvue Oasys for ASTIGMATISM/+5.00/8.6/-1.25/ 40</t>
  </si>
  <si>
    <t>=AOFA_PLUS!Y32</t>
  </si>
  <si>
    <t>Acuvue Oasys for ASTIGMATISM/+5.25/8.6/-1.25/ 40</t>
  </si>
  <si>
    <t>=AOFA_PLUS!Y33</t>
  </si>
  <si>
    <t>Acuvue Oasys for ASTIGMATISM/+5.50/8.6/-1.25/ 40</t>
  </si>
  <si>
    <t>=AOFA_PLUS!Y34</t>
  </si>
  <si>
    <t>Acuvue Oasys for ASTIGMATISM/+5.75/8.6/-1.25/ 40</t>
  </si>
  <si>
    <t>=AOFA_PLUS!Y35</t>
  </si>
  <si>
    <t>Acuvue Oasys for ASTIGMATISM/+6.00/8.6/-1.25/ 40</t>
  </si>
  <si>
    <t>=AOFA_PLUS!Y36</t>
  </si>
  <si>
    <t>Acuvue Oasys for ASTIGMATISM/+0.25/8.6/-1.25/ 50</t>
  </si>
  <si>
    <t>=AOFA_PLUS!Z13</t>
  </si>
  <si>
    <t>Acuvue Oasys for ASTIGMATISM/+0.50/8.6/-1.25/ 50</t>
  </si>
  <si>
    <t>=AOFA_PLUS!Z14</t>
  </si>
  <si>
    <t>Acuvue Oasys for ASTIGMATISM/+0.75/8.6/-1.25/ 50</t>
  </si>
  <si>
    <t>=AOFA_PLUS!Z15</t>
  </si>
  <si>
    <t>Acuvue Oasys for ASTIGMATISM/+1.00/8.6/-1.25/ 50</t>
  </si>
  <si>
    <t>=AOFA_PLUS!Z16</t>
  </si>
  <si>
    <t>Acuvue Oasys for ASTIGMATISM/+1.25/8.6/-1.25/ 50</t>
  </si>
  <si>
    <t>=AOFA_PLUS!Z17</t>
  </si>
  <si>
    <t>Acuvue Oasys for ASTIGMATISM/+1.50/8.6/-1.25/ 50</t>
  </si>
  <si>
    <t>=AOFA_PLUS!Z18</t>
  </si>
  <si>
    <t>Acuvue Oasys for ASTIGMATISM/+1.75/8.6/-1.25/ 50</t>
  </si>
  <si>
    <t>=AOFA_PLUS!Z19</t>
  </si>
  <si>
    <t>Acuvue Oasys for ASTIGMATISM/+2.00/8.6/-1.25/ 50</t>
  </si>
  <si>
    <t>=AOFA_PLUS!Z20</t>
  </si>
  <si>
    <t>Acuvue Oasys for ASTIGMATISM/+2.25/8.6/-1.25/ 50</t>
  </si>
  <si>
    <t>=AOFA_PLUS!Z21</t>
  </si>
  <si>
    <t>Acuvue Oasys for ASTIGMATISM/+2.50/8.6/-1.25/ 50</t>
  </si>
  <si>
    <t>=AOFA_PLUS!Z22</t>
  </si>
  <si>
    <t>Acuvue Oasys for ASTIGMATISM/+2.75/8.6/-1.25/ 50</t>
  </si>
  <si>
    <t>=AOFA_PLUS!Z23</t>
  </si>
  <si>
    <t>Acuvue Oasys for ASTIGMATISM/+3.00/8.6/-1.25/ 50</t>
  </si>
  <si>
    <t>=AOFA_PLUS!Z24</t>
  </si>
  <si>
    <t>Acuvue Oasys for ASTIGMATISM/+3.25/8.6/-1.25/ 50</t>
  </si>
  <si>
    <t>=AOFA_PLUS!Z25</t>
  </si>
  <si>
    <t>Acuvue Oasys for ASTIGMATISM/+3.50/8.6/-1.25/ 50</t>
  </si>
  <si>
    <t>=AOFA_PLUS!Z26</t>
  </si>
  <si>
    <t>Acuvue Oasys for ASTIGMATISM/+3.75/8.6/-1.25/ 50</t>
  </si>
  <si>
    <t>=AOFA_PLUS!Z27</t>
  </si>
  <si>
    <t>Acuvue Oasys for ASTIGMATISM/+4.00/8.6/-1.25/ 50</t>
  </si>
  <si>
    <t>=AOFA_PLUS!Z28</t>
  </si>
  <si>
    <t>Acuvue Oasys for ASTIGMATISM/+4.25/8.6/-1.25/ 50</t>
  </si>
  <si>
    <t>=AOFA_PLUS!Z29</t>
  </si>
  <si>
    <t>Acuvue Oasys for ASTIGMATISM/+4.50/8.6/-1.25/ 50</t>
  </si>
  <si>
    <t>=AOFA_PLUS!Z30</t>
  </si>
  <si>
    <t>Acuvue Oasys for ASTIGMATISM/+4.75/8.6/-1.25/ 50</t>
  </si>
  <si>
    <t>=AOFA_PLUS!Z31</t>
  </si>
  <si>
    <t>Acuvue Oasys for ASTIGMATISM/+5.00/8.6/-1.25/ 50</t>
  </si>
  <si>
    <t>=AOFA_PLUS!Z32</t>
  </si>
  <si>
    <t>Acuvue Oasys for ASTIGMATISM/+5.25/8.6/-1.25/ 50</t>
  </si>
  <si>
    <t>=AOFA_PLUS!Z33</t>
  </si>
  <si>
    <t>Acuvue Oasys for ASTIGMATISM/+5.50/8.6/-1.25/ 50</t>
  </si>
  <si>
    <t>=AOFA_PLUS!Z34</t>
  </si>
  <si>
    <t>Acuvue Oasys for ASTIGMATISM/+5.75/8.6/-1.25/ 50</t>
  </si>
  <si>
    <t>=AOFA_PLUS!Z35</t>
  </si>
  <si>
    <t>Acuvue Oasys for ASTIGMATISM/+6.00/8.6/-1.25/ 50</t>
  </si>
  <si>
    <t>=AOFA_PLUS!Z36</t>
  </si>
  <si>
    <t>Acuvue Oasys for ASTIGMATISM/+0.25/8.6/-1.25/ 60</t>
  </si>
  <si>
    <t>=AOFA_PLUS!AA13</t>
  </si>
  <si>
    <t>Acuvue Oasys for ASTIGMATISM/+0.50/8.6/-1.25/ 60</t>
  </si>
  <si>
    <t>=AOFA_PLUS!AA14</t>
  </si>
  <si>
    <t>Acuvue Oasys for ASTIGMATISM/+0.75/8.6/-1.25/ 60</t>
  </si>
  <si>
    <t>=AOFA_PLUS!AA15</t>
  </si>
  <si>
    <t>Acuvue Oasys for ASTIGMATISM/+1.00/8.6/-1.25/ 60</t>
  </si>
  <si>
    <t>=AOFA_PLUS!AA16</t>
  </si>
  <si>
    <t>Acuvue Oasys for ASTIGMATISM/+1.25/8.6/-1.25/ 60</t>
  </si>
  <si>
    <t>=AOFA_PLUS!AA17</t>
  </si>
  <si>
    <t>Acuvue Oasys for ASTIGMATISM/+1.50/8.6/-1.25/ 60</t>
  </si>
  <si>
    <t>=AOFA_PLUS!AA18</t>
  </si>
  <si>
    <t>Acuvue Oasys for ASTIGMATISM/+1.75/8.6/-1.25/ 60</t>
  </si>
  <si>
    <t>=AOFA_PLUS!AA19</t>
  </si>
  <si>
    <t>Acuvue Oasys for ASTIGMATISM/+2.00/8.6/-1.25/ 60</t>
  </si>
  <si>
    <t>=AOFA_PLUS!AA20</t>
  </si>
  <si>
    <t>Acuvue Oasys for ASTIGMATISM/+2.25/8.6/-1.25/ 60</t>
  </si>
  <si>
    <t>=AOFA_PLUS!AA21</t>
  </si>
  <si>
    <t>Acuvue Oasys for ASTIGMATISM/+2.50/8.6/-1.25/ 60</t>
  </si>
  <si>
    <t>=AOFA_PLUS!AA22</t>
  </si>
  <si>
    <t>Acuvue Oasys for ASTIGMATISM/+2.75/8.6/-1.25/ 60</t>
  </si>
  <si>
    <t>=AOFA_PLUS!AA23</t>
  </si>
  <si>
    <t>Acuvue Oasys for ASTIGMATISM/+3.00/8.6/-1.25/ 60</t>
  </si>
  <si>
    <t>=AOFA_PLUS!AA24</t>
  </si>
  <si>
    <t>Acuvue Oasys for ASTIGMATISM/+3.25/8.6/-1.25/ 60</t>
  </si>
  <si>
    <t>=AOFA_PLUS!AA25</t>
  </si>
  <si>
    <t>Acuvue Oasys for ASTIGMATISM/+3.50/8.6/-1.25/ 60</t>
  </si>
  <si>
    <t>=AOFA_PLUS!AA26</t>
  </si>
  <si>
    <t>Acuvue Oasys for ASTIGMATISM/+3.75/8.6/-1.25/ 60</t>
  </si>
  <si>
    <t>=AOFA_PLUS!AA27</t>
  </si>
  <si>
    <t>Acuvue Oasys for ASTIGMATISM/+4.00/8.6/-1.25/ 60</t>
  </si>
  <si>
    <t>=AOFA_PLUS!AA28</t>
  </si>
  <si>
    <t>Acuvue Oasys for ASTIGMATISM/+4.25/8.6/-1.25/ 60</t>
  </si>
  <si>
    <t>=AOFA_PLUS!AA29</t>
  </si>
  <si>
    <t>Acuvue Oasys for ASTIGMATISM/+4.50/8.6/-1.25/ 60</t>
  </si>
  <si>
    <t>=AOFA_PLUS!AA30</t>
  </si>
  <si>
    <t>Acuvue Oasys for ASTIGMATISM/+4.75/8.6/-1.25/ 60</t>
  </si>
  <si>
    <t>=AOFA_PLUS!AA31</t>
  </si>
  <si>
    <t>Acuvue Oasys for ASTIGMATISM/+5.00/8.6/-1.25/ 60</t>
  </si>
  <si>
    <t>=AOFA_PLUS!AA32</t>
  </si>
  <si>
    <t>Acuvue Oasys for ASTIGMATISM/+5.25/8.6/-1.25/ 60</t>
  </si>
  <si>
    <t>=AOFA_PLUS!AA33</t>
  </si>
  <si>
    <t>Acuvue Oasys for ASTIGMATISM/+5.50/8.6/-1.25/ 60</t>
  </si>
  <si>
    <t>=AOFA_PLUS!AA34</t>
  </si>
  <si>
    <t>Acuvue Oasys for ASTIGMATISM/+5.75/8.6/-1.25/ 60</t>
  </si>
  <si>
    <t>=AOFA_PLUS!AA35</t>
  </si>
  <si>
    <t>Acuvue Oasys for ASTIGMATISM/+6.00/8.6/-1.25/ 60</t>
  </si>
  <si>
    <t>=AOFA_PLUS!AA36</t>
  </si>
  <si>
    <t>Acuvue Oasys for ASTIGMATISM/+0.25/8.6/-1.25/ 70</t>
  </si>
  <si>
    <t>=AOFA_PLUS!AB13</t>
  </si>
  <si>
    <t>Acuvue Oasys for ASTIGMATISM/+0.50/8.6/-1.25/ 70</t>
  </si>
  <si>
    <t>=AOFA_PLUS!AB14</t>
  </si>
  <si>
    <t>Acuvue Oasys for ASTIGMATISM/+0.75/8.6/-1.25/ 70</t>
  </si>
  <si>
    <t>=AOFA_PLUS!AB15</t>
  </si>
  <si>
    <t>Acuvue Oasys for ASTIGMATISM/+1.00/8.6/-1.25/ 70</t>
  </si>
  <si>
    <t>=AOFA_PLUS!AB16</t>
  </si>
  <si>
    <t>Acuvue Oasys for ASTIGMATISM/+1.25/8.6/-1.25/ 70</t>
  </si>
  <si>
    <t>=AOFA_PLUS!AB17</t>
  </si>
  <si>
    <t>Acuvue Oasys for ASTIGMATISM/+1.50/8.6/-1.25/ 70</t>
  </si>
  <si>
    <t>=AOFA_PLUS!AB18</t>
  </si>
  <si>
    <t>Acuvue Oasys for ASTIGMATISM/+1.75/8.6/-1.25/ 70</t>
  </si>
  <si>
    <t>=AOFA_PLUS!AB19</t>
  </si>
  <si>
    <t>Acuvue Oasys for ASTIGMATISM/+2.00/8.6/-1.25/ 70</t>
  </si>
  <si>
    <t>=AOFA_PLUS!AB20</t>
  </si>
  <si>
    <t>Acuvue Oasys for ASTIGMATISM/+2.25/8.6/-1.25/ 70</t>
  </si>
  <si>
    <t>=AOFA_PLUS!AB21</t>
  </si>
  <si>
    <t>Acuvue Oasys for ASTIGMATISM/+2.50/8.6/-1.25/ 70</t>
  </si>
  <si>
    <t>=AOFA_PLUS!AB22</t>
  </si>
  <si>
    <t>Acuvue Oasys for ASTIGMATISM/+2.75/8.6/-1.25/ 70</t>
  </si>
  <si>
    <t>=AOFA_PLUS!AB23</t>
  </si>
  <si>
    <t>Acuvue Oasys for ASTIGMATISM/+3.00/8.6/-1.25/ 70</t>
  </si>
  <si>
    <t>=AOFA_PLUS!AB24</t>
  </si>
  <si>
    <t>Acuvue Oasys for ASTIGMATISM/+3.25/8.6/-1.25/ 70</t>
  </si>
  <si>
    <t>=AOFA_PLUS!AB25</t>
  </si>
  <si>
    <t>Acuvue Oasys for ASTIGMATISM/+3.50/8.6/-1.25/ 70</t>
  </si>
  <si>
    <t>=AOFA_PLUS!AB26</t>
  </si>
  <si>
    <t>Acuvue Oasys for ASTIGMATISM/+3.75/8.6/-1.25/ 70</t>
  </si>
  <si>
    <t>=AOFA_PLUS!AB27</t>
  </si>
  <si>
    <t>Acuvue Oasys for ASTIGMATISM/+4.00/8.6/-1.25/ 70</t>
  </si>
  <si>
    <t>=AOFA_PLUS!AB28</t>
  </si>
  <si>
    <t>Acuvue Oasys for ASTIGMATISM/+4.25/8.6/-1.25/ 70</t>
  </si>
  <si>
    <t>=AOFA_PLUS!AB29</t>
  </si>
  <si>
    <t>Acuvue Oasys for ASTIGMATISM/+4.50/8.6/-1.25/ 70</t>
  </si>
  <si>
    <t>=AOFA_PLUS!AB30</t>
  </si>
  <si>
    <t>Acuvue Oasys for ASTIGMATISM/+4.75/8.6/-1.25/ 70</t>
  </si>
  <si>
    <t>=AOFA_PLUS!AB31</t>
  </si>
  <si>
    <t>Acuvue Oasys for ASTIGMATISM/+5.00/8.6/-1.25/ 70</t>
  </si>
  <si>
    <t>=AOFA_PLUS!AB32</t>
  </si>
  <si>
    <t>Acuvue Oasys for ASTIGMATISM/+5.25/8.6/-1.25/ 70</t>
  </si>
  <si>
    <t>=AOFA_PLUS!AB33</t>
  </si>
  <si>
    <t>Acuvue Oasys for ASTIGMATISM/+5.50/8.6/-1.25/ 70</t>
  </si>
  <si>
    <t>=AOFA_PLUS!AB34</t>
  </si>
  <si>
    <t>Acuvue Oasys for ASTIGMATISM/+5.75/8.6/-1.25/ 70</t>
  </si>
  <si>
    <t>=AOFA_PLUS!AB35</t>
  </si>
  <si>
    <t>Acuvue Oasys for ASTIGMATISM/+6.00/8.6/-1.25/ 70</t>
  </si>
  <si>
    <t>=AOFA_PLUS!AB36</t>
  </si>
  <si>
    <t>Acuvue Oasys for ASTIGMATISM/+0.25/8.6/-1.25/ 80</t>
  </si>
  <si>
    <t>=AOFA_PLUS!AC13</t>
  </si>
  <si>
    <t>Acuvue Oasys for ASTIGMATISM/+0.50/8.6/-1.25/ 80</t>
  </si>
  <si>
    <t>=AOFA_PLUS!AC14</t>
  </si>
  <si>
    <t>Acuvue Oasys for ASTIGMATISM/+0.75/8.6/-1.25/ 80</t>
  </si>
  <si>
    <t>=AOFA_PLUS!AC15</t>
  </si>
  <si>
    <t>Acuvue Oasys for ASTIGMATISM/+1.00/8.6/-1.25/ 80</t>
  </si>
  <si>
    <t>=AOFA_PLUS!AC16</t>
  </si>
  <si>
    <t>Acuvue Oasys for ASTIGMATISM/+1.25/8.6/-1.25/ 80</t>
  </si>
  <si>
    <t>=AOFA_PLUS!AC17</t>
  </si>
  <si>
    <t>Acuvue Oasys for ASTIGMATISM/+1.50/8.6/-1.25/ 80</t>
  </si>
  <si>
    <t>=AOFA_PLUS!AC18</t>
  </si>
  <si>
    <t>Acuvue Oasys for ASTIGMATISM/+1.75/8.6/-1.25/ 80</t>
  </si>
  <si>
    <t>=AOFA_PLUS!AC19</t>
  </si>
  <si>
    <t>Acuvue Oasys for ASTIGMATISM/+2.00/8.6/-1.25/ 80</t>
  </si>
  <si>
    <t>=AOFA_PLUS!AC20</t>
  </si>
  <si>
    <t>Acuvue Oasys for ASTIGMATISM/+2.25/8.6/-1.25/ 80</t>
  </si>
  <si>
    <t>=AOFA_PLUS!AC21</t>
  </si>
  <si>
    <t>Acuvue Oasys for ASTIGMATISM/+2.50/8.6/-1.25/ 80</t>
  </si>
  <si>
    <t>=AOFA_PLUS!AC22</t>
  </si>
  <si>
    <t>Acuvue Oasys for ASTIGMATISM/+2.75/8.6/-1.25/ 80</t>
  </si>
  <si>
    <t>=AOFA_PLUS!AC23</t>
  </si>
  <si>
    <t>Acuvue Oasys for ASTIGMATISM/+3.00/8.6/-1.25/ 80</t>
  </si>
  <si>
    <t>=AOFA_PLUS!AC24</t>
  </si>
  <si>
    <t>Acuvue Oasys for ASTIGMATISM/+3.25/8.6/-1.25/ 80</t>
  </si>
  <si>
    <t>=AOFA_PLUS!AC25</t>
  </si>
  <si>
    <t>Acuvue Oasys for ASTIGMATISM/+3.50/8.6/-1.25/ 80</t>
  </si>
  <si>
    <t>=AOFA_PLUS!AC26</t>
  </si>
  <si>
    <t>Acuvue Oasys for ASTIGMATISM/+3.75/8.6/-1.25/ 80</t>
  </si>
  <si>
    <t>=AOFA_PLUS!AC27</t>
  </si>
  <si>
    <t>Acuvue Oasys for ASTIGMATISM/+4.00/8.6/-1.25/ 80</t>
  </si>
  <si>
    <t>=AOFA_PLUS!AC28</t>
  </si>
  <si>
    <t>Acuvue Oasys for ASTIGMATISM/+4.25/8.6/-1.25/ 80</t>
  </si>
  <si>
    <t>=AOFA_PLUS!AC29</t>
  </si>
  <si>
    <t>Acuvue Oasys for ASTIGMATISM/+4.50/8.6/-1.25/ 80</t>
  </si>
  <si>
    <t>=AOFA_PLUS!AC30</t>
  </si>
  <si>
    <t>Acuvue Oasys for ASTIGMATISM/+4.75/8.6/-1.25/ 80</t>
  </si>
  <si>
    <t>=AOFA_PLUS!AC31</t>
  </si>
  <si>
    <t>Acuvue Oasys for ASTIGMATISM/+5.00/8.6/-1.25/ 80</t>
  </si>
  <si>
    <t>=AOFA_PLUS!AC32</t>
  </si>
  <si>
    <t>Acuvue Oasys for ASTIGMATISM/+5.25/8.6/-1.25/ 80</t>
  </si>
  <si>
    <t>=AOFA_PLUS!AC33</t>
  </si>
  <si>
    <t>Acuvue Oasys for ASTIGMATISM/+5.50/8.6/-1.25/ 80</t>
  </si>
  <si>
    <t>=AOFA_PLUS!AC34</t>
  </si>
  <si>
    <t>Acuvue Oasys for ASTIGMATISM/+5.75/8.6/-1.25/ 80</t>
  </si>
  <si>
    <t>=AOFA_PLUS!AC35</t>
  </si>
  <si>
    <t>Acuvue Oasys for ASTIGMATISM/+6.00/8.6/-1.25/ 80</t>
  </si>
  <si>
    <t>=AOFA_PLUS!AC36</t>
  </si>
  <si>
    <t>Acuvue Oasys for ASTIGMATISM/+0.25/8.6/-1.25/ 90</t>
  </si>
  <si>
    <t>=AOFA_PLUS!AD13</t>
  </si>
  <si>
    <t>Acuvue Oasys for ASTIGMATISM/+0.50/8.6/-1.25/ 90</t>
  </si>
  <si>
    <t>=AOFA_PLUS!AD14</t>
  </si>
  <si>
    <t>Acuvue Oasys for ASTIGMATISM/+0.75/8.6/-1.25/ 90</t>
  </si>
  <si>
    <t>=AOFA_PLUS!AD15</t>
  </si>
  <si>
    <t>Acuvue Oasys for ASTIGMATISM/+1.00/8.6/-1.25/ 90</t>
  </si>
  <si>
    <t>=AOFA_PLUS!AD16</t>
  </si>
  <si>
    <t>Acuvue Oasys for ASTIGMATISM/+1.25/8.6/-1.25/ 90</t>
  </si>
  <si>
    <t>=AOFA_PLUS!AD17</t>
  </si>
  <si>
    <t>Acuvue Oasys for ASTIGMATISM/+1.50/8.6/-1.25/ 90</t>
  </si>
  <si>
    <t>=AOFA_PLUS!AD18</t>
  </si>
  <si>
    <t>Acuvue Oasys for ASTIGMATISM/+1.75/8.6/-1.25/ 90</t>
  </si>
  <si>
    <t>=AOFA_PLUS!AD19</t>
  </si>
  <si>
    <t>Acuvue Oasys for ASTIGMATISM/+2.00/8.6/-1.25/ 90</t>
  </si>
  <si>
    <t>=AOFA_PLUS!AD20</t>
  </si>
  <si>
    <t>Acuvue Oasys for ASTIGMATISM/+2.25/8.6/-1.25/ 90</t>
  </si>
  <si>
    <t>=AOFA_PLUS!AD21</t>
  </si>
  <si>
    <t>Acuvue Oasys for ASTIGMATISM/+2.50/8.6/-1.25/ 90</t>
  </si>
  <si>
    <t>=AOFA_PLUS!AD22</t>
  </si>
  <si>
    <t>Acuvue Oasys for ASTIGMATISM/+2.75/8.6/-1.25/ 90</t>
  </si>
  <si>
    <t>=AOFA_PLUS!AD23</t>
  </si>
  <si>
    <t>Acuvue Oasys for ASTIGMATISM/+3.00/8.6/-1.25/ 90</t>
  </si>
  <si>
    <t>=AOFA_PLUS!AD24</t>
  </si>
  <si>
    <t>Acuvue Oasys for ASTIGMATISM/+3.25/8.6/-1.25/ 90</t>
  </si>
  <si>
    <t>=AOFA_PLUS!AD25</t>
  </si>
  <si>
    <t>Acuvue Oasys for ASTIGMATISM/+3.50/8.6/-1.25/ 90</t>
  </si>
  <si>
    <t>=AOFA_PLUS!AD26</t>
  </si>
  <si>
    <t>Acuvue Oasys for ASTIGMATISM/+3.75/8.6/-1.25/ 90</t>
  </si>
  <si>
    <t>=AOFA_PLUS!AD27</t>
  </si>
  <si>
    <t>Acuvue Oasys for ASTIGMATISM/+4.00/8.6/-1.25/ 90</t>
  </si>
  <si>
    <t>=AOFA_PLUS!AD28</t>
  </si>
  <si>
    <t>Acuvue Oasys for ASTIGMATISM/+4.25/8.6/-1.25/ 90</t>
  </si>
  <si>
    <t>=AOFA_PLUS!AD29</t>
  </si>
  <si>
    <t>Acuvue Oasys for ASTIGMATISM/+4.50/8.6/-1.25/ 90</t>
  </si>
  <si>
    <t>=AOFA_PLUS!AD30</t>
  </si>
  <si>
    <t>Acuvue Oasys for ASTIGMATISM/+4.75/8.6/-1.25/ 90</t>
  </si>
  <si>
    <t>=AOFA_PLUS!AD31</t>
  </si>
  <si>
    <t>Acuvue Oasys for ASTIGMATISM/+5.00/8.6/-1.25/ 90</t>
  </si>
  <si>
    <t>=AOFA_PLUS!AD32</t>
  </si>
  <si>
    <t>Acuvue Oasys for ASTIGMATISM/+5.25/8.6/-1.25/ 90</t>
  </si>
  <si>
    <t>=AOFA_PLUS!AD33</t>
  </si>
  <si>
    <t>Acuvue Oasys for ASTIGMATISM/+5.50/8.6/-1.25/ 90</t>
  </si>
  <si>
    <t>=AOFA_PLUS!AD34</t>
  </si>
  <si>
    <t>Acuvue Oasys for ASTIGMATISM/+5.75/8.6/-1.25/ 90</t>
  </si>
  <si>
    <t>=AOFA_PLUS!AD35</t>
  </si>
  <si>
    <t>Acuvue Oasys for ASTIGMATISM/+6.00/8.6/-1.25/ 90</t>
  </si>
  <si>
    <t>=AOFA_PLUS!AD36</t>
  </si>
  <si>
    <t>Acuvue Oasys for ASTIGMATISM/+0.25/8.6/-1.25/100</t>
  </si>
  <si>
    <t>=AOFA_PLUS!AE13</t>
  </si>
  <si>
    <t>Acuvue Oasys for ASTIGMATISM/+0.50/8.6/-1.25/100</t>
  </si>
  <si>
    <t>=AOFA_PLUS!AE14</t>
  </si>
  <si>
    <t>Acuvue Oasys for ASTIGMATISM/+0.75/8.6/-1.25/100</t>
  </si>
  <si>
    <t>=AOFA_PLUS!AE15</t>
  </si>
  <si>
    <t>Acuvue Oasys for ASTIGMATISM/+1.00/8.6/-1.25/100</t>
  </si>
  <si>
    <t>=AOFA_PLUS!AE16</t>
  </si>
  <si>
    <t>Acuvue Oasys for ASTIGMATISM/+1.25/8.6/-1.25/100</t>
  </si>
  <si>
    <t>=AOFA_PLUS!AE17</t>
  </si>
  <si>
    <t>Acuvue Oasys for ASTIGMATISM/+1.50/8.6/-1.25/100</t>
  </si>
  <si>
    <t>=AOFA_PLUS!AE18</t>
  </si>
  <si>
    <t>Acuvue Oasys for ASTIGMATISM/+1.75/8.6/-1.25/100</t>
  </si>
  <si>
    <t>=AOFA_PLUS!AE19</t>
  </si>
  <si>
    <t>Acuvue Oasys for ASTIGMATISM/+2.00/8.6/-1.25/100</t>
  </si>
  <si>
    <t>=AOFA_PLUS!AE20</t>
  </si>
  <si>
    <t>Acuvue Oasys for ASTIGMATISM/+2.25/8.6/-1.25/100</t>
  </si>
  <si>
    <t>=AOFA_PLUS!AE21</t>
  </si>
  <si>
    <t>Acuvue Oasys for ASTIGMATISM/+2.50/8.6/-1.25/100</t>
  </si>
  <si>
    <t>=AOFA_PLUS!AE22</t>
  </si>
  <si>
    <t>Acuvue Oasys for ASTIGMATISM/+2.75/8.6/-1.25/100</t>
  </si>
  <si>
    <t>=AOFA_PLUS!AE23</t>
  </si>
  <si>
    <t>Acuvue Oasys for ASTIGMATISM/+3.00/8.6/-1.25/100</t>
  </si>
  <si>
    <t>=AOFA_PLUS!AE24</t>
  </si>
  <si>
    <t>Acuvue Oasys for ASTIGMATISM/+3.25/8.6/-1.25/100</t>
  </si>
  <si>
    <t>=AOFA_PLUS!AE25</t>
  </si>
  <si>
    <t>Acuvue Oasys for ASTIGMATISM/+3.50/8.6/-1.25/100</t>
  </si>
  <si>
    <t>=AOFA_PLUS!AE26</t>
  </si>
  <si>
    <t>Acuvue Oasys for ASTIGMATISM/+3.75/8.6/-1.25/100</t>
  </si>
  <si>
    <t>=AOFA_PLUS!AE27</t>
  </si>
  <si>
    <t>Acuvue Oasys for ASTIGMATISM/+4.00/8.6/-1.25/100</t>
  </si>
  <si>
    <t>=AOFA_PLUS!AE28</t>
  </si>
  <si>
    <t>Acuvue Oasys for ASTIGMATISM/+4.25/8.6/-1.25/100</t>
  </si>
  <si>
    <t>=AOFA_PLUS!AE29</t>
  </si>
  <si>
    <t>Acuvue Oasys for ASTIGMATISM/+4.50/8.6/-1.25/100</t>
  </si>
  <si>
    <t>=AOFA_PLUS!AE30</t>
  </si>
  <si>
    <t>Acuvue Oasys for ASTIGMATISM/+4.75/8.6/-1.25/100</t>
  </si>
  <si>
    <t>=AOFA_PLUS!AE31</t>
  </si>
  <si>
    <t>Acuvue Oasys for ASTIGMATISM/+5.00/8.6/-1.25/100</t>
  </si>
  <si>
    <t>=AOFA_PLUS!AE32</t>
  </si>
  <si>
    <t>Acuvue Oasys for ASTIGMATISM/+5.25/8.6/-1.25/100</t>
  </si>
  <si>
    <t>=AOFA_PLUS!AE33</t>
  </si>
  <si>
    <t>Acuvue Oasys for ASTIGMATISM/+5.50/8.6/-1.25/100</t>
  </si>
  <si>
    <t>=AOFA_PLUS!AE34</t>
  </si>
  <si>
    <t>Acuvue Oasys for ASTIGMATISM/+5.75/8.6/-1.25/100</t>
  </si>
  <si>
    <t>=AOFA_PLUS!AE35</t>
  </si>
  <si>
    <t>Acuvue Oasys for ASTIGMATISM/+6.00/8.6/-1.25/100</t>
  </si>
  <si>
    <t>=AOFA_PLUS!AE36</t>
  </si>
  <si>
    <t>Acuvue Oasys for ASTIGMATISM/+0.25/8.6/-1.25/110</t>
  </si>
  <si>
    <t>=AOFA_PLUS!AF13</t>
  </si>
  <si>
    <t>Acuvue Oasys for ASTIGMATISM/+0.50/8.6/-1.25/110</t>
  </si>
  <si>
    <t>=AOFA_PLUS!AF14</t>
  </si>
  <si>
    <t>Acuvue Oasys for ASTIGMATISM/+0.75/8.6/-1.25/110</t>
  </si>
  <si>
    <t>=AOFA_PLUS!AF15</t>
  </si>
  <si>
    <t>Acuvue Oasys for ASTIGMATISM/+1.00/8.6/-1.25/110</t>
  </si>
  <si>
    <t>=AOFA_PLUS!AF16</t>
  </si>
  <si>
    <t>Acuvue Oasys for ASTIGMATISM/+1.25/8.6/-1.25/110</t>
  </si>
  <si>
    <t>=AOFA_PLUS!AF17</t>
  </si>
  <si>
    <t>Acuvue Oasys for ASTIGMATISM/+1.50/8.6/-1.25/110</t>
  </si>
  <si>
    <t>=AOFA_PLUS!AF18</t>
  </si>
  <si>
    <t>Acuvue Oasys for ASTIGMATISM/+1.75/8.6/-1.25/110</t>
  </si>
  <si>
    <t>=AOFA_PLUS!AF19</t>
  </si>
  <si>
    <t>Acuvue Oasys for ASTIGMATISM/+2.00/8.6/-1.25/110</t>
  </si>
  <si>
    <t>=AOFA_PLUS!AF20</t>
  </si>
  <si>
    <t>Acuvue Oasys for ASTIGMATISM/+2.25/8.6/-1.25/110</t>
  </si>
  <si>
    <t>=AOFA_PLUS!AF21</t>
  </si>
  <si>
    <t>Acuvue Oasys for ASTIGMATISM/+2.50/8.6/-1.25/110</t>
  </si>
  <si>
    <t>=AOFA_PLUS!AF22</t>
  </si>
  <si>
    <t>Acuvue Oasys for ASTIGMATISM/+2.75/8.6/-1.25/110</t>
  </si>
  <si>
    <t>=AOFA_PLUS!AF23</t>
  </si>
  <si>
    <t>Acuvue Oasys for ASTIGMATISM/+3.00/8.6/-1.25/110</t>
  </si>
  <si>
    <t>=AOFA_PLUS!AF24</t>
  </si>
  <si>
    <t>Acuvue Oasys for ASTIGMATISM/+3.25/8.6/-1.25/110</t>
  </si>
  <si>
    <t>=AOFA_PLUS!AF25</t>
  </si>
  <si>
    <t>Acuvue Oasys for ASTIGMATISM/+3.50/8.6/-1.25/110</t>
  </si>
  <si>
    <t>=AOFA_PLUS!AF26</t>
  </si>
  <si>
    <t>Acuvue Oasys for ASTIGMATISM/+3.75/8.6/-1.25/110</t>
  </si>
  <si>
    <t>=AOFA_PLUS!AF27</t>
  </si>
  <si>
    <t>Acuvue Oasys for ASTIGMATISM/+4.00/8.6/-1.25/110</t>
  </si>
  <si>
    <t>=AOFA_PLUS!AF28</t>
  </si>
  <si>
    <t>Acuvue Oasys for ASTIGMATISM/+4.25/8.6/-1.25/110</t>
  </si>
  <si>
    <t>=AOFA_PLUS!AF29</t>
  </si>
  <si>
    <t>Acuvue Oasys for ASTIGMATISM/+4.50/8.6/-1.25/110</t>
  </si>
  <si>
    <t>=AOFA_PLUS!AF30</t>
  </si>
  <si>
    <t>Acuvue Oasys for ASTIGMATISM/+4.75/8.6/-1.25/110</t>
  </si>
  <si>
    <t>=AOFA_PLUS!AF31</t>
  </si>
  <si>
    <t>Acuvue Oasys for ASTIGMATISM/+5.00/8.6/-1.25/110</t>
  </si>
  <si>
    <t>=AOFA_PLUS!AF32</t>
  </si>
  <si>
    <t>Acuvue Oasys for ASTIGMATISM/+5.25/8.6/-1.25/110</t>
  </si>
  <si>
    <t>=AOFA_PLUS!AF33</t>
  </si>
  <si>
    <t>Acuvue Oasys for ASTIGMATISM/+5.50/8.6/-1.25/110</t>
  </si>
  <si>
    <t>=AOFA_PLUS!AF34</t>
  </si>
  <si>
    <t>Acuvue Oasys for ASTIGMATISM/+5.75/8.6/-1.25/110</t>
  </si>
  <si>
    <t>=AOFA_PLUS!AF35</t>
  </si>
  <si>
    <t>Acuvue Oasys for ASTIGMATISM/+6.00/8.6/-1.25/110</t>
  </si>
  <si>
    <t>=AOFA_PLUS!AF36</t>
  </si>
  <si>
    <t>Acuvue Oasys for ASTIGMATISM/+0.25/8.6/-1.25/120</t>
  </si>
  <si>
    <t>=AOFA_PLUS!AG13</t>
  </si>
  <si>
    <t>Acuvue Oasys for ASTIGMATISM/+0.50/8.6/-1.25/120</t>
  </si>
  <si>
    <t>=AOFA_PLUS!AG14</t>
  </si>
  <si>
    <t>Acuvue Oasys for ASTIGMATISM/+0.75/8.6/-1.25/120</t>
  </si>
  <si>
    <t>=AOFA_PLUS!AG15</t>
  </si>
  <si>
    <t>Acuvue Oasys for ASTIGMATISM/+1.00/8.6/-1.25/120</t>
  </si>
  <si>
    <t>=AOFA_PLUS!AG16</t>
  </si>
  <si>
    <t>Acuvue Oasys for ASTIGMATISM/+1.25/8.6/-1.25/120</t>
  </si>
  <si>
    <t>=AOFA_PLUS!AG17</t>
  </si>
  <si>
    <t>Acuvue Oasys for ASTIGMATISM/+1.50/8.6/-1.25/120</t>
  </si>
  <si>
    <t>=AOFA_PLUS!AG18</t>
  </si>
  <si>
    <t>Acuvue Oasys for ASTIGMATISM/+1.75/8.6/-1.25/120</t>
  </si>
  <si>
    <t>=AOFA_PLUS!AG19</t>
  </si>
  <si>
    <t>Acuvue Oasys for ASTIGMATISM/+2.00/8.6/-1.25/120</t>
  </si>
  <si>
    <t>=AOFA_PLUS!AG20</t>
  </si>
  <si>
    <t>Acuvue Oasys for ASTIGMATISM/+2.25/8.6/-1.25/120</t>
  </si>
  <si>
    <t>=AOFA_PLUS!AG21</t>
  </si>
  <si>
    <t>Acuvue Oasys for ASTIGMATISM/+2.50/8.6/-1.25/120</t>
  </si>
  <si>
    <t>=AOFA_PLUS!AG22</t>
  </si>
  <si>
    <t>Acuvue Oasys for ASTIGMATISM/+2.75/8.6/-1.25/120</t>
  </si>
  <si>
    <t>=AOFA_PLUS!AG23</t>
  </si>
  <si>
    <t>Acuvue Oasys for ASTIGMATISM/+3.00/8.6/-1.25/120</t>
  </si>
  <si>
    <t>=AOFA_PLUS!AG24</t>
  </si>
  <si>
    <t>Acuvue Oasys for ASTIGMATISM/+3.25/8.6/-1.25/120</t>
  </si>
  <si>
    <t>=AOFA_PLUS!AG25</t>
  </si>
  <si>
    <t>Acuvue Oasys for ASTIGMATISM/+3.50/8.6/-1.25/120</t>
  </si>
  <si>
    <t>=AOFA_PLUS!AG26</t>
  </si>
  <si>
    <t>Acuvue Oasys for ASTIGMATISM/+3.75/8.6/-1.25/120</t>
  </si>
  <si>
    <t>=AOFA_PLUS!AG27</t>
  </si>
  <si>
    <t>Acuvue Oasys for ASTIGMATISM/+4.00/8.6/-1.25/120</t>
  </si>
  <si>
    <t>=AOFA_PLUS!AG28</t>
  </si>
  <si>
    <t>Acuvue Oasys for ASTIGMATISM/+4.25/8.6/-1.25/120</t>
  </si>
  <si>
    <t>=AOFA_PLUS!AG29</t>
  </si>
  <si>
    <t>Acuvue Oasys for ASTIGMATISM/+4.50/8.6/-1.25/120</t>
  </si>
  <si>
    <t>=AOFA_PLUS!AG30</t>
  </si>
  <si>
    <t>Acuvue Oasys for ASTIGMATISM/+4.75/8.6/-1.25/120</t>
  </si>
  <si>
    <t>=AOFA_PLUS!AG31</t>
  </si>
  <si>
    <t>Acuvue Oasys for ASTIGMATISM/+5.00/8.6/-1.25/120</t>
  </si>
  <si>
    <t>=AOFA_PLUS!AG32</t>
  </si>
  <si>
    <t>Acuvue Oasys for ASTIGMATISM/+5.25/8.6/-1.25/120</t>
  </si>
  <si>
    <t>=AOFA_PLUS!AG33</t>
  </si>
  <si>
    <t>Acuvue Oasys for ASTIGMATISM/+5.50/8.6/-1.25/120</t>
  </si>
  <si>
    <t>=AOFA_PLUS!AG34</t>
  </si>
  <si>
    <t>Acuvue Oasys for ASTIGMATISM/+5.75/8.6/-1.25/120</t>
  </si>
  <si>
    <t>=AOFA_PLUS!AG35</t>
  </si>
  <si>
    <t>Acuvue Oasys for ASTIGMATISM/+6.00/8.6/-1.25/120</t>
  </si>
  <si>
    <t>=AOFA_PLUS!AG36</t>
  </si>
  <si>
    <t>Acuvue Oasys for ASTIGMATISM/+0.25/8.6/-1.25/130</t>
  </si>
  <si>
    <t>=AOFA_PLUS!AH13</t>
  </si>
  <si>
    <t>Acuvue Oasys for ASTIGMATISM/+0.50/8.6/-1.25/130</t>
  </si>
  <si>
    <t>=AOFA_PLUS!AH14</t>
  </si>
  <si>
    <t>Acuvue Oasys for ASTIGMATISM/+0.75/8.6/-1.25/130</t>
  </si>
  <si>
    <t>=AOFA_PLUS!AH15</t>
  </si>
  <si>
    <t>Acuvue Oasys for ASTIGMATISM/+1.00/8.6/-1.25/130</t>
  </si>
  <si>
    <t>=AOFA_PLUS!AH16</t>
  </si>
  <si>
    <t>Acuvue Oasys for ASTIGMATISM/+1.25/8.6/-1.25/130</t>
  </si>
  <si>
    <t>=AOFA_PLUS!AH17</t>
  </si>
  <si>
    <t>Acuvue Oasys for ASTIGMATISM/+1.50/8.6/-1.25/130</t>
  </si>
  <si>
    <t>=AOFA_PLUS!AH18</t>
  </si>
  <si>
    <t>Acuvue Oasys for ASTIGMATISM/+1.75/8.6/-1.25/130</t>
  </si>
  <si>
    <t>=AOFA_PLUS!AH19</t>
  </si>
  <si>
    <t>Acuvue Oasys for ASTIGMATISM/+2.00/8.6/-1.25/130</t>
  </si>
  <si>
    <t>=AOFA_PLUS!AH20</t>
  </si>
  <si>
    <t>Acuvue Oasys for ASTIGMATISM/+2.25/8.6/-1.25/130</t>
  </si>
  <si>
    <t>=AOFA_PLUS!AH21</t>
  </si>
  <si>
    <t>Acuvue Oasys for ASTIGMATISM/+2.50/8.6/-1.25/130</t>
  </si>
  <si>
    <t>=AOFA_PLUS!AH22</t>
  </si>
  <si>
    <t>Acuvue Oasys for ASTIGMATISM/+2.75/8.6/-1.25/130</t>
  </si>
  <si>
    <t>=AOFA_PLUS!AH23</t>
  </si>
  <si>
    <t>Acuvue Oasys for ASTIGMATISM/+3.00/8.6/-1.25/130</t>
  </si>
  <si>
    <t>=AOFA_PLUS!AH24</t>
  </si>
  <si>
    <t>Acuvue Oasys for ASTIGMATISM/+3.25/8.6/-1.25/130</t>
  </si>
  <si>
    <t>=AOFA_PLUS!AH25</t>
  </si>
  <si>
    <t>Acuvue Oasys for ASTIGMATISM/+3.50/8.6/-1.25/130</t>
  </si>
  <si>
    <t>=AOFA_PLUS!AH26</t>
  </si>
  <si>
    <t>Acuvue Oasys for ASTIGMATISM/+3.75/8.6/-1.25/130</t>
  </si>
  <si>
    <t>=AOFA_PLUS!AH27</t>
  </si>
  <si>
    <t>Acuvue Oasys for ASTIGMATISM/+4.00/8.6/-1.25/130</t>
  </si>
  <si>
    <t>=AOFA_PLUS!AH28</t>
  </si>
  <si>
    <t>Acuvue Oasys for ASTIGMATISM/+4.25/8.6/-1.25/130</t>
  </si>
  <si>
    <t>=AOFA_PLUS!AH29</t>
  </si>
  <si>
    <t>Acuvue Oasys for ASTIGMATISM/+4.50/8.6/-1.25/130</t>
  </si>
  <si>
    <t>=AOFA_PLUS!AH30</t>
  </si>
  <si>
    <t>Acuvue Oasys for ASTIGMATISM/+4.75/8.6/-1.25/130</t>
  </si>
  <si>
    <t>=AOFA_PLUS!AH31</t>
  </si>
  <si>
    <t>Acuvue Oasys for ASTIGMATISM/+5.00/8.6/-1.25/130</t>
  </si>
  <si>
    <t>=AOFA_PLUS!AH32</t>
  </si>
  <si>
    <t>Acuvue Oasys for ASTIGMATISM/+5.25/8.6/-1.25/130</t>
  </si>
  <si>
    <t>=AOFA_PLUS!AH33</t>
  </si>
  <si>
    <t>Acuvue Oasys for ASTIGMATISM/+5.50/8.6/-1.25/130</t>
  </si>
  <si>
    <t>=AOFA_PLUS!AH34</t>
  </si>
  <si>
    <t>Acuvue Oasys for ASTIGMATISM/+5.75/8.6/-1.25/130</t>
  </si>
  <si>
    <t>=AOFA_PLUS!AH35</t>
  </si>
  <si>
    <t>Acuvue Oasys for ASTIGMATISM/+6.00/8.6/-1.25/130</t>
  </si>
  <si>
    <t>=AOFA_PLUS!AH36</t>
  </si>
  <si>
    <t>Acuvue Oasys for ASTIGMATISM/+0.25/8.6/-1.25/140</t>
  </si>
  <si>
    <t>=AOFA_PLUS!AI13</t>
  </si>
  <si>
    <t>Acuvue Oasys for ASTIGMATISM/+0.50/8.6/-1.25/140</t>
  </si>
  <si>
    <t>=AOFA_PLUS!AI14</t>
  </si>
  <si>
    <t>Acuvue Oasys for ASTIGMATISM/+0.75/8.6/-1.25/140</t>
  </si>
  <si>
    <t>=AOFA_PLUS!AI15</t>
  </si>
  <si>
    <t>Acuvue Oasys for ASTIGMATISM/+1.00/8.6/-1.25/140</t>
  </si>
  <si>
    <t>=AOFA_PLUS!AI16</t>
  </si>
  <si>
    <t>Acuvue Oasys for ASTIGMATISM/+1.25/8.6/-1.25/140</t>
  </si>
  <si>
    <t>=AOFA_PLUS!AI17</t>
  </si>
  <si>
    <t>Acuvue Oasys for ASTIGMATISM/+1.50/8.6/-1.25/140</t>
  </si>
  <si>
    <t>=AOFA_PLUS!AI18</t>
  </si>
  <si>
    <t>Acuvue Oasys for ASTIGMATISM/+1.75/8.6/-1.25/140</t>
  </si>
  <si>
    <t>=AOFA_PLUS!AI19</t>
  </si>
  <si>
    <t>Acuvue Oasys for ASTIGMATISM/+2.00/8.6/-1.25/140</t>
  </si>
  <si>
    <t>=AOFA_PLUS!AI20</t>
  </si>
  <si>
    <t>Acuvue Oasys for ASTIGMATISM/+2.25/8.6/-1.25/140</t>
  </si>
  <si>
    <t>=AOFA_PLUS!AI21</t>
  </si>
  <si>
    <t>Acuvue Oasys for ASTIGMATISM/+2.50/8.6/-1.25/140</t>
  </si>
  <si>
    <t>=AOFA_PLUS!AI22</t>
  </si>
  <si>
    <t>Acuvue Oasys for ASTIGMATISM/+2.75/8.6/-1.25/140</t>
  </si>
  <si>
    <t>=AOFA_PLUS!AI23</t>
  </si>
  <si>
    <t>Acuvue Oasys for ASTIGMATISM/+3.00/8.6/-1.25/140</t>
  </si>
  <si>
    <t>=AOFA_PLUS!AI24</t>
  </si>
  <si>
    <t>Acuvue Oasys for ASTIGMATISM/+3.25/8.6/-1.25/140</t>
  </si>
  <si>
    <t>=AOFA_PLUS!AI25</t>
  </si>
  <si>
    <t>Acuvue Oasys for ASTIGMATISM/+3.50/8.6/-1.25/140</t>
  </si>
  <si>
    <t>=AOFA_PLUS!AI26</t>
  </si>
  <si>
    <t>Acuvue Oasys for ASTIGMATISM/+3.75/8.6/-1.25/140</t>
  </si>
  <si>
    <t>=AOFA_PLUS!AI27</t>
  </si>
  <si>
    <t>Acuvue Oasys for ASTIGMATISM/+4.00/8.6/-1.25/140</t>
  </si>
  <si>
    <t>=AOFA_PLUS!AI28</t>
  </si>
  <si>
    <t>Acuvue Oasys for ASTIGMATISM/+4.25/8.6/-1.25/140</t>
  </si>
  <si>
    <t>=AOFA_PLUS!AI29</t>
  </si>
  <si>
    <t>Acuvue Oasys for ASTIGMATISM/+4.50/8.6/-1.25/140</t>
  </si>
  <si>
    <t>=AOFA_PLUS!AI30</t>
  </si>
  <si>
    <t>Acuvue Oasys for ASTIGMATISM/+4.75/8.6/-1.25/140</t>
  </si>
  <si>
    <t>=AOFA_PLUS!AI31</t>
  </si>
  <si>
    <t>Acuvue Oasys for ASTIGMATISM/+5.00/8.6/-1.25/140</t>
  </si>
  <si>
    <t>=AOFA_PLUS!AI32</t>
  </si>
  <si>
    <t>Acuvue Oasys for ASTIGMATISM/+5.25/8.6/-1.25/140</t>
  </si>
  <si>
    <t>=AOFA_PLUS!AI33</t>
  </si>
  <si>
    <t>Acuvue Oasys for ASTIGMATISM/+5.50/8.6/-1.25/140</t>
  </si>
  <si>
    <t>=AOFA_PLUS!AI34</t>
  </si>
  <si>
    <t>Acuvue Oasys for ASTIGMATISM/+5.75/8.6/-1.25/140</t>
  </si>
  <si>
    <t>=AOFA_PLUS!AI35</t>
  </si>
  <si>
    <t>Acuvue Oasys for ASTIGMATISM/+6.00/8.6/-1.25/140</t>
  </si>
  <si>
    <t>=AOFA_PLUS!AI36</t>
  </si>
  <si>
    <t>Acuvue Oasys for ASTIGMATISM/+0.25/8.6/-1.25/150</t>
  </si>
  <si>
    <t>=AOFA_PLUS!AJ13</t>
  </si>
  <si>
    <t>Acuvue Oasys for ASTIGMATISM/+0.50/8.6/-1.25/150</t>
  </si>
  <si>
    <t>=AOFA_PLUS!AJ14</t>
  </si>
  <si>
    <t>Acuvue Oasys for ASTIGMATISM/+0.75/8.6/-1.25/150</t>
  </si>
  <si>
    <t>=AOFA_PLUS!AJ15</t>
  </si>
  <si>
    <t>Acuvue Oasys for ASTIGMATISM/+1.00/8.6/-1.25/150</t>
  </si>
  <si>
    <t>=AOFA_PLUS!AJ16</t>
  </si>
  <si>
    <t>Acuvue Oasys for ASTIGMATISM/+1.25/8.6/-1.25/150</t>
  </si>
  <si>
    <t>=AOFA_PLUS!AJ17</t>
  </si>
  <si>
    <t>Acuvue Oasys for ASTIGMATISM/+1.50/8.6/-1.25/150</t>
  </si>
  <si>
    <t>=AOFA_PLUS!AJ18</t>
  </si>
  <si>
    <t>Acuvue Oasys for ASTIGMATISM/+1.75/8.6/-1.25/150</t>
  </si>
  <si>
    <t>=AOFA_PLUS!AJ19</t>
  </si>
  <si>
    <t>Acuvue Oasys for ASTIGMATISM/+2.00/8.6/-1.25/150</t>
  </si>
  <si>
    <t>=AOFA_PLUS!AJ20</t>
  </si>
  <si>
    <t>Acuvue Oasys for ASTIGMATISM/+2.25/8.6/-1.25/150</t>
  </si>
  <si>
    <t>=AOFA_PLUS!AJ21</t>
  </si>
  <si>
    <t>Acuvue Oasys for ASTIGMATISM/+2.50/8.6/-1.25/150</t>
  </si>
  <si>
    <t>=AOFA_PLUS!AJ22</t>
  </si>
  <si>
    <t>Acuvue Oasys for ASTIGMATISM/+2.75/8.6/-1.25/150</t>
  </si>
  <si>
    <t>=AOFA_PLUS!AJ23</t>
  </si>
  <si>
    <t>Acuvue Oasys for ASTIGMATISM/+3.00/8.6/-1.25/150</t>
  </si>
  <si>
    <t>=AOFA_PLUS!AJ24</t>
  </si>
  <si>
    <t>Acuvue Oasys for ASTIGMATISM/+3.25/8.6/-1.25/150</t>
  </si>
  <si>
    <t>=AOFA_PLUS!AJ25</t>
  </si>
  <si>
    <t>Acuvue Oasys for ASTIGMATISM/+3.50/8.6/-1.25/150</t>
  </si>
  <si>
    <t>=AOFA_PLUS!AJ26</t>
  </si>
  <si>
    <t>Acuvue Oasys for ASTIGMATISM/+3.75/8.6/-1.25/150</t>
  </si>
  <si>
    <t>=AOFA_PLUS!AJ27</t>
  </si>
  <si>
    <t>Acuvue Oasys for ASTIGMATISM/+4.00/8.6/-1.25/150</t>
  </si>
  <si>
    <t>=AOFA_PLUS!AJ28</t>
  </si>
  <si>
    <t>Acuvue Oasys for ASTIGMATISM/+4.25/8.6/-1.25/150</t>
  </si>
  <si>
    <t>=AOFA_PLUS!AJ29</t>
  </si>
  <si>
    <t>Acuvue Oasys for ASTIGMATISM/+4.50/8.6/-1.25/150</t>
  </si>
  <si>
    <t>=AOFA_PLUS!AJ30</t>
  </si>
  <si>
    <t>Acuvue Oasys for ASTIGMATISM/+4.75/8.6/-1.25/150</t>
  </si>
  <si>
    <t>=AOFA_PLUS!AJ31</t>
  </si>
  <si>
    <t>Acuvue Oasys for ASTIGMATISM/+5.00/8.6/-1.25/150</t>
  </si>
  <si>
    <t>=AOFA_PLUS!AJ32</t>
  </si>
  <si>
    <t>Acuvue Oasys for ASTIGMATISM/+5.25/8.6/-1.25/150</t>
  </si>
  <si>
    <t>=AOFA_PLUS!AJ33</t>
  </si>
  <si>
    <t>Acuvue Oasys for ASTIGMATISM/+5.50/8.6/-1.25/150</t>
  </si>
  <si>
    <t>=AOFA_PLUS!AJ34</t>
  </si>
  <si>
    <t>Acuvue Oasys for ASTIGMATISM/+5.75/8.6/-1.25/150</t>
  </si>
  <si>
    <t>=AOFA_PLUS!AJ35</t>
  </si>
  <si>
    <t>Acuvue Oasys for ASTIGMATISM/+6.00/8.6/-1.25/150</t>
  </si>
  <si>
    <t>=AOFA_PLUS!AJ36</t>
  </si>
  <si>
    <t>Acuvue Oasys for ASTIGMATISM/+0.25/8.6/-1.25/160</t>
  </si>
  <si>
    <t>=AOFA_PLUS!AK13</t>
  </si>
  <si>
    <t>Acuvue Oasys for ASTIGMATISM/+0.50/8.6/-1.25/160</t>
  </si>
  <si>
    <t>=AOFA_PLUS!AK14</t>
  </si>
  <si>
    <t>Acuvue Oasys for ASTIGMATISM/+0.75/8.6/-1.25/160</t>
  </si>
  <si>
    <t>=AOFA_PLUS!AK15</t>
  </si>
  <si>
    <t>Acuvue Oasys for ASTIGMATISM/+1.00/8.6/-1.25/160</t>
  </si>
  <si>
    <t>=AOFA_PLUS!AK16</t>
  </si>
  <si>
    <t>Acuvue Oasys for ASTIGMATISM/+1.25/8.6/-1.25/160</t>
  </si>
  <si>
    <t>=AOFA_PLUS!AK17</t>
  </si>
  <si>
    <t>Acuvue Oasys for ASTIGMATISM/+1.50/8.6/-1.25/160</t>
  </si>
  <si>
    <t>=AOFA_PLUS!AK18</t>
  </si>
  <si>
    <t>Acuvue Oasys for ASTIGMATISM/+1.75/8.6/-1.25/160</t>
  </si>
  <si>
    <t>=AOFA_PLUS!AK19</t>
  </si>
  <si>
    <t>Acuvue Oasys for ASTIGMATISM/+2.00/8.6/-1.25/160</t>
  </si>
  <si>
    <t>=AOFA_PLUS!AK20</t>
  </si>
  <si>
    <t>Acuvue Oasys for ASTIGMATISM/+2.25/8.6/-1.25/160</t>
  </si>
  <si>
    <t>=AOFA_PLUS!AK21</t>
  </si>
  <si>
    <t>Acuvue Oasys for ASTIGMATISM/+2.50/8.6/-1.25/160</t>
  </si>
  <si>
    <t>=AOFA_PLUS!AK22</t>
  </si>
  <si>
    <t>Acuvue Oasys for ASTIGMATISM/+2.75/8.6/-1.25/160</t>
  </si>
  <si>
    <t>=AOFA_PLUS!AK23</t>
  </si>
  <si>
    <t>Acuvue Oasys for ASTIGMATISM/+3.00/8.6/-1.25/160</t>
  </si>
  <si>
    <t>=AOFA_PLUS!AK24</t>
  </si>
  <si>
    <t>Acuvue Oasys for ASTIGMATISM/+3.25/8.6/-1.25/160</t>
  </si>
  <si>
    <t>=AOFA_PLUS!AK25</t>
  </si>
  <si>
    <t>Acuvue Oasys for ASTIGMATISM/+3.50/8.6/-1.25/160</t>
  </si>
  <si>
    <t>=AOFA_PLUS!AK26</t>
  </si>
  <si>
    <t>Acuvue Oasys for ASTIGMATISM/+3.75/8.6/-1.25/160</t>
  </si>
  <si>
    <t>=AOFA_PLUS!AK27</t>
  </si>
  <si>
    <t>Acuvue Oasys for ASTIGMATISM/+4.00/8.6/-1.25/160</t>
  </si>
  <si>
    <t>=AOFA_PLUS!AK28</t>
  </si>
  <si>
    <t>Acuvue Oasys for ASTIGMATISM/+4.25/8.6/-1.25/160</t>
  </si>
  <si>
    <t>=AOFA_PLUS!AK29</t>
  </si>
  <si>
    <t>Acuvue Oasys for ASTIGMATISM/+4.50/8.6/-1.25/160</t>
  </si>
  <si>
    <t>=AOFA_PLUS!AK30</t>
  </si>
  <si>
    <t>Acuvue Oasys for ASTIGMATISM/+4.75/8.6/-1.25/160</t>
  </si>
  <si>
    <t>=AOFA_PLUS!AK31</t>
  </si>
  <si>
    <t>Acuvue Oasys for ASTIGMATISM/+5.00/8.6/-1.25/160</t>
  </si>
  <si>
    <t>=AOFA_PLUS!AK32</t>
  </si>
  <si>
    <t>Acuvue Oasys for ASTIGMATISM/+5.25/8.6/-1.25/160</t>
  </si>
  <si>
    <t>=AOFA_PLUS!AK33</t>
  </si>
  <si>
    <t>Acuvue Oasys for ASTIGMATISM/+5.50/8.6/-1.25/160</t>
  </si>
  <si>
    <t>=AOFA_PLUS!AK34</t>
  </si>
  <si>
    <t>Acuvue Oasys for ASTIGMATISM/+5.75/8.6/-1.25/160</t>
  </si>
  <si>
    <t>=AOFA_PLUS!AK35</t>
  </si>
  <si>
    <t>Acuvue Oasys for ASTIGMATISM/+6.00/8.6/-1.25/160</t>
  </si>
  <si>
    <t>=AOFA_PLUS!AK36</t>
  </si>
  <si>
    <t>Acuvue Oasys for ASTIGMATISM/+0.25/8.6/-1.25/170</t>
  </si>
  <si>
    <t>=AOFA_PLUS!AL13</t>
  </si>
  <si>
    <t>Acuvue Oasys for ASTIGMATISM/+0.50/8.6/-1.25/170</t>
  </si>
  <si>
    <t>=AOFA_PLUS!AL14</t>
  </si>
  <si>
    <t>Acuvue Oasys for ASTIGMATISM/+0.75/8.6/-1.25/170</t>
  </si>
  <si>
    <t>=AOFA_PLUS!AL15</t>
  </si>
  <si>
    <t>Acuvue Oasys for ASTIGMATISM/+1.00/8.6/-1.25/170</t>
  </si>
  <si>
    <t>=AOFA_PLUS!AL16</t>
  </si>
  <si>
    <t>Acuvue Oasys for ASTIGMATISM/+1.25/8.6/-1.25/170</t>
  </si>
  <si>
    <t>=AOFA_PLUS!AL17</t>
  </si>
  <si>
    <t>Acuvue Oasys for ASTIGMATISM/+1.50/8.6/-1.25/170</t>
  </si>
  <si>
    <t>=AOFA_PLUS!AL18</t>
  </si>
  <si>
    <t>Acuvue Oasys for ASTIGMATISM/+1.75/8.6/-1.25/170</t>
  </si>
  <si>
    <t>=AOFA_PLUS!AL19</t>
  </si>
  <si>
    <t>Acuvue Oasys for ASTIGMATISM/+2.00/8.6/-1.25/170</t>
  </si>
  <si>
    <t>=AOFA_PLUS!AL20</t>
  </si>
  <si>
    <t>Acuvue Oasys for ASTIGMATISM/+2.25/8.6/-1.25/170</t>
  </si>
  <si>
    <t>=AOFA_PLUS!AL21</t>
  </si>
  <si>
    <t>Acuvue Oasys for ASTIGMATISM/+2.50/8.6/-1.25/170</t>
  </si>
  <si>
    <t>=AOFA_PLUS!AL22</t>
  </si>
  <si>
    <t>Acuvue Oasys for ASTIGMATISM/+2.75/8.6/-1.25/170</t>
  </si>
  <si>
    <t>=AOFA_PLUS!AL23</t>
  </si>
  <si>
    <t>Acuvue Oasys for ASTIGMATISM/+3.00/8.6/-1.25/170</t>
  </si>
  <si>
    <t>=AOFA_PLUS!AL24</t>
  </si>
  <si>
    <t>Acuvue Oasys for ASTIGMATISM/+3.25/8.6/-1.25/170</t>
  </si>
  <si>
    <t>=AOFA_PLUS!AL25</t>
  </si>
  <si>
    <t>Acuvue Oasys for ASTIGMATISM/+3.50/8.6/-1.25/170</t>
  </si>
  <si>
    <t>=AOFA_PLUS!AL26</t>
  </si>
  <si>
    <t>Acuvue Oasys for ASTIGMATISM/+3.75/8.6/-1.25/170</t>
  </si>
  <si>
    <t>=AOFA_PLUS!AL27</t>
  </si>
  <si>
    <t>Acuvue Oasys for ASTIGMATISM/+4.00/8.6/-1.25/170</t>
  </si>
  <si>
    <t>=AOFA_PLUS!AL28</t>
  </si>
  <si>
    <t>Acuvue Oasys for ASTIGMATISM/+4.25/8.6/-1.25/170</t>
  </si>
  <si>
    <t>=AOFA_PLUS!AL29</t>
  </si>
  <si>
    <t>Acuvue Oasys for ASTIGMATISM/+4.50/8.6/-1.25/170</t>
  </si>
  <si>
    <t>=AOFA_PLUS!AL30</t>
  </si>
  <si>
    <t>Acuvue Oasys for ASTIGMATISM/+4.75/8.6/-1.25/170</t>
  </si>
  <si>
    <t>=AOFA_PLUS!AL31</t>
  </si>
  <si>
    <t>Acuvue Oasys for ASTIGMATISM/+5.00/8.6/-1.25/170</t>
  </si>
  <si>
    <t>=AOFA_PLUS!AL32</t>
  </si>
  <si>
    <t>Acuvue Oasys for ASTIGMATISM/+5.25/8.6/-1.25/170</t>
  </si>
  <si>
    <t>=AOFA_PLUS!AL33</t>
  </si>
  <si>
    <t>Acuvue Oasys for ASTIGMATISM/+5.50/8.6/-1.25/170</t>
  </si>
  <si>
    <t>=AOFA_PLUS!AL34</t>
  </si>
  <si>
    <t>Acuvue Oasys for ASTIGMATISM/+5.75/8.6/-1.25/170</t>
  </si>
  <si>
    <t>=AOFA_PLUS!AL35</t>
  </si>
  <si>
    <t>Acuvue Oasys for ASTIGMATISM/+6.00/8.6/-1.25/170</t>
  </si>
  <si>
    <t>=AOFA_PLUS!AL36</t>
  </si>
  <si>
    <t>Acuvue Oasys for ASTIGMATISM/+0.25/8.6/-1.25/180</t>
  </si>
  <si>
    <t>=AOFA_PLUS!AM13</t>
  </si>
  <si>
    <t>Acuvue Oasys for ASTIGMATISM/+0.50/8.6/-1.25/180</t>
  </si>
  <si>
    <t>=AOFA_PLUS!AM14</t>
  </si>
  <si>
    <t>Acuvue Oasys for ASTIGMATISM/+0.75/8.6/-1.25/180</t>
  </si>
  <si>
    <t>=AOFA_PLUS!AM15</t>
  </si>
  <si>
    <t>Acuvue Oasys for ASTIGMATISM/+1.00/8.6/-1.25/180</t>
  </si>
  <si>
    <t>=AOFA_PLUS!AM16</t>
  </si>
  <si>
    <t>Acuvue Oasys for ASTIGMATISM/+1.25/8.6/-1.25/180</t>
  </si>
  <si>
    <t>=AOFA_PLUS!AM17</t>
  </si>
  <si>
    <t>Acuvue Oasys for ASTIGMATISM/+1.50/8.6/-1.25/180</t>
  </si>
  <si>
    <t>=AOFA_PLUS!AM18</t>
  </si>
  <si>
    <t>Acuvue Oasys for ASTIGMATISM/+1.75/8.6/-1.25/180</t>
  </si>
  <si>
    <t>=AOFA_PLUS!AM19</t>
  </si>
  <si>
    <t>Acuvue Oasys for ASTIGMATISM/+2.00/8.6/-1.25/180</t>
  </si>
  <si>
    <t>=AOFA_PLUS!AM20</t>
  </si>
  <si>
    <t>Acuvue Oasys for ASTIGMATISM/+2.25/8.6/-1.25/180</t>
  </si>
  <si>
    <t>=AOFA_PLUS!AM21</t>
  </si>
  <si>
    <t>Acuvue Oasys for ASTIGMATISM/+2.50/8.6/-1.25/180</t>
  </si>
  <si>
    <t>=AOFA_PLUS!AM22</t>
  </si>
  <si>
    <t>Acuvue Oasys for ASTIGMATISM/+2.75/8.6/-1.25/180</t>
  </si>
  <si>
    <t>=AOFA_PLUS!AM23</t>
  </si>
  <si>
    <t>Acuvue Oasys for ASTIGMATISM/+3.00/8.6/-1.25/180</t>
  </si>
  <si>
    <t>=AOFA_PLUS!AM24</t>
  </si>
  <si>
    <t>Acuvue Oasys for ASTIGMATISM/+3.25/8.6/-1.25/180</t>
  </si>
  <si>
    <t>=AOFA_PLUS!AM25</t>
  </si>
  <si>
    <t>Acuvue Oasys for ASTIGMATISM/+3.50/8.6/-1.25/180</t>
  </si>
  <si>
    <t>=AOFA_PLUS!AM26</t>
  </si>
  <si>
    <t>Acuvue Oasys for ASTIGMATISM/+3.75/8.6/-1.25/180</t>
  </si>
  <si>
    <t>=AOFA_PLUS!AM27</t>
  </si>
  <si>
    <t>Acuvue Oasys for ASTIGMATISM/+4.00/8.6/-1.25/180</t>
  </si>
  <si>
    <t>=AOFA_PLUS!AM28</t>
  </si>
  <si>
    <t>Acuvue Oasys for ASTIGMATISM/+4.25/8.6/-1.25/180</t>
  </si>
  <si>
    <t>=AOFA_PLUS!AM29</t>
  </si>
  <si>
    <t>Acuvue Oasys for ASTIGMATISM/+4.50/8.6/-1.25/180</t>
  </si>
  <si>
    <t>=AOFA_PLUS!AM30</t>
  </si>
  <si>
    <t>Acuvue Oasys for ASTIGMATISM/+4.75/8.6/-1.25/180</t>
  </si>
  <si>
    <t>=AOFA_PLUS!AM31</t>
  </si>
  <si>
    <t>Acuvue Oasys for ASTIGMATISM/+5.00/8.6/-1.25/180</t>
  </si>
  <si>
    <t>=AOFA_PLUS!AM32</t>
  </si>
  <si>
    <t>Acuvue Oasys for ASTIGMATISM/+5.25/8.6/-1.25/180</t>
  </si>
  <si>
    <t>=AOFA_PLUS!AM33</t>
  </si>
  <si>
    <t>Acuvue Oasys for ASTIGMATISM/+5.50/8.6/-1.25/180</t>
  </si>
  <si>
    <t>=AOFA_PLUS!AM34</t>
  </si>
  <si>
    <t>Acuvue Oasys for ASTIGMATISM/+5.75/8.6/-1.25/180</t>
  </si>
  <si>
    <t>=AOFA_PLUS!AM35</t>
  </si>
  <si>
    <t>Acuvue Oasys for ASTIGMATISM/+6.00/8.6/-1.25/180</t>
  </si>
  <si>
    <t>=AOFA_PLUS!AM36</t>
  </si>
  <si>
    <t>Acuvue Oasys for ASTIGMATISM/+0.25/8.6/-1.75/ 10</t>
  </si>
  <si>
    <t>=AOFA_PLUS!AO13</t>
  </si>
  <si>
    <t>Acuvue Oasys for ASTIGMATISM/+0.50/8.6/-1.75/ 10</t>
  </si>
  <si>
    <t>=AOFA_PLUS!AO14</t>
  </si>
  <si>
    <t>Acuvue Oasys for ASTIGMATISM/+0.75/8.6/-1.75/ 10</t>
  </si>
  <si>
    <t>=AOFA_PLUS!AO15</t>
  </si>
  <si>
    <t>Acuvue Oasys for ASTIGMATISM/+1.00/8.6/-1.75/ 10</t>
  </si>
  <si>
    <t>=AOFA_PLUS!AO16</t>
  </si>
  <si>
    <t>Acuvue Oasys for ASTIGMATISM/+1.25/8.6/-1.75/ 10</t>
  </si>
  <si>
    <t>=AOFA_PLUS!AO17</t>
  </si>
  <si>
    <t>Acuvue Oasys for ASTIGMATISM/+1.50/8.6/-1.75/ 10</t>
  </si>
  <si>
    <t>=AOFA_PLUS!AO18</t>
  </si>
  <si>
    <t>Acuvue Oasys for ASTIGMATISM/+1.75/8.6/-1.75/ 10</t>
  </si>
  <si>
    <t>=AOFA_PLUS!AO19</t>
  </si>
  <si>
    <t>Acuvue Oasys for ASTIGMATISM/+2.00/8.6/-1.75/ 10</t>
  </si>
  <si>
    <t>=AOFA_PLUS!AO20</t>
  </si>
  <si>
    <t>Acuvue Oasys for ASTIGMATISM/+2.25/8.6/-1.75/ 10</t>
  </si>
  <si>
    <t>=AOFA_PLUS!AO21</t>
  </si>
  <si>
    <t>Acuvue Oasys for ASTIGMATISM/+2.50/8.6/-1.75/ 10</t>
  </si>
  <si>
    <t>=AOFA_PLUS!AO22</t>
  </si>
  <si>
    <t>Acuvue Oasys for ASTIGMATISM/+2.75/8.6/-1.75/ 10</t>
  </si>
  <si>
    <t>=AOFA_PLUS!AO23</t>
  </si>
  <si>
    <t>Acuvue Oasys for ASTIGMATISM/+3.00/8.6/-1.75/ 10</t>
  </si>
  <si>
    <t>=AOFA_PLUS!AO24</t>
  </si>
  <si>
    <t>Acuvue Oasys for ASTIGMATISM/+3.25/8.6/-1.75/ 10</t>
  </si>
  <si>
    <t>=AOFA_PLUS!AO25</t>
  </si>
  <si>
    <t>Acuvue Oasys for ASTIGMATISM/+3.50/8.6/-1.75/ 10</t>
  </si>
  <si>
    <t>=AOFA_PLUS!AO26</t>
  </si>
  <si>
    <t>Acuvue Oasys for ASTIGMATISM/+3.75/8.6/-1.75/ 10</t>
  </si>
  <si>
    <t>=AOFA_PLUS!AO27</t>
  </si>
  <si>
    <t>Acuvue Oasys for ASTIGMATISM/+4.00/8.6/-1.75/ 10</t>
  </si>
  <si>
    <t>=AOFA_PLUS!AO28</t>
  </si>
  <si>
    <t>Acuvue Oasys for ASTIGMATISM/+4.25/8.6/-1.75/ 10</t>
  </si>
  <si>
    <t>=AOFA_PLUS!AO29</t>
  </si>
  <si>
    <t>Acuvue Oasys for ASTIGMATISM/+4.50/8.6/-1.75/ 10</t>
  </si>
  <si>
    <t>=AOFA_PLUS!AO30</t>
  </si>
  <si>
    <t>Acuvue Oasys for ASTIGMATISM/+4.75/8.6/-1.75/ 10</t>
  </si>
  <si>
    <t>=AOFA_PLUS!AO31</t>
  </si>
  <si>
    <t>Acuvue Oasys for ASTIGMATISM/+5.00/8.6/-1.75/ 10</t>
  </si>
  <si>
    <t>=AOFA_PLUS!AO32</t>
  </si>
  <si>
    <t>Acuvue Oasys for ASTIGMATISM/+5.25/8.6/-1.75/ 10</t>
  </si>
  <si>
    <t>=AOFA_PLUS!AO33</t>
  </si>
  <si>
    <t>Acuvue Oasys for ASTIGMATISM/+5.50/8.6/-1.75/ 10</t>
  </si>
  <si>
    <t>=AOFA_PLUS!AO34</t>
  </si>
  <si>
    <t>Acuvue Oasys for ASTIGMATISM/+5.75/8.6/-1.75/ 10</t>
  </si>
  <si>
    <t>=AOFA_PLUS!AO35</t>
  </si>
  <si>
    <t>Acuvue Oasys for ASTIGMATISM/+6.00/8.6/-1.75/ 10</t>
  </si>
  <si>
    <t>=AOFA_PLUS!AO36</t>
  </si>
  <si>
    <t>Acuvue Oasys for ASTIGMATISM/+0.25/8.6/-1.75/ 20</t>
  </si>
  <si>
    <t>=AOFA_PLUS!AP13</t>
  </si>
  <si>
    <t>Acuvue Oasys for ASTIGMATISM/+0.50/8.6/-1.75/ 20</t>
  </si>
  <si>
    <t>=AOFA_PLUS!AP14</t>
  </si>
  <si>
    <t>Acuvue Oasys for ASTIGMATISM/+0.75/8.6/-1.75/ 20</t>
  </si>
  <si>
    <t>=AOFA_PLUS!AP15</t>
  </si>
  <si>
    <t>Acuvue Oasys for ASTIGMATISM/+1.00/8.6/-1.75/ 20</t>
  </si>
  <si>
    <t>=AOFA_PLUS!AP16</t>
  </si>
  <si>
    <t>Acuvue Oasys for ASTIGMATISM/+1.25/8.6/-1.75/ 20</t>
  </si>
  <si>
    <t>=AOFA_PLUS!AP17</t>
  </si>
  <si>
    <t>Acuvue Oasys for ASTIGMATISM/+1.50/8.6/-1.75/ 20</t>
  </si>
  <si>
    <t>=AOFA_PLUS!AP18</t>
  </si>
  <si>
    <t>Acuvue Oasys for ASTIGMATISM/+1.75/8.6/-1.75/ 20</t>
  </si>
  <si>
    <t>=AOFA_PLUS!AP19</t>
  </si>
  <si>
    <t>Acuvue Oasys for ASTIGMATISM/+2.00/8.6/-1.75/ 20</t>
  </si>
  <si>
    <t>=AOFA_PLUS!AP20</t>
  </si>
  <si>
    <t>Acuvue Oasys for ASTIGMATISM/+2.25/8.6/-1.75/ 20</t>
  </si>
  <si>
    <t>=AOFA_PLUS!AP21</t>
  </si>
  <si>
    <t>Acuvue Oasys for ASTIGMATISM/+2.50/8.6/-1.75/ 20</t>
  </si>
  <si>
    <t>=AOFA_PLUS!AP22</t>
  </si>
  <si>
    <t>Acuvue Oasys for ASTIGMATISM/+2.75/8.6/-1.75/ 20</t>
  </si>
  <si>
    <t>=AOFA_PLUS!AP23</t>
  </si>
  <si>
    <t>Acuvue Oasys for ASTIGMATISM/+3.00/8.6/-1.75/ 20</t>
  </si>
  <si>
    <t>=AOFA_PLUS!AP24</t>
  </si>
  <si>
    <t>Acuvue Oasys for ASTIGMATISM/+3.25/8.6/-1.75/ 20</t>
  </si>
  <si>
    <t>=AOFA_PLUS!AP25</t>
  </si>
  <si>
    <t>Acuvue Oasys for ASTIGMATISM/+3.50/8.6/-1.75/ 20</t>
  </si>
  <si>
    <t>=AOFA_PLUS!AP26</t>
  </si>
  <si>
    <t>Acuvue Oasys for ASTIGMATISM/+3.75/8.6/-1.75/ 20</t>
  </si>
  <si>
    <t>=AOFA_PLUS!AP27</t>
  </si>
  <si>
    <t>Acuvue Oasys for ASTIGMATISM/+4.00/8.6/-1.75/ 20</t>
  </si>
  <si>
    <t>=AOFA_PLUS!AP28</t>
  </si>
  <si>
    <t>Acuvue Oasys for ASTIGMATISM/+4.25/8.6/-1.75/ 20</t>
  </si>
  <si>
    <t>=AOFA_PLUS!AP29</t>
  </si>
  <si>
    <t>Acuvue Oasys for ASTIGMATISM/+4.50/8.6/-1.75/ 20</t>
  </si>
  <si>
    <t>=AOFA_PLUS!AP30</t>
  </si>
  <si>
    <t>Acuvue Oasys for ASTIGMATISM/+4.75/8.6/-1.75/ 20</t>
  </si>
  <si>
    <t>=AOFA_PLUS!AP31</t>
  </si>
  <si>
    <t>Acuvue Oasys for ASTIGMATISM/+5.00/8.6/-1.75/ 20</t>
  </si>
  <si>
    <t>=AOFA_PLUS!AP32</t>
  </si>
  <si>
    <t>Acuvue Oasys for ASTIGMATISM/+5.25/8.6/-1.75/ 20</t>
  </si>
  <si>
    <t>=AOFA_PLUS!AP33</t>
  </si>
  <si>
    <t>Acuvue Oasys for ASTIGMATISM/+5.50/8.6/-1.75/ 20</t>
  </si>
  <si>
    <t>=AOFA_PLUS!AP34</t>
  </si>
  <si>
    <t>Acuvue Oasys for ASTIGMATISM/+5.75/8.6/-1.75/ 20</t>
  </si>
  <si>
    <t>=AOFA_PLUS!AP35</t>
  </si>
  <si>
    <t>Acuvue Oasys for ASTIGMATISM/+6.00/8.6/-1.75/ 20</t>
  </si>
  <si>
    <t>=AOFA_PLUS!AP36</t>
  </si>
  <si>
    <t>Acuvue Oasys for ASTIGMATISM/+0.25/8.6/-1.75/ 30</t>
  </si>
  <si>
    <t>=AOFA_PLUS!AQ13</t>
  </si>
  <si>
    <t>Acuvue Oasys for ASTIGMATISM/+0.50/8.6/-1.75/ 30</t>
  </si>
  <si>
    <t>=AOFA_PLUS!AQ14</t>
  </si>
  <si>
    <t>Acuvue Oasys for ASTIGMATISM/+0.75/8.6/-1.75/ 30</t>
  </si>
  <si>
    <t>=AOFA_PLUS!AQ15</t>
  </si>
  <si>
    <t>Acuvue Oasys for ASTIGMATISM/+1.00/8.6/-1.75/ 30</t>
  </si>
  <si>
    <t>=AOFA_PLUS!AQ16</t>
  </si>
  <si>
    <t>Acuvue Oasys for ASTIGMATISM/+1.25/8.6/-1.75/ 30</t>
  </si>
  <si>
    <t>=AOFA_PLUS!AQ17</t>
  </si>
  <si>
    <t>Acuvue Oasys for ASTIGMATISM/+1.50/8.6/-1.75/ 30</t>
  </si>
  <si>
    <t>=AOFA_PLUS!AQ18</t>
  </si>
  <si>
    <t>Acuvue Oasys for ASTIGMATISM/+1.75/8.6/-1.75/ 30</t>
  </si>
  <si>
    <t>=AOFA_PLUS!AQ19</t>
  </si>
  <si>
    <t>Acuvue Oasys for ASTIGMATISM/+2.00/8.6/-1.75/ 30</t>
  </si>
  <si>
    <t>=AOFA_PLUS!AQ20</t>
  </si>
  <si>
    <t>Acuvue Oasys for ASTIGMATISM/+2.25/8.6/-1.75/ 30</t>
  </si>
  <si>
    <t>=AOFA_PLUS!AQ21</t>
  </si>
  <si>
    <t>Acuvue Oasys for ASTIGMATISM/+2.50/8.6/-1.75/ 30</t>
  </si>
  <si>
    <t>=AOFA_PLUS!AQ22</t>
  </si>
  <si>
    <t>Acuvue Oasys for ASTIGMATISM/+2.75/8.6/-1.75/ 30</t>
  </si>
  <si>
    <t>=AOFA_PLUS!AQ23</t>
  </si>
  <si>
    <t>Acuvue Oasys for ASTIGMATISM/+3.00/8.6/-1.75/ 30</t>
  </si>
  <si>
    <t>=AOFA_PLUS!AQ24</t>
  </si>
  <si>
    <t>Acuvue Oasys for ASTIGMATISM/+3.25/8.6/-1.75/ 30</t>
  </si>
  <si>
    <t>=AOFA_PLUS!AQ25</t>
  </si>
  <si>
    <t>Acuvue Oasys for ASTIGMATISM/+3.50/8.6/-1.75/ 30</t>
  </si>
  <si>
    <t>=AOFA_PLUS!AQ26</t>
  </si>
  <si>
    <t>Acuvue Oasys for ASTIGMATISM/+3.75/8.6/-1.75/ 30</t>
  </si>
  <si>
    <t>=AOFA_PLUS!AQ27</t>
  </si>
  <si>
    <t>Acuvue Oasys for ASTIGMATISM/+4.00/8.6/-1.75/ 30</t>
  </si>
  <si>
    <t>=AOFA_PLUS!AQ28</t>
  </si>
  <si>
    <t>Acuvue Oasys for ASTIGMATISM/+4.25/8.6/-1.75/ 30</t>
  </si>
  <si>
    <t>=AOFA_PLUS!AQ29</t>
  </si>
  <si>
    <t>Acuvue Oasys for ASTIGMATISM/+4.50/8.6/-1.75/ 30</t>
  </si>
  <si>
    <t>=AOFA_PLUS!AQ30</t>
  </si>
  <si>
    <t>Acuvue Oasys for ASTIGMATISM/+4.75/8.6/-1.75/ 30</t>
  </si>
  <si>
    <t>=AOFA_PLUS!AQ31</t>
  </si>
  <si>
    <t>Acuvue Oasys for ASTIGMATISM/+5.00/8.6/-1.75/ 30</t>
  </si>
  <si>
    <t>=AOFA_PLUS!AQ32</t>
  </si>
  <si>
    <t>Acuvue Oasys for ASTIGMATISM/+5.25/8.6/-1.75/ 30</t>
  </si>
  <si>
    <t>=AOFA_PLUS!AQ33</t>
  </si>
  <si>
    <t>Acuvue Oasys for ASTIGMATISM/+5.50/8.6/-1.75/ 30</t>
  </si>
  <si>
    <t>=AOFA_PLUS!AQ34</t>
  </si>
  <si>
    <t>Acuvue Oasys for ASTIGMATISM/+5.75/8.6/-1.75/ 30</t>
  </si>
  <si>
    <t>=AOFA_PLUS!AQ35</t>
  </si>
  <si>
    <t>Acuvue Oasys for ASTIGMATISM/+6.00/8.6/-1.75/ 30</t>
  </si>
  <si>
    <t>=AOFA_PLUS!AQ36</t>
  </si>
  <si>
    <t>Acuvue Oasys for ASTIGMATISM/+0.25/8.6/-1.75/ 40</t>
  </si>
  <si>
    <t>=AOFA_PLUS!AR13</t>
  </si>
  <si>
    <t>Acuvue Oasys for ASTIGMATISM/+0.50/8.6/-1.75/ 40</t>
  </si>
  <si>
    <t>=AOFA_PLUS!AR14</t>
  </si>
  <si>
    <t>Acuvue Oasys for ASTIGMATISM/+0.75/8.6/-1.75/ 40</t>
  </si>
  <si>
    <t>=AOFA_PLUS!AR15</t>
  </si>
  <si>
    <t>Acuvue Oasys for ASTIGMATISM/+1.00/8.6/-1.75/ 40</t>
  </si>
  <si>
    <t>=AOFA_PLUS!AR16</t>
  </si>
  <si>
    <t>Acuvue Oasys for ASTIGMATISM/+1.25/8.6/-1.75/ 40</t>
  </si>
  <si>
    <t>=AOFA_PLUS!AR17</t>
  </si>
  <si>
    <t>Acuvue Oasys for ASTIGMATISM/+1.50/8.6/-1.75/ 40</t>
  </si>
  <si>
    <t>=AOFA_PLUS!AR18</t>
  </si>
  <si>
    <t>Acuvue Oasys for ASTIGMATISM/+1.75/8.6/-1.75/ 40</t>
  </si>
  <si>
    <t>=AOFA_PLUS!AR19</t>
  </si>
  <si>
    <t>Acuvue Oasys for ASTIGMATISM/+2.00/8.6/-1.75/ 40</t>
  </si>
  <si>
    <t>=AOFA_PLUS!AR20</t>
  </si>
  <si>
    <t>Acuvue Oasys for ASTIGMATISM/+2.25/8.6/-1.75/ 40</t>
  </si>
  <si>
    <t>=AOFA_PLUS!AR21</t>
  </si>
  <si>
    <t>Acuvue Oasys for ASTIGMATISM/+2.50/8.6/-1.75/ 40</t>
  </si>
  <si>
    <t>=AOFA_PLUS!AR22</t>
  </si>
  <si>
    <t>Acuvue Oasys for ASTIGMATISM/+2.75/8.6/-1.75/ 40</t>
  </si>
  <si>
    <t>=AOFA_PLUS!AR23</t>
  </si>
  <si>
    <t>Acuvue Oasys for ASTIGMATISM/+3.00/8.6/-1.75/ 40</t>
  </si>
  <si>
    <t>=AOFA_PLUS!AR24</t>
  </si>
  <si>
    <t>Acuvue Oasys for ASTIGMATISM/+3.25/8.6/-1.75/ 40</t>
  </si>
  <si>
    <t>=AOFA_PLUS!AR25</t>
  </si>
  <si>
    <t>Acuvue Oasys for ASTIGMATISM/+3.50/8.6/-1.75/ 40</t>
  </si>
  <si>
    <t>=AOFA_PLUS!AR26</t>
  </si>
  <si>
    <t>Acuvue Oasys for ASTIGMATISM/+3.75/8.6/-1.75/ 40</t>
  </si>
  <si>
    <t>=AOFA_PLUS!AR27</t>
  </si>
  <si>
    <t>Acuvue Oasys for ASTIGMATISM/+4.00/8.6/-1.75/ 40</t>
  </si>
  <si>
    <t>=AOFA_PLUS!AR28</t>
  </si>
  <si>
    <t>Acuvue Oasys for ASTIGMATISM/+4.25/8.6/-1.75/ 40</t>
  </si>
  <si>
    <t>=AOFA_PLUS!AR29</t>
  </si>
  <si>
    <t>Acuvue Oasys for ASTIGMATISM/+4.50/8.6/-1.75/ 40</t>
  </si>
  <si>
    <t>=AOFA_PLUS!AR30</t>
  </si>
  <si>
    <t>Acuvue Oasys for ASTIGMATISM/+4.75/8.6/-1.75/ 40</t>
  </si>
  <si>
    <t>=AOFA_PLUS!AR31</t>
  </si>
  <si>
    <t>Acuvue Oasys for ASTIGMATISM/+5.00/8.6/-1.75/ 40</t>
  </si>
  <si>
    <t>=AOFA_PLUS!AR32</t>
  </si>
  <si>
    <t>Acuvue Oasys for ASTIGMATISM/+5.25/8.6/-1.75/ 40</t>
  </si>
  <si>
    <t>=AOFA_PLUS!AR33</t>
  </si>
  <si>
    <t>Acuvue Oasys for ASTIGMATISM/+5.50/8.6/-1.75/ 40</t>
  </si>
  <si>
    <t>=AOFA_PLUS!AR34</t>
  </si>
  <si>
    <t>Acuvue Oasys for ASTIGMATISM/+5.75/8.6/-1.75/ 40</t>
  </si>
  <si>
    <t>=AOFA_PLUS!AR35</t>
  </si>
  <si>
    <t>Acuvue Oasys for ASTIGMATISM/+6.00/8.6/-1.75/ 40</t>
  </si>
  <si>
    <t>=AOFA_PLUS!AR36</t>
  </si>
  <si>
    <t>Acuvue Oasys for ASTIGMATISM/+0.25/8.6/-1.75/ 50</t>
  </si>
  <si>
    <t>=AOFA_PLUS!AS13</t>
  </si>
  <si>
    <t>Acuvue Oasys for ASTIGMATISM/+0.50/8.6/-1.75/ 50</t>
  </si>
  <si>
    <t>=AOFA_PLUS!AS14</t>
  </si>
  <si>
    <t>Acuvue Oasys for ASTIGMATISM/+0.75/8.6/-1.75/ 50</t>
  </si>
  <si>
    <t>=AOFA_PLUS!AS15</t>
  </si>
  <si>
    <t>Acuvue Oasys for ASTIGMATISM/+1.00/8.6/-1.75/ 50</t>
  </si>
  <si>
    <t>=AOFA_PLUS!AS16</t>
  </si>
  <si>
    <t>Acuvue Oasys for ASTIGMATISM/+1.25/8.6/-1.75/ 50</t>
  </si>
  <si>
    <t>=AOFA_PLUS!AS17</t>
  </si>
  <si>
    <t>Acuvue Oasys for ASTIGMATISM/+1.50/8.6/-1.75/ 50</t>
  </si>
  <si>
    <t>=AOFA_PLUS!AS18</t>
  </si>
  <si>
    <t>Acuvue Oasys for ASTIGMATISM/+1.75/8.6/-1.75/ 50</t>
  </si>
  <si>
    <t>=AOFA_PLUS!AS19</t>
  </si>
  <si>
    <t>Acuvue Oasys for ASTIGMATISM/+2.00/8.6/-1.75/ 50</t>
  </si>
  <si>
    <t>=AOFA_PLUS!AS20</t>
  </si>
  <si>
    <t>Acuvue Oasys for ASTIGMATISM/+2.25/8.6/-1.75/ 50</t>
  </si>
  <si>
    <t>=AOFA_PLUS!AS21</t>
  </si>
  <si>
    <t>Acuvue Oasys for ASTIGMATISM/+2.50/8.6/-1.75/ 50</t>
  </si>
  <si>
    <t>=AOFA_PLUS!AS22</t>
  </si>
  <si>
    <t>Acuvue Oasys for ASTIGMATISM/+2.75/8.6/-1.75/ 50</t>
  </si>
  <si>
    <t>=AOFA_PLUS!AS23</t>
  </si>
  <si>
    <t>Acuvue Oasys for ASTIGMATISM/+3.00/8.6/-1.75/ 50</t>
  </si>
  <si>
    <t>=AOFA_PLUS!AS24</t>
  </si>
  <si>
    <t>Acuvue Oasys for ASTIGMATISM/+3.25/8.6/-1.75/ 50</t>
  </si>
  <si>
    <t>=AOFA_PLUS!AS25</t>
  </si>
  <si>
    <t>Acuvue Oasys for ASTIGMATISM/+3.50/8.6/-1.75/ 50</t>
  </si>
  <si>
    <t>=AOFA_PLUS!AS26</t>
  </si>
  <si>
    <t>Acuvue Oasys for ASTIGMATISM/+3.75/8.6/-1.75/ 50</t>
  </si>
  <si>
    <t>=AOFA_PLUS!AS27</t>
  </si>
  <si>
    <t>Acuvue Oasys for ASTIGMATISM/+4.00/8.6/-1.75/ 50</t>
  </si>
  <si>
    <t>=AOFA_PLUS!AS28</t>
  </si>
  <si>
    <t>Acuvue Oasys for ASTIGMATISM/+4.25/8.6/-1.75/ 50</t>
  </si>
  <si>
    <t>=AOFA_PLUS!AS29</t>
  </si>
  <si>
    <t>Acuvue Oasys for ASTIGMATISM/+4.50/8.6/-1.75/ 50</t>
  </si>
  <si>
    <t>=AOFA_PLUS!AS30</t>
  </si>
  <si>
    <t>Acuvue Oasys for ASTIGMATISM/+4.75/8.6/-1.75/ 50</t>
  </si>
  <si>
    <t>=AOFA_PLUS!AS31</t>
  </si>
  <si>
    <t>Acuvue Oasys for ASTIGMATISM/+5.00/8.6/-1.75/ 50</t>
  </si>
  <si>
    <t>=AOFA_PLUS!AS32</t>
  </si>
  <si>
    <t>Acuvue Oasys for ASTIGMATISM/+5.25/8.6/-1.75/ 50</t>
  </si>
  <si>
    <t>=AOFA_PLUS!AS33</t>
  </si>
  <si>
    <t>Acuvue Oasys for ASTIGMATISM/+5.50/8.6/-1.75/ 50</t>
  </si>
  <si>
    <t>=AOFA_PLUS!AS34</t>
  </si>
  <si>
    <t>Acuvue Oasys for ASTIGMATISM/+5.75/8.6/-1.75/ 50</t>
  </si>
  <si>
    <t>=AOFA_PLUS!AS35</t>
  </si>
  <si>
    <t>Acuvue Oasys for ASTIGMATISM/+6.00/8.6/-1.75/ 50</t>
  </si>
  <si>
    <t>=AOFA_PLUS!AS36</t>
  </si>
  <si>
    <t>Acuvue Oasys for ASTIGMATISM/+0.25/8.6/-1.75/ 60</t>
  </si>
  <si>
    <t>=AOFA_PLUS!AT13</t>
  </si>
  <si>
    <t>Acuvue Oasys for ASTIGMATISM/+0.50/8.6/-1.75/ 60</t>
  </si>
  <si>
    <t>=AOFA_PLUS!AT14</t>
  </si>
  <si>
    <t>Acuvue Oasys for ASTIGMATISM/+0.75/8.6/-1.75/ 60</t>
  </si>
  <si>
    <t>=AOFA_PLUS!AT15</t>
  </si>
  <si>
    <t>Acuvue Oasys for ASTIGMATISM/+1.00/8.6/-1.75/ 60</t>
  </si>
  <si>
    <t>=AOFA_PLUS!AT16</t>
  </si>
  <si>
    <t>Acuvue Oasys for ASTIGMATISM/+1.25/8.6/-1.75/ 60</t>
  </si>
  <si>
    <t>=AOFA_PLUS!AT17</t>
  </si>
  <si>
    <t>Acuvue Oasys for ASTIGMATISM/+1.50/8.6/-1.75/ 60</t>
  </si>
  <si>
    <t>=AOFA_PLUS!AT18</t>
  </si>
  <si>
    <t>Acuvue Oasys for ASTIGMATISM/+1.75/8.6/-1.75/ 60</t>
  </si>
  <si>
    <t>=AOFA_PLUS!AT19</t>
  </si>
  <si>
    <t>Acuvue Oasys for ASTIGMATISM/+2.00/8.6/-1.75/ 60</t>
  </si>
  <si>
    <t>=AOFA_PLUS!AT20</t>
  </si>
  <si>
    <t>Acuvue Oasys for ASTIGMATISM/+2.25/8.6/-1.75/ 60</t>
  </si>
  <si>
    <t>=AOFA_PLUS!AT21</t>
  </si>
  <si>
    <t>Acuvue Oasys for ASTIGMATISM/+2.50/8.6/-1.75/ 60</t>
  </si>
  <si>
    <t>=AOFA_PLUS!AT22</t>
  </si>
  <si>
    <t>Acuvue Oasys for ASTIGMATISM/+2.75/8.6/-1.75/ 60</t>
  </si>
  <si>
    <t>=AOFA_PLUS!AT23</t>
  </si>
  <si>
    <t>Acuvue Oasys for ASTIGMATISM/+3.00/8.6/-1.75/ 60</t>
  </si>
  <si>
    <t>=AOFA_PLUS!AT24</t>
  </si>
  <si>
    <t>Acuvue Oasys for ASTIGMATISM/+3.25/8.6/-1.75/ 60</t>
  </si>
  <si>
    <t>=AOFA_PLUS!AT25</t>
  </si>
  <si>
    <t>Acuvue Oasys for ASTIGMATISM/+3.50/8.6/-1.75/ 60</t>
  </si>
  <si>
    <t>=AOFA_PLUS!AT26</t>
  </si>
  <si>
    <t>Acuvue Oasys for ASTIGMATISM/+3.75/8.6/-1.75/ 60</t>
  </si>
  <si>
    <t>=AOFA_PLUS!AT27</t>
  </si>
  <si>
    <t>Acuvue Oasys for ASTIGMATISM/+4.00/8.6/-1.75/ 60</t>
  </si>
  <si>
    <t>=AOFA_PLUS!AT28</t>
  </si>
  <si>
    <t>Acuvue Oasys for ASTIGMATISM/+4.25/8.6/-1.75/ 60</t>
  </si>
  <si>
    <t>=AOFA_PLUS!AT29</t>
  </si>
  <si>
    <t>Acuvue Oasys for ASTIGMATISM/+4.50/8.6/-1.75/ 60</t>
  </si>
  <si>
    <t>=AOFA_PLUS!AT30</t>
  </si>
  <si>
    <t>Acuvue Oasys for ASTIGMATISM/+4.75/8.6/-1.75/ 60</t>
  </si>
  <si>
    <t>=AOFA_PLUS!AT31</t>
  </si>
  <si>
    <t>Acuvue Oasys for ASTIGMATISM/+5.00/8.6/-1.75/ 60</t>
  </si>
  <si>
    <t>=AOFA_PLUS!AT32</t>
  </si>
  <si>
    <t>Acuvue Oasys for ASTIGMATISM/+5.25/8.6/-1.75/ 60</t>
  </si>
  <si>
    <t>=AOFA_PLUS!AT33</t>
  </si>
  <si>
    <t>Acuvue Oasys for ASTIGMATISM/+5.50/8.6/-1.75/ 60</t>
  </si>
  <si>
    <t>=AOFA_PLUS!AT34</t>
  </si>
  <si>
    <t>Acuvue Oasys for ASTIGMATISM/+5.75/8.6/-1.75/ 60</t>
  </si>
  <si>
    <t>=AOFA_PLUS!AT35</t>
  </si>
  <si>
    <t>Acuvue Oasys for ASTIGMATISM/+6.00/8.6/-1.75/ 60</t>
  </si>
  <si>
    <t>=AOFA_PLUS!AT36</t>
  </si>
  <si>
    <t>Acuvue Oasys for ASTIGMATISM/+0.25/8.6/-1.75/ 70</t>
  </si>
  <si>
    <t>=AOFA_PLUS!AU13</t>
  </si>
  <si>
    <t>Acuvue Oasys for ASTIGMATISM/+0.50/8.6/-1.75/ 70</t>
  </si>
  <si>
    <t>=AOFA_PLUS!AU14</t>
  </si>
  <si>
    <t>Acuvue Oasys for ASTIGMATISM/+0.75/8.6/-1.75/ 70</t>
  </si>
  <si>
    <t>=AOFA_PLUS!AU15</t>
  </si>
  <si>
    <t>Acuvue Oasys for ASTIGMATISM/+1.00/8.6/-1.75/ 70</t>
  </si>
  <si>
    <t>=AOFA_PLUS!AU16</t>
  </si>
  <si>
    <t>Acuvue Oasys for ASTIGMATISM/+1.25/8.6/-1.75/ 70</t>
  </si>
  <si>
    <t>=AOFA_PLUS!AU17</t>
  </si>
  <si>
    <t>Acuvue Oasys for ASTIGMATISM/+1.50/8.6/-1.75/ 70</t>
  </si>
  <si>
    <t>=AOFA_PLUS!AU18</t>
  </si>
  <si>
    <t>Acuvue Oasys for ASTIGMATISM/+1.75/8.6/-1.75/ 70</t>
  </si>
  <si>
    <t>=AOFA_PLUS!AU19</t>
  </si>
  <si>
    <t>Acuvue Oasys for ASTIGMATISM/+2.00/8.6/-1.75/ 70</t>
  </si>
  <si>
    <t>=AOFA_PLUS!AU20</t>
  </si>
  <si>
    <t>Acuvue Oasys for ASTIGMATISM/+2.25/8.6/-1.75/ 70</t>
  </si>
  <si>
    <t>=AOFA_PLUS!AU21</t>
  </si>
  <si>
    <t>Acuvue Oasys for ASTIGMATISM/+2.50/8.6/-1.75/ 70</t>
  </si>
  <si>
    <t>=AOFA_PLUS!AU22</t>
  </si>
  <si>
    <t>Acuvue Oasys for ASTIGMATISM/+2.75/8.6/-1.75/ 70</t>
  </si>
  <si>
    <t>=AOFA_PLUS!AU23</t>
  </si>
  <si>
    <t>Acuvue Oasys for ASTIGMATISM/+3.00/8.6/-1.75/ 70</t>
  </si>
  <si>
    <t>=AOFA_PLUS!AU24</t>
  </si>
  <si>
    <t>Acuvue Oasys for ASTIGMATISM/+3.25/8.6/-1.75/ 70</t>
  </si>
  <si>
    <t>=AOFA_PLUS!AU25</t>
  </si>
  <si>
    <t>Acuvue Oasys for ASTIGMATISM/+3.50/8.6/-1.75/ 70</t>
  </si>
  <si>
    <t>=AOFA_PLUS!AU26</t>
  </si>
  <si>
    <t>Acuvue Oasys for ASTIGMATISM/+3.75/8.6/-1.75/ 70</t>
  </si>
  <si>
    <t>=AOFA_PLUS!AU27</t>
  </si>
  <si>
    <t>Acuvue Oasys for ASTIGMATISM/+4.00/8.6/-1.75/ 70</t>
  </si>
  <si>
    <t>=AOFA_PLUS!AU28</t>
  </si>
  <si>
    <t>Acuvue Oasys for ASTIGMATISM/+4.25/8.6/-1.75/ 70</t>
  </si>
  <si>
    <t>=AOFA_PLUS!AU29</t>
  </si>
  <si>
    <t>Acuvue Oasys for ASTIGMATISM/+4.50/8.6/-1.75/ 70</t>
  </si>
  <si>
    <t>=AOFA_PLUS!AU30</t>
  </si>
  <si>
    <t>Acuvue Oasys for ASTIGMATISM/+4.75/8.6/-1.75/ 70</t>
  </si>
  <si>
    <t>=AOFA_PLUS!AU31</t>
  </si>
  <si>
    <t>Acuvue Oasys for ASTIGMATISM/+5.00/8.6/-1.75/ 70</t>
  </si>
  <si>
    <t>=AOFA_PLUS!AU32</t>
  </si>
  <si>
    <t>Acuvue Oasys for ASTIGMATISM/+5.25/8.6/-1.75/ 70</t>
  </si>
  <si>
    <t>=AOFA_PLUS!AU33</t>
  </si>
  <si>
    <t>Acuvue Oasys for ASTIGMATISM/+5.50/8.6/-1.75/ 70</t>
  </si>
  <si>
    <t>=AOFA_PLUS!AU34</t>
  </si>
  <si>
    <t>Acuvue Oasys for ASTIGMATISM/+5.75/8.6/-1.75/ 70</t>
  </si>
  <si>
    <t>=AOFA_PLUS!AU35</t>
  </si>
  <si>
    <t>Acuvue Oasys for ASTIGMATISM/+6.00/8.6/-1.75/ 70</t>
  </si>
  <si>
    <t>=AOFA_PLUS!AU36</t>
  </si>
  <si>
    <t>Acuvue Oasys for ASTIGMATISM/+0.25/8.6/-1.75/ 80</t>
  </si>
  <si>
    <t>=AOFA_PLUS!AV13</t>
  </si>
  <si>
    <t>Acuvue Oasys for ASTIGMATISM/+0.50/8.6/-1.75/ 80</t>
  </si>
  <si>
    <t>=AOFA_PLUS!AV14</t>
  </si>
  <si>
    <t>Acuvue Oasys for ASTIGMATISM/+0.75/8.6/-1.75/ 80</t>
  </si>
  <si>
    <t>=AOFA_PLUS!AV15</t>
  </si>
  <si>
    <t>Acuvue Oasys for ASTIGMATISM/+1.00/8.6/-1.75/ 80</t>
  </si>
  <si>
    <t>=AOFA_PLUS!AV16</t>
  </si>
  <si>
    <t>Acuvue Oasys for ASTIGMATISM/+1.25/8.6/-1.75/ 80</t>
  </si>
  <si>
    <t>=AOFA_PLUS!AV17</t>
  </si>
  <si>
    <t>Acuvue Oasys for ASTIGMATISM/+1.50/8.6/-1.75/ 80</t>
  </si>
  <si>
    <t>=AOFA_PLUS!AV18</t>
  </si>
  <si>
    <t>Acuvue Oasys for ASTIGMATISM/+1.75/8.6/-1.75/ 80</t>
  </si>
  <si>
    <t>=AOFA_PLUS!AV19</t>
  </si>
  <si>
    <t>Acuvue Oasys for ASTIGMATISM/+2.00/8.6/-1.75/ 80</t>
  </si>
  <si>
    <t>=AOFA_PLUS!AV20</t>
  </si>
  <si>
    <t>Acuvue Oasys for ASTIGMATISM/+2.25/8.6/-1.75/ 80</t>
  </si>
  <si>
    <t>=AOFA_PLUS!AV21</t>
  </si>
  <si>
    <t>Acuvue Oasys for ASTIGMATISM/+2.50/8.6/-1.75/ 80</t>
  </si>
  <si>
    <t>=AOFA_PLUS!AV22</t>
  </si>
  <si>
    <t>Acuvue Oasys for ASTIGMATISM/+2.75/8.6/-1.75/ 80</t>
  </si>
  <si>
    <t>=AOFA_PLUS!AV23</t>
  </si>
  <si>
    <t>Acuvue Oasys for ASTIGMATISM/+3.00/8.6/-1.75/ 80</t>
  </si>
  <si>
    <t>=AOFA_PLUS!AV24</t>
  </si>
  <si>
    <t>Acuvue Oasys for ASTIGMATISM/+3.25/8.6/-1.75/ 80</t>
  </si>
  <si>
    <t>=AOFA_PLUS!AV25</t>
  </si>
  <si>
    <t>Acuvue Oasys for ASTIGMATISM/+3.50/8.6/-1.75/ 80</t>
  </si>
  <si>
    <t>=AOFA_PLUS!AV26</t>
  </si>
  <si>
    <t>Acuvue Oasys for ASTIGMATISM/+3.75/8.6/-1.75/ 80</t>
  </si>
  <si>
    <t>=AOFA_PLUS!AV27</t>
  </si>
  <si>
    <t>Acuvue Oasys for ASTIGMATISM/+4.00/8.6/-1.75/ 80</t>
  </si>
  <si>
    <t>=AOFA_PLUS!AV28</t>
  </si>
  <si>
    <t>Acuvue Oasys for ASTIGMATISM/+4.25/8.6/-1.75/ 80</t>
  </si>
  <si>
    <t>=AOFA_PLUS!AV29</t>
  </si>
  <si>
    <t>Acuvue Oasys for ASTIGMATISM/+4.50/8.6/-1.75/ 80</t>
  </si>
  <si>
    <t>=AOFA_PLUS!AV30</t>
  </si>
  <si>
    <t>Acuvue Oasys for ASTIGMATISM/+4.75/8.6/-1.75/ 80</t>
  </si>
  <si>
    <t>=AOFA_PLUS!AV31</t>
  </si>
  <si>
    <t>Acuvue Oasys for ASTIGMATISM/+5.00/8.6/-1.75/ 80</t>
  </si>
  <si>
    <t>=AOFA_PLUS!AV32</t>
  </si>
  <si>
    <t>Acuvue Oasys for ASTIGMATISM/+5.25/8.6/-1.75/ 80</t>
  </si>
  <si>
    <t>=AOFA_PLUS!AV33</t>
  </si>
  <si>
    <t>Acuvue Oasys for ASTIGMATISM/+5.50/8.6/-1.75/ 80</t>
  </si>
  <si>
    <t>=AOFA_PLUS!AV34</t>
  </si>
  <si>
    <t>Acuvue Oasys for ASTIGMATISM/+5.75/8.6/-1.75/ 80</t>
  </si>
  <si>
    <t>=AOFA_PLUS!AV35</t>
  </si>
  <si>
    <t>Acuvue Oasys for ASTIGMATISM/+6.00/8.6/-1.75/ 80</t>
  </si>
  <si>
    <t>=AOFA_PLUS!AV36</t>
  </si>
  <si>
    <t>Acuvue Oasys for ASTIGMATISM/+0.25/8.6/-1.75/ 90</t>
  </si>
  <si>
    <t>=AOFA_PLUS!AW13</t>
  </si>
  <si>
    <t>Acuvue Oasys for ASTIGMATISM/+0.50/8.6/-1.75/ 90</t>
  </si>
  <si>
    <t>=AOFA_PLUS!AW14</t>
  </si>
  <si>
    <t>Acuvue Oasys for ASTIGMATISM/+0.75/8.6/-1.75/ 90</t>
  </si>
  <si>
    <t>=AOFA_PLUS!AW15</t>
  </si>
  <si>
    <t>Acuvue Oasys for ASTIGMATISM/+1.00/8.6/-1.75/ 90</t>
  </si>
  <si>
    <t>=AOFA_PLUS!AW16</t>
  </si>
  <si>
    <t>Acuvue Oasys for ASTIGMATISM/+1.25/8.6/-1.75/ 90</t>
  </si>
  <si>
    <t>=AOFA_PLUS!AW17</t>
  </si>
  <si>
    <t>Acuvue Oasys for ASTIGMATISM/+1.50/8.6/-1.75/ 90</t>
  </si>
  <si>
    <t>=AOFA_PLUS!AW18</t>
  </si>
  <si>
    <t>Acuvue Oasys for ASTIGMATISM/+1.75/8.6/-1.75/ 90</t>
  </si>
  <si>
    <t>=AOFA_PLUS!AW19</t>
  </si>
  <si>
    <t>Acuvue Oasys for ASTIGMATISM/+2.00/8.6/-1.75/ 90</t>
  </si>
  <si>
    <t>=AOFA_PLUS!AW20</t>
  </si>
  <si>
    <t>Acuvue Oasys for ASTIGMATISM/+2.25/8.6/-1.75/ 90</t>
  </si>
  <si>
    <t>=AOFA_PLUS!AW21</t>
  </si>
  <si>
    <t>Acuvue Oasys for ASTIGMATISM/+2.50/8.6/-1.75/ 90</t>
  </si>
  <si>
    <t>=AOFA_PLUS!AW22</t>
  </si>
  <si>
    <t>Acuvue Oasys for ASTIGMATISM/+2.75/8.6/-1.75/ 90</t>
  </si>
  <si>
    <t>=AOFA_PLUS!AW23</t>
  </si>
  <si>
    <t>Acuvue Oasys for ASTIGMATISM/+3.00/8.6/-1.75/ 90</t>
  </si>
  <si>
    <t>=AOFA_PLUS!AW24</t>
  </si>
  <si>
    <t>Acuvue Oasys for ASTIGMATISM/+3.25/8.6/-1.75/ 90</t>
  </si>
  <si>
    <t>=AOFA_PLUS!AW25</t>
  </si>
  <si>
    <t>Acuvue Oasys for ASTIGMATISM/+3.50/8.6/-1.75/ 90</t>
  </si>
  <si>
    <t>=AOFA_PLUS!AW26</t>
  </si>
  <si>
    <t>Acuvue Oasys for ASTIGMATISM/+3.75/8.6/-1.75/ 90</t>
  </si>
  <si>
    <t>=AOFA_PLUS!AW27</t>
  </si>
  <si>
    <t>Acuvue Oasys for ASTIGMATISM/+4.00/8.6/-1.75/ 90</t>
  </si>
  <si>
    <t>=AOFA_PLUS!AW28</t>
  </si>
  <si>
    <t>Acuvue Oasys for ASTIGMATISM/+4.25/8.6/-1.75/ 90</t>
  </si>
  <si>
    <t>=AOFA_PLUS!AW29</t>
  </si>
  <si>
    <t>Acuvue Oasys for ASTIGMATISM/+4.50/8.6/-1.75/ 90</t>
  </si>
  <si>
    <t>=AOFA_PLUS!AW30</t>
  </si>
  <si>
    <t>Acuvue Oasys for ASTIGMATISM/+4.75/8.6/-1.75/ 90</t>
  </si>
  <si>
    <t>=AOFA_PLUS!AW31</t>
  </si>
  <si>
    <t>Acuvue Oasys for ASTIGMATISM/+5.00/8.6/-1.75/ 90</t>
  </si>
  <si>
    <t>=AOFA_PLUS!AW32</t>
  </si>
  <si>
    <t>Acuvue Oasys for ASTIGMATISM/+5.25/8.6/-1.75/ 90</t>
  </si>
  <si>
    <t>=AOFA_PLUS!AW33</t>
  </si>
  <si>
    <t>Acuvue Oasys for ASTIGMATISM/+5.50/8.6/-1.75/ 90</t>
  </si>
  <si>
    <t>=AOFA_PLUS!AW34</t>
  </si>
  <si>
    <t>Acuvue Oasys for ASTIGMATISM/+5.75/8.6/-1.75/ 90</t>
  </si>
  <si>
    <t>=AOFA_PLUS!AW35</t>
  </si>
  <si>
    <t>Acuvue Oasys for ASTIGMATISM/+6.00/8.6/-1.75/ 90</t>
  </si>
  <si>
    <t>=AOFA_PLUS!AW36</t>
  </si>
  <si>
    <t>Acuvue Oasys for ASTIGMATISM/+0.25/8.6/-1.75/100</t>
  </si>
  <si>
    <t>=AOFA_PLUS!AX13</t>
  </si>
  <si>
    <t>Acuvue Oasys for ASTIGMATISM/+0.50/8.6/-1.75/100</t>
  </si>
  <si>
    <t>=AOFA_PLUS!AX14</t>
  </si>
  <si>
    <t>Acuvue Oasys for ASTIGMATISM/+0.75/8.6/-1.75/100</t>
  </si>
  <si>
    <t>=AOFA_PLUS!AX15</t>
  </si>
  <si>
    <t>Acuvue Oasys for ASTIGMATISM/+1.00/8.6/-1.75/100</t>
  </si>
  <si>
    <t>=AOFA_PLUS!AX16</t>
  </si>
  <si>
    <t>Acuvue Oasys for ASTIGMATISM/+1.25/8.6/-1.75/100</t>
  </si>
  <si>
    <t>=AOFA_PLUS!AX17</t>
  </si>
  <si>
    <t>Acuvue Oasys for ASTIGMATISM/+1.50/8.6/-1.75/100</t>
  </si>
  <si>
    <t>=AOFA_PLUS!AX18</t>
  </si>
  <si>
    <t>Acuvue Oasys for ASTIGMATISM/+1.75/8.6/-1.75/100</t>
  </si>
  <si>
    <t>=AOFA_PLUS!AX19</t>
  </si>
  <si>
    <t>Acuvue Oasys for ASTIGMATISM/+2.00/8.6/-1.75/100</t>
  </si>
  <si>
    <t>=AOFA_PLUS!AX20</t>
  </si>
  <si>
    <t>Acuvue Oasys for ASTIGMATISM/+2.25/8.6/-1.75/100</t>
  </si>
  <si>
    <t>=AOFA_PLUS!AX21</t>
  </si>
  <si>
    <t>Acuvue Oasys for ASTIGMATISM/+2.50/8.6/-1.75/100</t>
  </si>
  <si>
    <t>=AOFA_PLUS!AX22</t>
  </si>
  <si>
    <t>Acuvue Oasys for ASTIGMATISM/+2.75/8.6/-1.75/100</t>
  </si>
  <si>
    <t>=AOFA_PLUS!AX23</t>
  </si>
  <si>
    <t>Acuvue Oasys for ASTIGMATISM/+3.00/8.6/-1.75/100</t>
  </si>
  <si>
    <t>=AOFA_PLUS!AX24</t>
  </si>
  <si>
    <t>Acuvue Oasys for ASTIGMATISM/+3.25/8.6/-1.75/100</t>
  </si>
  <si>
    <t>=AOFA_PLUS!AX25</t>
  </si>
  <si>
    <t>Acuvue Oasys for ASTIGMATISM/+3.50/8.6/-1.75/100</t>
  </si>
  <si>
    <t>=AOFA_PLUS!AX26</t>
  </si>
  <si>
    <t>Acuvue Oasys for ASTIGMATISM/+3.75/8.6/-1.75/100</t>
  </si>
  <si>
    <t>=AOFA_PLUS!AX27</t>
  </si>
  <si>
    <t>Acuvue Oasys for ASTIGMATISM/+4.00/8.6/-1.75/100</t>
  </si>
  <si>
    <t>=AOFA_PLUS!AX28</t>
  </si>
  <si>
    <t>Acuvue Oasys for ASTIGMATISM/+4.25/8.6/-1.75/100</t>
  </si>
  <si>
    <t>=AOFA_PLUS!AX29</t>
  </si>
  <si>
    <t>Acuvue Oasys for ASTIGMATISM/+4.50/8.6/-1.75/100</t>
  </si>
  <si>
    <t>=AOFA_PLUS!AX30</t>
  </si>
  <si>
    <t>Acuvue Oasys for ASTIGMATISM/+4.75/8.6/-1.75/100</t>
  </si>
  <si>
    <t>=AOFA_PLUS!AX31</t>
  </si>
  <si>
    <t>Acuvue Oasys for ASTIGMATISM/+5.00/8.6/-1.75/100</t>
  </si>
  <si>
    <t>=AOFA_PLUS!AX32</t>
  </si>
  <si>
    <t>Acuvue Oasys for ASTIGMATISM/+5.25/8.6/-1.75/100</t>
  </si>
  <si>
    <t>=AOFA_PLUS!AX33</t>
  </si>
  <si>
    <t>Acuvue Oasys for ASTIGMATISM/+5.50/8.6/-1.75/100</t>
  </si>
  <si>
    <t>=AOFA_PLUS!AX34</t>
  </si>
  <si>
    <t>Acuvue Oasys for ASTIGMATISM/+5.75/8.6/-1.75/100</t>
  </si>
  <si>
    <t>=AOFA_PLUS!AX35</t>
  </si>
  <si>
    <t>Acuvue Oasys for ASTIGMATISM/+6.00/8.6/-1.75/100</t>
  </si>
  <si>
    <t>=AOFA_PLUS!AX36</t>
  </si>
  <si>
    <t>Acuvue Oasys for ASTIGMATISM/+0.25/8.6/-1.75/110</t>
  </si>
  <si>
    <t>=AOFA_PLUS!AY13</t>
  </si>
  <si>
    <t>Acuvue Oasys for ASTIGMATISM/+0.50/8.6/-1.75/110</t>
  </si>
  <si>
    <t>=AOFA_PLUS!AY14</t>
  </si>
  <si>
    <t>Acuvue Oasys for ASTIGMATISM/+0.75/8.6/-1.75/110</t>
  </si>
  <si>
    <t>=AOFA_PLUS!AY15</t>
  </si>
  <si>
    <t>Acuvue Oasys for ASTIGMATISM/+1.00/8.6/-1.75/110</t>
  </si>
  <si>
    <t>=AOFA_PLUS!AY16</t>
  </si>
  <si>
    <t>Acuvue Oasys for ASTIGMATISM/+1.25/8.6/-1.75/110</t>
  </si>
  <si>
    <t>=AOFA_PLUS!AY17</t>
  </si>
  <si>
    <t>Acuvue Oasys for ASTIGMATISM/+1.50/8.6/-1.75/110</t>
  </si>
  <si>
    <t>=AOFA_PLUS!AY18</t>
  </si>
  <si>
    <t>Acuvue Oasys for ASTIGMATISM/+1.75/8.6/-1.75/110</t>
  </si>
  <si>
    <t>=AOFA_PLUS!AY19</t>
  </si>
  <si>
    <t>Acuvue Oasys for ASTIGMATISM/+2.00/8.6/-1.75/110</t>
  </si>
  <si>
    <t>=AOFA_PLUS!AY20</t>
  </si>
  <si>
    <t>Acuvue Oasys for ASTIGMATISM/+2.25/8.6/-1.75/110</t>
  </si>
  <si>
    <t>=AOFA_PLUS!AY21</t>
  </si>
  <si>
    <t>Acuvue Oasys for ASTIGMATISM/+2.50/8.6/-1.75/110</t>
  </si>
  <si>
    <t>=AOFA_PLUS!AY22</t>
  </si>
  <si>
    <t>Acuvue Oasys for ASTIGMATISM/+2.75/8.6/-1.75/110</t>
  </si>
  <si>
    <t>=AOFA_PLUS!AY23</t>
  </si>
  <si>
    <t>Acuvue Oasys for ASTIGMATISM/+3.00/8.6/-1.75/110</t>
  </si>
  <si>
    <t>=AOFA_PLUS!AY24</t>
  </si>
  <si>
    <t>Acuvue Oasys for ASTIGMATISM/+3.25/8.6/-1.75/110</t>
  </si>
  <si>
    <t>=AOFA_PLUS!AY25</t>
  </si>
  <si>
    <t>Acuvue Oasys for ASTIGMATISM/+3.50/8.6/-1.75/110</t>
  </si>
  <si>
    <t>=AOFA_PLUS!AY26</t>
  </si>
  <si>
    <t>Acuvue Oasys for ASTIGMATISM/+3.75/8.6/-1.75/110</t>
  </si>
  <si>
    <t>=AOFA_PLUS!AY27</t>
  </si>
  <si>
    <t>Acuvue Oasys for ASTIGMATISM/+4.00/8.6/-1.75/110</t>
  </si>
  <si>
    <t>=AOFA_PLUS!AY28</t>
  </si>
  <si>
    <t>Acuvue Oasys for ASTIGMATISM/+4.25/8.6/-1.75/110</t>
  </si>
  <si>
    <t>=AOFA_PLUS!AY29</t>
  </si>
  <si>
    <t>Acuvue Oasys for ASTIGMATISM/+4.50/8.6/-1.75/110</t>
  </si>
  <si>
    <t>=AOFA_PLUS!AY30</t>
  </si>
  <si>
    <t>Acuvue Oasys for ASTIGMATISM/+4.75/8.6/-1.75/110</t>
  </si>
  <si>
    <t>=AOFA_PLUS!AY31</t>
  </si>
  <si>
    <t>Acuvue Oasys for ASTIGMATISM/+5.00/8.6/-1.75/110</t>
  </si>
  <si>
    <t>=AOFA_PLUS!AY32</t>
  </si>
  <si>
    <t>Acuvue Oasys for ASTIGMATISM/+5.25/8.6/-1.75/110</t>
  </si>
  <si>
    <t>=AOFA_PLUS!AY33</t>
  </si>
  <si>
    <t>Acuvue Oasys for ASTIGMATISM/+5.50/8.6/-1.75/110</t>
  </si>
  <si>
    <t>=AOFA_PLUS!AY34</t>
  </si>
  <si>
    <t>Acuvue Oasys for ASTIGMATISM/+5.75/8.6/-1.75/110</t>
  </si>
  <si>
    <t>=AOFA_PLUS!AY35</t>
  </si>
  <si>
    <t>Acuvue Oasys for ASTIGMATISM/+6.00/8.6/-1.75/110</t>
  </si>
  <si>
    <t>=AOFA_PLUS!AY36</t>
  </si>
  <si>
    <t>Acuvue Oasys for ASTIGMATISM/+0.25/8.6/-1.75/120</t>
  </si>
  <si>
    <t>=AOFA_PLUS!AZ13</t>
  </si>
  <si>
    <t>Acuvue Oasys for ASTIGMATISM/+0.50/8.6/-1.75/120</t>
  </si>
  <si>
    <t>=AOFA_PLUS!AZ14</t>
  </si>
  <si>
    <t>Acuvue Oasys for ASTIGMATISM/+0.75/8.6/-1.75/120</t>
  </si>
  <si>
    <t>=AOFA_PLUS!AZ15</t>
  </si>
  <si>
    <t>Acuvue Oasys for ASTIGMATISM/+1.00/8.6/-1.75/120</t>
  </si>
  <si>
    <t>=AOFA_PLUS!AZ16</t>
  </si>
  <si>
    <t>Acuvue Oasys for ASTIGMATISM/+1.25/8.6/-1.75/120</t>
  </si>
  <si>
    <t>=AOFA_PLUS!AZ17</t>
  </si>
  <si>
    <t>Acuvue Oasys for ASTIGMATISM/+1.50/8.6/-1.75/120</t>
  </si>
  <si>
    <t>=AOFA_PLUS!AZ18</t>
  </si>
  <si>
    <t>Acuvue Oasys for ASTIGMATISM/+1.75/8.6/-1.75/120</t>
  </si>
  <si>
    <t>=AOFA_PLUS!AZ19</t>
  </si>
  <si>
    <t>Acuvue Oasys for ASTIGMATISM/+2.00/8.6/-1.75/120</t>
  </si>
  <si>
    <t>=AOFA_PLUS!AZ20</t>
  </si>
  <si>
    <t>Acuvue Oasys for ASTIGMATISM/+2.25/8.6/-1.75/120</t>
  </si>
  <si>
    <t>=AOFA_PLUS!AZ21</t>
  </si>
  <si>
    <t>Acuvue Oasys for ASTIGMATISM/+2.50/8.6/-1.75/120</t>
  </si>
  <si>
    <t>=AOFA_PLUS!AZ22</t>
  </si>
  <si>
    <t>Acuvue Oasys for ASTIGMATISM/+2.75/8.6/-1.75/120</t>
  </si>
  <si>
    <t>=AOFA_PLUS!AZ23</t>
  </si>
  <si>
    <t>Acuvue Oasys for ASTIGMATISM/+3.00/8.6/-1.75/120</t>
  </si>
  <si>
    <t>=AOFA_PLUS!AZ24</t>
  </si>
  <si>
    <t>Acuvue Oasys for ASTIGMATISM/+3.25/8.6/-1.75/120</t>
  </si>
  <si>
    <t>=AOFA_PLUS!AZ25</t>
  </si>
  <si>
    <t>Acuvue Oasys for ASTIGMATISM/+3.50/8.6/-1.75/120</t>
  </si>
  <si>
    <t>=AOFA_PLUS!AZ26</t>
  </si>
  <si>
    <t>Acuvue Oasys for ASTIGMATISM/+3.75/8.6/-1.75/120</t>
  </si>
  <si>
    <t>=AOFA_PLUS!AZ27</t>
  </si>
  <si>
    <t>Acuvue Oasys for ASTIGMATISM/+4.00/8.6/-1.75/120</t>
  </si>
  <si>
    <t>=AOFA_PLUS!AZ28</t>
  </si>
  <si>
    <t>Acuvue Oasys for ASTIGMATISM/+4.25/8.6/-1.75/120</t>
  </si>
  <si>
    <t>=AOFA_PLUS!AZ29</t>
  </si>
  <si>
    <t>Acuvue Oasys for ASTIGMATISM/+4.50/8.6/-1.75/120</t>
  </si>
  <si>
    <t>=AOFA_PLUS!AZ30</t>
  </si>
  <si>
    <t>Acuvue Oasys for ASTIGMATISM/+4.75/8.6/-1.75/120</t>
  </si>
  <si>
    <t>=AOFA_PLUS!AZ31</t>
  </si>
  <si>
    <t>Acuvue Oasys for ASTIGMATISM/+5.00/8.6/-1.75/120</t>
  </si>
  <si>
    <t>=AOFA_PLUS!AZ32</t>
  </si>
  <si>
    <t>Acuvue Oasys for ASTIGMATISM/+5.25/8.6/-1.75/120</t>
  </si>
  <si>
    <t>=AOFA_PLUS!AZ33</t>
  </si>
  <si>
    <t>Acuvue Oasys for ASTIGMATISM/+5.50/8.6/-1.75/120</t>
  </si>
  <si>
    <t>=AOFA_PLUS!AZ34</t>
  </si>
  <si>
    <t>Acuvue Oasys for ASTIGMATISM/+5.75/8.6/-1.75/120</t>
  </si>
  <si>
    <t>=AOFA_PLUS!AZ35</t>
  </si>
  <si>
    <t>Acuvue Oasys for ASTIGMATISM/+6.00/8.6/-1.75/120</t>
  </si>
  <si>
    <t>=AOFA_PLUS!AZ36</t>
  </si>
  <si>
    <t>Acuvue Oasys for ASTIGMATISM/+0.25/8.6/-1.75/130</t>
  </si>
  <si>
    <t>=AOFA_PLUS!BA13</t>
  </si>
  <si>
    <t>Acuvue Oasys for ASTIGMATISM/+0.50/8.6/-1.75/130</t>
  </si>
  <si>
    <t>=AOFA_PLUS!BA14</t>
  </si>
  <si>
    <t>Acuvue Oasys for ASTIGMATISM/+0.75/8.6/-1.75/130</t>
  </si>
  <si>
    <t>=AOFA_PLUS!BA15</t>
  </si>
  <si>
    <t>Acuvue Oasys for ASTIGMATISM/+1.00/8.6/-1.75/130</t>
  </si>
  <si>
    <t>=AOFA_PLUS!BA16</t>
  </si>
  <si>
    <t>Acuvue Oasys for ASTIGMATISM/+1.25/8.6/-1.75/130</t>
  </si>
  <si>
    <t>=AOFA_PLUS!BA17</t>
  </si>
  <si>
    <t>Acuvue Oasys for ASTIGMATISM/+1.50/8.6/-1.75/130</t>
  </si>
  <si>
    <t>=AOFA_PLUS!BA18</t>
  </si>
  <si>
    <t>Acuvue Oasys for ASTIGMATISM/+1.75/8.6/-1.75/130</t>
  </si>
  <si>
    <t>=AOFA_PLUS!BA19</t>
  </si>
  <si>
    <t>Acuvue Oasys for ASTIGMATISM/+2.00/8.6/-1.75/130</t>
  </si>
  <si>
    <t>=AOFA_PLUS!BA20</t>
  </si>
  <si>
    <t>Acuvue Oasys for ASTIGMATISM/+2.25/8.6/-1.75/130</t>
  </si>
  <si>
    <t>=AOFA_PLUS!BA21</t>
  </si>
  <si>
    <t>Acuvue Oasys for ASTIGMATISM/+2.50/8.6/-1.75/130</t>
  </si>
  <si>
    <t>=AOFA_PLUS!BA22</t>
  </si>
  <si>
    <t>Acuvue Oasys for ASTIGMATISM/+2.75/8.6/-1.75/130</t>
  </si>
  <si>
    <t>=AOFA_PLUS!BA23</t>
  </si>
  <si>
    <t>Acuvue Oasys for ASTIGMATISM/+3.00/8.6/-1.75/130</t>
  </si>
  <si>
    <t>=AOFA_PLUS!BA24</t>
  </si>
  <si>
    <t>Acuvue Oasys for ASTIGMATISM/+3.25/8.6/-1.75/130</t>
  </si>
  <si>
    <t>=AOFA_PLUS!BA25</t>
  </si>
  <si>
    <t>Acuvue Oasys for ASTIGMATISM/+3.50/8.6/-1.75/130</t>
  </si>
  <si>
    <t>=AOFA_PLUS!BA26</t>
  </si>
  <si>
    <t>Acuvue Oasys for ASTIGMATISM/+3.75/8.6/-1.75/130</t>
  </si>
  <si>
    <t>=AOFA_PLUS!BA27</t>
  </si>
  <si>
    <t>Acuvue Oasys for ASTIGMATISM/+4.00/8.6/-1.75/130</t>
  </si>
  <si>
    <t>=AOFA_PLUS!BA28</t>
  </si>
  <si>
    <t>Acuvue Oasys for ASTIGMATISM/+4.25/8.6/-1.75/130</t>
  </si>
  <si>
    <t>=AOFA_PLUS!BA29</t>
  </si>
  <si>
    <t>Acuvue Oasys for ASTIGMATISM/+4.50/8.6/-1.75/130</t>
  </si>
  <si>
    <t>=AOFA_PLUS!BA30</t>
  </si>
  <si>
    <t>Acuvue Oasys for ASTIGMATISM/+4.75/8.6/-1.75/130</t>
  </si>
  <si>
    <t>=AOFA_PLUS!BA31</t>
  </si>
  <si>
    <t>Acuvue Oasys for ASTIGMATISM/+5.00/8.6/-1.75/130</t>
  </si>
  <si>
    <t>=AOFA_PLUS!BA32</t>
  </si>
  <si>
    <t>Acuvue Oasys for ASTIGMATISM/+5.25/8.6/-1.75/130</t>
  </si>
  <si>
    <t>=AOFA_PLUS!BA33</t>
  </si>
  <si>
    <t>Acuvue Oasys for ASTIGMATISM/+5.50/8.6/-1.75/130</t>
  </si>
  <si>
    <t>=AOFA_PLUS!BA34</t>
  </si>
  <si>
    <t>Acuvue Oasys for ASTIGMATISM/+5.75/8.6/-1.75/130</t>
  </si>
  <si>
    <t>=AOFA_PLUS!BA35</t>
  </si>
  <si>
    <t>Acuvue Oasys for ASTIGMATISM/+6.00/8.6/-1.75/130</t>
  </si>
  <si>
    <t>=AOFA_PLUS!BA36</t>
  </si>
  <si>
    <t>Acuvue Oasys for ASTIGMATISM/+0.25/8.6/-1.75/140</t>
  </si>
  <si>
    <t>=AOFA_PLUS!BB13</t>
  </si>
  <si>
    <t>Acuvue Oasys for ASTIGMATISM/+0.50/8.6/-1.75/140</t>
  </si>
  <si>
    <t>=AOFA_PLUS!BB14</t>
  </si>
  <si>
    <t>Acuvue Oasys for ASTIGMATISM/+0.75/8.6/-1.75/140</t>
  </si>
  <si>
    <t>=AOFA_PLUS!BB15</t>
  </si>
  <si>
    <t>Acuvue Oasys for ASTIGMATISM/+1.00/8.6/-1.75/140</t>
  </si>
  <si>
    <t>=AOFA_PLUS!BB16</t>
  </si>
  <si>
    <t>Acuvue Oasys for ASTIGMATISM/+1.25/8.6/-1.75/140</t>
  </si>
  <si>
    <t>=AOFA_PLUS!BB17</t>
  </si>
  <si>
    <t>Acuvue Oasys for ASTIGMATISM/+1.50/8.6/-1.75/140</t>
  </si>
  <si>
    <t>=AOFA_PLUS!BB18</t>
  </si>
  <si>
    <t>Acuvue Oasys for ASTIGMATISM/+1.75/8.6/-1.75/140</t>
  </si>
  <si>
    <t>=AOFA_PLUS!BB19</t>
  </si>
  <si>
    <t>Acuvue Oasys for ASTIGMATISM/+2.00/8.6/-1.75/140</t>
  </si>
  <si>
    <t>=AOFA_PLUS!BB20</t>
  </si>
  <si>
    <t>Acuvue Oasys for ASTIGMATISM/+2.25/8.6/-1.75/140</t>
  </si>
  <si>
    <t>=AOFA_PLUS!BB21</t>
  </si>
  <si>
    <t>Acuvue Oasys for ASTIGMATISM/+2.50/8.6/-1.75/140</t>
  </si>
  <si>
    <t>=AOFA_PLUS!BB22</t>
  </si>
  <si>
    <t>Acuvue Oasys for ASTIGMATISM/+2.75/8.6/-1.75/140</t>
  </si>
  <si>
    <t>=AOFA_PLUS!BB23</t>
  </si>
  <si>
    <t>Acuvue Oasys for ASTIGMATISM/+3.00/8.6/-1.75/140</t>
  </si>
  <si>
    <t>=AOFA_PLUS!BB24</t>
  </si>
  <si>
    <t>Acuvue Oasys for ASTIGMATISM/+3.25/8.6/-1.75/140</t>
  </si>
  <si>
    <t>=AOFA_PLUS!BB25</t>
  </si>
  <si>
    <t>Acuvue Oasys for ASTIGMATISM/+3.50/8.6/-1.75/140</t>
  </si>
  <si>
    <t>=AOFA_PLUS!BB26</t>
  </si>
  <si>
    <t>Acuvue Oasys for ASTIGMATISM/+3.75/8.6/-1.75/140</t>
  </si>
  <si>
    <t>=AOFA_PLUS!BB27</t>
  </si>
  <si>
    <t>Acuvue Oasys for ASTIGMATISM/+4.00/8.6/-1.75/140</t>
  </si>
  <si>
    <t>=AOFA_PLUS!BB28</t>
  </si>
  <si>
    <t>Acuvue Oasys for ASTIGMATISM/+4.25/8.6/-1.75/140</t>
  </si>
  <si>
    <t>=AOFA_PLUS!BB29</t>
  </si>
  <si>
    <t>Acuvue Oasys for ASTIGMATISM/+4.50/8.6/-1.75/140</t>
  </si>
  <si>
    <t>=AOFA_PLUS!BB30</t>
  </si>
  <si>
    <t>Acuvue Oasys for ASTIGMATISM/+4.75/8.6/-1.75/140</t>
  </si>
  <si>
    <t>=AOFA_PLUS!BB31</t>
  </si>
  <si>
    <t>Acuvue Oasys for ASTIGMATISM/+5.00/8.6/-1.75/140</t>
  </si>
  <si>
    <t>=AOFA_PLUS!BB32</t>
  </si>
  <si>
    <t>Acuvue Oasys for ASTIGMATISM/+5.25/8.6/-1.75/140</t>
  </si>
  <si>
    <t>=AOFA_PLUS!BB33</t>
  </si>
  <si>
    <t>Acuvue Oasys for ASTIGMATISM/+5.50/8.6/-1.75/140</t>
  </si>
  <si>
    <t>=AOFA_PLUS!BB34</t>
  </si>
  <si>
    <t>Acuvue Oasys for ASTIGMATISM/+5.75/8.6/-1.75/140</t>
  </si>
  <si>
    <t>=AOFA_PLUS!BB35</t>
  </si>
  <si>
    <t>Acuvue Oasys for ASTIGMATISM/+6.00/8.6/-1.75/140</t>
  </si>
  <si>
    <t>=AOFA_PLUS!BB36</t>
  </si>
  <si>
    <t>Acuvue Oasys for ASTIGMATISM/+0.25/8.6/-1.75/150</t>
  </si>
  <si>
    <t>=AOFA_PLUS!BC13</t>
  </si>
  <si>
    <t>Acuvue Oasys for ASTIGMATISM/+0.50/8.6/-1.75/150</t>
  </si>
  <si>
    <t>=AOFA_PLUS!BC14</t>
  </si>
  <si>
    <t>Acuvue Oasys for ASTIGMATISM/+0.75/8.6/-1.75/150</t>
  </si>
  <si>
    <t>=AOFA_PLUS!BC15</t>
  </si>
  <si>
    <t>Acuvue Oasys for ASTIGMATISM/+1.00/8.6/-1.75/150</t>
  </si>
  <si>
    <t>=AOFA_PLUS!BC16</t>
  </si>
  <si>
    <t>Acuvue Oasys for ASTIGMATISM/+1.25/8.6/-1.75/150</t>
  </si>
  <si>
    <t>=AOFA_PLUS!BC17</t>
  </si>
  <si>
    <t>Acuvue Oasys for ASTIGMATISM/+1.50/8.6/-1.75/150</t>
  </si>
  <si>
    <t>=AOFA_PLUS!BC18</t>
  </si>
  <si>
    <t>Acuvue Oasys for ASTIGMATISM/+1.75/8.6/-1.75/150</t>
  </si>
  <si>
    <t>=AOFA_PLUS!BC19</t>
  </si>
  <si>
    <t>Acuvue Oasys for ASTIGMATISM/+2.00/8.6/-1.75/150</t>
  </si>
  <si>
    <t>=AOFA_PLUS!BC20</t>
  </si>
  <si>
    <t>Acuvue Oasys for ASTIGMATISM/+2.25/8.6/-1.75/150</t>
  </si>
  <si>
    <t>=AOFA_PLUS!BC21</t>
  </si>
  <si>
    <t>Acuvue Oasys for ASTIGMATISM/+2.50/8.6/-1.75/150</t>
  </si>
  <si>
    <t>=AOFA_PLUS!BC22</t>
  </si>
  <si>
    <t>Acuvue Oasys for ASTIGMATISM/+2.75/8.6/-1.75/150</t>
  </si>
  <si>
    <t>=AOFA_PLUS!BC23</t>
  </si>
  <si>
    <t>Acuvue Oasys for ASTIGMATISM/+3.00/8.6/-1.75/150</t>
  </si>
  <si>
    <t>=AOFA_PLUS!BC24</t>
  </si>
  <si>
    <t>Acuvue Oasys for ASTIGMATISM/+3.25/8.6/-1.75/150</t>
  </si>
  <si>
    <t>=AOFA_PLUS!BC25</t>
  </si>
  <si>
    <t>Acuvue Oasys for ASTIGMATISM/+3.50/8.6/-1.75/150</t>
  </si>
  <si>
    <t>=AOFA_PLUS!BC26</t>
  </si>
  <si>
    <t>Acuvue Oasys for ASTIGMATISM/+3.75/8.6/-1.75/150</t>
  </si>
  <si>
    <t>=AOFA_PLUS!BC27</t>
  </si>
  <si>
    <t>Acuvue Oasys for ASTIGMATISM/+4.00/8.6/-1.75/150</t>
  </si>
  <si>
    <t>=AOFA_PLUS!BC28</t>
  </si>
  <si>
    <t>Acuvue Oasys for ASTIGMATISM/+4.25/8.6/-1.75/150</t>
  </si>
  <si>
    <t>=AOFA_PLUS!BC29</t>
  </si>
  <si>
    <t>Acuvue Oasys for ASTIGMATISM/+4.50/8.6/-1.75/150</t>
  </si>
  <si>
    <t>=AOFA_PLUS!BC30</t>
  </si>
  <si>
    <t>Acuvue Oasys for ASTIGMATISM/+4.75/8.6/-1.75/150</t>
  </si>
  <si>
    <t>=AOFA_PLUS!BC31</t>
  </si>
  <si>
    <t>Acuvue Oasys for ASTIGMATISM/+5.00/8.6/-1.75/150</t>
  </si>
  <si>
    <t>=AOFA_PLUS!BC32</t>
  </si>
  <si>
    <t>Acuvue Oasys for ASTIGMATISM/+5.25/8.6/-1.75/150</t>
  </si>
  <si>
    <t>=AOFA_PLUS!BC33</t>
  </si>
  <si>
    <t>Acuvue Oasys for ASTIGMATISM/+5.50/8.6/-1.75/150</t>
  </si>
  <si>
    <t>=AOFA_PLUS!BC34</t>
  </si>
  <si>
    <t>Acuvue Oasys for ASTIGMATISM/+5.75/8.6/-1.75/150</t>
  </si>
  <si>
    <t>=AOFA_PLUS!BC35</t>
  </si>
  <si>
    <t>Acuvue Oasys for ASTIGMATISM/+6.00/8.6/-1.75/150</t>
  </si>
  <si>
    <t>=AOFA_PLUS!BC36</t>
  </si>
  <si>
    <t>Acuvue Oasys for ASTIGMATISM/+0.25/8.6/-1.75/160</t>
  </si>
  <si>
    <t>=AOFA_PLUS!BD13</t>
  </si>
  <si>
    <t>Acuvue Oasys for ASTIGMATISM/+0.50/8.6/-1.75/160</t>
  </si>
  <si>
    <t>=AOFA_PLUS!BD14</t>
  </si>
  <si>
    <t>Acuvue Oasys for ASTIGMATISM/+0.75/8.6/-1.75/160</t>
  </si>
  <si>
    <t>=AOFA_PLUS!BD15</t>
  </si>
  <si>
    <t>Acuvue Oasys for ASTIGMATISM/+1.00/8.6/-1.75/160</t>
  </si>
  <si>
    <t>=AOFA_PLUS!BD16</t>
  </si>
  <si>
    <t>Acuvue Oasys for ASTIGMATISM/+1.25/8.6/-1.75/160</t>
  </si>
  <si>
    <t>=AOFA_PLUS!BD17</t>
  </si>
  <si>
    <t>Acuvue Oasys for ASTIGMATISM/+1.50/8.6/-1.75/160</t>
  </si>
  <si>
    <t>=AOFA_PLUS!BD18</t>
  </si>
  <si>
    <t>Acuvue Oasys for ASTIGMATISM/+1.75/8.6/-1.75/160</t>
  </si>
  <si>
    <t>=AOFA_PLUS!BD19</t>
  </si>
  <si>
    <t>Acuvue Oasys for ASTIGMATISM/+2.00/8.6/-1.75/160</t>
  </si>
  <si>
    <t>=AOFA_PLUS!BD20</t>
  </si>
  <si>
    <t>Acuvue Oasys for ASTIGMATISM/+2.25/8.6/-1.75/160</t>
  </si>
  <si>
    <t>=AOFA_PLUS!BD21</t>
  </si>
  <si>
    <t>Acuvue Oasys for ASTIGMATISM/+2.50/8.6/-1.75/160</t>
  </si>
  <si>
    <t>=AOFA_PLUS!BD22</t>
  </si>
  <si>
    <t>Acuvue Oasys for ASTIGMATISM/+2.75/8.6/-1.75/160</t>
  </si>
  <si>
    <t>=AOFA_PLUS!BD23</t>
  </si>
  <si>
    <t>Acuvue Oasys for ASTIGMATISM/+3.00/8.6/-1.75/160</t>
  </si>
  <si>
    <t>=AOFA_PLUS!BD24</t>
  </si>
  <si>
    <t>Acuvue Oasys for ASTIGMATISM/+3.25/8.6/-1.75/160</t>
  </si>
  <si>
    <t>=AOFA_PLUS!BD25</t>
  </si>
  <si>
    <t>Acuvue Oasys for ASTIGMATISM/+3.50/8.6/-1.75/160</t>
  </si>
  <si>
    <t>=AOFA_PLUS!BD26</t>
  </si>
  <si>
    <t>Acuvue Oasys for ASTIGMATISM/+3.75/8.6/-1.75/160</t>
  </si>
  <si>
    <t>=AOFA_PLUS!BD27</t>
  </si>
  <si>
    <t>Acuvue Oasys for ASTIGMATISM/+4.00/8.6/-1.75/160</t>
  </si>
  <si>
    <t>=AOFA_PLUS!BD28</t>
  </si>
  <si>
    <t>Acuvue Oasys for ASTIGMATISM/+4.25/8.6/-1.75/160</t>
  </si>
  <si>
    <t>=AOFA_PLUS!BD29</t>
  </si>
  <si>
    <t>Acuvue Oasys for ASTIGMATISM/+4.50/8.6/-1.75/160</t>
  </si>
  <si>
    <t>=AOFA_PLUS!BD30</t>
  </si>
  <si>
    <t>Acuvue Oasys for ASTIGMATISM/+4.75/8.6/-1.75/160</t>
  </si>
  <si>
    <t>=AOFA_PLUS!BD31</t>
  </si>
  <si>
    <t>Acuvue Oasys for ASTIGMATISM/+5.00/8.6/-1.75/160</t>
  </si>
  <si>
    <t>=AOFA_PLUS!BD32</t>
  </si>
  <si>
    <t>Acuvue Oasys for ASTIGMATISM/+5.25/8.6/-1.75/160</t>
  </si>
  <si>
    <t>=AOFA_PLUS!BD33</t>
  </si>
  <si>
    <t>Acuvue Oasys for ASTIGMATISM/+5.50/8.6/-1.75/160</t>
  </si>
  <si>
    <t>=AOFA_PLUS!BD34</t>
  </si>
  <si>
    <t>Acuvue Oasys for ASTIGMATISM/+5.75/8.6/-1.75/160</t>
  </si>
  <si>
    <t>=AOFA_PLUS!BD35</t>
  </si>
  <si>
    <t>Acuvue Oasys for ASTIGMATISM/+6.00/8.6/-1.75/160</t>
  </si>
  <si>
    <t>=AOFA_PLUS!BD36</t>
  </si>
  <si>
    <t>Acuvue Oasys for ASTIGMATISM/+0.25/8.6/-1.75/170</t>
  </si>
  <si>
    <t>=AOFA_PLUS!BE13</t>
  </si>
  <si>
    <t>Acuvue Oasys for ASTIGMATISM/+0.50/8.6/-1.75/170</t>
  </si>
  <si>
    <t>=AOFA_PLUS!BE14</t>
  </si>
  <si>
    <t>Acuvue Oasys for ASTIGMATISM/+0.75/8.6/-1.75/170</t>
  </si>
  <si>
    <t>=AOFA_PLUS!BE15</t>
  </si>
  <si>
    <t>Acuvue Oasys for ASTIGMATISM/+1.00/8.6/-1.75/170</t>
  </si>
  <si>
    <t>=AOFA_PLUS!BE16</t>
  </si>
  <si>
    <t>Acuvue Oasys for ASTIGMATISM/+1.25/8.6/-1.75/170</t>
  </si>
  <si>
    <t>=AOFA_PLUS!BE17</t>
  </si>
  <si>
    <t>Acuvue Oasys for ASTIGMATISM/+1.50/8.6/-1.75/170</t>
  </si>
  <si>
    <t>=AOFA_PLUS!BE18</t>
  </si>
  <si>
    <t>Acuvue Oasys for ASTIGMATISM/+1.75/8.6/-1.75/170</t>
  </si>
  <si>
    <t>=AOFA_PLUS!BE19</t>
  </si>
  <si>
    <t>Acuvue Oasys for ASTIGMATISM/+2.00/8.6/-1.75/170</t>
  </si>
  <si>
    <t>=AOFA_PLUS!BE20</t>
  </si>
  <si>
    <t>Acuvue Oasys for ASTIGMATISM/+2.25/8.6/-1.75/170</t>
  </si>
  <si>
    <t>=AOFA_PLUS!BE21</t>
  </si>
  <si>
    <t>Acuvue Oasys for ASTIGMATISM/+2.50/8.6/-1.75/170</t>
  </si>
  <si>
    <t>=AOFA_PLUS!BE22</t>
  </si>
  <si>
    <t>Acuvue Oasys for ASTIGMATISM/+2.75/8.6/-1.75/170</t>
  </si>
  <si>
    <t>=AOFA_PLUS!BE23</t>
  </si>
  <si>
    <t>Acuvue Oasys for ASTIGMATISM/+3.00/8.6/-1.75/170</t>
  </si>
  <si>
    <t>=AOFA_PLUS!BE24</t>
  </si>
  <si>
    <t>Acuvue Oasys for ASTIGMATISM/+3.25/8.6/-1.75/170</t>
  </si>
  <si>
    <t>=AOFA_PLUS!BE25</t>
  </si>
  <si>
    <t>Acuvue Oasys for ASTIGMATISM/+3.50/8.6/-1.75/170</t>
  </si>
  <si>
    <t>=AOFA_PLUS!BE26</t>
  </si>
  <si>
    <t>Acuvue Oasys for ASTIGMATISM/+3.75/8.6/-1.75/170</t>
  </si>
  <si>
    <t>=AOFA_PLUS!BE27</t>
  </si>
  <si>
    <t>Acuvue Oasys for ASTIGMATISM/+4.00/8.6/-1.75/170</t>
  </si>
  <si>
    <t>=AOFA_PLUS!BE28</t>
  </si>
  <si>
    <t>Acuvue Oasys for ASTIGMATISM/+4.25/8.6/-1.75/170</t>
  </si>
  <si>
    <t>=AOFA_PLUS!BE29</t>
  </si>
  <si>
    <t>Acuvue Oasys for ASTIGMATISM/+4.50/8.6/-1.75/170</t>
  </si>
  <si>
    <t>=AOFA_PLUS!BE30</t>
  </si>
  <si>
    <t>Acuvue Oasys for ASTIGMATISM/+4.75/8.6/-1.75/170</t>
  </si>
  <si>
    <t>=AOFA_PLUS!BE31</t>
  </si>
  <si>
    <t>Acuvue Oasys for ASTIGMATISM/+5.00/8.6/-1.75/170</t>
  </si>
  <si>
    <t>=AOFA_PLUS!BE32</t>
  </si>
  <si>
    <t>Acuvue Oasys for ASTIGMATISM/+5.25/8.6/-1.75/170</t>
  </si>
  <si>
    <t>=AOFA_PLUS!BE33</t>
  </si>
  <si>
    <t>Acuvue Oasys for ASTIGMATISM/+5.50/8.6/-1.75/170</t>
  </si>
  <si>
    <t>=AOFA_PLUS!BE34</t>
  </si>
  <si>
    <t>Acuvue Oasys for ASTIGMATISM/+5.75/8.6/-1.75/170</t>
  </si>
  <si>
    <t>=AOFA_PLUS!BE35</t>
  </si>
  <si>
    <t>Acuvue Oasys for ASTIGMATISM/+6.00/8.6/-1.75/170</t>
  </si>
  <si>
    <t>=AOFA_PLUS!BE36</t>
  </si>
  <si>
    <t>Acuvue Oasys for ASTIGMATISM/+0.25/8.6/-1.75/180</t>
  </si>
  <si>
    <t>=AOFA_PLUS!BF13</t>
  </si>
  <si>
    <t>Acuvue Oasys for ASTIGMATISM/+0.50/8.6/-1.75/180</t>
  </si>
  <si>
    <t>=AOFA_PLUS!BF14</t>
  </si>
  <si>
    <t>Acuvue Oasys for ASTIGMATISM/+0.75/8.6/-1.75/180</t>
  </si>
  <si>
    <t>=AOFA_PLUS!BF15</t>
  </si>
  <si>
    <t>Acuvue Oasys for ASTIGMATISM/+1.00/8.6/-1.75/180</t>
  </si>
  <si>
    <t>=AOFA_PLUS!BF16</t>
  </si>
  <si>
    <t>Acuvue Oasys for ASTIGMATISM/+1.25/8.6/-1.75/180</t>
  </si>
  <si>
    <t>=AOFA_PLUS!BF17</t>
  </si>
  <si>
    <t>Acuvue Oasys for ASTIGMATISM/+1.50/8.6/-1.75/180</t>
  </si>
  <si>
    <t>=AOFA_PLUS!BF18</t>
  </si>
  <si>
    <t>Acuvue Oasys for ASTIGMATISM/+1.75/8.6/-1.75/180</t>
  </si>
  <si>
    <t>=AOFA_PLUS!BF19</t>
  </si>
  <si>
    <t>Acuvue Oasys for ASTIGMATISM/+2.00/8.6/-1.75/180</t>
  </si>
  <si>
    <t>=AOFA_PLUS!BF20</t>
  </si>
  <si>
    <t>Acuvue Oasys for ASTIGMATISM/+2.25/8.6/-1.75/180</t>
  </si>
  <si>
    <t>=AOFA_PLUS!BF21</t>
  </si>
  <si>
    <t>Acuvue Oasys for ASTIGMATISM/+2.50/8.6/-1.75/180</t>
  </si>
  <si>
    <t>=AOFA_PLUS!BF22</t>
  </si>
  <si>
    <t>Acuvue Oasys for ASTIGMATISM/+2.75/8.6/-1.75/180</t>
  </si>
  <si>
    <t>=AOFA_PLUS!BF23</t>
  </si>
  <si>
    <t>Acuvue Oasys for ASTIGMATISM/+3.00/8.6/-1.75/180</t>
  </si>
  <si>
    <t>=AOFA_PLUS!BF24</t>
  </si>
  <si>
    <t>Acuvue Oasys for ASTIGMATISM/+3.25/8.6/-1.75/180</t>
  </si>
  <si>
    <t>=AOFA_PLUS!BF25</t>
  </si>
  <si>
    <t>Acuvue Oasys for ASTIGMATISM/+3.50/8.6/-1.75/180</t>
  </si>
  <si>
    <t>=AOFA_PLUS!BF26</t>
  </si>
  <si>
    <t>Acuvue Oasys for ASTIGMATISM/+3.75/8.6/-1.75/180</t>
  </si>
  <si>
    <t>=AOFA_PLUS!BF27</t>
  </si>
  <si>
    <t>Acuvue Oasys for ASTIGMATISM/+4.00/8.6/-1.75/180</t>
  </si>
  <si>
    <t>=AOFA_PLUS!BF28</t>
  </si>
  <si>
    <t>Acuvue Oasys for ASTIGMATISM/+4.25/8.6/-1.75/180</t>
  </si>
  <si>
    <t>=AOFA_PLUS!BF29</t>
  </si>
  <si>
    <t>Acuvue Oasys for ASTIGMATISM/+4.50/8.6/-1.75/180</t>
  </si>
  <si>
    <t>=AOFA_PLUS!BF30</t>
  </si>
  <si>
    <t>Acuvue Oasys for ASTIGMATISM/+4.75/8.6/-1.75/180</t>
  </si>
  <si>
    <t>=AOFA_PLUS!BF31</t>
  </si>
  <si>
    <t>Acuvue Oasys for ASTIGMATISM/+5.00/8.6/-1.75/180</t>
  </si>
  <si>
    <t>=AOFA_PLUS!BF32</t>
  </si>
  <si>
    <t>Acuvue Oasys for ASTIGMATISM/+5.25/8.6/-1.75/180</t>
  </si>
  <si>
    <t>=AOFA_PLUS!BF33</t>
  </si>
  <si>
    <t>Acuvue Oasys for ASTIGMATISM/+5.50/8.6/-1.75/180</t>
  </si>
  <si>
    <t>=AOFA_PLUS!BF34</t>
  </si>
  <si>
    <t>Acuvue Oasys for ASTIGMATISM/+5.75/8.6/-1.75/180</t>
  </si>
  <si>
    <t>=AOFA_PLUS!BF35</t>
  </si>
  <si>
    <t>Acuvue Oasys for ASTIGMATISM/+6.00/8.6/-1.75/180</t>
  </si>
  <si>
    <t>=AOFA_PLUS!BF36</t>
  </si>
  <si>
    <t>Acuvue Oasys for ASTIGMATISM/+0.25/8.6/-2.25/ 10</t>
  </si>
  <si>
    <t>=AOFA_PLUS!C50</t>
  </si>
  <si>
    <t>Acuvue Oasys for ASTIGMATISM/+0.50/8.6/-2.25/ 10</t>
  </si>
  <si>
    <t>=AOFA_PLUS!C51</t>
  </si>
  <si>
    <t>Acuvue Oasys for ASTIGMATISM/+0.75/8.6/-2.25/ 10</t>
  </si>
  <si>
    <t>=AOFA_PLUS!C52</t>
  </si>
  <si>
    <t>Acuvue Oasys for ASTIGMATISM/+1.00/8.6/-2.25/ 10</t>
  </si>
  <si>
    <t>=AOFA_PLUS!C53</t>
  </si>
  <si>
    <t>Acuvue Oasys for ASTIGMATISM/+1.25/8.6/-2.25/ 10</t>
  </si>
  <si>
    <t>=AOFA_PLUS!C54</t>
  </si>
  <si>
    <t>Acuvue Oasys for ASTIGMATISM/+1.50/8.6/-2.25/ 10</t>
  </si>
  <si>
    <t>=AOFA_PLUS!C55</t>
  </si>
  <si>
    <t>Acuvue Oasys for ASTIGMATISM/+1.75/8.6/-2.25/ 10</t>
  </si>
  <si>
    <t>=AOFA_PLUS!C56</t>
  </si>
  <si>
    <t>Acuvue Oasys for ASTIGMATISM/+2.00/8.6/-2.25/ 10</t>
  </si>
  <si>
    <t>=AOFA_PLUS!C57</t>
  </si>
  <si>
    <t>Acuvue Oasys for ASTIGMATISM/+2.25/8.6/-2.25/ 10</t>
  </si>
  <si>
    <t>=AOFA_PLUS!C58</t>
  </si>
  <si>
    <t>Acuvue Oasys for ASTIGMATISM/+2.50/8.6/-2.25/ 10</t>
  </si>
  <si>
    <t>=AOFA_PLUS!C59</t>
  </si>
  <si>
    <t>Acuvue Oasys for ASTIGMATISM/+2.75/8.6/-2.25/ 10</t>
  </si>
  <si>
    <t>=AOFA_PLUS!C60</t>
  </si>
  <si>
    <t>Acuvue Oasys for ASTIGMATISM/+3.00/8.6/-2.25/ 10</t>
  </si>
  <si>
    <t>=AOFA_PLUS!C61</t>
  </si>
  <si>
    <t>Acuvue Oasys for ASTIGMATISM/+3.25/8.6/-2.25/ 10</t>
  </si>
  <si>
    <t>=AOFA_PLUS!C62</t>
  </si>
  <si>
    <t>Acuvue Oasys for ASTIGMATISM/+3.50/8.6/-2.25/ 10</t>
  </si>
  <si>
    <t>=AOFA_PLUS!C63</t>
  </si>
  <si>
    <t>Acuvue Oasys for ASTIGMATISM/+3.75/8.6/-2.25/ 10</t>
  </si>
  <si>
    <t>=AOFA_PLUS!C64</t>
  </si>
  <si>
    <t>Acuvue Oasys for ASTIGMATISM/+4.00/8.6/-2.25/ 10</t>
  </si>
  <si>
    <t>=AOFA_PLUS!C65</t>
  </si>
  <si>
    <t>Acuvue Oasys for ASTIGMATISM/+4.25/8.6/-2.25/ 10</t>
  </si>
  <si>
    <t>=AOFA_PLUS!C66</t>
  </si>
  <si>
    <t>Acuvue Oasys for ASTIGMATISM/+4.50/8.6/-2.25/ 10</t>
  </si>
  <si>
    <t>=AOFA_PLUS!C67</t>
  </si>
  <si>
    <t>Acuvue Oasys for ASTIGMATISM/+4.75/8.6/-2.25/ 10</t>
  </si>
  <si>
    <t>=AOFA_PLUS!C68</t>
  </si>
  <si>
    <t>Acuvue Oasys for ASTIGMATISM/+5.00/8.6/-2.25/ 10</t>
  </si>
  <si>
    <t>=AOFA_PLUS!C69</t>
  </si>
  <si>
    <t>Acuvue Oasys for ASTIGMATISM/+5.25/8.6/-2.25/ 10</t>
  </si>
  <si>
    <t>=AOFA_PLUS!C70</t>
  </si>
  <si>
    <t>Acuvue Oasys for ASTIGMATISM/+5.50/8.6/-2.25/ 10</t>
  </si>
  <si>
    <t>=AOFA_PLUS!C71</t>
  </si>
  <si>
    <t>Acuvue Oasys for ASTIGMATISM/+5.75/8.6/-2.25/ 10</t>
  </si>
  <si>
    <t>=AOFA_PLUS!C72</t>
  </si>
  <si>
    <t>Acuvue Oasys for ASTIGMATISM/+6.00/8.6/-2.25/ 10</t>
  </si>
  <si>
    <t>=AOFA_PLUS!C73</t>
  </si>
  <si>
    <t>Acuvue Oasys for ASTIGMATISM/+0.25/8.6/-2.25/ 20</t>
  </si>
  <si>
    <t>=AOFA_PLUS!D50</t>
  </si>
  <si>
    <t>Acuvue Oasys for ASTIGMATISM/+0.50/8.6/-2.25/ 20</t>
  </si>
  <si>
    <t>=AOFA_PLUS!D51</t>
  </si>
  <si>
    <t>Acuvue Oasys for ASTIGMATISM/+0.75/8.6/-2.25/ 20</t>
  </si>
  <si>
    <t>=AOFA_PLUS!D52</t>
  </si>
  <si>
    <t>Acuvue Oasys for ASTIGMATISM/+1.00/8.6/-2.25/ 20</t>
  </si>
  <si>
    <t>=AOFA_PLUS!D53</t>
  </si>
  <si>
    <t>Acuvue Oasys for ASTIGMATISM/+1.25/8.6/-2.25/ 20</t>
  </si>
  <si>
    <t>=AOFA_PLUS!D54</t>
  </si>
  <si>
    <t>Acuvue Oasys for ASTIGMATISM/+1.50/8.6/-2.25/ 20</t>
  </si>
  <si>
    <t>=AOFA_PLUS!D55</t>
  </si>
  <si>
    <t>Acuvue Oasys for ASTIGMATISM/+1.75/8.6/-2.25/ 20</t>
  </si>
  <si>
    <t>=AOFA_PLUS!D56</t>
  </si>
  <si>
    <t>Acuvue Oasys for ASTIGMATISM/+2.00/8.6/-2.25/ 20</t>
  </si>
  <si>
    <t>=AOFA_PLUS!D57</t>
  </si>
  <si>
    <t>Acuvue Oasys for ASTIGMATISM/+2.25/8.6/-2.25/ 20</t>
  </si>
  <si>
    <t>=AOFA_PLUS!D58</t>
  </si>
  <si>
    <t>Acuvue Oasys for ASTIGMATISM/+2.50/8.6/-2.25/ 20</t>
  </si>
  <si>
    <t>=AOFA_PLUS!D59</t>
  </si>
  <si>
    <t>Acuvue Oasys for ASTIGMATISM/+2.75/8.6/-2.25/ 20</t>
  </si>
  <si>
    <t>=AOFA_PLUS!D60</t>
  </si>
  <si>
    <t>Acuvue Oasys for ASTIGMATISM/+3.00/8.6/-2.25/ 20</t>
  </si>
  <si>
    <t>=AOFA_PLUS!D61</t>
  </si>
  <si>
    <t>Acuvue Oasys for ASTIGMATISM/+3.25/8.6/-2.25/ 20</t>
  </si>
  <si>
    <t>=AOFA_PLUS!D62</t>
  </si>
  <si>
    <t>Acuvue Oasys for ASTIGMATISM/+3.50/8.6/-2.25/ 20</t>
  </si>
  <si>
    <t>=AOFA_PLUS!D63</t>
  </si>
  <si>
    <t>Acuvue Oasys for ASTIGMATISM/+3.75/8.6/-2.25/ 20</t>
  </si>
  <si>
    <t>=AOFA_PLUS!D64</t>
  </si>
  <si>
    <t>Acuvue Oasys for ASTIGMATISM/+4.00/8.6/-2.25/ 20</t>
  </si>
  <si>
    <t>=AOFA_PLUS!D65</t>
  </si>
  <si>
    <t>Acuvue Oasys for ASTIGMATISM/+4.25/8.6/-2.25/ 20</t>
  </si>
  <si>
    <t>=AOFA_PLUS!D66</t>
  </si>
  <si>
    <t>Acuvue Oasys for ASTIGMATISM/+4.50/8.6/-2.25/ 20</t>
  </si>
  <si>
    <t>=AOFA_PLUS!D67</t>
  </si>
  <si>
    <t>Acuvue Oasys for ASTIGMATISM/+4.75/8.6/-2.25/ 20</t>
  </si>
  <si>
    <t>=AOFA_PLUS!D68</t>
  </si>
  <si>
    <t>Acuvue Oasys for ASTIGMATISM/+5.00/8.6/-2.25/ 20</t>
  </si>
  <si>
    <t>=AOFA_PLUS!D69</t>
  </si>
  <si>
    <t>Acuvue Oasys for ASTIGMATISM/+5.25/8.6/-2.25/ 20</t>
  </si>
  <si>
    <t>=AOFA_PLUS!D70</t>
  </si>
  <si>
    <t>Acuvue Oasys for ASTIGMATISM/+5.50/8.6/-2.25/ 20</t>
  </si>
  <si>
    <t>=AOFA_PLUS!D71</t>
  </si>
  <si>
    <t>Acuvue Oasys for ASTIGMATISM/+5.75/8.6/-2.25/ 20</t>
  </si>
  <si>
    <t>=AOFA_PLUS!D72</t>
  </si>
  <si>
    <t>Acuvue Oasys for ASTIGMATISM/+6.00/8.6/-2.25/ 20</t>
  </si>
  <si>
    <t>=AOFA_PLUS!D73</t>
  </si>
  <si>
    <t>Acuvue Oasys for ASTIGMATISM/+0.25/8.6/-2.25/ 30</t>
  </si>
  <si>
    <t>=AOFA_PLUS!E50</t>
  </si>
  <si>
    <t>Acuvue Oasys for ASTIGMATISM/+0.50/8.6/-2.25/ 30</t>
  </si>
  <si>
    <t>=AOFA_PLUS!E51</t>
  </si>
  <si>
    <t>Acuvue Oasys for ASTIGMATISM/+0.75/8.6/-2.25/ 30</t>
  </si>
  <si>
    <t>=AOFA_PLUS!E52</t>
  </si>
  <si>
    <t>Acuvue Oasys for ASTIGMATISM/+1.00/8.6/-2.25/ 30</t>
  </si>
  <si>
    <t>=AOFA_PLUS!E53</t>
  </si>
  <si>
    <t>Acuvue Oasys for ASTIGMATISM/+1.25/8.6/-2.25/ 30</t>
  </si>
  <si>
    <t>=AOFA_PLUS!E54</t>
  </si>
  <si>
    <t>Acuvue Oasys for ASTIGMATISM/+1.50/8.6/-2.25/ 30</t>
  </si>
  <si>
    <t>=AOFA_PLUS!E55</t>
  </si>
  <si>
    <t>Acuvue Oasys for ASTIGMATISM/+1.75/8.6/-2.25/ 30</t>
  </si>
  <si>
    <t>=AOFA_PLUS!E56</t>
  </si>
  <si>
    <t>Acuvue Oasys for ASTIGMATISM/+2.00/8.6/-2.25/ 30</t>
  </si>
  <si>
    <t>=AOFA_PLUS!E57</t>
  </si>
  <si>
    <t>Acuvue Oasys for ASTIGMATISM/+2.25/8.6/-2.25/ 30</t>
  </si>
  <si>
    <t>=AOFA_PLUS!E58</t>
  </si>
  <si>
    <t>Acuvue Oasys for ASTIGMATISM/+2.50/8.6/-2.25/ 30</t>
  </si>
  <si>
    <t>=AOFA_PLUS!E59</t>
  </si>
  <si>
    <t>Acuvue Oasys for ASTIGMATISM/+2.75/8.6/-2.25/ 30</t>
  </si>
  <si>
    <t>=AOFA_PLUS!E60</t>
  </si>
  <si>
    <t>Acuvue Oasys for ASTIGMATISM/+3.00/8.6/-2.25/ 30</t>
  </si>
  <si>
    <t>=AOFA_PLUS!E61</t>
  </si>
  <si>
    <t>Acuvue Oasys for ASTIGMATISM/+3.25/8.6/-2.25/ 30</t>
  </si>
  <si>
    <t>=AOFA_PLUS!E62</t>
  </si>
  <si>
    <t>Acuvue Oasys for ASTIGMATISM/+3.50/8.6/-2.25/ 30</t>
  </si>
  <si>
    <t>=AOFA_PLUS!E63</t>
  </si>
  <si>
    <t>Acuvue Oasys for ASTIGMATISM/+3.75/8.6/-2.25/ 30</t>
  </si>
  <si>
    <t>=AOFA_PLUS!E64</t>
  </si>
  <si>
    <t>Acuvue Oasys for ASTIGMATISM/+4.00/8.6/-2.25/ 30</t>
  </si>
  <si>
    <t>=AOFA_PLUS!E65</t>
  </si>
  <si>
    <t>Acuvue Oasys for ASTIGMATISM/+4.25/8.6/-2.25/ 30</t>
  </si>
  <si>
    <t>=AOFA_PLUS!E66</t>
  </si>
  <si>
    <t>Acuvue Oasys for ASTIGMATISM/+4.50/8.6/-2.25/ 30</t>
  </si>
  <si>
    <t>=AOFA_PLUS!E67</t>
  </si>
  <si>
    <t>Acuvue Oasys for ASTIGMATISM/+4.75/8.6/-2.25/ 30</t>
  </si>
  <si>
    <t>=AOFA_PLUS!E68</t>
  </si>
  <si>
    <t>Acuvue Oasys for ASTIGMATISM/+5.00/8.6/-2.25/ 30</t>
  </si>
  <si>
    <t>=AOFA_PLUS!E69</t>
  </si>
  <si>
    <t>Acuvue Oasys for ASTIGMATISM/+5.25/8.6/-2.25/ 30</t>
  </si>
  <si>
    <t>=AOFA_PLUS!E70</t>
  </si>
  <si>
    <t>Acuvue Oasys for ASTIGMATISM/+5.50/8.6/-2.25/ 30</t>
  </si>
  <si>
    <t>=AOFA_PLUS!E71</t>
  </si>
  <si>
    <t>Acuvue Oasys for ASTIGMATISM/+5.75/8.6/-2.25/ 30</t>
  </si>
  <si>
    <t>=AOFA_PLUS!E72</t>
  </si>
  <si>
    <t>Acuvue Oasys for ASTIGMATISM/+6.00/8.6/-2.25/ 30</t>
  </si>
  <si>
    <t>=AOFA_PLUS!E73</t>
  </si>
  <si>
    <t>Acuvue Oasys for ASTIGMATISM/+0.25/8.6/-2.25/ 40</t>
  </si>
  <si>
    <t>=AOFA_PLUS!F50</t>
  </si>
  <si>
    <t>Acuvue Oasys for ASTIGMATISM/+0.50/8.6/-2.25/ 40</t>
  </si>
  <si>
    <t>=AOFA_PLUS!F51</t>
  </si>
  <si>
    <t>Acuvue Oasys for ASTIGMATISM/+0.75/8.6/-2.25/ 40</t>
  </si>
  <si>
    <t>=AOFA_PLUS!F52</t>
  </si>
  <si>
    <t>Acuvue Oasys for ASTIGMATISM/+1.00/8.6/-2.25/ 40</t>
  </si>
  <si>
    <t>=AOFA_PLUS!F53</t>
  </si>
  <si>
    <t>Acuvue Oasys for ASTIGMATISM/+1.25/8.6/-2.25/ 40</t>
  </si>
  <si>
    <t>=AOFA_PLUS!F54</t>
  </si>
  <si>
    <t>Acuvue Oasys for ASTIGMATISM/+1.50/8.6/-2.25/ 40</t>
  </si>
  <si>
    <t>=AOFA_PLUS!F55</t>
  </si>
  <si>
    <t>Acuvue Oasys for ASTIGMATISM/+1.75/8.6/-2.25/ 40</t>
  </si>
  <si>
    <t>=AOFA_PLUS!F56</t>
  </si>
  <si>
    <t>Acuvue Oasys for ASTIGMATISM/+2.00/8.6/-2.25/ 40</t>
  </si>
  <si>
    <t>=AOFA_PLUS!F57</t>
  </si>
  <si>
    <t>Acuvue Oasys for ASTIGMATISM/+2.25/8.6/-2.25/ 40</t>
  </si>
  <si>
    <t>=AOFA_PLUS!F58</t>
  </si>
  <si>
    <t>Acuvue Oasys for ASTIGMATISM/+2.50/8.6/-2.25/ 40</t>
  </si>
  <si>
    <t>=AOFA_PLUS!F59</t>
  </si>
  <si>
    <t>Acuvue Oasys for ASTIGMATISM/+2.75/8.6/-2.25/ 40</t>
  </si>
  <si>
    <t>=AOFA_PLUS!F60</t>
  </si>
  <si>
    <t>Acuvue Oasys for ASTIGMATISM/+3.00/8.6/-2.25/ 40</t>
  </si>
  <si>
    <t>=AOFA_PLUS!F61</t>
  </si>
  <si>
    <t>Acuvue Oasys for ASTIGMATISM/+3.25/8.6/-2.25/ 40</t>
  </si>
  <si>
    <t>=AOFA_PLUS!F62</t>
  </si>
  <si>
    <t>Acuvue Oasys for ASTIGMATISM/+3.50/8.6/-2.25/ 40</t>
  </si>
  <si>
    <t>=AOFA_PLUS!F63</t>
  </si>
  <si>
    <t>Acuvue Oasys for ASTIGMATISM/+3.75/8.6/-2.25/ 40</t>
  </si>
  <si>
    <t>=AOFA_PLUS!F64</t>
  </si>
  <si>
    <t>Acuvue Oasys for ASTIGMATISM/+4.00/8.6/-2.25/ 40</t>
  </si>
  <si>
    <t>=AOFA_PLUS!F65</t>
  </si>
  <si>
    <t>Acuvue Oasys for ASTIGMATISM/+4.25/8.6/-2.25/ 40</t>
  </si>
  <si>
    <t>=AOFA_PLUS!F66</t>
  </si>
  <si>
    <t>Acuvue Oasys for ASTIGMATISM/+4.50/8.6/-2.25/ 40</t>
  </si>
  <si>
    <t>=AOFA_PLUS!F67</t>
  </si>
  <si>
    <t>Acuvue Oasys for ASTIGMATISM/+4.75/8.6/-2.25/ 40</t>
  </si>
  <si>
    <t>=AOFA_PLUS!F68</t>
  </si>
  <si>
    <t>Acuvue Oasys for ASTIGMATISM/+5.00/8.6/-2.25/ 40</t>
  </si>
  <si>
    <t>=AOFA_PLUS!F69</t>
  </si>
  <si>
    <t>Acuvue Oasys for ASTIGMATISM/+5.25/8.6/-2.25/ 40</t>
  </si>
  <si>
    <t>=AOFA_PLUS!F70</t>
  </si>
  <si>
    <t>Acuvue Oasys for ASTIGMATISM/+5.50/8.6/-2.25/ 40</t>
  </si>
  <si>
    <t>=AOFA_PLUS!F71</t>
  </si>
  <si>
    <t>Acuvue Oasys for ASTIGMATISM/+5.75/8.6/-2.25/ 40</t>
  </si>
  <si>
    <t>=AOFA_PLUS!F72</t>
  </si>
  <si>
    <t>Acuvue Oasys for ASTIGMATISM/+6.00/8.6/-2.25/ 40</t>
  </si>
  <si>
    <t>=AOFA_PLUS!F73</t>
  </si>
  <si>
    <t>Acuvue Oasys for ASTIGMATISM/+0.25/8.6/-2.25/ 50</t>
  </si>
  <si>
    <t>=AOFA_PLUS!G50</t>
  </si>
  <si>
    <t>Acuvue Oasys for ASTIGMATISM/+0.50/8.6/-2.25/ 50</t>
  </si>
  <si>
    <t>=AOFA_PLUS!G51</t>
  </si>
  <si>
    <t>Acuvue Oasys for ASTIGMATISM/+0.75/8.6/-2.25/ 50</t>
  </si>
  <si>
    <t>=AOFA_PLUS!G52</t>
  </si>
  <si>
    <t>Acuvue Oasys for ASTIGMATISM/+1.00/8.6/-2.25/ 50</t>
  </si>
  <si>
    <t>=AOFA_PLUS!G53</t>
  </si>
  <si>
    <t>Acuvue Oasys for ASTIGMATISM/+1.25/8.6/-2.25/ 50</t>
  </si>
  <si>
    <t>=AOFA_PLUS!G54</t>
  </si>
  <si>
    <t>Acuvue Oasys for ASTIGMATISM/+1.50/8.6/-2.25/ 50</t>
  </si>
  <si>
    <t>=AOFA_PLUS!G55</t>
  </si>
  <si>
    <t>Acuvue Oasys for ASTIGMATISM/+1.75/8.6/-2.25/ 50</t>
  </si>
  <si>
    <t>=AOFA_PLUS!G56</t>
  </si>
  <si>
    <t>Acuvue Oasys for ASTIGMATISM/+2.00/8.6/-2.25/ 50</t>
  </si>
  <si>
    <t>=AOFA_PLUS!G57</t>
  </si>
  <si>
    <t>Acuvue Oasys for ASTIGMATISM/+2.25/8.6/-2.25/ 50</t>
  </si>
  <si>
    <t>=AOFA_PLUS!G58</t>
  </si>
  <si>
    <t>Acuvue Oasys for ASTIGMATISM/+2.50/8.6/-2.25/ 50</t>
  </si>
  <si>
    <t>=AOFA_PLUS!G59</t>
  </si>
  <si>
    <t>Acuvue Oasys for ASTIGMATISM/+2.75/8.6/-2.25/ 50</t>
  </si>
  <si>
    <t>=AOFA_PLUS!G60</t>
  </si>
  <si>
    <t>Acuvue Oasys for ASTIGMATISM/+3.00/8.6/-2.25/ 50</t>
  </si>
  <si>
    <t>=AOFA_PLUS!G61</t>
  </si>
  <si>
    <t>Acuvue Oasys for ASTIGMATISM/+3.25/8.6/-2.25/ 50</t>
  </si>
  <si>
    <t>=AOFA_PLUS!G62</t>
  </si>
  <si>
    <t>Acuvue Oasys for ASTIGMATISM/+3.50/8.6/-2.25/ 50</t>
  </si>
  <si>
    <t>=AOFA_PLUS!G63</t>
  </si>
  <si>
    <t>Acuvue Oasys for ASTIGMATISM/+3.75/8.6/-2.25/ 50</t>
  </si>
  <si>
    <t>=AOFA_PLUS!G64</t>
  </si>
  <si>
    <t>Acuvue Oasys for ASTIGMATISM/+4.00/8.6/-2.25/ 50</t>
  </si>
  <si>
    <t>=AOFA_PLUS!G65</t>
  </si>
  <si>
    <t>Acuvue Oasys for ASTIGMATISM/+4.25/8.6/-2.25/ 50</t>
  </si>
  <si>
    <t>=AOFA_PLUS!G66</t>
  </si>
  <si>
    <t>Acuvue Oasys for ASTIGMATISM/+4.50/8.6/-2.25/ 50</t>
  </si>
  <si>
    <t>=AOFA_PLUS!G67</t>
  </si>
  <si>
    <t>Acuvue Oasys for ASTIGMATISM/+4.75/8.6/-2.25/ 50</t>
  </si>
  <si>
    <t>=AOFA_PLUS!G68</t>
  </si>
  <si>
    <t>Acuvue Oasys for ASTIGMATISM/+5.00/8.6/-2.25/ 50</t>
  </si>
  <si>
    <t>=AOFA_PLUS!G69</t>
  </si>
  <si>
    <t>Acuvue Oasys for ASTIGMATISM/+5.25/8.6/-2.25/ 50</t>
  </si>
  <si>
    <t>=AOFA_PLUS!G70</t>
  </si>
  <si>
    <t>Acuvue Oasys for ASTIGMATISM/+5.50/8.6/-2.25/ 50</t>
  </si>
  <si>
    <t>=AOFA_PLUS!G71</t>
  </si>
  <si>
    <t>Acuvue Oasys for ASTIGMATISM/+5.75/8.6/-2.25/ 50</t>
  </si>
  <si>
    <t>=AOFA_PLUS!G72</t>
  </si>
  <si>
    <t>Acuvue Oasys for ASTIGMATISM/+6.00/8.6/-2.25/ 50</t>
  </si>
  <si>
    <t>=AOFA_PLUS!G73</t>
  </si>
  <si>
    <t>Acuvue Oasys for ASTIGMATISM/+0.25/8.6/-2.25/ 60</t>
  </si>
  <si>
    <t>=AOFA_PLUS!H50</t>
  </si>
  <si>
    <t>Acuvue Oasys for ASTIGMATISM/+0.50/8.6/-2.25/ 60</t>
  </si>
  <si>
    <t>=AOFA_PLUS!H51</t>
  </si>
  <si>
    <t>Acuvue Oasys for ASTIGMATISM/+0.75/8.6/-2.25/ 60</t>
  </si>
  <si>
    <t>=AOFA_PLUS!H52</t>
  </si>
  <si>
    <t>Acuvue Oasys for ASTIGMATISM/+1.00/8.6/-2.25/ 60</t>
  </si>
  <si>
    <t>=AOFA_PLUS!H53</t>
  </si>
  <si>
    <t>Acuvue Oasys for ASTIGMATISM/+1.25/8.6/-2.25/ 60</t>
  </si>
  <si>
    <t>=AOFA_PLUS!H54</t>
  </si>
  <si>
    <t>Acuvue Oasys for ASTIGMATISM/+1.50/8.6/-2.25/ 60</t>
  </si>
  <si>
    <t>=AOFA_PLUS!H55</t>
  </si>
  <si>
    <t>Acuvue Oasys for ASTIGMATISM/+1.75/8.6/-2.25/ 60</t>
  </si>
  <si>
    <t>=AOFA_PLUS!H56</t>
  </si>
  <si>
    <t>Acuvue Oasys for ASTIGMATISM/+2.00/8.6/-2.25/ 60</t>
  </si>
  <si>
    <t>=AOFA_PLUS!H57</t>
  </si>
  <si>
    <t>Acuvue Oasys for ASTIGMATISM/+2.25/8.6/-2.25/ 60</t>
  </si>
  <si>
    <t>=AOFA_PLUS!H58</t>
  </si>
  <si>
    <t>Acuvue Oasys for ASTIGMATISM/+2.50/8.6/-2.25/ 60</t>
  </si>
  <si>
    <t>=AOFA_PLUS!H59</t>
  </si>
  <si>
    <t>Acuvue Oasys for ASTIGMATISM/+2.75/8.6/-2.25/ 60</t>
  </si>
  <si>
    <t>=AOFA_PLUS!H60</t>
  </si>
  <si>
    <t>Acuvue Oasys for ASTIGMATISM/+3.00/8.6/-2.25/ 60</t>
  </si>
  <si>
    <t>=AOFA_PLUS!H61</t>
  </si>
  <si>
    <t>Acuvue Oasys for ASTIGMATISM/+3.25/8.6/-2.25/ 60</t>
  </si>
  <si>
    <t>=AOFA_PLUS!H62</t>
  </si>
  <si>
    <t>Acuvue Oasys for ASTIGMATISM/+3.50/8.6/-2.25/ 60</t>
  </si>
  <si>
    <t>=AOFA_PLUS!H63</t>
  </si>
  <si>
    <t>Acuvue Oasys for ASTIGMATISM/+3.75/8.6/-2.25/ 60</t>
  </si>
  <si>
    <t>=AOFA_PLUS!H64</t>
  </si>
  <si>
    <t>Acuvue Oasys for ASTIGMATISM/+4.00/8.6/-2.25/ 60</t>
  </si>
  <si>
    <t>=AOFA_PLUS!H65</t>
  </si>
  <si>
    <t>Acuvue Oasys for ASTIGMATISM/+4.25/8.6/-2.25/ 60</t>
  </si>
  <si>
    <t>=AOFA_PLUS!H66</t>
  </si>
  <si>
    <t>Acuvue Oasys for ASTIGMATISM/+4.50/8.6/-2.25/ 60</t>
  </si>
  <si>
    <t>=AOFA_PLUS!H67</t>
  </si>
  <si>
    <t>Acuvue Oasys for ASTIGMATISM/+4.75/8.6/-2.25/ 60</t>
  </si>
  <si>
    <t>=AOFA_PLUS!H68</t>
  </si>
  <si>
    <t>Acuvue Oasys for ASTIGMATISM/+5.00/8.6/-2.25/ 60</t>
  </si>
  <si>
    <t>=AOFA_PLUS!H69</t>
  </si>
  <si>
    <t>Acuvue Oasys for ASTIGMATISM/+5.25/8.6/-2.25/ 60</t>
  </si>
  <si>
    <t>=AOFA_PLUS!H70</t>
  </si>
  <si>
    <t>Acuvue Oasys for ASTIGMATISM/+5.50/8.6/-2.25/ 60</t>
  </si>
  <si>
    <t>=AOFA_PLUS!H71</t>
  </si>
  <si>
    <t>Acuvue Oasys for ASTIGMATISM/+5.75/8.6/-2.25/ 60</t>
  </si>
  <si>
    <t>=AOFA_PLUS!H72</t>
  </si>
  <si>
    <t>Acuvue Oasys for ASTIGMATISM/+6.00/8.6/-2.25/ 60</t>
  </si>
  <si>
    <t>=AOFA_PLUS!H73</t>
  </si>
  <si>
    <t>Acuvue Oasys for ASTIGMATISM/+0.25/8.6/-2.25/ 70</t>
  </si>
  <si>
    <t>=AOFA_PLUS!I50</t>
  </si>
  <si>
    <t>Acuvue Oasys for ASTIGMATISM/+0.50/8.6/-2.25/ 70</t>
  </si>
  <si>
    <t>=AOFA_PLUS!I51</t>
  </si>
  <si>
    <t>Acuvue Oasys for ASTIGMATISM/+0.75/8.6/-2.25/ 70</t>
  </si>
  <si>
    <t>=AOFA_PLUS!I52</t>
  </si>
  <si>
    <t>Acuvue Oasys for ASTIGMATISM/+1.00/8.6/-2.25/ 70</t>
  </si>
  <si>
    <t>=AOFA_PLUS!I53</t>
  </si>
  <si>
    <t>Acuvue Oasys for ASTIGMATISM/+1.25/8.6/-2.25/ 70</t>
  </si>
  <si>
    <t>=AOFA_PLUS!I54</t>
  </si>
  <si>
    <t>Acuvue Oasys for ASTIGMATISM/+1.50/8.6/-2.25/ 70</t>
  </si>
  <si>
    <t>=AOFA_PLUS!I55</t>
  </si>
  <si>
    <t>Acuvue Oasys for ASTIGMATISM/+1.75/8.6/-2.25/ 70</t>
  </si>
  <si>
    <t>=AOFA_PLUS!I56</t>
  </si>
  <si>
    <t>Acuvue Oasys for ASTIGMATISM/+2.00/8.6/-2.25/ 70</t>
  </si>
  <si>
    <t>=AOFA_PLUS!I57</t>
  </si>
  <si>
    <t>Acuvue Oasys for ASTIGMATISM/+2.25/8.6/-2.25/ 70</t>
  </si>
  <si>
    <t>=AOFA_PLUS!I58</t>
  </si>
  <si>
    <t>Acuvue Oasys for ASTIGMATISM/+2.50/8.6/-2.25/ 70</t>
  </si>
  <si>
    <t>=AOFA_PLUS!I59</t>
  </si>
  <si>
    <t>Acuvue Oasys for ASTIGMATISM/+2.75/8.6/-2.25/ 70</t>
  </si>
  <si>
    <t>=AOFA_PLUS!I60</t>
  </si>
  <si>
    <t>Acuvue Oasys for ASTIGMATISM/+3.00/8.6/-2.25/ 70</t>
  </si>
  <si>
    <t>=AOFA_PLUS!I61</t>
  </si>
  <si>
    <t>Acuvue Oasys for ASTIGMATISM/+3.25/8.6/-2.25/ 70</t>
  </si>
  <si>
    <t>=AOFA_PLUS!I62</t>
  </si>
  <si>
    <t>Acuvue Oasys for ASTIGMATISM/+3.50/8.6/-2.25/ 70</t>
  </si>
  <si>
    <t>=AOFA_PLUS!I63</t>
  </si>
  <si>
    <t>Acuvue Oasys for ASTIGMATISM/+3.75/8.6/-2.25/ 70</t>
  </si>
  <si>
    <t>=AOFA_PLUS!I64</t>
  </si>
  <si>
    <t>Acuvue Oasys for ASTIGMATISM/+4.00/8.6/-2.25/ 70</t>
  </si>
  <si>
    <t>=AOFA_PLUS!I65</t>
  </si>
  <si>
    <t>Acuvue Oasys for ASTIGMATISM/+4.25/8.6/-2.25/ 70</t>
  </si>
  <si>
    <t>=AOFA_PLUS!I66</t>
  </si>
  <si>
    <t>Acuvue Oasys for ASTIGMATISM/+4.50/8.6/-2.25/ 70</t>
  </si>
  <si>
    <t>=AOFA_PLUS!I67</t>
  </si>
  <si>
    <t>Acuvue Oasys for ASTIGMATISM/+4.75/8.6/-2.25/ 70</t>
  </si>
  <si>
    <t>=AOFA_PLUS!I68</t>
  </si>
  <si>
    <t>Acuvue Oasys for ASTIGMATISM/+5.00/8.6/-2.25/ 70</t>
  </si>
  <si>
    <t>=AOFA_PLUS!I69</t>
  </si>
  <si>
    <t>Acuvue Oasys for ASTIGMATISM/+5.25/8.6/-2.25/ 70</t>
  </si>
  <si>
    <t>=AOFA_PLUS!I70</t>
  </si>
  <si>
    <t>Acuvue Oasys for ASTIGMATISM/+5.50/8.6/-2.25/ 70</t>
  </si>
  <si>
    <t>=AOFA_PLUS!I71</t>
  </si>
  <si>
    <t>Acuvue Oasys for ASTIGMATISM/+5.75/8.6/-2.25/ 70</t>
  </si>
  <si>
    <t>=AOFA_PLUS!I72</t>
  </si>
  <si>
    <t>Acuvue Oasys for ASTIGMATISM/+6.00/8.6/-2.25/ 70</t>
  </si>
  <si>
    <t>=AOFA_PLUS!I73</t>
  </si>
  <si>
    <t>Acuvue Oasys for ASTIGMATISM/+0.25/8.6/-2.25/ 80</t>
  </si>
  <si>
    <t>=AOFA_PLUS!J50</t>
  </si>
  <si>
    <t>Acuvue Oasys for ASTIGMATISM/+0.50/8.6/-2.25/ 80</t>
  </si>
  <si>
    <t>=AOFA_PLUS!J51</t>
  </si>
  <si>
    <t>Acuvue Oasys for ASTIGMATISM/+0.75/8.6/-2.25/ 80</t>
  </si>
  <si>
    <t>=AOFA_PLUS!J52</t>
  </si>
  <si>
    <t>Acuvue Oasys for ASTIGMATISM/+1.00/8.6/-2.25/ 80</t>
  </si>
  <si>
    <t>=AOFA_PLUS!J53</t>
  </si>
  <si>
    <t>Acuvue Oasys for ASTIGMATISM/+1.25/8.6/-2.25/ 80</t>
  </si>
  <si>
    <t>=AOFA_PLUS!J54</t>
  </si>
  <si>
    <t>Acuvue Oasys for ASTIGMATISM/+1.50/8.6/-2.25/ 80</t>
  </si>
  <si>
    <t>=AOFA_PLUS!J55</t>
  </si>
  <si>
    <t>Acuvue Oasys for ASTIGMATISM/+1.75/8.6/-2.25/ 80</t>
  </si>
  <si>
    <t>=AOFA_PLUS!J56</t>
  </si>
  <si>
    <t>Acuvue Oasys for ASTIGMATISM/+2.00/8.6/-2.25/ 80</t>
  </si>
  <si>
    <t>=AOFA_PLUS!J57</t>
  </si>
  <si>
    <t>Acuvue Oasys for ASTIGMATISM/+2.25/8.6/-2.25/ 80</t>
  </si>
  <si>
    <t>=AOFA_PLUS!J58</t>
  </si>
  <si>
    <t>Acuvue Oasys for ASTIGMATISM/+2.50/8.6/-2.25/ 80</t>
  </si>
  <si>
    <t>=AOFA_PLUS!J59</t>
  </si>
  <si>
    <t>Acuvue Oasys for ASTIGMATISM/+2.75/8.6/-2.25/ 80</t>
  </si>
  <si>
    <t>=AOFA_PLUS!J60</t>
  </si>
  <si>
    <t>Acuvue Oasys for ASTIGMATISM/+3.00/8.6/-2.25/ 80</t>
  </si>
  <si>
    <t>=AOFA_PLUS!J61</t>
  </si>
  <si>
    <t>Acuvue Oasys for ASTIGMATISM/+3.25/8.6/-2.25/ 80</t>
  </si>
  <si>
    <t>=AOFA_PLUS!J62</t>
  </si>
  <si>
    <t>Acuvue Oasys for ASTIGMATISM/+3.50/8.6/-2.25/ 80</t>
  </si>
  <si>
    <t>=AOFA_PLUS!J63</t>
  </si>
  <si>
    <t>Acuvue Oasys for ASTIGMATISM/+3.75/8.6/-2.25/ 80</t>
  </si>
  <si>
    <t>=AOFA_PLUS!J64</t>
  </si>
  <si>
    <t>Acuvue Oasys for ASTIGMATISM/+4.00/8.6/-2.25/ 80</t>
  </si>
  <si>
    <t>=AOFA_PLUS!J65</t>
  </si>
  <si>
    <t>Acuvue Oasys for ASTIGMATISM/+4.25/8.6/-2.25/ 80</t>
  </si>
  <si>
    <t>=AOFA_PLUS!J66</t>
  </si>
  <si>
    <t>Acuvue Oasys for ASTIGMATISM/+4.50/8.6/-2.25/ 80</t>
  </si>
  <si>
    <t>=AOFA_PLUS!J67</t>
  </si>
  <si>
    <t>Acuvue Oasys for ASTIGMATISM/+4.75/8.6/-2.25/ 80</t>
  </si>
  <si>
    <t>=AOFA_PLUS!J68</t>
  </si>
  <si>
    <t>Acuvue Oasys for ASTIGMATISM/+5.00/8.6/-2.25/ 80</t>
  </si>
  <si>
    <t>=AOFA_PLUS!J69</t>
  </si>
  <si>
    <t>Acuvue Oasys for ASTIGMATISM/+5.25/8.6/-2.25/ 80</t>
  </si>
  <si>
    <t>=AOFA_PLUS!J70</t>
  </si>
  <si>
    <t>Acuvue Oasys for ASTIGMATISM/+5.50/8.6/-2.25/ 80</t>
  </si>
  <si>
    <t>=AOFA_PLUS!J71</t>
  </si>
  <si>
    <t>Acuvue Oasys for ASTIGMATISM/+5.75/8.6/-2.25/ 80</t>
  </si>
  <si>
    <t>=AOFA_PLUS!J72</t>
  </si>
  <si>
    <t>Acuvue Oasys for ASTIGMATISM/+6.00/8.6/-2.25/ 80</t>
  </si>
  <si>
    <t>=AOFA_PLUS!J73</t>
  </si>
  <si>
    <t>Acuvue Oasys for ASTIGMATISM/+0.25/8.6/-2.25/ 90</t>
  </si>
  <si>
    <t>=AOFA_PLUS!K50</t>
  </si>
  <si>
    <t>Acuvue Oasys for ASTIGMATISM/+0.50/8.6/-2.25/ 90</t>
  </si>
  <si>
    <t>=AOFA_PLUS!K51</t>
  </si>
  <si>
    <t>Acuvue Oasys for ASTIGMATISM/+0.75/8.6/-2.25/ 90</t>
  </si>
  <si>
    <t>=AOFA_PLUS!K52</t>
  </si>
  <si>
    <t>Acuvue Oasys for ASTIGMATISM/+1.00/8.6/-2.25/ 90</t>
  </si>
  <si>
    <t>=AOFA_PLUS!K53</t>
  </si>
  <si>
    <t>Acuvue Oasys for ASTIGMATISM/+1.25/8.6/-2.25/ 90</t>
  </si>
  <si>
    <t>=AOFA_PLUS!K54</t>
  </si>
  <si>
    <t>Acuvue Oasys for ASTIGMATISM/+1.50/8.6/-2.25/ 90</t>
  </si>
  <si>
    <t>=AOFA_PLUS!K55</t>
  </si>
  <si>
    <t>Acuvue Oasys for ASTIGMATISM/+1.75/8.6/-2.25/ 90</t>
  </si>
  <si>
    <t>=AOFA_PLUS!K56</t>
  </si>
  <si>
    <t>Acuvue Oasys for ASTIGMATISM/+2.00/8.6/-2.25/ 90</t>
  </si>
  <si>
    <t>=AOFA_PLUS!K57</t>
  </si>
  <si>
    <t>Acuvue Oasys for ASTIGMATISM/+2.25/8.6/-2.25/ 90</t>
  </si>
  <si>
    <t>=AOFA_PLUS!K58</t>
  </si>
  <si>
    <t>Acuvue Oasys for ASTIGMATISM/+2.50/8.6/-2.25/ 90</t>
  </si>
  <si>
    <t>=AOFA_PLUS!K59</t>
  </si>
  <si>
    <t>Acuvue Oasys for ASTIGMATISM/+2.75/8.6/-2.25/ 90</t>
  </si>
  <si>
    <t>=AOFA_PLUS!K60</t>
  </si>
  <si>
    <t>Acuvue Oasys for ASTIGMATISM/+3.00/8.6/-2.25/ 90</t>
  </si>
  <si>
    <t>=AOFA_PLUS!K61</t>
  </si>
  <si>
    <t>Acuvue Oasys for ASTIGMATISM/+3.25/8.6/-2.25/ 90</t>
  </si>
  <si>
    <t>=AOFA_PLUS!K62</t>
  </si>
  <si>
    <t>Acuvue Oasys for ASTIGMATISM/+3.50/8.6/-2.25/ 90</t>
  </si>
  <si>
    <t>=AOFA_PLUS!K63</t>
  </si>
  <si>
    <t>Acuvue Oasys for ASTIGMATISM/+3.75/8.6/-2.25/ 90</t>
  </si>
  <si>
    <t>=AOFA_PLUS!K64</t>
  </si>
  <si>
    <t>Acuvue Oasys for ASTIGMATISM/+4.00/8.6/-2.25/ 90</t>
  </si>
  <si>
    <t>=AOFA_PLUS!K65</t>
  </si>
  <si>
    <t>Acuvue Oasys for ASTIGMATISM/+4.25/8.6/-2.25/ 90</t>
  </si>
  <si>
    <t>=AOFA_PLUS!K66</t>
  </si>
  <si>
    <t>Acuvue Oasys for ASTIGMATISM/+4.50/8.6/-2.25/ 90</t>
  </si>
  <si>
    <t>=AOFA_PLUS!K67</t>
  </si>
  <si>
    <t>Acuvue Oasys for ASTIGMATISM/+4.75/8.6/-2.25/ 90</t>
  </si>
  <si>
    <t>=AOFA_PLUS!K68</t>
  </si>
  <si>
    <t>Acuvue Oasys for ASTIGMATISM/+5.00/8.6/-2.25/ 90</t>
  </si>
  <si>
    <t>=AOFA_PLUS!K69</t>
  </si>
  <si>
    <t>Acuvue Oasys for ASTIGMATISM/+5.25/8.6/-2.25/ 90</t>
  </si>
  <si>
    <t>=AOFA_PLUS!K70</t>
  </si>
  <si>
    <t>Acuvue Oasys for ASTIGMATISM/+5.50/8.6/-2.25/ 90</t>
  </si>
  <si>
    <t>=AOFA_PLUS!K71</t>
  </si>
  <si>
    <t>Acuvue Oasys for ASTIGMATISM/+5.75/8.6/-2.25/ 90</t>
  </si>
  <si>
    <t>=AOFA_PLUS!K72</t>
  </si>
  <si>
    <t>Acuvue Oasys for ASTIGMATISM/+6.00/8.6/-2.25/ 90</t>
  </si>
  <si>
    <t>=AOFA_PLUS!K73</t>
  </si>
  <si>
    <t>Acuvue Oasys for ASTIGMATISM/+0.25/8.6/-2.25/100</t>
  </si>
  <si>
    <t>=AOFA_PLUS!L50</t>
  </si>
  <si>
    <t>Acuvue Oasys for ASTIGMATISM/+0.50/8.6/-2.25/100</t>
  </si>
  <si>
    <t>=AOFA_PLUS!L51</t>
  </si>
  <si>
    <t>Acuvue Oasys for ASTIGMATISM/+0.75/8.6/-2.25/100</t>
  </si>
  <si>
    <t>=AOFA_PLUS!L52</t>
  </si>
  <si>
    <t>Acuvue Oasys for ASTIGMATISM/+1.00/8.6/-2.25/100</t>
  </si>
  <si>
    <t>=AOFA_PLUS!L53</t>
  </si>
  <si>
    <t>Acuvue Oasys for ASTIGMATISM/+1.25/8.6/-2.25/100</t>
  </si>
  <si>
    <t>=AOFA_PLUS!L54</t>
  </si>
  <si>
    <t>Acuvue Oasys for ASTIGMATISM/+1.50/8.6/-2.25/100</t>
  </si>
  <si>
    <t>=AOFA_PLUS!L55</t>
  </si>
  <si>
    <t>Acuvue Oasys for ASTIGMATISM/+1.75/8.6/-2.25/100</t>
  </si>
  <si>
    <t>=AOFA_PLUS!L56</t>
  </si>
  <si>
    <t>Acuvue Oasys for ASTIGMATISM/+2.00/8.6/-2.25/100</t>
  </si>
  <si>
    <t>=AOFA_PLUS!L57</t>
  </si>
  <si>
    <t>Acuvue Oasys for ASTIGMATISM/+2.25/8.6/-2.25/100</t>
  </si>
  <si>
    <t>=AOFA_PLUS!L58</t>
  </si>
  <si>
    <t>Acuvue Oasys for ASTIGMATISM/+2.50/8.6/-2.25/100</t>
  </si>
  <si>
    <t>=AOFA_PLUS!L59</t>
  </si>
  <si>
    <t>Acuvue Oasys for ASTIGMATISM/+2.75/8.6/-2.25/100</t>
  </si>
  <si>
    <t>=AOFA_PLUS!L60</t>
  </si>
  <si>
    <t>Acuvue Oasys for ASTIGMATISM/+3.00/8.6/-2.25/100</t>
  </si>
  <si>
    <t>=AOFA_PLUS!L61</t>
  </si>
  <si>
    <t>Acuvue Oasys for ASTIGMATISM/+3.25/8.6/-2.25/100</t>
  </si>
  <si>
    <t>=AOFA_PLUS!L62</t>
  </si>
  <si>
    <t>Acuvue Oasys for ASTIGMATISM/+3.50/8.6/-2.25/100</t>
  </si>
  <si>
    <t>=AOFA_PLUS!L63</t>
  </si>
  <si>
    <t>Acuvue Oasys for ASTIGMATISM/+3.75/8.6/-2.25/100</t>
  </si>
  <si>
    <t>=AOFA_PLUS!L64</t>
  </si>
  <si>
    <t>Acuvue Oasys for ASTIGMATISM/+4.00/8.6/-2.25/100</t>
  </si>
  <si>
    <t>=AOFA_PLUS!L65</t>
  </si>
  <si>
    <t>Acuvue Oasys for ASTIGMATISM/+4.25/8.6/-2.25/100</t>
  </si>
  <si>
    <t>=AOFA_PLUS!L66</t>
  </si>
  <si>
    <t>Acuvue Oasys for ASTIGMATISM/+4.50/8.6/-2.25/100</t>
  </si>
  <si>
    <t>=AOFA_PLUS!L67</t>
  </si>
  <si>
    <t>Acuvue Oasys for ASTIGMATISM/+4.75/8.6/-2.25/100</t>
  </si>
  <si>
    <t>=AOFA_PLUS!L68</t>
  </si>
  <si>
    <t>Acuvue Oasys for ASTIGMATISM/+5.00/8.6/-2.25/100</t>
  </si>
  <si>
    <t>=AOFA_PLUS!L69</t>
  </si>
  <si>
    <t>Acuvue Oasys for ASTIGMATISM/+5.25/8.6/-2.25/100</t>
  </si>
  <si>
    <t>=AOFA_PLUS!L70</t>
  </si>
  <si>
    <t>Acuvue Oasys for ASTIGMATISM/+5.50/8.6/-2.25/100</t>
  </si>
  <si>
    <t>=AOFA_PLUS!L71</t>
  </si>
  <si>
    <t>Acuvue Oasys for ASTIGMATISM/+5.75/8.6/-2.25/100</t>
  </si>
  <si>
    <t>=AOFA_PLUS!L72</t>
  </si>
  <si>
    <t>Acuvue Oasys for ASTIGMATISM/+6.00/8.6/-2.25/100</t>
  </si>
  <si>
    <t>=AOFA_PLUS!L73</t>
  </si>
  <si>
    <t>Acuvue Oasys for ASTIGMATISM/+0.25/8.6/-2.25/110</t>
  </si>
  <si>
    <t>=AOFA_PLUS!M50</t>
  </si>
  <si>
    <t>Acuvue Oasys for ASTIGMATISM/+0.50/8.6/-2.25/110</t>
  </si>
  <si>
    <t>=AOFA_PLUS!M51</t>
  </si>
  <si>
    <t>Acuvue Oasys for ASTIGMATISM/+0.75/8.6/-2.25/110</t>
  </si>
  <si>
    <t>=AOFA_PLUS!M52</t>
  </si>
  <si>
    <t>Acuvue Oasys for ASTIGMATISM/+1.00/8.6/-2.25/110</t>
  </si>
  <si>
    <t>=AOFA_PLUS!M53</t>
  </si>
  <si>
    <t>Acuvue Oasys for ASTIGMATISM/+1.25/8.6/-2.25/110</t>
  </si>
  <si>
    <t>=AOFA_PLUS!M54</t>
  </si>
  <si>
    <t>Acuvue Oasys for ASTIGMATISM/+1.50/8.6/-2.25/110</t>
  </si>
  <si>
    <t>=AOFA_PLUS!M55</t>
  </si>
  <si>
    <t>Acuvue Oasys for ASTIGMATISM/+1.75/8.6/-2.25/110</t>
  </si>
  <si>
    <t>=AOFA_PLUS!M56</t>
  </si>
  <si>
    <t>Acuvue Oasys for ASTIGMATISM/+2.00/8.6/-2.25/110</t>
  </si>
  <si>
    <t>=AOFA_PLUS!M57</t>
  </si>
  <si>
    <t>Acuvue Oasys for ASTIGMATISM/+2.25/8.6/-2.25/110</t>
  </si>
  <si>
    <t>=AOFA_PLUS!M58</t>
  </si>
  <si>
    <t>Acuvue Oasys for ASTIGMATISM/+2.50/8.6/-2.25/110</t>
  </si>
  <si>
    <t>=AOFA_PLUS!M59</t>
  </si>
  <si>
    <t>Acuvue Oasys for ASTIGMATISM/+2.75/8.6/-2.25/110</t>
  </si>
  <si>
    <t>=AOFA_PLUS!M60</t>
  </si>
  <si>
    <t>Acuvue Oasys for ASTIGMATISM/+3.00/8.6/-2.25/110</t>
  </si>
  <si>
    <t>=AOFA_PLUS!M61</t>
  </si>
  <si>
    <t>Acuvue Oasys for ASTIGMATISM/+3.25/8.6/-2.25/110</t>
  </si>
  <si>
    <t>=AOFA_PLUS!M62</t>
  </si>
  <si>
    <t>Acuvue Oasys for ASTIGMATISM/+3.50/8.6/-2.25/110</t>
  </si>
  <si>
    <t>=AOFA_PLUS!M63</t>
  </si>
  <si>
    <t>Acuvue Oasys for ASTIGMATISM/+3.75/8.6/-2.25/110</t>
  </si>
  <si>
    <t>=AOFA_PLUS!M64</t>
  </si>
  <si>
    <t>Acuvue Oasys for ASTIGMATISM/+4.00/8.6/-2.25/110</t>
  </si>
  <si>
    <t>=AOFA_PLUS!M65</t>
  </si>
  <si>
    <t>Acuvue Oasys for ASTIGMATISM/+4.25/8.6/-2.25/110</t>
  </si>
  <si>
    <t>=AOFA_PLUS!M66</t>
  </si>
  <si>
    <t>Acuvue Oasys for ASTIGMATISM/+4.50/8.6/-2.25/110</t>
  </si>
  <si>
    <t>=AOFA_PLUS!M67</t>
  </si>
  <si>
    <t>Acuvue Oasys for ASTIGMATISM/+4.75/8.6/-2.25/110</t>
  </si>
  <si>
    <t>=AOFA_PLUS!M68</t>
  </si>
  <si>
    <t>Acuvue Oasys for ASTIGMATISM/+5.00/8.6/-2.25/110</t>
  </si>
  <si>
    <t>=AOFA_PLUS!M69</t>
  </si>
  <si>
    <t>Acuvue Oasys for ASTIGMATISM/+5.25/8.6/-2.25/110</t>
  </si>
  <si>
    <t>=AOFA_PLUS!M70</t>
  </si>
  <si>
    <t>Acuvue Oasys for ASTIGMATISM/+5.50/8.6/-2.25/110</t>
  </si>
  <si>
    <t>=AOFA_PLUS!M71</t>
  </si>
  <si>
    <t>Acuvue Oasys for ASTIGMATISM/+5.75/8.6/-2.25/110</t>
  </si>
  <si>
    <t>=AOFA_PLUS!M72</t>
  </si>
  <si>
    <t>Acuvue Oasys for ASTIGMATISM/+6.00/8.6/-2.25/110</t>
  </si>
  <si>
    <t>=AOFA_PLUS!M73</t>
  </si>
  <si>
    <t>Acuvue Oasys for ASTIGMATISM/+0.25/8.6/-2.25/120</t>
  </si>
  <si>
    <t>=AOFA_PLUS!N50</t>
  </si>
  <si>
    <t>Acuvue Oasys for ASTIGMATISM/+0.50/8.6/-2.25/120</t>
  </si>
  <si>
    <t>=AOFA_PLUS!N51</t>
  </si>
  <si>
    <t>Acuvue Oasys for ASTIGMATISM/+0.75/8.6/-2.25/120</t>
  </si>
  <si>
    <t>=AOFA_PLUS!N52</t>
  </si>
  <si>
    <t>Acuvue Oasys for ASTIGMATISM/+1.00/8.6/-2.25/120</t>
  </si>
  <si>
    <t>=AOFA_PLUS!N53</t>
  </si>
  <si>
    <t>Acuvue Oasys for ASTIGMATISM/+1.25/8.6/-2.25/120</t>
  </si>
  <si>
    <t>=AOFA_PLUS!N54</t>
  </si>
  <si>
    <t>Acuvue Oasys for ASTIGMATISM/+1.50/8.6/-2.25/120</t>
  </si>
  <si>
    <t>=AOFA_PLUS!N55</t>
  </si>
  <si>
    <t>Acuvue Oasys for ASTIGMATISM/+1.75/8.6/-2.25/120</t>
  </si>
  <si>
    <t>=AOFA_PLUS!N56</t>
  </si>
  <si>
    <t>Acuvue Oasys for ASTIGMATISM/+2.00/8.6/-2.25/120</t>
  </si>
  <si>
    <t>=AOFA_PLUS!N57</t>
  </si>
  <si>
    <t>Acuvue Oasys for ASTIGMATISM/+2.25/8.6/-2.25/120</t>
  </si>
  <si>
    <t>=AOFA_PLUS!N58</t>
  </si>
  <si>
    <t>Acuvue Oasys for ASTIGMATISM/+2.50/8.6/-2.25/120</t>
  </si>
  <si>
    <t>=AOFA_PLUS!N59</t>
  </si>
  <si>
    <t>Acuvue Oasys for ASTIGMATISM/+2.75/8.6/-2.25/120</t>
  </si>
  <si>
    <t>=AOFA_PLUS!N60</t>
  </si>
  <si>
    <t>Acuvue Oasys for ASTIGMATISM/+3.00/8.6/-2.25/120</t>
  </si>
  <si>
    <t>=AOFA_PLUS!N61</t>
  </si>
  <si>
    <t>Acuvue Oasys for ASTIGMATISM/+3.25/8.6/-2.25/120</t>
  </si>
  <si>
    <t>=AOFA_PLUS!N62</t>
  </si>
  <si>
    <t>Acuvue Oasys for ASTIGMATISM/+3.50/8.6/-2.25/120</t>
  </si>
  <si>
    <t>=AOFA_PLUS!N63</t>
  </si>
  <si>
    <t>Acuvue Oasys for ASTIGMATISM/+3.75/8.6/-2.25/120</t>
  </si>
  <si>
    <t>=AOFA_PLUS!N64</t>
  </si>
  <si>
    <t>Acuvue Oasys for ASTIGMATISM/+4.00/8.6/-2.25/120</t>
  </si>
  <si>
    <t>=AOFA_PLUS!N65</t>
  </si>
  <si>
    <t>Acuvue Oasys for ASTIGMATISM/+4.25/8.6/-2.25/120</t>
  </si>
  <si>
    <t>=AOFA_PLUS!N66</t>
  </si>
  <si>
    <t>Acuvue Oasys for ASTIGMATISM/+4.50/8.6/-2.25/120</t>
  </si>
  <si>
    <t>=AOFA_PLUS!N67</t>
  </si>
  <si>
    <t>Acuvue Oasys for ASTIGMATISM/+4.75/8.6/-2.25/120</t>
  </si>
  <si>
    <t>=AOFA_PLUS!N68</t>
  </si>
  <si>
    <t>Acuvue Oasys for ASTIGMATISM/+5.00/8.6/-2.25/120</t>
  </si>
  <si>
    <t>=AOFA_PLUS!N69</t>
  </si>
  <si>
    <t>Acuvue Oasys for ASTIGMATISM/+5.25/8.6/-2.25/120</t>
  </si>
  <si>
    <t>=AOFA_PLUS!N70</t>
  </si>
  <si>
    <t>Acuvue Oasys for ASTIGMATISM/+5.50/8.6/-2.25/120</t>
  </si>
  <si>
    <t>=AOFA_PLUS!N71</t>
  </si>
  <si>
    <t>Acuvue Oasys for ASTIGMATISM/+5.75/8.6/-2.25/120</t>
  </si>
  <si>
    <t>=AOFA_PLUS!N72</t>
  </si>
  <si>
    <t>Acuvue Oasys for ASTIGMATISM/+6.00/8.6/-2.25/120</t>
  </si>
  <si>
    <t>=AOFA_PLUS!N73</t>
  </si>
  <si>
    <t>Acuvue Oasys for ASTIGMATISM/+0.25/8.6/-2.25/130</t>
  </si>
  <si>
    <t>=AOFA_PLUS!O50</t>
  </si>
  <si>
    <t>Acuvue Oasys for ASTIGMATISM/+0.50/8.6/-2.25/130</t>
  </si>
  <si>
    <t>=AOFA_PLUS!O51</t>
  </si>
  <si>
    <t>Acuvue Oasys for ASTIGMATISM/+0.75/8.6/-2.25/130</t>
  </si>
  <si>
    <t>=AOFA_PLUS!O52</t>
  </si>
  <si>
    <t>Acuvue Oasys for ASTIGMATISM/+1.00/8.6/-2.25/130</t>
  </si>
  <si>
    <t>=AOFA_PLUS!O53</t>
  </si>
  <si>
    <t>Acuvue Oasys for ASTIGMATISM/+1.25/8.6/-2.25/130</t>
  </si>
  <si>
    <t>=AOFA_PLUS!O54</t>
  </si>
  <si>
    <t>Acuvue Oasys for ASTIGMATISM/+1.50/8.6/-2.25/130</t>
  </si>
  <si>
    <t>=AOFA_PLUS!O55</t>
  </si>
  <si>
    <t>Acuvue Oasys for ASTIGMATISM/+1.75/8.6/-2.25/130</t>
  </si>
  <si>
    <t>=AOFA_PLUS!O56</t>
  </si>
  <si>
    <t>Acuvue Oasys for ASTIGMATISM/+2.00/8.6/-2.25/130</t>
  </si>
  <si>
    <t>=AOFA_PLUS!O57</t>
  </si>
  <si>
    <t>Acuvue Oasys for ASTIGMATISM/+2.25/8.6/-2.25/130</t>
  </si>
  <si>
    <t>=AOFA_PLUS!O58</t>
  </si>
  <si>
    <t>Acuvue Oasys for ASTIGMATISM/+2.50/8.6/-2.25/130</t>
  </si>
  <si>
    <t>=AOFA_PLUS!O59</t>
  </si>
  <si>
    <t>Acuvue Oasys for ASTIGMATISM/+2.75/8.6/-2.25/130</t>
  </si>
  <si>
    <t>=AOFA_PLUS!O60</t>
  </si>
  <si>
    <t>Acuvue Oasys for ASTIGMATISM/+3.00/8.6/-2.25/130</t>
  </si>
  <si>
    <t>=AOFA_PLUS!O61</t>
  </si>
  <si>
    <t>Acuvue Oasys for ASTIGMATISM/+3.25/8.6/-2.25/130</t>
  </si>
  <si>
    <t>=AOFA_PLUS!O62</t>
  </si>
  <si>
    <t>Acuvue Oasys for ASTIGMATISM/+3.50/8.6/-2.25/130</t>
  </si>
  <si>
    <t>=AOFA_PLUS!O63</t>
  </si>
  <si>
    <t>Acuvue Oasys for ASTIGMATISM/+3.75/8.6/-2.25/130</t>
  </si>
  <si>
    <t>=AOFA_PLUS!O64</t>
  </si>
  <si>
    <t>Acuvue Oasys for ASTIGMATISM/+4.00/8.6/-2.25/130</t>
  </si>
  <si>
    <t>=AOFA_PLUS!O65</t>
  </si>
  <si>
    <t>Acuvue Oasys for ASTIGMATISM/+4.25/8.6/-2.25/130</t>
  </si>
  <si>
    <t>=AOFA_PLUS!O66</t>
  </si>
  <si>
    <t>Acuvue Oasys for ASTIGMATISM/+4.50/8.6/-2.25/130</t>
  </si>
  <si>
    <t>=AOFA_PLUS!O67</t>
  </si>
  <si>
    <t>Acuvue Oasys for ASTIGMATISM/+4.75/8.6/-2.25/130</t>
  </si>
  <si>
    <t>=AOFA_PLUS!O68</t>
  </si>
  <si>
    <t>Acuvue Oasys for ASTIGMATISM/+5.00/8.6/-2.25/130</t>
  </si>
  <si>
    <t>=AOFA_PLUS!O69</t>
  </si>
  <si>
    <t>Acuvue Oasys for ASTIGMATISM/+5.25/8.6/-2.25/130</t>
  </si>
  <si>
    <t>=AOFA_PLUS!O70</t>
  </si>
  <si>
    <t>Acuvue Oasys for ASTIGMATISM/+5.50/8.6/-2.25/130</t>
  </si>
  <si>
    <t>=AOFA_PLUS!O71</t>
  </si>
  <si>
    <t>Acuvue Oasys for ASTIGMATISM/+5.75/8.6/-2.25/130</t>
  </si>
  <si>
    <t>=AOFA_PLUS!O72</t>
  </si>
  <si>
    <t>Acuvue Oasys for ASTIGMATISM/+6.00/8.6/-2.25/130</t>
  </si>
  <si>
    <t>=AOFA_PLUS!O73</t>
  </si>
  <si>
    <t>Acuvue Oasys for ASTIGMATISM/+0.25/8.6/-2.25/140</t>
  </si>
  <si>
    <t>=AOFA_PLUS!P50</t>
  </si>
  <si>
    <t>Acuvue Oasys for ASTIGMATISM/+0.50/8.6/-2.25/140</t>
  </si>
  <si>
    <t>=AOFA_PLUS!P51</t>
  </si>
  <si>
    <t>Acuvue Oasys for ASTIGMATISM/+0.75/8.6/-2.25/140</t>
  </si>
  <si>
    <t>=AOFA_PLUS!P52</t>
  </si>
  <si>
    <t>Acuvue Oasys for ASTIGMATISM/+1.00/8.6/-2.25/140</t>
  </si>
  <si>
    <t>=AOFA_PLUS!P53</t>
  </si>
  <si>
    <t>Acuvue Oasys for ASTIGMATISM/+1.25/8.6/-2.25/140</t>
  </si>
  <si>
    <t>=AOFA_PLUS!P54</t>
  </si>
  <si>
    <t>Acuvue Oasys for ASTIGMATISM/+1.50/8.6/-2.25/140</t>
  </si>
  <si>
    <t>=AOFA_PLUS!P55</t>
  </si>
  <si>
    <t>Acuvue Oasys for ASTIGMATISM/+1.75/8.6/-2.25/140</t>
  </si>
  <si>
    <t>=AOFA_PLUS!P56</t>
  </si>
  <si>
    <t>Acuvue Oasys for ASTIGMATISM/+2.00/8.6/-2.25/140</t>
  </si>
  <si>
    <t>=AOFA_PLUS!P57</t>
  </si>
  <si>
    <t>Acuvue Oasys for ASTIGMATISM/+2.25/8.6/-2.25/140</t>
  </si>
  <si>
    <t>=AOFA_PLUS!P58</t>
  </si>
  <si>
    <t>Acuvue Oasys for ASTIGMATISM/+2.50/8.6/-2.25/140</t>
  </si>
  <si>
    <t>=AOFA_PLUS!P59</t>
  </si>
  <si>
    <t>Acuvue Oasys for ASTIGMATISM/+2.75/8.6/-2.25/140</t>
  </si>
  <si>
    <t>=AOFA_PLUS!P60</t>
  </si>
  <si>
    <t>Acuvue Oasys for ASTIGMATISM/+3.00/8.6/-2.25/140</t>
  </si>
  <si>
    <t>=AOFA_PLUS!P61</t>
  </si>
  <si>
    <t>Acuvue Oasys for ASTIGMATISM/+3.25/8.6/-2.25/140</t>
  </si>
  <si>
    <t>=AOFA_PLUS!P62</t>
  </si>
  <si>
    <t>Acuvue Oasys for ASTIGMATISM/+3.50/8.6/-2.25/140</t>
  </si>
  <si>
    <t>=AOFA_PLUS!P63</t>
  </si>
  <si>
    <t>Acuvue Oasys for ASTIGMATISM/+3.75/8.6/-2.25/140</t>
  </si>
  <si>
    <t>=AOFA_PLUS!P64</t>
  </si>
  <si>
    <t>Acuvue Oasys for ASTIGMATISM/+4.00/8.6/-2.25/140</t>
  </si>
  <si>
    <t>=AOFA_PLUS!P65</t>
  </si>
  <si>
    <t>Acuvue Oasys for ASTIGMATISM/+4.25/8.6/-2.25/140</t>
  </si>
  <si>
    <t>=AOFA_PLUS!P66</t>
  </si>
  <si>
    <t>Acuvue Oasys for ASTIGMATISM/+4.50/8.6/-2.25/140</t>
  </si>
  <si>
    <t>=AOFA_PLUS!P67</t>
  </si>
  <si>
    <t>Acuvue Oasys for ASTIGMATISM/+4.75/8.6/-2.25/140</t>
  </si>
  <si>
    <t>=AOFA_PLUS!P68</t>
  </si>
  <si>
    <t>Acuvue Oasys for ASTIGMATISM/+5.00/8.6/-2.25/140</t>
  </si>
  <si>
    <t>=AOFA_PLUS!P69</t>
  </si>
  <si>
    <t>Acuvue Oasys for ASTIGMATISM/+5.25/8.6/-2.25/140</t>
  </si>
  <si>
    <t>=AOFA_PLUS!P70</t>
  </si>
  <si>
    <t>Acuvue Oasys for ASTIGMATISM/+5.50/8.6/-2.25/140</t>
  </si>
  <si>
    <t>=AOFA_PLUS!P71</t>
  </si>
  <si>
    <t>Acuvue Oasys for ASTIGMATISM/+5.75/8.6/-2.25/140</t>
  </si>
  <si>
    <t>=AOFA_PLUS!P72</t>
  </si>
  <si>
    <t>Acuvue Oasys for ASTIGMATISM/+6.00/8.6/-2.25/140</t>
  </si>
  <si>
    <t>=AOFA_PLUS!P73</t>
  </si>
  <si>
    <t>Acuvue Oasys for ASTIGMATISM/+0.25/8.6/-2.25/150</t>
  </si>
  <si>
    <t>=AOFA_PLUS!Q50</t>
  </si>
  <si>
    <t>Acuvue Oasys for ASTIGMATISM/+0.50/8.6/-2.25/150</t>
  </si>
  <si>
    <t>=AOFA_PLUS!Q51</t>
  </si>
  <si>
    <t>Acuvue Oasys for ASTIGMATISM/+0.75/8.6/-2.25/150</t>
  </si>
  <si>
    <t>=AOFA_PLUS!Q52</t>
  </si>
  <si>
    <t>Acuvue Oasys for ASTIGMATISM/+1.00/8.6/-2.25/150</t>
  </si>
  <si>
    <t>=AOFA_PLUS!Q53</t>
  </si>
  <si>
    <t>Acuvue Oasys for ASTIGMATISM/+1.25/8.6/-2.25/150</t>
  </si>
  <si>
    <t>=AOFA_PLUS!Q54</t>
  </si>
  <si>
    <t>Acuvue Oasys for ASTIGMATISM/+1.50/8.6/-2.25/150</t>
  </si>
  <si>
    <t>=AOFA_PLUS!Q55</t>
  </si>
  <si>
    <t>Acuvue Oasys for ASTIGMATISM/+1.75/8.6/-2.25/150</t>
  </si>
  <si>
    <t>=AOFA_PLUS!Q56</t>
  </si>
  <si>
    <t>Acuvue Oasys for ASTIGMATISM/+2.00/8.6/-2.25/150</t>
  </si>
  <si>
    <t>=AOFA_PLUS!Q57</t>
  </si>
  <si>
    <t>Acuvue Oasys for ASTIGMATISM/+2.25/8.6/-2.25/150</t>
  </si>
  <si>
    <t>=AOFA_PLUS!Q58</t>
  </si>
  <si>
    <t>Acuvue Oasys for ASTIGMATISM/+2.50/8.6/-2.25/150</t>
  </si>
  <si>
    <t>=AOFA_PLUS!Q59</t>
  </si>
  <si>
    <t>Acuvue Oasys for ASTIGMATISM/+2.75/8.6/-2.25/150</t>
  </si>
  <si>
    <t>=AOFA_PLUS!Q60</t>
  </si>
  <si>
    <t>Acuvue Oasys for ASTIGMATISM/+3.00/8.6/-2.25/150</t>
  </si>
  <si>
    <t>=AOFA_PLUS!Q61</t>
  </si>
  <si>
    <t>Acuvue Oasys for ASTIGMATISM/+3.25/8.6/-2.25/150</t>
  </si>
  <si>
    <t>=AOFA_PLUS!Q62</t>
  </si>
  <si>
    <t>Acuvue Oasys for ASTIGMATISM/+3.50/8.6/-2.25/150</t>
  </si>
  <si>
    <t>=AOFA_PLUS!Q63</t>
  </si>
  <si>
    <t>Acuvue Oasys for ASTIGMATISM/+3.75/8.6/-2.25/150</t>
  </si>
  <si>
    <t>=AOFA_PLUS!Q64</t>
  </si>
  <si>
    <t>Acuvue Oasys for ASTIGMATISM/+4.00/8.6/-2.25/150</t>
  </si>
  <si>
    <t>=AOFA_PLUS!Q65</t>
  </si>
  <si>
    <t>Acuvue Oasys for ASTIGMATISM/+4.25/8.6/-2.25/150</t>
  </si>
  <si>
    <t>=AOFA_PLUS!Q66</t>
  </si>
  <si>
    <t>Acuvue Oasys for ASTIGMATISM/+4.50/8.6/-2.25/150</t>
  </si>
  <si>
    <t>=AOFA_PLUS!Q67</t>
  </si>
  <si>
    <t>Acuvue Oasys for ASTIGMATISM/+4.75/8.6/-2.25/150</t>
  </si>
  <si>
    <t>=AOFA_PLUS!Q68</t>
  </si>
  <si>
    <t>Acuvue Oasys for ASTIGMATISM/+5.00/8.6/-2.25/150</t>
  </si>
  <si>
    <t>=AOFA_PLUS!Q69</t>
  </si>
  <si>
    <t>Acuvue Oasys for ASTIGMATISM/+5.25/8.6/-2.25/150</t>
  </si>
  <si>
    <t>=AOFA_PLUS!Q70</t>
  </si>
  <si>
    <t>Acuvue Oasys for ASTIGMATISM/+5.50/8.6/-2.25/150</t>
  </si>
  <si>
    <t>=AOFA_PLUS!Q71</t>
  </si>
  <si>
    <t>Acuvue Oasys for ASTIGMATISM/+5.75/8.6/-2.25/150</t>
  </si>
  <si>
    <t>=AOFA_PLUS!Q72</t>
  </si>
  <si>
    <t>Acuvue Oasys for ASTIGMATISM/+6.00/8.6/-2.25/150</t>
  </si>
  <si>
    <t>=AOFA_PLUS!Q73</t>
  </si>
  <si>
    <t>Acuvue Oasys for ASTIGMATISM/+0.25/8.6/-2.25/160</t>
  </si>
  <si>
    <t>=AOFA_PLUS!R50</t>
  </si>
  <si>
    <t>Acuvue Oasys for ASTIGMATISM/+0.50/8.6/-2.25/160</t>
  </si>
  <si>
    <t>=AOFA_PLUS!R51</t>
  </si>
  <si>
    <t>Acuvue Oasys for ASTIGMATISM/+0.75/8.6/-2.25/160</t>
  </si>
  <si>
    <t>=AOFA_PLUS!R52</t>
  </si>
  <si>
    <t>Acuvue Oasys for ASTIGMATISM/+1.00/8.6/-2.25/160</t>
  </si>
  <si>
    <t>=AOFA_PLUS!R53</t>
  </si>
  <si>
    <t>Acuvue Oasys for ASTIGMATISM/+1.25/8.6/-2.25/160</t>
  </si>
  <si>
    <t>=AOFA_PLUS!R54</t>
  </si>
  <si>
    <t>Acuvue Oasys for ASTIGMATISM/+1.50/8.6/-2.25/160</t>
  </si>
  <si>
    <t>=AOFA_PLUS!R55</t>
  </si>
  <si>
    <t>Acuvue Oasys for ASTIGMATISM/+1.75/8.6/-2.25/160</t>
  </si>
  <si>
    <t>=AOFA_PLUS!R56</t>
  </si>
  <si>
    <t>Acuvue Oasys for ASTIGMATISM/+2.00/8.6/-2.25/160</t>
  </si>
  <si>
    <t>=AOFA_PLUS!R57</t>
  </si>
  <si>
    <t>Acuvue Oasys for ASTIGMATISM/+2.25/8.6/-2.25/160</t>
  </si>
  <si>
    <t>=AOFA_PLUS!R58</t>
  </si>
  <si>
    <t>Acuvue Oasys for ASTIGMATISM/+2.50/8.6/-2.25/160</t>
  </si>
  <si>
    <t>=AOFA_PLUS!R59</t>
  </si>
  <si>
    <t>Acuvue Oasys for ASTIGMATISM/+2.75/8.6/-2.25/160</t>
  </si>
  <si>
    <t>=AOFA_PLUS!R60</t>
  </si>
  <si>
    <t>Acuvue Oasys for ASTIGMATISM/+3.00/8.6/-2.25/160</t>
  </si>
  <si>
    <t>=AOFA_PLUS!R61</t>
  </si>
  <si>
    <t>Acuvue Oasys for ASTIGMATISM/+3.25/8.6/-2.25/160</t>
  </si>
  <si>
    <t>=AOFA_PLUS!R62</t>
  </si>
  <si>
    <t>Acuvue Oasys for ASTIGMATISM/+3.50/8.6/-2.25/160</t>
  </si>
  <si>
    <t>=AOFA_PLUS!R63</t>
  </si>
  <si>
    <t>Acuvue Oasys for ASTIGMATISM/+3.75/8.6/-2.25/160</t>
  </si>
  <si>
    <t>=AOFA_PLUS!R64</t>
  </si>
  <si>
    <t>Acuvue Oasys for ASTIGMATISM/+4.00/8.6/-2.25/160</t>
  </si>
  <si>
    <t>=AOFA_PLUS!R65</t>
  </si>
  <si>
    <t>Acuvue Oasys for ASTIGMATISM/+4.25/8.6/-2.25/160</t>
  </si>
  <si>
    <t>=AOFA_PLUS!R66</t>
  </si>
  <si>
    <t>Acuvue Oasys for ASTIGMATISM/+4.50/8.6/-2.25/160</t>
  </si>
  <si>
    <t>=AOFA_PLUS!R67</t>
  </si>
  <si>
    <t>Acuvue Oasys for ASTIGMATISM/+4.75/8.6/-2.25/160</t>
  </si>
  <si>
    <t>=AOFA_PLUS!R68</t>
  </si>
  <si>
    <t>Acuvue Oasys for ASTIGMATISM/+5.00/8.6/-2.25/160</t>
  </si>
  <si>
    <t>=AOFA_PLUS!R69</t>
  </si>
  <si>
    <t>Acuvue Oasys for ASTIGMATISM/+5.25/8.6/-2.25/160</t>
  </si>
  <si>
    <t>=AOFA_PLUS!R70</t>
  </si>
  <si>
    <t>Acuvue Oasys for ASTIGMATISM/+5.50/8.6/-2.25/160</t>
  </si>
  <si>
    <t>=AOFA_PLUS!R71</t>
  </si>
  <si>
    <t>Acuvue Oasys for ASTIGMATISM/+5.75/8.6/-2.25/160</t>
  </si>
  <si>
    <t>=AOFA_PLUS!R72</t>
  </si>
  <si>
    <t>Acuvue Oasys for ASTIGMATISM/+6.00/8.6/-2.25/160</t>
  </si>
  <si>
    <t>=AOFA_PLUS!R73</t>
  </si>
  <si>
    <t>Acuvue Oasys for ASTIGMATISM/+0.25/8.6/-2.25/170</t>
  </si>
  <si>
    <t>=AOFA_PLUS!S50</t>
  </si>
  <si>
    <t>Acuvue Oasys for ASTIGMATISM/+0.50/8.6/-2.25/170</t>
  </si>
  <si>
    <t>=AOFA_PLUS!S51</t>
  </si>
  <si>
    <t>Acuvue Oasys for ASTIGMATISM/+0.75/8.6/-2.25/170</t>
  </si>
  <si>
    <t>=AOFA_PLUS!S52</t>
  </si>
  <si>
    <t>Acuvue Oasys for ASTIGMATISM/+1.00/8.6/-2.25/170</t>
  </si>
  <si>
    <t>=AOFA_PLUS!S53</t>
  </si>
  <si>
    <t>Acuvue Oasys for ASTIGMATISM/+1.25/8.6/-2.25/170</t>
  </si>
  <si>
    <t>=AOFA_PLUS!S54</t>
  </si>
  <si>
    <t>Acuvue Oasys for ASTIGMATISM/+1.50/8.6/-2.25/170</t>
  </si>
  <si>
    <t>=AOFA_PLUS!S55</t>
  </si>
  <si>
    <t>Acuvue Oasys for ASTIGMATISM/+1.75/8.6/-2.25/170</t>
  </si>
  <si>
    <t>=AOFA_PLUS!S56</t>
  </si>
  <si>
    <t>Acuvue Oasys for ASTIGMATISM/+2.00/8.6/-2.25/170</t>
  </si>
  <si>
    <t>=AOFA_PLUS!S57</t>
  </si>
  <si>
    <t>Acuvue Oasys for ASTIGMATISM/+2.25/8.6/-2.25/170</t>
  </si>
  <si>
    <t>=AOFA_PLUS!S58</t>
  </si>
  <si>
    <t>Acuvue Oasys for ASTIGMATISM/+2.50/8.6/-2.25/170</t>
  </si>
  <si>
    <t>=AOFA_PLUS!S59</t>
  </si>
  <si>
    <t>Acuvue Oasys for ASTIGMATISM/+2.75/8.6/-2.25/170</t>
  </si>
  <si>
    <t>=AOFA_PLUS!S60</t>
  </si>
  <si>
    <t>Acuvue Oasys for ASTIGMATISM/+3.00/8.6/-2.25/170</t>
  </si>
  <si>
    <t>=AOFA_PLUS!S61</t>
  </si>
  <si>
    <t>Acuvue Oasys for ASTIGMATISM/+3.25/8.6/-2.25/170</t>
  </si>
  <si>
    <t>=AOFA_PLUS!S62</t>
  </si>
  <si>
    <t>Acuvue Oasys for ASTIGMATISM/+3.50/8.6/-2.25/170</t>
  </si>
  <si>
    <t>=AOFA_PLUS!S63</t>
  </si>
  <si>
    <t>Acuvue Oasys for ASTIGMATISM/+3.75/8.6/-2.25/170</t>
  </si>
  <si>
    <t>=AOFA_PLUS!S64</t>
  </si>
  <si>
    <t>Acuvue Oasys for ASTIGMATISM/+4.00/8.6/-2.25/170</t>
  </si>
  <si>
    <t>=AOFA_PLUS!S65</t>
  </si>
  <si>
    <t>Acuvue Oasys for ASTIGMATISM/+4.25/8.6/-2.25/170</t>
  </si>
  <si>
    <t>=AOFA_PLUS!S66</t>
  </si>
  <si>
    <t>Acuvue Oasys for ASTIGMATISM/+4.50/8.6/-2.25/170</t>
  </si>
  <si>
    <t>=AOFA_PLUS!S67</t>
  </si>
  <si>
    <t>Acuvue Oasys for ASTIGMATISM/+4.75/8.6/-2.25/170</t>
  </si>
  <si>
    <t>=AOFA_PLUS!S68</t>
  </si>
  <si>
    <t>Acuvue Oasys for ASTIGMATISM/+5.00/8.6/-2.25/170</t>
  </si>
  <si>
    <t>=AOFA_PLUS!S69</t>
  </si>
  <si>
    <t>Acuvue Oasys for ASTIGMATISM/+5.25/8.6/-2.25/170</t>
  </si>
  <si>
    <t>=AOFA_PLUS!S70</t>
  </si>
  <si>
    <t>Acuvue Oasys for ASTIGMATISM/+5.50/8.6/-2.25/170</t>
  </si>
  <si>
    <t>=AOFA_PLUS!S71</t>
  </si>
  <si>
    <t>Acuvue Oasys for ASTIGMATISM/+5.75/8.6/-2.25/170</t>
  </si>
  <si>
    <t>=AOFA_PLUS!S72</t>
  </si>
  <si>
    <t>Acuvue Oasys for ASTIGMATISM/+6.00/8.6/-2.25/170</t>
  </si>
  <si>
    <t>=AOFA_PLUS!S73</t>
  </si>
  <si>
    <t>Acuvue Oasys for ASTIGMATISM/+0.25/8.6/-2.25/180</t>
  </si>
  <si>
    <t>=AOFA_PLUS!T50</t>
  </si>
  <si>
    <t>Acuvue Oasys for ASTIGMATISM/+0.50/8.6/-2.25/180</t>
  </si>
  <si>
    <t>=AOFA_PLUS!T51</t>
  </si>
  <si>
    <t>Acuvue Oasys for ASTIGMATISM/+0.75/8.6/-2.25/180</t>
  </si>
  <si>
    <t>=AOFA_PLUS!T52</t>
  </si>
  <si>
    <t>Acuvue Oasys for ASTIGMATISM/+1.00/8.6/-2.25/180</t>
  </si>
  <si>
    <t>=AOFA_PLUS!T53</t>
  </si>
  <si>
    <t>Acuvue Oasys for ASTIGMATISM/+1.25/8.6/-2.25/180</t>
  </si>
  <si>
    <t>=AOFA_PLUS!T54</t>
  </si>
  <si>
    <t>Acuvue Oasys for ASTIGMATISM/+1.50/8.6/-2.25/180</t>
  </si>
  <si>
    <t>=AOFA_PLUS!T55</t>
  </si>
  <si>
    <t>Acuvue Oasys for ASTIGMATISM/+1.75/8.6/-2.25/180</t>
  </si>
  <si>
    <t>=AOFA_PLUS!T56</t>
  </si>
  <si>
    <t>Acuvue Oasys for ASTIGMATISM/+2.00/8.6/-2.25/180</t>
  </si>
  <si>
    <t>=AOFA_PLUS!T57</t>
  </si>
  <si>
    <t>Acuvue Oasys for ASTIGMATISM/+2.25/8.6/-2.25/180</t>
  </si>
  <si>
    <t>=AOFA_PLUS!T58</t>
  </si>
  <si>
    <t>Acuvue Oasys for ASTIGMATISM/+2.50/8.6/-2.25/180</t>
  </si>
  <si>
    <t>=AOFA_PLUS!T59</t>
  </si>
  <si>
    <t>Acuvue Oasys for ASTIGMATISM/+2.75/8.6/-2.25/180</t>
  </si>
  <si>
    <t>=AOFA_PLUS!T60</t>
  </si>
  <si>
    <t>Acuvue Oasys for ASTIGMATISM/+3.00/8.6/-2.25/180</t>
  </si>
  <si>
    <t>=AOFA_PLUS!T61</t>
  </si>
  <si>
    <t>Acuvue Oasys for ASTIGMATISM/+3.25/8.6/-2.25/180</t>
  </si>
  <si>
    <t>=AOFA_PLUS!T62</t>
  </si>
  <si>
    <t>Acuvue Oasys for ASTIGMATISM/+3.50/8.6/-2.25/180</t>
  </si>
  <si>
    <t>=AOFA_PLUS!T63</t>
  </si>
  <si>
    <t>Acuvue Oasys for ASTIGMATISM/+3.75/8.6/-2.25/180</t>
  </si>
  <si>
    <t>=AOFA_PLUS!T64</t>
  </si>
  <si>
    <t>Acuvue Oasys for ASTIGMATISM/+4.00/8.6/-2.25/180</t>
  </si>
  <si>
    <t>=AOFA_PLUS!T65</t>
  </si>
  <si>
    <t>Acuvue Oasys for ASTIGMATISM/+4.25/8.6/-2.25/180</t>
  </si>
  <si>
    <t>=AOFA_PLUS!T66</t>
  </si>
  <si>
    <t>Acuvue Oasys for ASTIGMATISM/+4.50/8.6/-2.25/180</t>
  </si>
  <si>
    <t>=AOFA_PLUS!T67</t>
  </si>
  <si>
    <t>Acuvue Oasys for ASTIGMATISM/+4.75/8.6/-2.25/180</t>
  </si>
  <si>
    <t>=AOFA_PLUS!T68</t>
  </si>
  <si>
    <t>Acuvue Oasys for ASTIGMATISM/+5.00/8.6/-2.25/180</t>
  </si>
  <si>
    <t>=AOFA_PLUS!T69</t>
  </si>
  <si>
    <t>Acuvue Oasys for ASTIGMATISM/+5.25/8.6/-2.25/180</t>
  </si>
  <si>
    <t>=AOFA_PLUS!T70</t>
  </si>
  <si>
    <t>Acuvue Oasys for ASTIGMATISM/+5.50/8.6/-2.25/180</t>
  </si>
  <si>
    <t>=AOFA_PLUS!T71</t>
  </si>
  <si>
    <t>Acuvue Oasys for ASTIGMATISM/+5.75/8.6/-2.25/180</t>
  </si>
  <si>
    <t>=AOFA_PLUS!T72</t>
  </si>
  <si>
    <t>Acuvue Oasys for ASTIGMATISM/+6.00/8.6/-2.25/180</t>
  </si>
  <si>
    <t>=AOFA_PLUS!T73</t>
  </si>
  <si>
    <t>Acuvue Oasys for ASTIGMATISM/+0.25/8.6/-2.75/10</t>
  </si>
  <si>
    <t>=AOFA_PLUS!V44</t>
  </si>
  <si>
    <t>Acuvue Oasys for ASTIGMATISM/+0.50/8.6/-2.75/10</t>
  </si>
  <si>
    <t>=AOFA_PLUS!V45</t>
  </si>
  <si>
    <t>Acuvue Oasys for ASTIGMATISM/+0.75/8.6/-2.75/10</t>
  </si>
  <si>
    <t>=AOFA_PLUS!V46</t>
  </si>
  <si>
    <t>Acuvue Oasys for ASTIGMATISM/+1.00/8.6/-2.75/10</t>
  </si>
  <si>
    <t>=AOFA_PLUS!V47</t>
  </si>
  <si>
    <t>Acuvue Oasys for ASTIGMATISM/+1.25/8.6/-2.75/10</t>
  </si>
  <si>
    <t>=AOFA_PLUS!V48</t>
  </si>
  <si>
    <t>Acuvue Oasys for ASTIGMATISM/+1.50/8.6/-2.75/10</t>
  </si>
  <si>
    <t>=AOFA_PLUS!V49</t>
  </si>
  <si>
    <t>Acuvue Oasys for ASTIGMATISM/+1.75/8.6/-2.75/10</t>
  </si>
  <si>
    <t>=AOFA_PLUS!V50</t>
  </si>
  <si>
    <t>Acuvue Oasys for ASTIGMATISM/+2.00/8.6/-2.75/10</t>
  </si>
  <si>
    <t>=AOFA_PLUS!V51</t>
  </si>
  <si>
    <t>Acuvue Oasys for ASTIGMATISM/+2.25/8.6/-2.75/10</t>
  </si>
  <si>
    <t>=AOFA_PLUS!V52</t>
  </si>
  <si>
    <t>Acuvue Oasys for ASTIGMATISM/+2.50/8.6/-2.75/10</t>
  </si>
  <si>
    <t>=AOFA_PLUS!V53</t>
  </si>
  <si>
    <t>Acuvue Oasys for ASTIGMATISM/+2.75/8.6/-2.75/10</t>
  </si>
  <si>
    <t>=AOFA_PLUS!V54</t>
  </si>
  <si>
    <t>Acuvue Oasys for ASTIGMATISM/+3.00/8.6/-2.75/10</t>
  </si>
  <si>
    <t>=AOFA_PLUS!V55</t>
  </si>
  <si>
    <t>Acuvue Oasys for ASTIGMATISM/+3.25/8.6/-2.75/10</t>
  </si>
  <si>
    <t>=AOFA_PLUS!V56</t>
  </si>
  <si>
    <t>Acuvue Oasys for ASTIGMATISM/+3.50/8.6/-2.75/10</t>
  </si>
  <si>
    <t>=AOFA_PLUS!V57</t>
  </si>
  <si>
    <t>Acuvue Oasys for ASTIGMATISM/+3.75/8.6/-2.75/10</t>
  </si>
  <si>
    <t>=AOFA_PLUS!V58</t>
  </si>
  <si>
    <t>Acuvue Oasys for ASTIGMATISM/+4.00/8.6/-2.75/10</t>
  </si>
  <si>
    <t>=AOFA_PLUS!V59</t>
  </si>
  <si>
    <t>Acuvue Oasys for ASTIGMATISM/+4.25/8.6/-2.75/10</t>
  </si>
  <si>
    <t>=AOFA_PLUS!V60</t>
  </si>
  <si>
    <t>Acuvue Oasys for ASTIGMATISM/+4.50/8.6/-2.75/10</t>
  </si>
  <si>
    <t>=AOFA_PLUS!V61</t>
  </si>
  <si>
    <t>Acuvue Oasys for ASTIGMATISM/+4.75/8.6/-2.75/10</t>
  </si>
  <si>
    <t>=AOFA_PLUS!V62</t>
  </si>
  <si>
    <t>Acuvue Oasys for ASTIGMATISM/+5.00/8.6/-2.75/10</t>
  </si>
  <si>
    <t>=AOFA_PLUS!V63</t>
  </si>
  <si>
    <t>Acuvue Oasys for ASTIGMATISM/+5.25/8.6/-2.75/10</t>
  </si>
  <si>
    <t>=AOFA_PLUS!V64</t>
  </si>
  <si>
    <t>Acuvue Oasys for ASTIGMATISM/+5.50/8.6/-2.75/10</t>
  </si>
  <si>
    <t>=AOFA_PLUS!V65</t>
  </si>
  <si>
    <t>Acuvue Oasys for ASTIGMATISM/+5.75/8.6/-2.75/10</t>
  </si>
  <si>
    <t>=AOFA_PLUS!V66</t>
  </si>
  <si>
    <t>Acuvue Oasys for ASTIGMATISM/+6.00/8.6/-2.75/10</t>
  </si>
  <si>
    <t>=AOFA_PLUS!V67</t>
  </si>
  <si>
    <t>Acuvue Oasys for ASTIGMATISM/+0.25/8.6/-2.75/20</t>
  </si>
  <si>
    <t>=AOFA_PLUS!W44</t>
  </si>
  <si>
    <t>Acuvue Oasys for ASTIGMATISM/+0.50/8.6/-2.75/20</t>
  </si>
  <si>
    <t>=AOFA_PLUS!W45</t>
  </si>
  <si>
    <t>Acuvue Oasys for ASTIGMATISM/+0.75/8.6/-2.75/20</t>
  </si>
  <si>
    <t>=AOFA_PLUS!W46</t>
  </si>
  <si>
    <t>Acuvue Oasys for ASTIGMATISM/+1.00/8.6/-2.75/20</t>
  </si>
  <si>
    <t>=AOFA_PLUS!W47</t>
  </si>
  <si>
    <t>Acuvue Oasys for ASTIGMATISM/+1.25/8.6/-2.75/20</t>
  </si>
  <si>
    <t>=AOFA_PLUS!W48</t>
  </si>
  <si>
    <t>Acuvue Oasys for ASTIGMATISM/+1.50/8.6/-2.75/20</t>
  </si>
  <si>
    <t>=AOFA_PLUS!W49</t>
  </si>
  <si>
    <t>Acuvue Oasys for ASTIGMATISM/+1.75/8.6/-2.75/20</t>
  </si>
  <si>
    <t>=AOFA_PLUS!W50</t>
  </si>
  <si>
    <t>Acuvue Oasys for ASTIGMATISM/+2.00/8.6/-2.75/20</t>
  </si>
  <si>
    <t>=AOFA_PLUS!W51</t>
  </si>
  <si>
    <t>Acuvue Oasys for ASTIGMATISM/+2.25/8.6/-2.75/20</t>
  </si>
  <si>
    <t>=AOFA_PLUS!W52</t>
  </si>
  <si>
    <t>Acuvue Oasys for ASTIGMATISM/+2.50/8.6/-2.75/20</t>
  </si>
  <si>
    <t>=AOFA_PLUS!W53</t>
  </si>
  <si>
    <t>Acuvue Oasys for ASTIGMATISM/+2.75/8.6/-2.75/20</t>
  </si>
  <si>
    <t>=AOFA_PLUS!W54</t>
  </si>
  <si>
    <t>Acuvue Oasys for ASTIGMATISM/+3.00/8.6/-2.75/20</t>
  </si>
  <si>
    <t>=AOFA_PLUS!W55</t>
  </si>
  <si>
    <t>Acuvue Oasys for ASTIGMATISM/+3.25/8.6/-2.75/20</t>
  </si>
  <si>
    <t>=AOFA_PLUS!W56</t>
  </si>
  <si>
    <t>Acuvue Oasys for ASTIGMATISM/+3.50/8.6/-2.75/20</t>
  </si>
  <si>
    <t>=AOFA_PLUS!W57</t>
  </si>
  <si>
    <t>Acuvue Oasys for ASTIGMATISM/+3.75/8.6/-2.75/20</t>
  </si>
  <si>
    <t>=AOFA_PLUS!W58</t>
  </si>
  <si>
    <t>Acuvue Oasys for ASTIGMATISM/+4.00/8.6/-2.75/20</t>
  </si>
  <si>
    <t>=AOFA_PLUS!W59</t>
  </si>
  <si>
    <t>Acuvue Oasys for ASTIGMATISM/+4.25/8.6/-2.75/20</t>
  </si>
  <si>
    <t>=AOFA_PLUS!W60</t>
  </si>
  <si>
    <t>Acuvue Oasys for ASTIGMATISM/+4.50/8.6/-2.75/20</t>
  </si>
  <si>
    <t>=AOFA_PLUS!W61</t>
  </si>
  <si>
    <t>Acuvue Oasys for ASTIGMATISM/+4.75/8.6/-2.75/20</t>
  </si>
  <si>
    <t>=AOFA_PLUS!W62</t>
  </si>
  <si>
    <t>Acuvue Oasys for ASTIGMATISM/+5.00/8.6/-2.75/20</t>
  </si>
  <si>
    <t>=AOFA_PLUS!W63</t>
  </si>
  <si>
    <t>Acuvue Oasys for ASTIGMATISM/+5.25/8.6/-2.75/20</t>
  </si>
  <si>
    <t>=AOFA_PLUS!W64</t>
  </si>
  <si>
    <t>Acuvue Oasys for ASTIGMATISM/+5.50/8.6/-2.75/20</t>
  </si>
  <si>
    <t>=AOFA_PLUS!W65</t>
  </si>
  <si>
    <t>Acuvue Oasys for ASTIGMATISM/+5.75/8.6/-2.75/20</t>
  </si>
  <si>
    <t>=AOFA_PLUS!W66</t>
  </si>
  <si>
    <t>Acuvue Oasys for ASTIGMATISM/+6.00/8.6/-2.75/20</t>
  </si>
  <si>
    <t>=AOFA_PLUS!W67</t>
  </si>
  <si>
    <t>Acuvue Oasys for ASTIGMATISM/+0.25/8.6/-2.75/30</t>
  </si>
  <si>
    <t>=AOFA_PLUS!X44</t>
  </si>
  <si>
    <t>Acuvue Oasys for ASTIGMATISM/+0.50/8.6/-2.75/30</t>
  </si>
  <si>
    <t>=AOFA_PLUS!X45</t>
  </si>
  <si>
    <t>Acuvue Oasys for ASTIGMATISM/+0.75/8.6/-2.75/30</t>
  </si>
  <si>
    <t>=AOFA_PLUS!X46</t>
  </si>
  <si>
    <t>Acuvue Oasys for ASTIGMATISM/+1.00/8.6/-2.75/30</t>
  </si>
  <si>
    <t>=AOFA_PLUS!X47</t>
  </si>
  <si>
    <t>Acuvue Oasys for ASTIGMATISM/+1.25/8.6/-2.75/30</t>
  </si>
  <si>
    <t>=AOFA_PLUS!X48</t>
  </si>
  <si>
    <t>Acuvue Oasys for ASTIGMATISM/+1.50/8.6/-2.75/30</t>
  </si>
  <si>
    <t>=AOFA_PLUS!X49</t>
  </si>
  <si>
    <t>Acuvue Oasys for ASTIGMATISM/+1.75/8.6/-2.75/30</t>
  </si>
  <si>
    <t>=AOFA_PLUS!X50</t>
  </si>
  <si>
    <t>Acuvue Oasys for ASTIGMATISM/+2.00/8.6/-2.75/30</t>
  </si>
  <si>
    <t>=AOFA_PLUS!X51</t>
  </si>
  <si>
    <t>Acuvue Oasys for ASTIGMATISM/+2.25/8.6/-2.75/30</t>
  </si>
  <si>
    <t>=AOFA_PLUS!X52</t>
  </si>
  <si>
    <t>Acuvue Oasys for ASTIGMATISM/+2.50/8.6/-2.75/30</t>
  </si>
  <si>
    <t>=AOFA_PLUS!X53</t>
  </si>
  <si>
    <t>Acuvue Oasys for ASTIGMATISM/+2.75/8.6/-2.75/30</t>
  </si>
  <si>
    <t>=AOFA_PLUS!X54</t>
  </si>
  <si>
    <t>Acuvue Oasys for ASTIGMATISM/+3.00/8.6/-2.75/30</t>
  </si>
  <si>
    <t>=AOFA_PLUS!X55</t>
  </si>
  <si>
    <t>Acuvue Oasys for ASTIGMATISM/+3.25/8.6/-2.75/30</t>
  </si>
  <si>
    <t>=AOFA_PLUS!X56</t>
  </si>
  <si>
    <t>Acuvue Oasys for ASTIGMATISM/+3.50/8.6/-2.75/30</t>
  </si>
  <si>
    <t>=AOFA_PLUS!X57</t>
  </si>
  <si>
    <t>Acuvue Oasys for ASTIGMATISM/+3.75/8.6/-2.75/30</t>
  </si>
  <si>
    <t>=AOFA_PLUS!X58</t>
  </si>
  <si>
    <t>Acuvue Oasys for ASTIGMATISM/+4.00/8.6/-2.75/30</t>
  </si>
  <si>
    <t>=AOFA_PLUS!X59</t>
  </si>
  <si>
    <t>Acuvue Oasys for ASTIGMATISM/+4.25/8.6/-2.75/30</t>
  </si>
  <si>
    <t>=AOFA_PLUS!X60</t>
  </si>
  <si>
    <t>Acuvue Oasys for ASTIGMATISM/+4.50/8.6/-2.75/30</t>
  </si>
  <si>
    <t>=AOFA_PLUS!X61</t>
  </si>
  <si>
    <t>Acuvue Oasys for ASTIGMATISM/+4.75/8.6/-2.75/30</t>
  </si>
  <si>
    <t>=AOFA_PLUS!X62</t>
  </si>
  <si>
    <t>Acuvue Oasys for ASTIGMATISM/+5.00/8.6/-2.75/30</t>
  </si>
  <si>
    <t>=AOFA_PLUS!X63</t>
  </si>
  <si>
    <t>Acuvue Oasys for ASTIGMATISM/+5.25/8.6/-2.75/30</t>
  </si>
  <si>
    <t>=AOFA_PLUS!X64</t>
  </si>
  <si>
    <t>Acuvue Oasys for ASTIGMATISM/+5.50/8.6/-2.75/30</t>
  </si>
  <si>
    <t>=AOFA_PLUS!X65</t>
  </si>
  <si>
    <t>Acuvue Oasys for ASTIGMATISM/+5.75/8.6/-2.75/30</t>
  </si>
  <si>
    <t>=AOFA_PLUS!X66</t>
  </si>
  <si>
    <t>Acuvue Oasys for ASTIGMATISM/+6.00/8.6/-2.75/30</t>
  </si>
  <si>
    <t>=AOFA_PLUS!X67</t>
  </si>
  <si>
    <t>Acuvue Oasys for ASTIGMATISM/+0.25/8.6/-2.75/40</t>
  </si>
  <si>
    <t>=AOFA_PLUS!Y44</t>
  </si>
  <si>
    <t>Acuvue Oasys for ASTIGMATISM/+0.50/8.6/-2.75/40</t>
  </si>
  <si>
    <t>=AOFA_PLUS!Y45</t>
  </si>
  <si>
    <t>Acuvue Oasys for ASTIGMATISM/+0.75/8.6/-2.75/40</t>
  </si>
  <si>
    <t>=AOFA_PLUS!Y46</t>
  </si>
  <si>
    <t>Acuvue Oasys for ASTIGMATISM/+1.00/8.6/-2.75/40</t>
  </si>
  <si>
    <t>=AOFA_PLUS!Y47</t>
  </si>
  <si>
    <t>Acuvue Oasys for ASTIGMATISM/+1.25/8.6/-2.75/40</t>
  </si>
  <si>
    <t>=AOFA_PLUS!Y48</t>
  </si>
  <si>
    <t>Acuvue Oasys for ASTIGMATISM/+1.50/8.6/-2.75/40</t>
  </si>
  <si>
    <t>=AOFA_PLUS!Y49</t>
  </si>
  <si>
    <t>Acuvue Oasys for ASTIGMATISM/+1.75/8.6/-2.75/40</t>
  </si>
  <si>
    <t>=AOFA_PLUS!Y50</t>
  </si>
  <si>
    <t>Acuvue Oasys for ASTIGMATISM/+2.00/8.6/-2.75/40</t>
  </si>
  <si>
    <t>=AOFA_PLUS!Y51</t>
  </si>
  <si>
    <t>Acuvue Oasys for ASTIGMATISM/+2.25/8.6/-2.75/40</t>
  </si>
  <si>
    <t>=AOFA_PLUS!Y52</t>
  </si>
  <si>
    <t>Acuvue Oasys for ASTIGMATISM/+2.50/8.6/-2.75/40</t>
  </si>
  <si>
    <t>=AOFA_PLUS!Y53</t>
  </si>
  <si>
    <t>Acuvue Oasys for ASTIGMATISM/+2.75/8.6/-2.75/40</t>
  </si>
  <si>
    <t>=AOFA_PLUS!Y54</t>
  </si>
  <si>
    <t>Acuvue Oasys for ASTIGMATISM/+3.00/8.6/-2.75/40</t>
  </si>
  <si>
    <t>=AOFA_PLUS!Y55</t>
  </si>
  <si>
    <t>Acuvue Oasys for ASTIGMATISM/+3.25/8.6/-2.75/40</t>
  </si>
  <si>
    <t>=AOFA_PLUS!Y56</t>
  </si>
  <si>
    <t>Acuvue Oasys for ASTIGMATISM/+3.50/8.6/-2.75/40</t>
  </si>
  <si>
    <t>=AOFA_PLUS!Y57</t>
  </si>
  <si>
    <t>Acuvue Oasys for ASTIGMATISM/+3.75/8.6/-2.75/40</t>
  </si>
  <si>
    <t>=AOFA_PLUS!Y58</t>
  </si>
  <si>
    <t>Acuvue Oasys for ASTIGMATISM/+4.00/8.6/-2.75/40</t>
  </si>
  <si>
    <t>=AOFA_PLUS!Y59</t>
  </si>
  <si>
    <t>Acuvue Oasys for ASTIGMATISM/+4.25/8.6/-2.75/40</t>
  </si>
  <si>
    <t>=AOFA_PLUS!Y60</t>
  </si>
  <si>
    <t>Acuvue Oasys for ASTIGMATISM/+4.50/8.6/-2.75/40</t>
  </si>
  <si>
    <t>=AOFA_PLUS!Y61</t>
  </si>
  <si>
    <t>Acuvue Oasys for ASTIGMATISM/+4.75/8.6/-2.75/40</t>
  </si>
  <si>
    <t>=AOFA_PLUS!Y62</t>
  </si>
  <si>
    <t>Acuvue Oasys for ASTIGMATISM/+5.00/8.6/-2.75/40</t>
  </si>
  <si>
    <t>=AOFA_PLUS!Y63</t>
  </si>
  <si>
    <t>Acuvue Oasys for ASTIGMATISM/+5.25/8.6/-2.75/40</t>
  </si>
  <si>
    <t>=AOFA_PLUS!Y64</t>
  </si>
  <si>
    <t>Acuvue Oasys for ASTIGMATISM/+5.50/8.6/-2.75/40</t>
  </si>
  <si>
    <t>=AOFA_PLUS!Y65</t>
  </si>
  <si>
    <t>Acuvue Oasys for ASTIGMATISM/+5.75/8.6/-2.75/40</t>
  </si>
  <si>
    <t>=AOFA_PLUS!Y66</t>
  </si>
  <si>
    <t>Acuvue Oasys for ASTIGMATISM/+6.00/8.6/-2.75/40</t>
  </si>
  <si>
    <t>=AOFA_PLUS!Y67</t>
  </si>
  <si>
    <t>Acuvue Oasys for ASTIGMATISM/+0.25/8.6/-2.75/50</t>
  </si>
  <si>
    <t>=AOFA_PLUS!Z44</t>
  </si>
  <si>
    <t>Acuvue Oasys for ASTIGMATISM/+0.50/8.6/-2.75/50</t>
  </si>
  <si>
    <t>=AOFA_PLUS!Z45</t>
  </si>
  <si>
    <t>Acuvue Oasys for ASTIGMATISM/+0.75/8.6/-2.75/50</t>
  </si>
  <si>
    <t>=AOFA_PLUS!Z46</t>
  </si>
  <si>
    <t>Acuvue Oasys for ASTIGMATISM/+1.00/8.6/-2.75/50</t>
  </si>
  <si>
    <t>=AOFA_PLUS!Z47</t>
  </si>
  <si>
    <t>Acuvue Oasys for ASTIGMATISM/+1.25/8.6/-2.75/50</t>
  </si>
  <si>
    <t>=AOFA_PLUS!Z48</t>
  </si>
  <si>
    <t>Acuvue Oasys for ASTIGMATISM/+1.50/8.6/-2.75/50</t>
  </si>
  <si>
    <t>=AOFA_PLUS!Z49</t>
  </si>
  <si>
    <t>Acuvue Oasys for ASTIGMATISM/+1.75/8.6/-2.75/50</t>
  </si>
  <si>
    <t>=AOFA_PLUS!Z50</t>
  </si>
  <si>
    <t>Acuvue Oasys for ASTIGMATISM/+2.00/8.6/-2.75/50</t>
  </si>
  <si>
    <t>=AOFA_PLUS!Z51</t>
  </si>
  <si>
    <t>Acuvue Oasys for ASTIGMATISM/+2.25/8.6/-2.75/50</t>
  </si>
  <si>
    <t>=AOFA_PLUS!Z52</t>
  </si>
  <si>
    <t>Acuvue Oasys for ASTIGMATISM/+2.50/8.6/-2.75/50</t>
  </si>
  <si>
    <t>=AOFA_PLUS!Z53</t>
  </si>
  <si>
    <t>Acuvue Oasys for ASTIGMATISM/+2.75/8.6/-2.75/50</t>
  </si>
  <si>
    <t>=AOFA_PLUS!Z54</t>
  </si>
  <si>
    <t>Acuvue Oasys for ASTIGMATISM/+3.00/8.6/-2.75/50</t>
  </si>
  <si>
    <t>=AOFA_PLUS!Z55</t>
  </si>
  <si>
    <t>Acuvue Oasys for ASTIGMATISM/+3.25/8.6/-2.75/50</t>
  </si>
  <si>
    <t>=AOFA_PLUS!Z56</t>
  </si>
  <si>
    <t>Acuvue Oasys for ASTIGMATISM/+3.50/8.6/-2.75/50</t>
  </si>
  <si>
    <t>=AOFA_PLUS!Z57</t>
  </si>
  <si>
    <t>Acuvue Oasys for ASTIGMATISM/+3.75/8.6/-2.75/50</t>
  </si>
  <si>
    <t>=AOFA_PLUS!Z58</t>
  </si>
  <si>
    <t>Acuvue Oasys for ASTIGMATISM/+4.00/8.6/-2.75/50</t>
  </si>
  <si>
    <t>=AOFA_PLUS!Z59</t>
  </si>
  <si>
    <t>Acuvue Oasys for ASTIGMATISM/+4.25/8.6/-2.75/50</t>
  </si>
  <si>
    <t>=AOFA_PLUS!Z60</t>
  </si>
  <si>
    <t>Acuvue Oasys for ASTIGMATISM/+4.50/8.6/-2.75/50</t>
  </si>
  <si>
    <t>=AOFA_PLUS!Z61</t>
  </si>
  <si>
    <t>Acuvue Oasys for ASTIGMATISM/+4.75/8.6/-2.75/50</t>
  </si>
  <si>
    <t>=AOFA_PLUS!Z62</t>
  </si>
  <si>
    <t>Acuvue Oasys for ASTIGMATISM/+5.00/8.6/-2.75/50</t>
  </si>
  <si>
    <t>=AOFA_PLUS!Z63</t>
  </si>
  <si>
    <t>Acuvue Oasys for ASTIGMATISM/+5.25/8.6/-2.75/50</t>
  </si>
  <si>
    <t>=AOFA_PLUS!Z64</t>
  </si>
  <si>
    <t>Acuvue Oasys for ASTIGMATISM/+5.50/8.6/-2.75/50</t>
  </si>
  <si>
    <t>=AOFA_PLUS!Z65</t>
  </si>
  <si>
    <t>Acuvue Oasys for ASTIGMATISM/+5.75/8.6/-2.75/50</t>
  </si>
  <si>
    <t>=AOFA_PLUS!Z66</t>
  </si>
  <si>
    <t>Acuvue Oasys for ASTIGMATISM/+6.00/8.6/-2.75/50</t>
  </si>
  <si>
    <t>=AOFA_PLUS!Z67</t>
  </si>
  <si>
    <t>Acuvue Oasys for ASTIGMATISM/+0.25/8.6/-2.75/60</t>
  </si>
  <si>
    <t>=AOFA_PLUS!AA44</t>
  </si>
  <si>
    <t>Acuvue Oasys for ASTIGMATISM/+0.50/8.6/-2.75/60</t>
  </si>
  <si>
    <t>=AOFA_PLUS!AA45</t>
  </si>
  <si>
    <t>Acuvue Oasys for ASTIGMATISM/+0.75/8.6/-2.75/60</t>
  </si>
  <si>
    <t>=AOFA_PLUS!AA46</t>
  </si>
  <si>
    <t>Acuvue Oasys for ASTIGMATISM/+1.00/8.6/-2.75/60</t>
  </si>
  <si>
    <t>=AOFA_PLUS!AA47</t>
  </si>
  <si>
    <t>Acuvue Oasys for ASTIGMATISM/+1.25/8.6/-2.75/60</t>
  </si>
  <si>
    <t>=AOFA_PLUS!AA48</t>
  </si>
  <si>
    <t>Acuvue Oasys for ASTIGMATISM/+1.50/8.6/-2.75/60</t>
  </si>
  <si>
    <t>=AOFA_PLUS!AA49</t>
  </si>
  <si>
    <t>Acuvue Oasys for ASTIGMATISM/+1.75/8.6/-2.75/60</t>
  </si>
  <si>
    <t>=AOFA_PLUS!AA50</t>
  </si>
  <si>
    <t>Acuvue Oasys for ASTIGMATISM/+2.00/8.6/-2.75/60</t>
  </si>
  <si>
    <t>=AOFA_PLUS!AA51</t>
  </si>
  <si>
    <t>Acuvue Oasys for ASTIGMATISM/+2.25/8.6/-2.75/60</t>
  </si>
  <si>
    <t>=AOFA_PLUS!AA52</t>
  </si>
  <si>
    <t>Acuvue Oasys for ASTIGMATISM/+2.50/8.6/-2.75/60</t>
  </si>
  <si>
    <t>=AOFA_PLUS!AA53</t>
  </si>
  <si>
    <t>Acuvue Oasys for ASTIGMATISM/+2.75/8.6/-2.75/60</t>
  </si>
  <si>
    <t>=AOFA_PLUS!AA54</t>
  </si>
  <si>
    <t>Acuvue Oasys for ASTIGMATISM/+3.00/8.6/-2.75/60</t>
  </si>
  <si>
    <t>=AOFA_PLUS!AA55</t>
  </si>
  <si>
    <t>Acuvue Oasys for ASTIGMATISM/+3.25/8.6/-2.75/60</t>
  </si>
  <si>
    <t>=AOFA_PLUS!AA56</t>
  </si>
  <si>
    <t>Acuvue Oasys for ASTIGMATISM/+3.50/8.6/-2.75/60</t>
  </si>
  <si>
    <t>=AOFA_PLUS!AA57</t>
  </si>
  <si>
    <t>Acuvue Oasys for ASTIGMATISM/+3.75/8.6/-2.75/60</t>
  </si>
  <si>
    <t>=AOFA_PLUS!AA58</t>
  </si>
  <si>
    <t>Acuvue Oasys for ASTIGMATISM/+4.00/8.6/-2.75/60</t>
  </si>
  <si>
    <t>=AOFA_PLUS!AA59</t>
  </si>
  <si>
    <t>Acuvue Oasys for ASTIGMATISM/+4.25/8.6/-2.75/60</t>
  </si>
  <si>
    <t>=AOFA_PLUS!AA60</t>
  </si>
  <si>
    <t>Acuvue Oasys for ASTIGMATISM/+4.50/8.6/-2.75/60</t>
  </si>
  <si>
    <t>=AOFA_PLUS!AA61</t>
  </si>
  <si>
    <t>Acuvue Oasys for ASTIGMATISM/+4.75/8.6/-2.75/60</t>
  </si>
  <si>
    <t>=AOFA_PLUS!AA62</t>
  </si>
  <si>
    <t>Acuvue Oasys for ASTIGMATISM/+5.00/8.6/-2.75/60</t>
  </si>
  <si>
    <t>=AOFA_PLUS!AA63</t>
  </si>
  <si>
    <t>Acuvue Oasys for ASTIGMATISM/+5.25/8.6/-2.75/60</t>
  </si>
  <si>
    <t>=AOFA_PLUS!AA64</t>
  </si>
  <si>
    <t>Acuvue Oasys for ASTIGMATISM/+5.50/8.6/-2.75/60</t>
  </si>
  <si>
    <t>=AOFA_PLUS!AA65</t>
  </si>
  <si>
    <t>Acuvue Oasys for ASTIGMATISM/+5.75/8.6/-2.75/60</t>
  </si>
  <si>
    <t>=AOFA_PLUS!AA66</t>
  </si>
  <si>
    <t>Acuvue Oasys for ASTIGMATISM/+6.00/8.6/-2.75/60</t>
  </si>
  <si>
    <t>=AOFA_PLUS!AA67</t>
  </si>
  <si>
    <t>Acuvue Oasys for ASTIGMATISM/+0.25/8.6/-2.75/70</t>
  </si>
  <si>
    <t>=AOFA_PLUS!AB44</t>
  </si>
  <si>
    <t>Acuvue Oasys for ASTIGMATISM/+0.50/8.6/-2.75/70</t>
  </si>
  <si>
    <t>=AOFA_PLUS!AB45</t>
  </si>
  <si>
    <t>Acuvue Oasys for ASTIGMATISM/+0.75/8.6/-2.75/70</t>
  </si>
  <si>
    <t>=AOFA_PLUS!AB46</t>
  </si>
  <si>
    <t>Acuvue Oasys for ASTIGMATISM/+1.00/8.6/-2.75/70</t>
  </si>
  <si>
    <t>=AOFA_PLUS!AB47</t>
  </si>
  <si>
    <t>Acuvue Oasys for ASTIGMATISM/+1.25/8.6/-2.75/70</t>
  </si>
  <si>
    <t>=AOFA_PLUS!AB48</t>
  </si>
  <si>
    <t>Acuvue Oasys for ASTIGMATISM/+1.50/8.6/-2.75/70</t>
  </si>
  <si>
    <t>=AOFA_PLUS!AB49</t>
  </si>
  <si>
    <t>Acuvue Oasys for ASTIGMATISM/+1.75/8.6/-2.75/70</t>
  </si>
  <si>
    <t>=AOFA_PLUS!AB50</t>
  </si>
  <si>
    <t>Acuvue Oasys for ASTIGMATISM/+2.00/8.6/-2.75/70</t>
  </si>
  <si>
    <t>=AOFA_PLUS!AB51</t>
  </si>
  <si>
    <t>Acuvue Oasys for ASTIGMATISM/+2.25/8.6/-2.75/70</t>
  </si>
  <si>
    <t>=AOFA_PLUS!AB52</t>
  </si>
  <si>
    <t>Acuvue Oasys for ASTIGMATISM/+2.50/8.6/-2.75/70</t>
  </si>
  <si>
    <t>=AOFA_PLUS!AB53</t>
  </si>
  <si>
    <t>Acuvue Oasys for ASTIGMATISM/+2.75/8.6/-2.75/70</t>
  </si>
  <si>
    <t>=AOFA_PLUS!AB54</t>
  </si>
  <si>
    <t>Acuvue Oasys for ASTIGMATISM/+3.00/8.6/-2.75/70</t>
  </si>
  <si>
    <t>=AOFA_PLUS!AB55</t>
  </si>
  <si>
    <t>Acuvue Oasys for ASTIGMATISM/+3.25/8.6/-2.75/70</t>
  </si>
  <si>
    <t>=AOFA_PLUS!AB56</t>
  </si>
  <si>
    <t>Acuvue Oasys for ASTIGMATISM/+3.50/8.6/-2.75/70</t>
  </si>
  <si>
    <t>=AOFA_PLUS!AB57</t>
  </si>
  <si>
    <t>Acuvue Oasys for ASTIGMATISM/+3.75/8.6/-2.75/70</t>
  </si>
  <si>
    <t>=AOFA_PLUS!AB58</t>
  </si>
  <si>
    <t>Acuvue Oasys for ASTIGMATISM/+4.00/8.6/-2.75/70</t>
  </si>
  <si>
    <t>=AOFA_PLUS!AB59</t>
  </si>
  <si>
    <t>Acuvue Oasys for ASTIGMATISM/+4.25/8.6/-2.75/70</t>
  </si>
  <si>
    <t>=AOFA_PLUS!AB60</t>
  </si>
  <si>
    <t>Acuvue Oasys for ASTIGMATISM/+4.50/8.6/-2.75/70</t>
  </si>
  <si>
    <t>=AOFA_PLUS!AB61</t>
  </si>
  <si>
    <t>Acuvue Oasys for ASTIGMATISM/+4.75/8.6/-2.75/70</t>
  </si>
  <si>
    <t>=AOFA_PLUS!AB62</t>
  </si>
  <si>
    <t>Acuvue Oasys for ASTIGMATISM/+5.00/8.6/-2.75/70</t>
  </si>
  <si>
    <t>=AOFA_PLUS!AB63</t>
  </si>
  <si>
    <t>Acuvue Oasys for ASTIGMATISM/+5.25/8.6/-2.75/70</t>
  </si>
  <si>
    <t>=AOFA_PLUS!AB64</t>
  </si>
  <si>
    <t>Acuvue Oasys for ASTIGMATISM/+5.50/8.6/-2.75/70</t>
  </si>
  <si>
    <t>=AOFA_PLUS!AB65</t>
  </si>
  <si>
    <t>Acuvue Oasys for ASTIGMATISM/+5.75/8.6/-2.75/70</t>
  </si>
  <si>
    <t>=AOFA_PLUS!AB66</t>
  </si>
  <si>
    <t>Acuvue Oasys for ASTIGMATISM/+6.00/8.6/-2.75/70</t>
  </si>
  <si>
    <t>=AOFA_PLUS!AB67</t>
  </si>
  <si>
    <t>Acuvue Oasys for ASTIGMATISM/+0.25/8.6/-2.75/80</t>
  </si>
  <si>
    <t>=AOFA_PLUS!AC44</t>
  </si>
  <si>
    <t>Acuvue Oasys for ASTIGMATISM/+0.50/8.6/-2.75/80</t>
  </si>
  <si>
    <t>=AOFA_PLUS!AC45</t>
  </si>
  <si>
    <t>Acuvue Oasys for ASTIGMATISM/+0.75/8.6/-2.75/80</t>
  </si>
  <si>
    <t>=AOFA_PLUS!AC46</t>
  </si>
  <si>
    <t>Acuvue Oasys for ASTIGMATISM/+1.00/8.6/-2.75/80</t>
  </si>
  <si>
    <t>=AOFA_PLUS!AC47</t>
  </si>
  <si>
    <t>Acuvue Oasys for ASTIGMATISM/+1.25/8.6/-2.75/80</t>
  </si>
  <si>
    <t>=AOFA_PLUS!AC48</t>
  </si>
  <si>
    <t>Acuvue Oasys for ASTIGMATISM/+1.50/8.6/-2.75/80</t>
  </si>
  <si>
    <t>=AOFA_PLUS!AC49</t>
  </si>
  <si>
    <t>Acuvue Oasys for ASTIGMATISM/+1.75/8.6/-2.75/80</t>
  </si>
  <si>
    <t>=AOFA_PLUS!AC50</t>
  </si>
  <si>
    <t>Acuvue Oasys for ASTIGMATISM/+2.00/8.6/-2.75/80</t>
  </si>
  <si>
    <t>=AOFA_PLUS!AC51</t>
  </si>
  <si>
    <t>Acuvue Oasys for ASTIGMATISM/+2.25/8.6/-2.75/80</t>
  </si>
  <si>
    <t>=AOFA_PLUS!AC52</t>
  </si>
  <si>
    <t>Acuvue Oasys for ASTIGMATISM/+2.50/8.6/-2.75/80</t>
  </si>
  <si>
    <t>=AOFA_PLUS!AC53</t>
  </si>
  <si>
    <t>Acuvue Oasys for ASTIGMATISM/+2.75/8.6/-2.75/80</t>
  </si>
  <si>
    <t>=AOFA_PLUS!AC54</t>
  </si>
  <si>
    <t>Acuvue Oasys for ASTIGMATISM/+3.00/8.6/-2.75/80</t>
  </si>
  <si>
    <t>=AOFA_PLUS!AC55</t>
  </si>
  <si>
    <t>Acuvue Oasys for ASTIGMATISM/+3.25/8.6/-2.75/80</t>
  </si>
  <si>
    <t>=AOFA_PLUS!AC56</t>
  </si>
  <si>
    <t>Acuvue Oasys for ASTIGMATISM/+3.50/8.6/-2.75/80</t>
  </si>
  <si>
    <t>=AOFA_PLUS!AC57</t>
  </si>
  <si>
    <t>Acuvue Oasys for ASTIGMATISM/+3.75/8.6/-2.75/80</t>
  </si>
  <si>
    <t>=AOFA_PLUS!AC58</t>
  </si>
  <si>
    <t>Acuvue Oasys for ASTIGMATISM/+4.00/8.6/-2.75/80</t>
  </si>
  <si>
    <t>=AOFA_PLUS!AC59</t>
  </si>
  <si>
    <t>Acuvue Oasys for ASTIGMATISM/+4.25/8.6/-2.75/80</t>
  </si>
  <si>
    <t>=AOFA_PLUS!AC60</t>
  </si>
  <si>
    <t>Acuvue Oasys for ASTIGMATISM/+4.50/8.6/-2.75/80</t>
  </si>
  <si>
    <t>=AOFA_PLUS!AC61</t>
  </si>
  <si>
    <t>Acuvue Oasys for ASTIGMATISM/+4.75/8.6/-2.75/80</t>
  </si>
  <si>
    <t>=AOFA_PLUS!AC62</t>
  </si>
  <si>
    <t>Acuvue Oasys for ASTIGMATISM/+5.00/8.6/-2.75/80</t>
  </si>
  <si>
    <t>=AOFA_PLUS!AC63</t>
  </si>
  <si>
    <t>Acuvue Oasys for ASTIGMATISM/+5.25/8.6/-2.75/80</t>
  </si>
  <si>
    <t>=AOFA_PLUS!AC64</t>
  </si>
  <si>
    <t>Acuvue Oasys for ASTIGMATISM/+5.50/8.6/-2.75/80</t>
  </si>
  <si>
    <t>=AOFA_PLUS!AC65</t>
  </si>
  <si>
    <t>Acuvue Oasys for ASTIGMATISM/+5.75/8.6/-2.75/80</t>
  </si>
  <si>
    <t>=AOFA_PLUS!AC66</t>
  </si>
  <si>
    <t>Acuvue Oasys for ASTIGMATISM/+6.00/8.6/-2.75/80</t>
  </si>
  <si>
    <t>=AOFA_PLUS!AC67</t>
  </si>
  <si>
    <t>Acuvue Oasys for ASTIGMATISM/+0.25/8.6/-2.75/90</t>
  </si>
  <si>
    <t>=AOFA_PLUS!AD44</t>
  </si>
  <si>
    <t>Acuvue Oasys for ASTIGMATISM/+0.50/8.6/-2.75/90</t>
  </si>
  <si>
    <t>=AOFA_PLUS!AD45</t>
  </si>
  <si>
    <t>Acuvue Oasys for ASTIGMATISM/+0.75/8.6/-2.75/90</t>
  </si>
  <si>
    <t>=AOFA_PLUS!AD46</t>
  </si>
  <si>
    <t>Acuvue Oasys for ASTIGMATISM/+1.00/8.6/-2.75/90</t>
  </si>
  <si>
    <t>=AOFA_PLUS!AD47</t>
  </si>
  <si>
    <t>Acuvue Oasys for ASTIGMATISM/+1.25/8.6/-2.75/90</t>
  </si>
  <si>
    <t>=AOFA_PLUS!AD48</t>
  </si>
  <si>
    <t>Acuvue Oasys for ASTIGMATISM/+1.50/8.6/-2.75/90</t>
  </si>
  <si>
    <t>=AOFA_PLUS!AD49</t>
  </si>
  <si>
    <t>Acuvue Oasys for ASTIGMATISM/+1.75/8.6/-2.75/90</t>
  </si>
  <si>
    <t>=AOFA_PLUS!AD50</t>
  </si>
  <si>
    <t>Acuvue Oasys for ASTIGMATISM/+2.00/8.6/-2.75/90</t>
  </si>
  <si>
    <t>=AOFA_PLUS!AD51</t>
  </si>
  <si>
    <t>Acuvue Oasys for ASTIGMATISM/+2.25/8.6/-2.75/90</t>
  </si>
  <si>
    <t>=AOFA_PLUS!AD52</t>
  </si>
  <si>
    <t>Acuvue Oasys for ASTIGMATISM/+2.50/8.6/-2.75/90</t>
  </si>
  <si>
    <t>=AOFA_PLUS!AD53</t>
  </si>
  <si>
    <t>Acuvue Oasys for ASTIGMATISM/+2.75/8.6/-2.75/90</t>
  </si>
  <si>
    <t>=AOFA_PLUS!AD54</t>
  </si>
  <si>
    <t>Acuvue Oasys for ASTIGMATISM/+3.00/8.6/-2.75/90</t>
  </si>
  <si>
    <t>=AOFA_PLUS!AD55</t>
  </si>
  <si>
    <t>Acuvue Oasys for ASTIGMATISM/+3.25/8.6/-2.75/90</t>
  </si>
  <si>
    <t>=AOFA_PLUS!AD56</t>
  </si>
  <si>
    <t>Acuvue Oasys for ASTIGMATISM/+3.50/8.6/-2.75/90</t>
  </si>
  <si>
    <t>=AOFA_PLUS!AD57</t>
  </si>
  <si>
    <t>Acuvue Oasys for ASTIGMATISM/+3.75/8.6/-2.75/90</t>
  </si>
  <si>
    <t>=AOFA_PLUS!AD58</t>
  </si>
  <si>
    <t>Acuvue Oasys for ASTIGMATISM/+4.00/8.6/-2.75/90</t>
  </si>
  <si>
    <t>=AOFA_PLUS!AD59</t>
  </si>
  <si>
    <t>Acuvue Oasys for ASTIGMATISM/+4.25/8.6/-2.75/90</t>
  </si>
  <si>
    <t>=AOFA_PLUS!AD60</t>
  </si>
  <si>
    <t>Acuvue Oasys for ASTIGMATISM/+4.50/8.6/-2.75/90</t>
  </si>
  <si>
    <t>=AOFA_PLUS!AD61</t>
  </si>
  <si>
    <t>Acuvue Oasys for ASTIGMATISM/+4.75/8.6/-2.75/90</t>
  </si>
  <si>
    <t>=AOFA_PLUS!AD62</t>
  </si>
  <si>
    <t>Acuvue Oasys for ASTIGMATISM/+5.00/8.6/-2.75/90</t>
  </si>
  <si>
    <t>=AOFA_PLUS!AD63</t>
  </si>
  <si>
    <t>Acuvue Oasys for ASTIGMATISM/+5.25/8.6/-2.75/90</t>
  </si>
  <si>
    <t>=AOFA_PLUS!AD64</t>
  </si>
  <si>
    <t>Acuvue Oasys for ASTIGMATISM/+5.50/8.6/-2.75/90</t>
  </si>
  <si>
    <t>=AOFA_PLUS!AD65</t>
  </si>
  <si>
    <t>Acuvue Oasys for ASTIGMATISM/+5.75/8.6/-2.75/90</t>
  </si>
  <si>
    <t>=AOFA_PLUS!AD66</t>
  </si>
  <si>
    <t>Acuvue Oasys for ASTIGMATISM/+6.00/8.6/-2.75/90</t>
  </si>
  <si>
    <t>=AOFA_PLUS!AD67</t>
  </si>
  <si>
    <t>Acuvue Oasys for ASTIGMATISM/+0.25/8.6/-2.75/100</t>
  </si>
  <si>
    <t>=AOFA_PLUS!AE44</t>
  </si>
  <si>
    <t>Acuvue Oasys for ASTIGMATISM/+0.50/8.6/-2.75/100</t>
  </si>
  <si>
    <t>=AOFA_PLUS!AE45</t>
  </si>
  <si>
    <t>Acuvue Oasys for ASTIGMATISM/+0.75/8.6/-2.75/100</t>
  </si>
  <si>
    <t>=AOFA_PLUS!AE46</t>
  </si>
  <si>
    <t>Acuvue Oasys for ASTIGMATISM/+1.00/8.6/-2.75/100</t>
  </si>
  <si>
    <t>=AOFA_PLUS!AE47</t>
  </si>
  <si>
    <t>Acuvue Oasys for ASTIGMATISM/+1.25/8.6/-2.75/100</t>
  </si>
  <si>
    <t>=AOFA_PLUS!AE48</t>
  </si>
  <si>
    <t>Acuvue Oasys for ASTIGMATISM/+1.50/8.6/-2.75/100</t>
  </si>
  <si>
    <t>=AOFA_PLUS!AE49</t>
  </si>
  <si>
    <t>Acuvue Oasys for ASTIGMATISM/+1.75/8.6/-2.75/100</t>
  </si>
  <si>
    <t>=AOFA_PLUS!AE50</t>
  </si>
  <si>
    <t>Acuvue Oasys for ASTIGMATISM/+2.00/8.6/-2.75/100</t>
  </si>
  <si>
    <t>=AOFA_PLUS!AE51</t>
  </si>
  <si>
    <t>Acuvue Oasys for ASTIGMATISM/+2.25/8.6/-2.75/100</t>
  </si>
  <si>
    <t>=AOFA_PLUS!AE52</t>
  </si>
  <si>
    <t>Acuvue Oasys for ASTIGMATISM/+2.50/8.6/-2.75/100</t>
  </si>
  <si>
    <t>=AOFA_PLUS!AE53</t>
  </si>
  <si>
    <t>Acuvue Oasys for ASTIGMATISM/+2.75/8.6/-2.75/100</t>
  </si>
  <si>
    <t>=AOFA_PLUS!AE54</t>
  </si>
  <si>
    <t>Acuvue Oasys for ASTIGMATISM/+3.00/8.6/-2.75/100</t>
  </si>
  <si>
    <t>=AOFA_PLUS!AE55</t>
  </si>
  <si>
    <t>Acuvue Oasys for ASTIGMATISM/+3.25/8.6/-2.75/100</t>
  </si>
  <si>
    <t>=AOFA_PLUS!AE56</t>
  </si>
  <si>
    <t>Acuvue Oasys for ASTIGMATISM/+3.50/8.6/-2.75/100</t>
  </si>
  <si>
    <t>=AOFA_PLUS!AE57</t>
  </si>
  <si>
    <t>Acuvue Oasys for ASTIGMATISM/+3.75/8.6/-2.75/100</t>
  </si>
  <si>
    <t>=AOFA_PLUS!AE58</t>
  </si>
  <si>
    <t>Acuvue Oasys for ASTIGMATISM/+4.00/8.6/-2.75/100</t>
  </si>
  <si>
    <t>=AOFA_PLUS!AE59</t>
  </si>
  <si>
    <t>Acuvue Oasys for ASTIGMATISM/+4.25/8.6/-2.75/100</t>
  </si>
  <si>
    <t>=AOFA_PLUS!AE60</t>
  </si>
  <si>
    <t>Acuvue Oasys for ASTIGMATISM/+4.50/8.6/-2.75/100</t>
  </si>
  <si>
    <t>=AOFA_PLUS!AE61</t>
  </si>
  <si>
    <t>Acuvue Oasys for ASTIGMATISM/+4.75/8.6/-2.75/100</t>
  </si>
  <si>
    <t>=AOFA_PLUS!AE62</t>
  </si>
  <si>
    <t>Acuvue Oasys for ASTIGMATISM/+5.00/8.6/-2.75/100</t>
  </si>
  <si>
    <t>=AOFA_PLUS!AE63</t>
  </si>
  <si>
    <t>Acuvue Oasys for ASTIGMATISM/+5.25/8.6/-2.75/100</t>
  </si>
  <si>
    <t>=AOFA_PLUS!AE64</t>
  </si>
  <si>
    <t>Acuvue Oasys for ASTIGMATISM/+5.50/8.6/-2.75/100</t>
  </si>
  <si>
    <t>=AOFA_PLUS!AE65</t>
  </si>
  <si>
    <t>Acuvue Oasys for ASTIGMATISM/+5.75/8.6/-2.75/100</t>
  </si>
  <si>
    <t>=AOFA_PLUS!AE66</t>
  </si>
  <si>
    <t>Acuvue Oasys for ASTIGMATISM/+6.00/8.6/-2.75/100</t>
  </si>
  <si>
    <t>=AOFA_PLUS!AE67</t>
  </si>
  <si>
    <t>Acuvue Oasys for ASTIGMATISM/+0.25/8.6/-2.75/110</t>
  </si>
  <si>
    <t>=AOFA_PLUS!AF44</t>
  </si>
  <si>
    <t>Acuvue Oasys for ASTIGMATISM/+0.50/8.6/-2.75/110</t>
  </si>
  <si>
    <t>=AOFA_PLUS!AF45</t>
  </si>
  <si>
    <t>Acuvue Oasys for ASTIGMATISM/+0.75/8.6/-2.75/110</t>
  </si>
  <si>
    <t>=AOFA_PLUS!AF46</t>
  </si>
  <si>
    <t>Acuvue Oasys for ASTIGMATISM/+1.00/8.6/-2.75/110</t>
  </si>
  <si>
    <t>=AOFA_PLUS!AF47</t>
  </si>
  <si>
    <t>Acuvue Oasys for ASTIGMATISM/+1.25/8.6/-2.75/110</t>
  </si>
  <si>
    <t>=AOFA_PLUS!AF48</t>
  </si>
  <si>
    <t>Acuvue Oasys for ASTIGMATISM/+1.50/8.6/-2.75/110</t>
  </si>
  <si>
    <t>=AOFA_PLUS!AF49</t>
  </si>
  <si>
    <t>Acuvue Oasys for ASTIGMATISM/+1.75/8.6/-2.75/110</t>
  </si>
  <si>
    <t>=AOFA_PLUS!AF50</t>
  </si>
  <si>
    <t>Acuvue Oasys for ASTIGMATISM/+2.00/8.6/-2.75/110</t>
  </si>
  <si>
    <t>=AOFA_PLUS!AF51</t>
  </si>
  <si>
    <t>Acuvue Oasys for ASTIGMATISM/+2.25/8.6/-2.75/110</t>
  </si>
  <si>
    <t>=AOFA_PLUS!AF52</t>
  </si>
  <si>
    <t>Acuvue Oasys for ASTIGMATISM/+2.50/8.6/-2.75/110</t>
  </si>
  <si>
    <t>=AOFA_PLUS!AF53</t>
  </si>
  <si>
    <t>Acuvue Oasys for ASTIGMATISM/+2.75/8.6/-2.75/110</t>
  </si>
  <si>
    <t>=AOFA_PLUS!AF54</t>
  </si>
  <si>
    <t>Acuvue Oasys for ASTIGMATISM/+3.00/8.6/-2.75/110</t>
  </si>
  <si>
    <t>=AOFA_PLUS!AF55</t>
  </si>
  <si>
    <t>Acuvue Oasys for ASTIGMATISM/+3.25/8.6/-2.75/110</t>
  </si>
  <si>
    <t>=AOFA_PLUS!AF56</t>
  </si>
  <si>
    <t>Acuvue Oasys for ASTIGMATISM/+3.50/8.6/-2.75/110</t>
  </si>
  <si>
    <t>=AOFA_PLUS!AF57</t>
  </si>
  <si>
    <t>Acuvue Oasys for ASTIGMATISM/+3.75/8.6/-2.75/110</t>
  </si>
  <si>
    <t>=AOFA_PLUS!AF58</t>
  </si>
  <si>
    <t>Acuvue Oasys for ASTIGMATISM/+4.00/8.6/-2.75/110</t>
  </si>
  <si>
    <t>=AOFA_PLUS!AF59</t>
  </si>
  <si>
    <t>Acuvue Oasys for ASTIGMATISM/+4.25/8.6/-2.75/110</t>
  </si>
  <si>
    <t>=AOFA_PLUS!AF60</t>
  </si>
  <si>
    <t>Acuvue Oasys for ASTIGMATISM/+4.50/8.6/-2.75/110</t>
  </si>
  <si>
    <t>=AOFA_PLUS!AF61</t>
  </si>
  <si>
    <t>Acuvue Oasys for ASTIGMATISM/+4.75/8.6/-2.75/110</t>
  </si>
  <si>
    <t>=AOFA_PLUS!AF62</t>
  </si>
  <si>
    <t>Acuvue Oasys for ASTIGMATISM/+5.00/8.6/-2.75/110</t>
  </si>
  <si>
    <t>=AOFA_PLUS!AF63</t>
  </si>
  <si>
    <t>Acuvue Oasys for ASTIGMATISM/+5.25/8.6/-2.75/110</t>
  </si>
  <si>
    <t>=AOFA_PLUS!AF64</t>
  </si>
  <si>
    <t>Acuvue Oasys for ASTIGMATISM/+5.50/8.6/-2.75/110</t>
  </si>
  <si>
    <t>=AOFA_PLUS!AF65</t>
  </si>
  <si>
    <t>Acuvue Oasys for ASTIGMATISM/+5.75/8.6/-2.75/110</t>
  </si>
  <si>
    <t>=AOFA_PLUS!AF66</t>
  </si>
  <si>
    <t>Acuvue Oasys for ASTIGMATISM/+6.00/8.6/-2.75/110</t>
  </si>
  <si>
    <t>=AOFA_PLUS!AF67</t>
  </si>
  <si>
    <t>Acuvue Oasys for ASTIGMATISM/+0.25/8.6/-2.75/120</t>
  </si>
  <si>
    <t>=AOFA_PLUS!AG44</t>
  </si>
  <si>
    <t>Acuvue Oasys for ASTIGMATISM/+0.50/8.6/-2.75/120</t>
  </si>
  <si>
    <t>=AOFA_PLUS!AG45</t>
  </si>
  <si>
    <t>Acuvue Oasys for ASTIGMATISM/+0.75/8.6/-2.75/120</t>
  </si>
  <si>
    <t>=AOFA_PLUS!AG46</t>
  </si>
  <si>
    <t>Acuvue Oasys for ASTIGMATISM/+1.00/8.6/-2.75/120</t>
  </si>
  <si>
    <t>=AOFA_PLUS!AG47</t>
  </si>
  <si>
    <t>Acuvue Oasys for ASTIGMATISM/+1.25/8.6/-2.75/120</t>
  </si>
  <si>
    <t>=AOFA_PLUS!AG48</t>
  </si>
  <si>
    <t>Acuvue Oasys for ASTIGMATISM/+1.50/8.6/-2.75/120</t>
  </si>
  <si>
    <t>=AOFA_PLUS!AG49</t>
  </si>
  <si>
    <t>Acuvue Oasys for ASTIGMATISM/+1.75/8.6/-2.75/120</t>
  </si>
  <si>
    <t>=AOFA_PLUS!AG50</t>
  </si>
  <si>
    <t>Acuvue Oasys for ASTIGMATISM/+2.00/8.6/-2.75/120</t>
  </si>
  <si>
    <t>=AOFA_PLUS!AG51</t>
  </si>
  <si>
    <t>Acuvue Oasys for ASTIGMATISM/+2.25/8.6/-2.75/120</t>
  </si>
  <si>
    <t>=AOFA_PLUS!AG52</t>
  </si>
  <si>
    <t>Acuvue Oasys for ASTIGMATISM/+2.50/8.6/-2.75/120</t>
  </si>
  <si>
    <t>=AOFA_PLUS!AG53</t>
  </si>
  <si>
    <t>Acuvue Oasys for ASTIGMATISM/+2.75/8.6/-2.75/120</t>
  </si>
  <si>
    <t>=AOFA_PLUS!AG54</t>
  </si>
  <si>
    <t>Acuvue Oasys for ASTIGMATISM/+3.00/8.6/-2.75/120</t>
  </si>
  <si>
    <t>=AOFA_PLUS!AG55</t>
  </si>
  <si>
    <t>Acuvue Oasys for ASTIGMATISM/+3.25/8.6/-2.75/120</t>
  </si>
  <si>
    <t>=AOFA_PLUS!AG56</t>
  </si>
  <si>
    <t>Acuvue Oasys for ASTIGMATISM/+3.50/8.6/-2.75/120</t>
  </si>
  <si>
    <t>=AOFA_PLUS!AG57</t>
  </si>
  <si>
    <t>Acuvue Oasys for ASTIGMATISM/+3.75/8.6/-2.75/120</t>
  </si>
  <si>
    <t>=AOFA_PLUS!AG58</t>
  </si>
  <si>
    <t>Acuvue Oasys for ASTIGMATISM/+4.00/8.6/-2.75/120</t>
  </si>
  <si>
    <t>=AOFA_PLUS!AG59</t>
  </si>
  <si>
    <t>Acuvue Oasys for ASTIGMATISM/+4.25/8.6/-2.75/120</t>
  </si>
  <si>
    <t>=AOFA_PLUS!AG60</t>
  </si>
  <si>
    <t>Acuvue Oasys for ASTIGMATISM/+4.50/8.6/-2.75/120</t>
  </si>
  <si>
    <t>=AOFA_PLUS!AG61</t>
  </si>
  <si>
    <t>Acuvue Oasys for ASTIGMATISM/+4.75/8.6/-2.75/120</t>
  </si>
  <si>
    <t>=AOFA_PLUS!AG62</t>
  </si>
  <si>
    <t>Acuvue Oasys for ASTIGMATISM/+5.00/8.6/-2.75/120</t>
  </si>
  <si>
    <t>=AOFA_PLUS!AG63</t>
  </si>
  <si>
    <t>Acuvue Oasys for ASTIGMATISM/+5.25/8.6/-2.75/120</t>
  </si>
  <si>
    <t>=AOFA_PLUS!AG64</t>
  </si>
  <si>
    <t>Acuvue Oasys for ASTIGMATISM/+5.50/8.6/-2.75/120</t>
  </si>
  <si>
    <t>=AOFA_PLUS!AG65</t>
  </si>
  <si>
    <t>Acuvue Oasys for ASTIGMATISM/+5.75/8.6/-2.75/120</t>
  </si>
  <si>
    <t>=AOFA_PLUS!AG66</t>
  </si>
  <si>
    <t>Acuvue Oasys for ASTIGMATISM/+6.00/8.6/-2.75/120</t>
  </si>
  <si>
    <t>=AOFA_PLUS!AG67</t>
  </si>
  <si>
    <t>Acuvue Oasys for ASTIGMATISM/+0.25/8.6/-2.75/130</t>
  </si>
  <si>
    <t>=AOFA_PLUS!AH44</t>
  </si>
  <si>
    <t>Acuvue Oasys for ASTIGMATISM/+0.50/8.6/-2.75/130</t>
  </si>
  <si>
    <t>=AOFA_PLUS!AH45</t>
  </si>
  <si>
    <t>Acuvue Oasys for ASTIGMATISM/+0.75/8.6/-2.75/130</t>
  </si>
  <si>
    <t>=AOFA_PLUS!AH46</t>
  </si>
  <si>
    <t>Acuvue Oasys for ASTIGMATISM/+1.00/8.6/-2.75/130</t>
  </si>
  <si>
    <t>=AOFA_PLUS!AH47</t>
  </si>
  <si>
    <t>Acuvue Oasys for ASTIGMATISM/+1.25/8.6/-2.75/130</t>
  </si>
  <si>
    <t>=AOFA_PLUS!AH48</t>
  </si>
  <si>
    <t>Acuvue Oasys for ASTIGMATISM/+1.50/8.6/-2.75/130</t>
  </si>
  <si>
    <t>=AOFA_PLUS!AH49</t>
  </si>
  <si>
    <t>Acuvue Oasys for ASTIGMATISM/+1.75/8.6/-2.75/130</t>
  </si>
  <si>
    <t>=AOFA_PLUS!AH50</t>
  </si>
  <si>
    <t>Acuvue Oasys for ASTIGMATISM/+2.00/8.6/-2.75/130</t>
  </si>
  <si>
    <t>=AOFA_PLUS!AH51</t>
  </si>
  <si>
    <t>Acuvue Oasys for ASTIGMATISM/+2.25/8.6/-2.75/130</t>
  </si>
  <si>
    <t>=AOFA_PLUS!AH52</t>
  </si>
  <si>
    <t>Acuvue Oasys for ASTIGMATISM/+2.50/8.6/-2.75/130</t>
  </si>
  <si>
    <t>=AOFA_PLUS!AH53</t>
  </si>
  <si>
    <t>Acuvue Oasys for ASTIGMATISM/+2.75/8.6/-2.75/130</t>
  </si>
  <si>
    <t>=AOFA_PLUS!AH54</t>
  </si>
  <si>
    <t>Acuvue Oasys for ASTIGMATISM/+3.00/8.6/-2.75/130</t>
  </si>
  <si>
    <t>=AOFA_PLUS!AH55</t>
  </si>
  <si>
    <t>Acuvue Oasys for ASTIGMATISM/+3.25/8.6/-2.75/130</t>
  </si>
  <si>
    <t>=AOFA_PLUS!AH56</t>
  </si>
  <si>
    <t>Acuvue Oasys for ASTIGMATISM/+3.50/8.6/-2.75/130</t>
  </si>
  <si>
    <t>=AOFA_PLUS!AH57</t>
  </si>
  <si>
    <t>Acuvue Oasys for ASTIGMATISM/+3.75/8.6/-2.75/130</t>
  </si>
  <si>
    <t>=AOFA_PLUS!AH58</t>
  </si>
  <si>
    <t>Acuvue Oasys for ASTIGMATISM/+4.00/8.6/-2.75/130</t>
  </si>
  <si>
    <t>=AOFA_PLUS!AH59</t>
  </si>
  <si>
    <t>Acuvue Oasys for ASTIGMATISM/+4.25/8.6/-2.75/130</t>
  </si>
  <si>
    <t>=AOFA_PLUS!AH60</t>
  </si>
  <si>
    <t>Acuvue Oasys for ASTIGMATISM/+4.50/8.6/-2.75/130</t>
  </si>
  <si>
    <t>=AOFA_PLUS!AH61</t>
  </si>
  <si>
    <t>Acuvue Oasys for ASTIGMATISM/+4.75/8.6/-2.75/130</t>
  </si>
  <si>
    <t>=AOFA_PLUS!AH62</t>
  </si>
  <si>
    <t>Acuvue Oasys for ASTIGMATISM/+5.00/8.6/-2.75/130</t>
  </si>
  <si>
    <t>=AOFA_PLUS!AH63</t>
  </si>
  <si>
    <t>Acuvue Oasys for ASTIGMATISM/+5.25/8.6/-2.75/130</t>
  </si>
  <si>
    <t>=AOFA_PLUS!AH64</t>
  </si>
  <si>
    <t>Acuvue Oasys for ASTIGMATISM/+5.50/8.6/-2.75/130</t>
  </si>
  <si>
    <t>=AOFA_PLUS!AH65</t>
  </si>
  <si>
    <t>Acuvue Oasys for ASTIGMATISM/+5.75/8.6/-2.75/130</t>
  </si>
  <si>
    <t>=AOFA_PLUS!AH66</t>
  </si>
  <si>
    <t>Acuvue Oasys for ASTIGMATISM/+6.00/8.6/-2.75/130</t>
  </si>
  <si>
    <t>=AOFA_PLUS!AH67</t>
  </si>
  <si>
    <t>Acuvue Oasys for ASTIGMATISM/+0.25/8.6/-2.75/140</t>
  </si>
  <si>
    <t>=AOFA_PLUS!AI44</t>
  </si>
  <si>
    <t>Acuvue Oasys for ASTIGMATISM/+0.50/8.6/-2.75/140</t>
  </si>
  <si>
    <t>=AOFA_PLUS!AI45</t>
  </si>
  <si>
    <t>Acuvue Oasys for ASTIGMATISM/+0.75/8.6/-2.75/140</t>
  </si>
  <si>
    <t>=AOFA_PLUS!AI46</t>
  </si>
  <si>
    <t>Acuvue Oasys for ASTIGMATISM/+1.00/8.6/-2.75/140</t>
  </si>
  <si>
    <t>=AOFA_PLUS!AI47</t>
  </si>
  <si>
    <t>Acuvue Oasys for ASTIGMATISM/+1.25/8.6/-2.75/140</t>
  </si>
  <si>
    <t>=AOFA_PLUS!AI48</t>
  </si>
  <si>
    <t>Acuvue Oasys for ASTIGMATISM/+1.50/8.6/-2.75/140</t>
  </si>
  <si>
    <t>=AOFA_PLUS!AI49</t>
  </si>
  <si>
    <t>Acuvue Oasys for ASTIGMATISM/+1.75/8.6/-2.75/140</t>
  </si>
  <si>
    <t>=AOFA_PLUS!AI50</t>
  </si>
  <si>
    <t>Acuvue Oasys for ASTIGMATISM/+2.00/8.6/-2.75/140</t>
  </si>
  <si>
    <t>=AOFA_PLUS!AI51</t>
  </si>
  <si>
    <t>Acuvue Oasys for ASTIGMATISM/+2.25/8.6/-2.75/140</t>
  </si>
  <si>
    <t>=AOFA_PLUS!AI52</t>
  </si>
  <si>
    <t>Acuvue Oasys for ASTIGMATISM/+2.50/8.6/-2.75/140</t>
  </si>
  <si>
    <t>=AOFA_PLUS!AI53</t>
  </si>
  <si>
    <t>Acuvue Oasys for ASTIGMATISM/+2.75/8.6/-2.75/140</t>
  </si>
  <si>
    <t>=AOFA_PLUS!AI54</t>
  </si>
  <si>
    <t>Acuvue Oasys for ASTIGMATISM/+3.00/8.6/-2.75/140</t>
  </si>
  <si>
    <t>=AOFA_PLUS!AI55</t>
  </si>
  <si>
    <t>Acuvue Oasys for ASTIGMATISM/+3.25/8.6/-2.75/140</t>
  </si>
  <si>
    <t>=AOFA_PLUS!AI56</t>
  </si>
  <si>
    <t>Acuvue Oasys for ASTIGMATISM/+3.50/8.6/-2.75/140</t>
  </si>
  <si>
    <t>=AOFA_PLUS!AI57</t>
  </si>
  <si>
    <t>Acuvue Oasys for ASTIGMATISM/+3.75/8.6/-2.75/140</t>
  </si>
  <si>
    <t>=AOFA_PLUS!AI58</t>
  </si>
  <si>
    <t>Acuvue Oasys for ASTIGMATISM/+4.00/8.6/-2.75/140</t>
  </si>
  <si>
    <t>=AOFA_PLUS!AI59</t>
  </si>
  <si>
    <t>Acuvue Oasys for ASTIGMATISM/+4.25/8.6/-2.75/140</t>
  </si>
  <si>
    <t>=AOFA_PLUS!AI60</t>
  </si>
  <si>
    <t>Acuvue Oasys for ASTIGMATISM/+4.50/8.6/-2.75/140</t>
  </si>
  <si>
    <t>=AOFA_PLUS!AI61</t>
  </si>
  <si>
    <t>Acuvue Oasys for ASTIGMATISM/+4.75/8.6/-2.75/140</t>
  </si>
  <si>
    <t>=AOFA_PLUS!AI62</t>
  </si>
  <si>
    <t>Acuvue Oasys for ASTIGMATISM/+5.00/8.6/-2.75/140</t>
  </si>
  <si>
    <t>=AOFA_PLUS!AI63</t>
  </si>
  <si>
    <t>Acuvue Oasys for ASTIGMATISM/+5.25/8.6/-2.75/140</t>
  </si>
  <si>
    <t>=AOFA_PLUS!AI64</t>
  </si>
  <si>
    <t>Acuvue Oasys for ASTIGMATISM/+5.50/8.6/-2.75/140</t>
  </si>
  <si>
    <t>=AOFA_PLUS!AI65</t>
  </si>
  <si>
    <t>Acuvue Oasys for ASTIGMATISM/+5.75/8.6/-2.75/140</t>
  </si>
  <si>
    <t>=AOFA_PLUS!AI66</t>
  </si>
  <si>
    <t>Acuvue Oasys for ASTIGMATISM/+6.00/8.6/-2.75/140</t>
  </si>
  <si>
    <t>=AOFA_PLUS!AI67</t>
  </si>
  <si>
    <t>Acuvue Oasys for ASTIGMATISM/+0.25/8.6/-2.75/150</t>
  </si>
  <si>
    <t>=AOFA_PLUS!AJ44</t>
  </si>
  <si>
    <t>Acuvue Oasys for ASTIGMATISM/+0.50/8.6/-2.75/150</t>
  </si>
  <si>
    <t>=AOFA_PLUS!AJ45</t>
  </si>
  <si>
    <t>Acuvue Oasys for ASTIGMATISM/+0.75/8.6/-2.75/150</t>
  </si>
  <si>
    <t>=AOFA_PLUS!AJ46</t>
  </si>
  <si>
    <t>Acuvue Oasys for ASTIGMATISM/+1.00/8.6/-2.75/150</t>
  </si>
  <si>
    <t>=AOFA_PLUS!AJ47</t>
  </si>
  <si>
    <t>Acuvue Oasys for ASTIGMATISM/+1.25/8.6/-2.75/150</t>
  </si>
  <si>
    <t>=AOFA_PLUS!AJ48</t>
  </si>
  <si>
    <t>Acuvue Oasys for ASTIGMATISM/+1.50/8.6/-2.75/150</t>
  </si>
  <si>
    <t>=AOFA_PLUS!AJ49</t>
  </si>
  <si>
    <t>Acuvue Oasys for ASTIGMATISM/+1.75/8.6/-2.75/150</t>
  </si>
  <si>
    <t>=AOFA_PLUS!AJ50</t>
  </si>
  <si>
    <t>Acuvue Oasys for ASTIGMATISM/+2.00/8.6/-2.75/150</t>
  </si>
  <si>
    <t>=AOFA_PLUS!AJ51</t>
  </si>
  <si>
    <t>Acuvue Oasys for ASTIGMATISM/+2.25/8.6/-2.75/150</t>
  </si>
  <si>
    <t>=AOFA_PLUS!AJ52</t>
  </si>
  <si>
    <t>Acuvue Oasys for ASTIGMATISM/+2.50/8.6/-2.75/150</t>
  </si>
  <si>
    <t>=AOFA_PLUS!AJ53</t>
  </si>
  <si>
    <t>Acuvue Oasys for ASTIGMATISM/+2.75/8.6/-2.75/150</t>
  </si>
  <si>
    <t>=AOFA_PLUS!AJ54</t>
  </si>
  <si>
    <t>Acuvue Oasys for ASTIGMATISM/+3.00/8.6/-2.75/150</t>
  </si>
  <si>
    <t>=AOFA_PLUS!AJ55</t>
  </si>
  <si>
    <t>Acuvue Oasys for ASTIGMATISM/+3.25/8.6/-2.75/150</t>
  </si>
  <si>
    <t>=AOFA_PLUS!AJ56</t>
  </si>
  <si>
    <t>Acuvue Oasys for ASTIGMATISM/+3.50/8.6/-2.75/150</t>
  </si>
  <si>
    <t>=AOFA_PLUS!AJ57</t>
  </si>
  <si>
    <t>Acuvue Oasys for ASTIGMATISM/+3.75/8.6/-2.75/150</t>
  </si>
  <si>
    <t>=AOFA_PLUS!AJ58</t>
  </si>
  <si>
    <t>Acuvue Oasys for ASTIGMATISM/+4.00/8.6/-2.75/150</t>
  </si>
  <si>
    <t>=AOFA_PLUS!AJ59</t>
  </si>
  <si>
    <t>Acuvue Oasys for ASTIGMATISM/+4.25/8.6/-2.75/150</t>
  </si>
  <si>
    <t>=AOFA_PLUS!AJ60</t>
  </si>
  <si>
    <t>Acuvue Oasys for ASTIGMATISM/+4.50/8.6/-2.75/150</t>
  </si>
  <si>
    <t>=AOFA_PLUS!AJ61</t>
  </si>
  <si>
    <t>Acuvue Oasys for ASTIGMATISM/+4.75/8.6/-2.75/150</t>
  </si>
  <si>
    <t>=AOFA_PLUS!AJ62</t>
  </si>
  <si>
    <t>Acuvue Oasys for ASTIGMATISM/+5.00/8.6/-2.75/150</t>
  </si>
  <si>
    <t>=AOFA_PLUS!AJ63</t>
  </si>
  <si>
    <t>Acuvue Oasys for ASTIGMATISM/+5.25/8.6/-2.75/150</t>
  </si>
  <si>
    <t>=AOFA_PLUS!AJ64</t>
  </si>
  <si>
    <t>Acuvue Oasys for ASTIGMATISM/+5.50/8.6/-2.75/150</t>
  </si>
  <si>
    <t>=AOFA_PLUS!AJ65</t>
  </si>
  <si>
    <t>Acuvue Oasys for ASTIGMATISM/+5.75/8.6/-2.75/150</t>
  </si>
  <si>
    <t>=AOFA_PLUS!AJ66</t>
  </si>
  <si>
    <t>Acuvue Oasys for ASTIGMATISM/+6.00/8.6/-2.75/150</t>
  </si>
  <si>
    <t>=AOFA_PLUS!AJ67</t>
  </si>
  <si>
    <t>Acuvue Oasys for ASTIGMATISM/+0.25/8.6/-2.75/160</t>
  </si>
  <si>
    <t>=AOFA_PLUS!AK44</t>
  </si>
  <si>
    <t>Acuvue Oasys for ASTIGMATISM/+0.50/8.6/-2.75/160</t>
  </si>
  <si>
    <t>=AOFA_PLUS!AK45</t>
  </si>
  <si>
    <t>Acuvue Oasys for ASTIGMATISM/+0.75/8.6/-2.75/160</t>
  </si>
  <si>
    <t>=AOFA_PLUS!AK46</t>
  </si>
  <si>
    <t>Acuvue Oasys for ASTIGMATISM/+1.00/8.6/-2.75/160</t>
  </si>
  <si>
    <t>=AOFA_PLUS!AK47</t>
  </si>
  <si>
    <t>Acuvue Oasys for ASTIGMATISM/+1.25/8.6/-2.75/160</t>
  </si>
  <si>
    <t>=AOFA_PLUS!AK48</t>
  </si>
  <si>
    <t>Acuvue Oasys for ASTIGMATISM/+1.50/8.6/-2.75/160</t>
  </si>
  <si>
    <t>=AOFA_PLUS!AK49</t>
  </si>
  <si>
    <t>Acuvue Oasys for ASTIGMATISM/+1.75/8.6/-2.75/160</t>
  </si>
  <si>
    <t>=AOFA_PLUS!AK50</t>
  </si>
  <si>
    <t>Acuvue Oasys for ASTIGMATISM/+2.00/8.6/-2.75/160</t>
  </si>
  <si>
    <t>=AOFA_PLUS!AK51</t>
  </si>
  <si>
    <t>Acuvue Oasys for ASTIGMATISM/+2.25/8.6/-2.75/160</t>
  </si>
  <si>
    <t>=AOFA_PLUS!AK52</t>
  </si>
  <si>
    <t>Acuvue Oasys for ASTIGMATISM/+2.50/8.6/-2.75/160</t>
  </si>
  <si>
    <t>=AOFA_PLUS!AK53</t>
  </si>
  <si>
    <t>Acuvue Oasys for ASTIGMATISM/+2.75/8.6/-2.75/160</t>
  </si>
  <si>
    <t>=AOFA_PLUS!AK54</t>
  </si>
  <si>
    <t>Acuvue Oasys for ASTIGMATISM/+3.00/8.6/-2.75/160</t>
  </si>
  <si>
    <t>=AOFA_PLUS!AK55</t>
  </si>
  <si>
    <t>Acuvue Oasys for ASTIGMATISM/+3.25/8.6/-2.75/160</t>
  </si>
  <si>
    <t>=AOFA_PLUS!AK56</t>
  </si>
  <si>
    <t>Acuvue Oasys for ASTIGMATISM/+3.50/8.6/-2.75/160</t>
  </si>
  <si>
    <t>=AOFA_PLUS!AK57</t>
  </si>
  <si>
    <t>Acuvue Oasys for ASTIGMATISM/+3.75/8.6/-2.75/160</t>
  </si>
  <si>
    <t>=AOFA_PLUS!AK58</t>
  </si>
  <si>
    <t>Acuvue Oasys for ASTIGMATISM/+4.00/8.6/-2.75/160</t>
  </si>
  <si>
    <t>=AOFA_PLUS!AK59</t>
  </si>
  <si>
    <t>Acuvue Oasys for ASTIGMATISM/+4.25/8.6/-2.75/160</t>
  </si>
  <si>
    <t>=AOFA_PLUS!AK60</t>
  </si>
  <si>
    <t>Acuvue Oasys for ASTIGMATISM/+4.50/8.6/-2.75/160</t>
  </si>
  <si>
    <t>=AOFA_PLUS!AK61</t>
  </si>
  <si>
    <t>Acuvue Oasys for ASTIGMATISM/+4.75/8.6/-2.75/160</t>
  </si>
  <si>
    <t>=AOFA_PLUS!AK62</t>
  </si>
  <si>
    <t>Acuvue Oasys for ASTIGMATISM/+5.00/8.6/-2.75/160</t>
  </si>
  <si>
    <t>=AOFA_PLUS!AK63</t>
  </si>
  <si>
    <t>Acuvue Oasys for ASTIGMATISM/+5.25/8.6/-2.75/160</t>
  </si>
  <si>
    <t>=AOFA_PLUS!AK64</t>
  </si>
  <si>
    <t>Acuvue Oasys for ASTIGMATISM/+5.50/8.6/-2.75/160</t>
  </si>
  <si>
    <t>=AOFA_PLUS!AK65</t>
  </si>
  <si>
    <t>Acuvue Oasys for ASTIGMATISM/+5.75/8.6/-2.75/160</t>
  </si>
  <si>
    <t>=AOFA_PLUS!AK66</t>
  </si>
  <si>
    <t>Acuvue Oasys for ASTIGMATISM/+6.00/8.6/-2.75/160</t>
  </si>
  <si>
    <t>=AOFA_PLUS!AK67</t>
  </si>
  <si>
    <t>Acuvue Oasys for ASTIGMATISM/+0.25/8.6/-2.75/170</t>
  </si>
  <si>
    <t>=AOFA_PLUS!AL44</t>
  </si>
  <si>
    <t>Acuvue Oasys for ASTIGMATISM/+0.50/8.6/-2.75/170</t>
  </si>
  <si>
    <t>=AOFA_PLUS!AL45</t>
  </si>
  <si>
    <t>Acuvue Oasys for ASTIGMATISM/+0.75/8.6/-2.75/170</t>
  </si>
  <si>
    <t>=AOFA_PLUS!AL46</t>
  </si>
  <si>
    <t>Acuvue Oasys for ASTIGMATISM/+1.00/8.6/-2.75/170</t>
  </si>
  <si>
    <t>=AOFA_PLUS!AL47</t>
  </si>
  <si>
    <t>Acuvue Oasys for ASTIGMATISM/+1.25/8.6/-2.75/170</t>
  </si>
  <si>
    <t>=AOFA_PLUS!AL48</t>
  </si>
  <si>
    <t>Acuvue Oasys for ASTIGMATISM/+1.50/8.6/-2.75/170</t>
  </si>
  <si>
    <t>=AOFA_PLUS!AL49</t>
  </si>
  <si>
    <t>Acuvue Oasys for ASTIGMATISM/+1.75/8.6/-2.75/170</t>
  </si>
  <si>
    <t>=AOFA_PLUS!AL50</t>
  </si>
  <si>
    <t>Acuvue Oasys for ASTIGMATISM/+2.00/8.6/-2.75/170</t>
  </si>
  <si>
    <t>=AOFA_PLUS!AL51</t>
  </si>
  <si>
    <t>Acuvue Oasys for ASTIGMATISM/+2.25/8.6/-2.75/170</t>
  </si>
  <si>
    <t>=AOFA_PLUS!AL52</t>
  </si>
  <si>
    <t>Acuvue Oasys for ASTIGMATISM/+2.50/8.6/-2.75/170</t>
  </si>
  <si>
    <t>=AOFA_PLUS!AL53</t>
  </si>
  <si>
    <t>Acuvue Oasys for ASTIGMATISM/+2.75/8.6/-2.75/170</t>
  </si>
  <si>
    <t>=AOFA_PLUS!AL54</t>
  </si>
  <si>
    <t>Acuvue Oasys for ASTIGMATISM/+3.00/8.6/-2.75/170</t>
  </si>
  <si>
    <t>=AOFA_PLUS!AL55</t>
  </si>
  <si>
    <t>Acuvue Oasys for ASTIGMATISM/+3.25/8.6/-2.75/170</t>
  </si>
  <si>
    <t>=AOFA_PLUS!AL56</t>
  </si>
  <si>
    <t>Acuvue Oasys for ASTIGMATISM/+3.50/8.6/-2.75/170</t>
  </si>
  <si>
    <t>=AOFA_PLUS!AL57</t>
  </si>
  <si>
    <t>Acuvue Oasys for ASTIGMATISM/+3.75/8.6/-2.75/170</t>
  </si>
  <si>
    <t>=AOFA_PLUS!AL58</t>
  </si>
  <si>
    <t>Acuvue Oasys for ASTIGMATISM/+4.00/8.6/-2.75/170</t>
  </si>
  <si>
    <t>=AOFA_PLUS!AL59</t>
  </si>
  <si>
    <t>Acuvue Oasys for ASTIGMATISM/+4.25/8.6/-2.75/170</t>
  </si>
  <si>
    <t>=AOFA_PLUS!AL60</t>
  </si>
  <si>
    <t>Acuvue Oasys for ASTIGMATISM/+4.50/8.6/-2.75/170</t>
  </si>
  <si>
    <t>=AOFA_PLUS!AL61</t>
  </si>
  <si>
    <t>Acuvue Oasys for ASTIGMATISM/+4.75/8.6/-2.75/170</t>
  </si>
  <si>
    <t>=AOFA_PLUS!AL62</t>
  </si>
  <si>
    <t>Acuvue Oasys for ASTIGMATISM/+5.00/8.6/-2.75/170</t>
  </si>
  <si>
    <t>=AOFA_PLUS!AL63</t>
  </si>
  <si>
    <t>Acuvue Oasys for ASTIGMATISM/+5.25/8.6/-2.75/170</t>
  </si>
  <si>
    <t>=AOFA_PLUS!AL64</t>
  </si>
  <si>
    <t>Acuvue Oasys for ASTIGMATISM/+5.50/8.6/-2.75/170</t>
  </si>
  <si>
    <t>=AOFA_PLUS!AL65</t>
  </si>
  <si>
    <t>Acuvue Oasys for ASTIGMATISM/+5.75/8.6/-2.75/170</t>
  </si>
  <si>
    <t>=AOFA_PLUS!AL66</t>
  </si>
  <si>
    <t>Acuvue Oasys for ASTIGMATISM/+6.00/8.6/-2.75/170</t>
  </si>
  <si>
    <t>=AOFA_PLUS!AL67</t>
  </si>
  <si>
    <t>Acuvue Oasys for ASTIGMATISM/+0.25/8.6/-2.75/180</t>
  </si>
  <si>
    <t>=AOFA_PLUS!AM44</t>
  </si>
  <si>
    <t>Acuvue Oasys for ASTIGMATISM/+0.50/8.6/-2.75/180</t>
  </si>
  <si>
    <t>=AOFA_PLUS!AM45</t>
  </si>
  <si>
    <t>Acuvue Oasys for ASTIGMATISM/+0.75/8.6/-2.75/180</t>
  </si>
  <si>
    <t>=AOFA_PLUS!AM46</t>
  </si>
  <si>
    <t>Acuvue Oasys for ASTIGMATISM/+1.00/8.6/-2.75/180</t>
  </si>
  <si>
    <t>=AOFA_PLUS!AM47</t>
  </si>
  <si>
    <t>Acuvue Oasys for ASTIGMATISM/+1.25/8.6/-2.75/180</t>
  </si>
  <si>
    <t>=AOFA_PLUS!AM48</t>
  </si>
  <si>
    <t>Acuvue Oasys for ASTIGMATISM/+1.50/8.6/-2.75/180</t>
  </si>
  <si>
    <t>=AOFA_PLUS!AM49</t>
  </si>
  <si>
    <t>Acuvue Oasys for ASTIGMATISM/+1.75/8.6/-2.75/180</t>
  </si>
  <si>
    <t>=AOFA_PLUS!AM50</t>
  </si>
  <si>
    <t>Acuvue Oasys for ASTIGMATISM/+2.00/8.6/-2.75/180</t>
  </si>
  <si>
    <t>=AOFA_PLUS!AM51</t>
  </si>
  <si>
    <t>Acuvue Oasys for ASTIGMATISM/+2.25/8.6/-2.75/180</t>
  </si>
  <si>
    <t>=AOFA_PLUS!AM52</t>
  </si>
  <si>
    <t>Acuvue Oasys for ASTIGMATISM/+2.50/8.6/-2.75/180</t>
  </si>
  <si>
    <t>=AOFA_PLUS!AM53</t>
  </si>
  <si>
    <t>Acuvue Oasys for ASTIGMATISM/+2.75/8.6/-2.75/180</t>
  </si>
  <si>
    <t>=AOFA_PLUS!AM54</t>
  </si>
  <si>
    <t>Acuvue Oasys for ASTIGMATISM/+3.00/8.6/-2.75/180</t>
  </si>
  <si>
    <t>=AOFA_PLUS!AM55</t>
  </si>
  <si>
    <t>Acuvue Oasys for ASTIGMATISM/+3.25/8.6/-2.75/180</t>
  </si>
  <si>
    <t>=AOFA_PLUS!AM56</t>
  </si>
  <si>
    <t>Acuvue Oasys for ASTIGMATISM/+3.50/8.6/-2.75/180</t>
  </si>
  <si>
    <t>=AOFA_PLUS!AM57</t>
  </si>
  <si>
    <t>Acuvue Oasys for ASTIGMATISM/+3.75/8.6/-2.75/180</t>
  </si>
  <si>
    <t>=AOFA_PLUS!AM58</t>
  </si>
  <si>
    <t>Acuvue Oasys for ASTIGMATISM/+4.00/8.6/-2.75/180</t>
  </si>
  <si>
    <t>=AOFA_PLUS!AM59</t>
  </si>
  <si>
    <t>Acuvue Oasys for ASTIGMATISM/+4.25/8.6/-2.75/180</t>
  </si>
  <si>
    <t>=AOFA_PLUS!AM60</t>
  </si>
  <si>
    <t>Acuvue Oasys for ASTIGMATISM/+4.50/8.6/-2.75/180</t>
  </si>
  <si>
    <t>=AOFA_PLUS!AM61</t>
  </si>
  <si>
    <t>Acuvue Oasys for ASTIGMATISM/+4.75/8.6/-2.75/180</t>
  </si>
  <si>
    <t>=AOFA_PLUS!AM62</t>
  </si>
  <si>
    <t>Acuvue Oasys for ASTIGMATISM/+5.00/8.6/-2.75/180</t>
  </si>
  <si>
    <t>=AOFA_PLUS!AM63</t>
  </si>
  <si>
    <t>Acuvue Oasys for ASTIGMATISM/+5.25/8.6/-2.75/180</t>
  </si>
  <si>
    <t>=AOFA_PLUS!AM64</t>
  </si>
  <si>
    <t>Acuvue Oasys for ASTIGMATISM/+5.50/8.6/-2.75/180</t>
  </si>
  <si>
    <t>=AOFA_PLUS!AM65</t>
  </si>
  <si>
    <t>Acuvue Oasys for ASTIGMATISM/+5.75/8.6/-2.75/180</t>
  </si>
  <si>
    <t>=AOFA_PLUS!AM66</t>
  </si>
  <si>
    <t>Acuvue Oasys for ASTIGMATISM/+6.00/8.6/-2.75/180</t>
  </si>
  <si>
    <t>=AOFA_PLUS!AM67</t>
  </si>
  <si>
    <t>1-DAY MOIST / 8.5 / -  0.50</t>
  </si>
  <si>
    <t>DAILY</t>
  </si>
  <si>
    <t>=DAILY!C13</t>
  </si>
  <si>
    <t>1-DAY MOIST / 8.5 / -  0.75</t>
  </si>
  <si>
    <t>=DAILY!C14</t>
  </si>
  <si>
    <t>1-DAY MOIST / 8.5 / -  1.00</t>
  </si>
  <si>
    <t>=DAILY!C15</t>
  </si>
  <si>
    <t>1-DAY MOIST / 8.5 / -  1.25</t>
  </si>
  <si>
    <t>=DAILY!C16</t>
  </si>
  <si>
    <t>1-DAY MOIST / 8.5 / -  1.50</t>
  </si>
  <si>
    <t>=DAILY!C17</t>
  </si>
  <si>
    <t>1-DAY MOIST / 8.5 / -  1.75</t>
  </si>
  <si>
    <t>=DAILY!C18</t>
  </si>
  <si>
    <t>1-DAY MOIST / 8.5 / -  2.00</t>
  </si>
  <si>
    <t>=DAILY!C19</t>
  </si>
  <si>
    <t>1-DAY MOIST / 8.5 / -  2.25</t>
  </si>
  <si>
    <t>=DAILY!C20</t>
  </si>
  <si>
    <t>1-DAY MOIST / 8.5 / -  2.50</t>
  </si>
  <si>
    <t>=DAILY!C21</t>
  </si>
  <si>
    <t>1-DAY MOIST / 8.5 / -  2.75</t>
  </si>
  <si>
    <t>=DAILY!C22</t>
  </si>
  <si>
    <t>1-DAY MOIST / 8.5 / -  3.00</t>
  </si>
  <si>
    <t>=DAILY!C23</t>
  </si>
  <si>
    <t>1-DAY MOIST / 8.5 / -  3.25</t>
  </si>
  <si>
    <t>=DAILY!C24</t>
  </si>
  <si>
    <t>1-DAY MOIST / 8.5 / -  3.50</t>
  </si>
  <si>
    <t>=DAILY!C25</t>
  </si>
  <si>
    <t>1-DAY MOIST / 8.5 / -  3.75</t>
  </si>
  <si>
    <t>=DAILY!C26</t>
  </si>
  <si>
    <t>1-DAY MOIST / 8.5 / -  4.00</t>
  </si>
  <si>
    <t>=DAILY!C27</t>
  </si>
  <si>
    <t>1-DAY MOIST / 8.5 / -  4.25</t>
  </si>
  <si>
    <t>=DAILY!C28</t>
  </si>
  <si>
    <t>1-DAY MOIST / 8.5 / -  4.50</t>
  </si>
  <si>
    <t>=DAILY!C29</t>
  </si>
  <si>
    <t>1-DAY MOIST / 8.5 / -  4.75</t>
  </si>
  <si>
    <t>=DAILY!C30</t>
  </si>
  <si>
    <t>1-DAY MOIST / 8.5 / -  5.00</t>
  </si>
  <si>
    <t>=DAILY!C31</t>
  </si>
  <si>
    <t>1-DAY MOIST / 8.5 / -  5.25</t>
  </si>
  <si>
    <t>=DAILY!C32</t>
  </si>
  <si>
    <t>1-DAY MOIST / 8.5 / -  5.50</t>
  </si>
  <si>
    <t>=DAILY!C33</t>
  </si>
  <si>
    <t>1-DAY MOIST / 8.5 / -  5.75</t>
  </si>
  <si>
    <t>=DAILY!C34</t>
  </si>
  <si>
    <t>1-DAY MOIST / 8.5 / -  6.00</t>
  </si>
  <si>
    <t>=DAILY!C35</t>
  </si>
  <si>
    <t>1-DAY MOIST / 8.5 / -  6.50</t>
  </si>
  <si>
    <t>=DAILY!C36</t>
  </si>
  <si>
    <t>1-DAY MOIST / 8.5 / -  7.00</t>
  </si>
  <si>
    <t>=DAILY!C37</t>
  </si>
  <si>
    <t>1-DAY MOIST / 8.5 / -  7.50</t>
  </si>
  <si>
    <t>=DAILY!C38</t>
  </si>
  <si>
    <t>1-DAY MOIST / 8.5 / -  8.00</t>
  </si>
  <si>
    <t>=DAILY!C39</t>
  </si>
  <si>
    <t>1-DAY MOIST / 8.5 / -  8.50</t>
  </si>
  <si>
    <t>=DAILY!C40</t>
  </si>
  <si>
    <t>1-DAY MOIST / 8.5 / -  9.00</t>
  </si>
  <si>
    <t>=DAILY!C41</t>
  </si>
  <si>
    <t>1-DAY MOIST / 8.5 / -  9.50</t>
  </si>
  <si>
    <t>=DAILY!C42</t>
  </si>
  <si>
    <t>1-DAY MOIST / 8.5 / - 10.00</t>
  </si>
  <si>
    <t>=DAILY!C43</t>
  </si>
  <si>
    <t>1-DAY MOIST / 8.5 / - 10.50</t>
  </si>
  <si>
    <t>=DAILY!C44</t>
  </si>
  <si>
    <t>1-DAY MOIST / 8.5 / - 11.00</t>
  </si>
  <si>
    <t>=DAILY!C45</t>
  </si>
  <si>
    <t>1-DAY MOIST / 8.5 / - 11.50</t>
  </si>
  <si>
    <t>=DAILY!C46</t>
  </si>
  <si>
    <t>1-DAY MOIST / 8.5 / - 12.00</t>
  </si>
  <si>
    <t>=DAILY!C47</t>
  </si>
  <si>
    <t>1-DAY MOIST / 9.0 / -  0.50</t>
  </si>
  <si>
    <t>=DAILY!D13</t>
  </si>
  <si>
    <t>1-DAY MOIST / 9.0 / -  0.75</t>
  </si>
  <si>
    <t>=DAILY!D14</t>
  </si>
  <si>
    <t>1-DAY MOIST / 9.0 / -  1.00</t>
  </si>
  <si>
    <t>=DAILY!D15</t>
  </si>
  <si>
    <t>1-DAY MOIST / 9.0 / -  1.25</t>
  </si>
  <si>
    <t>=DAILY!D16</t>
  </si>
  <si>
    <t>1-DAY MOIST / 9.0 / -  1.50</t>
  </si>
  <si>
    <t>=DAILY!D17</t>
  </si>
  <si>
    <t>1-DAY MOIST / 9.0 / -  1.75</t>
  </si>
  <si>
    <t>=DAILY!D18</t>
  </si>
  <si>
    <t>1-DAY MOIST / 9.0 / -  2.00</t>
  </si>
  <si>
    <t>=DAILY!D19</t>
  </si>
  <si>
    <t>1-DAY MOIST / 9.0 / -  2.25</t>
  </si>
  <si>
    <t>=DAILY!D20</t>
  </si>
  <si>
    <t>1-DAY MOIST / 9.0 / -  2.50</t>
  </si>
  <si>
    <t>=DAILY!D21</t>
  </si>
  <si>
    <t>1-DAY MOIST / 9.0 / -  2.75</t>
  </si>
  <si>
    <t>=DAILY!D22</t>
  </si>
  <si>
    <t>1-DAY MOIST / 9.0 / -  3.00</t>
  </si>
  <si>
    <t>=DAILY!D23</t>
  </si>
  <si>
    <t>1-DAY MOIST / 9.0 / -  3.25</t>
  </si>
  <si>
    <t>=DAILY!D24</t>
  </si>
  <si>
    <t>1-DAY MOIST / 9.0 / -  3.50</t>
  </si>
  <si>
    <t>=DAILY!D25</t>
  </si>
  <si>
    <t>1-DAY MOIST / 9.0 / -  3.75</t>
  </si>
  <si>
    <t>=DAILY!D26</t>
  </si>
  <si>
    <t>1-DAY MOIST / 9.0 / -  4.00</t>
  </si>
  <si>
    <t>=DAILY!D27</t>
  </si>
  <si>
    <t>1-DAY MOIST / 9.0 / -  4.25</t>
  </si>
  <si>
    <t>=DAILY!D28</t>
  </si>
  <si>
    <t>1-DAY MOIST / 9.0 / -  4.50</t>
  </si>
  <si>
    <t>=DAILY!D29</t>
  </si>
  <si>
    <t>1-DAY MOIST / 9.0 / -  4.75</t>
  </si>
  <si>
    <t>=DAILY!D30</t>
  </si>
  <si>
    <t>1-DAY MOIST / 9.0 / -  5.00</t>
  </si>
  <si>
    <t>=DAILY!D31</t>
  </si>
  <si>
    <t>1-DAY MOIST / 9.0 / -  5.25</t>
  </si>
  <si>
    <t>=DAILY!D32</t>
  </si>
  <si>
    <t>1-DAY MOIST / 9.0 / -  5.50</t>
  </si>
  <si>
    <t>=DAILY!D33</t>
  </si>
  <si>
    <t>1-DAY MOIST / 9.0 / -  5.75</t>
  </si>
  <si>
    <t>=DAILY!D34</t>
  </si>
  <si>
    <t>1-DAY MOIST / 9.0 / -  6.00</t>
  </si>
  <si>
    <t>=DAILY!D35</t>
  </si>
  <si>
    <t>1-DAY MOIST / 9.0 / -  6.50</t>
  </si>
  <si>
    <t>=DAILY!D36</t>
  </si>
  <si>
    <t>1-DAY MOIST / 9.0 / -  7.00</t>
  </si>
  <si>
    <t>=DAILY!D37</t>
  </si>
  <si>
    <t>1-DAY MOIST / 9.0 / -  7.50</t>
  </si>
  <si>
    <t>=DAILY!D38</t>
  </si>
  <si>
    <t>1-DAY MOIST / 9.0 / -  8.00</t>
  </si>
  <si>
    <t>=DAILY!D39</t>
  </si>
  <si>
    <t>1-DAY MOIST / 9.0 / -  8.50</t>
  </si>
  <si>
    <t>=DAILY!D40</t>
  </si>
  <si>
    <t>1-DAY MOIST / 9.0 / -  9.00</t>
  </si>
  <si>
    <t>=DAILY!D41</t>
  </si>
  <si>
    <t>1-DAY MOIST / 9.0 / -  9.50</t>
  </si>
  <si>
    <t>=DAILY!D42</t>
  </si>
  <si>
    <t>1-DAY MOIST / 9.0 / - 10.00</t>
  </si>
  <si>
    <t>=DAILY!D43</t>
  </si>
  <si>
    <t>1-DAY MOIST / 9.0 / - 10.50</t>
  </si>
  <si>
    <t>=DAILY!D44</t>
  </si>
  <si>
    <t>1-DAY MOIST / 9.0 / - 11.00</t>
  </si>
  <si>
    <t>=DAILY!D45</t>
  </si>
  <si>
    <t>1-DAY MOIST / 9.0 / - 11.50</t>
  </si>
  <si>
    <t>=DAILY!D46</t>
  </si>
  <si>
    <t>1-DAY MOIST / 9.0 / - 12.00</t>
  </si>
  <si>
    <t>=DAILY!D47</t>
  </si>
  <si>
    <t>1-DAY MOIST / 8.5 / +  0.50</t>
  </si>
  <si>
    <t>=DAILY!F13</t>
  </si>
  <si>
    <t>1-DAY MOIST / 8.5 / +  0.75</t>
  </si>
  <si>
    <t>=DAILY!F14</t>
  </si>
  <si>
    <t>1-DAY MOIST / 8.5 / +  1.00</t>
  </si>
  <si>
    <t>=DAILY!F15</t>
  </si>
  <si>
    <t>1-DAY MOIST / 8.5 / +  1.25</t>
  </si>
  <si>
    <t>=DAILY!F16</t>
  </si>
  <si>
    <t>1-DAY MOIST / 8.5 / +  1.50</t>
  </si>
  <si>
    <t>=DAILY!F17</t>
  </si>
  <si>
    <t>1-DAY MOIST / 8.5 / +  1.75</t>
  </si>
  <si>
    <t>=DAILY!F18</t>
  </si>
  <si>
    <t>1-DAY MOIST / 8.5 / +  2.00</t>
  </si>
  <si>
    <t>=DAILY!F19</t>
  </si>
  <si>
    <t>1-DAY MOIST / 8.5 / +  2.25</t>
  </si>
  <si>
    <t>=DAILY!F20</t>
  </si>
  <si>
    <t>1-DAY MOIST / 8.5 / +  2.50</t>
  </si>
  <si>
    <t>=DAILY!F21</t>
  </si>
  <si>
    <t>1-DAY MOIST / 8.5 / +  2.75</t>
  </si>
  <si>
    <t>=DAILY!F22</t>
  </si>
  <si>
    <t>1-DAY MOIST / 8.5 / +  3.00</t>
  </si>
  <si>
    <t>=DAILY!F23</t>
  </si>
  <si>
    <t>1-DAY MOIST / 8.5 / +  3.25</t>
  </si>
  <si>
    <t>=DAILY!F24</t>
  </si>
  <si>
    <t>1-DAY MOIST / 8.5 / +  3.50</t>
  </si>
  <si>
    <t>=DAILY!F25</t>
  </si>
  <si>
    <t>1-DAY MOIST / 8.5 / +  3.75</t>
  </si>
  <si>
    <t>=DAILY!F26</t>
  </si>
  <si>
    <t>1-DAY MOIST / 8.5 / +  4.00</t>
  </si>
  <si>
    <t>=DAILY!F27</t>
  </si>
  <si>
    <t>1-DAY MOIST / 8.5 / +  4.25</t>
  </si>
  <si>
    <t>=DAILY!F28</t>
  </si>
  <si>
    <t>1-DAY MOIST / 8.5 / +  4.50</t>
  </si>
  <si>
    <t>=DAILY!F29</t>
  </si>
  <si>
    <t>1-DAY MOIST / 8.5 / +  4.75</t>
  </si>
  <si>
    <t>=DAILY!F30</t>
  </si>
  <si>
    <t>1-DAY MOIST / 8.5 / +  5.00</t>
  </si>
  <si>
    <t>=DAILY!F31</t>
  </si>
  <si>
    <t>1-DAY MOIST / 8.5 / +  5.25</t>
  </si>
  <si>
    <t>=DAILY!F32</t>
  </si>
  <si>
    <t>1-DAY MOIST / 8.5 / +  5.50</t>
  </si>
  <si>
    <t>=DAILY!F33</t>
  </si>
  <si>
    <t>1-DAY MOIST / 8.5 / +  5.75</t>
  </si>
  <si>
    <t>=DAILY!F34</t>
  </si>
  <si>
    <t>1-DAY MOIST / 8.5 / +  6.00</t>
  </si>
  <si>
    <t>=DAILY!F35</t>
  </si>
  <si>
    <t>1-DAY Acuvue MOIST / 9.0 / +  0.50</t>
  </si>
  <si>
    <t>=DAILY!G13</t>
  </si>
  <si>
    <t>1-DAY Acuvue MOIST / 9.0 / +  0.75</t>
  </si>
  <si>
    <t>=DAILY!G14</t>
  </si>
  <si>
    <t>1-DAY Acuvue MOIST / 9.0 / +  1.00</t>
  </si>
  <si>
    <t>=DAILY!G15</t>
  </si>
  <si>
    <t>1-DAY Acuvue MOIST / 9.0 / +  1.25</t>
  </si>
  <si>
    <t>=DAILY!G16</t>
  </si>
  <si>
    <t>1-DAY Acuvue MOIST / 9.0 / +  1.50</t>
  </si>
  <si>
    <t>=DAILY!G17</t>
  </si>
  <si>
    <t>1-DAY Acuvue MOIST / 9.0 / +  1.75</t>
  </si>
  <si>
    <t>=DAILY!G18</t>
  </si>
  <si>
    <t>1-DAY Acuvue MOIST / 9.0 / +  2.00</t>
  </si>
  <si>
    <t>=DAILY!G19</t>
  </si>
  <si>
    <t>1-DAY Acuvue MOIST / 9.0 / +  2.25</t>
  </si>
  <si>
    <t>=DAILY!G20</t>
  </si>
  <si>
    <t>1-DAY Acuvue MOIST / 9.0 / +  2.50</t>
  </si>
  <si>
    <t>=DAILY!G21</t>
  </si>
  <si>
    <t>1-DAY Acuvue MOIST / 9.0 / +  2.75</t>
  </si>
  <si>
    <t>=DAILY!G22</t>
  </si>
  <si>
    <t>1-DAY Acuvue MOIST / 9.0 / +  3.00</t>
  </si>
  <si>
    <t>=DAILY!G23</t>
  </si>
  <si>
    <t>1-DAY Acuvue MOIST / 9.0 / +  3.25</t>
  </si>
  <si>
    <t>=DAILY!G24</t>
  </si>
  <si>
    <t>1-DAY Acuvue MOIST / 9.0 / +  3.50</t>
  </si>
  <si>
    <t>=DAILY!G25</t>
  </si>
  <si>
    <t>1-DAY Acuvue MOIST / 9.0 / +  3.75</t>
  </si>
  <si>
    <t>=DAILY!G26</t>
  </si>
  <si>
    <t>1-DAY Acuvue MOIST / 9.0 / +  4.00</t>
  </si>
  <si>
    <t>=DAILY!G27</t>
  </si>
  <si>
    <t>1-DAY Acuvue MOIST / 9.0 / +  4.25</t>
  </si>
  <si>
    <t>=DAILY!G28</t>
  </si>
  <si>
    <t>1-DAY Acuvue MOIST / 9.0 / +  4.50</t>
  </si>
  <si>
    <t>=DAILY!G29</t>
  </si>
  <si>
    <t>1-DAY Acuvue MOIST / 9.0 / +  4.75</t>
  </si>
  <si>
    <t>=DAILY!G30</t>
  </si>
  <si>
    <t>1-DAY Acuvue MOIST / 9.0 / +  5.00</t>
  </si>
  <si>
    <t>=DAILY!G31</t>
  </si>
  <si>
    <t>1-DAY Acuvue MOIST / 9.0 / +  5.25</t>
  </si>
  <si>
    <t>=DAILY!G32</t>
  </si>
  <si>
    <t>1-DAY Acuvue MOIST / 9.0 / +  5.50</t>
  </si>
  <si>
    <t>=DAILY!G33</t>
  </si>
  <si>
    <t>1-DAY Acuvue MOIST / 9.0 / +  5.75</t>
  </si>
  <si>
    <t>=DAILY!G34</t>
  </si>
  <si>
    <t>1-DAY Acuvue MOIST / 9.0 / +  6.00</t>
  </si>
  <si>
    <t>=DAILY!G35</t>
  </si>
  <si>
    <t>1-DAY Acuvue MOIST 90pk / 8.5 / -  0.50</t>
  </si>
  <si>
    <t>=DAILY!I14</t>
  </si>
  <si>
    <t>1-DAY Acuvue MOIST 90pk / 8.5 / -  0.75</t>
  </si>
  <si>
    <t>=DAILY!I15</t>
  </si>
  <si>
    <t>1-DAY Acuvue MOIST 90pk / 8.5 / -  1.00</t>
  </si>
  <si>
    <t>=DAILY!I16</t>
  </si>
  <si>
    <t>1-DAY Acuvue MOIST 90pk / 8.5 / -  1.25</t>
  </si>
  <si>
    <t>=DAILY!I17</t>
  </si>
  <si>
    <t>1-DAY Acuvue MOIST 90pk / 8.5 / -  1.50</t>
  </si>
  <si>
    <t>=DAILY!I18</t>
  </si>
  <si>
    <t>1-DAY Acuvue MOIST 90pk / 8.5 / -  1.75</t>
  </si>
  <si>
    <t>=DAILY!I19</t>
  </si>
  <si>
    <t>1-DAY Acuvue MOIST 90pk / 8.5 / -  2.00</t>
  </si>
  <si>
    <t>=DAILY!I20</t>
  </si>
  <si>
    <t>1-DAY Acuvue MOIST 90pk / 8.5 / -  2.25</t>
  </si>
  <si>
    <t>=DAILY!I21</t>
  </si>
  <si>
    <t>1-DAY Acuvue MOIST 90pk / 8.5 / -  2.50</t>
  </si>
  <si>
    <t>=DAILY!I22</t>
  </si>
  <si>
    <t>1-DAY Acuvue MOIST 90pk / 8.5 / -  2.75</t>
  </si>
  <si>
    <t>=DAILY!I23</t>
  </si>
  <si>
    <t>1-DAY Acuvue MOIST 90pk / 8.5 / -  3.00</t>
  </si>
  <si>
    <t>=DAILY!I24</t>
  </si>
  <si>
    <t>1-DAY Acuvue MOIST 90pk / 8.5 / -  3.25</t>
  </si>
  <si>
    <t>=DAILY!I25</t>
  </si>
  <si>
    <t>1-DAY Acuvue MOIST 90pk / 8.5 / -  3.50</t>
  </si>
  <si>
    <t>=DAILY!I26</t>
  </si>
  <si>
    <t>1-DAY Acuvue MOIST 90pk / 8.5 / -  3.75</t>
  </si>
  <si>
    <t>=DAILY!I27</t>
  </si>
  <si>
    <t>1-DAY Acuvue MOIST 90pk / 8.5 / -  4.00</t>
  </si>
  <si>
    <t>=DAILY!I28</t>
  </si>
  <si>
    <t>1-DAY Acuvue MOIST 90pk / 8.5 / -  4.25</t>
  </si>
  <si>
    <t>=DAILY!I29</t>
  </si>
  <si>
    <t>1-DAY Acuvue MOIST 90pk / 8.5 / -  4.50</t>
  </si>
  <si>
    <t>=DAILY!I30</t>
  </si>
  <si>
    <t>1-DAY Acuvue MOIST 90pk / 8.5 / -  4.75</t>
  </si>
  <si>
    <t>=DAILY!I31</t>
  </si>
  <si>
    <t>1-DAY Acuvue MOIST 90pk / 8.5 / -  5.00</t>
  </si>
  <si>
    <t>=DAILY!I32</t>
  </si>
  <si>
    <t>1-DAY Acuvue MOIST 90pk / 8.5 / -  5.25</t>
  </si>
  <si>
    <t>=DAILY!I33</t>
  </si>
  <si>
    <t>1-DAY Acuvue MOIST 90pk / 8.5 / -  5.50</t>
  </si>
  <si>
    <t>=DAILY!I34</t>
  </si>
  <si>
    <t>1-DAY Acuvue MOIST 90pk / 8.5 / -  5.75</t>
  </si>
  <si>
    <t>=DAILY!I35</t>
  </si>
  <si>
    <t>1-DAY Acuvue MOIST 90pk / 8.5 / -  6.00</t>
  </si>
  <si>
    <t>=DAILY!I36</t>
  </si>
  <si>
    <t>1-DAY Acuvue MOIST 90pk / 8.5 / -  6.50</t>
  </si>
  <si>
    <t>=DAILY!I37</t>
  </si>
  <si>
    <t>1-DAY Acuvue MOIST 90pk / 8.5 / -  7.00</t>
  </si>
  <si>
    <t>=DAILY!I38</t>
  </si>
  <si>
    <t>1-DAY Acuvue MOIST 90pk / 8.5 / -  7.50</t>
  </si>
  <si>
    <t>=DAILY!I39</t>
  </si>
  <si>
    <t>1-DAY Acuvue MOIST 90pk / 8.5 / -  8.00</t>
  </si>
  <si>
    <t>=DAILY!I40</t>
  </si>
  <si>
    <t>1-DAY Acuvue MOIST 90pk / 8.5 / -  8.50</t>
  </si>
  <si>
    <t>=DAILY!I41</t>
  </si>
  <si>
    <t>1-DAY Acuvue MOIST 90pk / 8.5 / -  9.00</t>
  </si>
  <si>
    <t>=DAILY!I42</t>
  </si>
  <si>
    <t>1-DAY Acuvue MOIST 90pk / 8.5 / -  9.50</t>
  </si>
  <si>
    <t>=DAILY!I43</t>
  </si>
  <si>
    <t>1-DAY Acuvue MOIST 90pk / 8.5 / - 10.00</t>
  </si>
  <si>
    <t>=DAILY!I44</t>
  </si>
  <si>
    <t>1-DAY Acuvue MOIST 90pk / 8.5 / - 10.50</t>
  </si>
  <si>
    <t>=DAILY!I45</t>
  </si>
  <si>
    <t>1-DAY Acuvue MOIST 90pk / 8.5 / - 11.00</t>
  </si>
  <si>
    <t>=DAILY!I46</t>
  </si>
  <si>
    <t>1-DAY Acuvue MOIST 90pk / 8.5 / - 11.50</t>
  </si>
  <si>
    <t>=DAILY!I47</t>
  </si>
  <si>
    <t>1-DAY Acuvue MOIST 90pk / 8.5 / - 12.00</t>
  </si>
  <si>
    <t>=DAILY!I48</t>
  </si>
  <si>
    <t>1-DAY Acuvue MOIST 90pk / 9.0 / -  0.50</t>
  </si>
  <si>
    <t>=DAILY!J13</t>
  </si>
  <si>
    <t>1-DAY Acuvue MOIST 90pk / 9.0 / -  0.75</t>
  </si>
  <si>
    <t>=DAILY!J14</t>
  </si>
  <si>
    <t>1-DAY Acuvue MOIST 90pk / 9.0 / -  1.00</t>
  </si>
  <si>
    <t>=DAILY!J15</t>
  </si>
  <si>
    <t>1-DAY Acuvue MOIST 90pk / 9.0 / -  1.25</t>
  </si>
  <si>
    <t>=DAILY!J16</t>
  </si>
  <si>
    <t>1-DAY Acuvue MOIST 90pk / 9.0 / -  1.50</t>
  </si>
  <si>
    <t>=DAILY!J17</t>
  </si>
  <si>
    <t>1-DAY Acuvue MOIST 90pk / 9.0 / -  1.75</t>
  </si>
  <si>
    <t>=DAILY!J18</t>
  </si>
  <si>
    <t>1-DAY Acuvue MOIST 90pk / 9.0 / -  2.00</t>
  </si>
  <si>
    <t>=DAILY!J19</t>
  </si>
  <si>
    <t>1-DAY Acuvue MOIST 90pk / 9.0 / -  2.25</t>
  </si>
  <si>
    <t>=DAILY!J20</t>
  </si>
  <si>
    <t>1-DAY Acuvue MOIST 90pk / 9.0 / -  2.50</t>
  </si>
  <si>
    <t>=DAILY!J21</t>
  </si>
  <si>
    <t>1-DAY Acuvue MOIST 90pk / 9.0 / -  2.75</t>
  </si>
  <si>
    <t>=DAILY!J22</t>
  </si>
  <si>
    <t>1-DAY Acuvue MOIST 90pk / 9.0 / -  3.00</t>
  </si>
  <si>
    <t>=DAILY!J23</t>
  </si>
  <si>
    <t>1-DAY Acuvue MOIST 90pk / 9.0 / -  3.25</t>
  </si>
  <si>
    <t>=DAILY!J24</t>
  </si>
  <si>
    <t>1-DAY Acuvue MOIST 90pk / 9.0 / -  3.50</t>
  </si>
  <si>
    <t>=DAILY!J25</t>
  </si>
  <si>
    <t>1-DAY Acuvue MOIST 90pk / 9.0 / -  3.75</t>
  </si>
  <si>
    <t>=DAILY!J26</t>
  </si>
  <si>
    <t>1-DAY Acuvue MOIST 90pk / 9.0 / -  4.00</t>
  </si>
  <si>
    <t>=DAILY!J27</t>
  </si>
  <si>
    <t>1-DAY Acuvue MOIST 90pk / 9.0 / -  4.25</t>
  </si>
  <si>
    <t>=DAILY!J28</t>
  </si>
  <si>
    <t>1-DAY Acuvue MOIST 90pk / 9.0 / -  4.50</t>
  </si>
  <si>
    <t>=DAILY!J29</t>
  </si>
  <si>
    <t>1-DAY Acuvue MOIST 90pk / 9.0 / -  4.75</t>
  </si>
  <si>
    <t>=DAILY!J30</t>
  </si>
  <si>
    <t>1-DAY Acuvue MOIST 90pk / 9.0 / -  5.00</t>
  </si>
  <si>
    <t>=DAILY!J31</t>
  </si>
  <si>
    <t>1-DAY Acuvue MOIST 90pk / 9.0 / -  5.25</t>
  </si>
  <si>
    <t>=DAILY!J32</t>
  </si>
  <si>
    <t>1-DAY Acuvue MOIST 90pk / 9.0 / -  5.50</t>
  </si>
  <si>
    <t>=DAILY!J33</t>
  </si>
  <si>
    <t>1-DAY Acuvue MOIST 90pk / 9.0 / -  5.75</t>
  </si>
  <si>
    <t>=DAILY!J34</t>
  </si>
  <si>
    <t>1-DAY Acuvue MOIST 90pk / 9.0 / -  6.00</t>
  </si>
  <si>
    <t>=DAILY!J35</t>
  </si>
  <si>
    <t>1-DAY Acuvue MOIST 90pk / 9.0 / -  6.50</t>
  </si>
  <si>
    <t>=DAILY!J36</t>
  </si>
  <si>
    <t>1-DAY Acuvue MOIST 90pk / 9.0 / -  7.00</t>
  </si>
  <si>
    <t>=DAILY!J37</t>
  </si>
  <si>
    <t>1-DAY Acuvue MOIST 90pk / 9.0 / -  7.50</t>
  </si>
  <si>
    <t>=DAILY!J38</t>
  </si>
  <si>
    <t>1-DAY Acuvue MOIST 90pk / 9.0 / -  8.00</t>
  </si>
  <si>
    <t>=DAILY!J39</t>
  </si>
  <si>
    <t>1-DAY Acuvue MOIST 90pk / 9.0 / -  8.50</t>
  </si>
  <si>
    <t>=DAILY!J40</t>
  </si>
  <si>
    <t>1-DAY Acuvue MOIST 90pk / 9.0 / -  9.00</t>
  </si>
  <si>
    <t>=DAILY!J41</t>
  </si>
  <si>
    <t>1-DAY Acuvue MOIST 90pk / 9.0 / -  9.50</t>
  </si>
  <si>
    <t>=DAILY!J42</t>
  </si>
  <si>
    <t>1-DAY Acuvue MOIST 90pk / 9.0 / - 10.00</t>
  </si>
  <si>
    <t>=DAILY!J43</t>
  </si>
  <si>
    <t>1-DAY Acuvue MOIST 90pk / 9.0 / - 10.50</t>
  </si>
  <si>
    <t>=DAILY!J44</t>
  </si>
  <si>
    <t>1-DAY Acuvue MOIST 90pk / 9.0 / - 11.00</t>
  </si>
  <si>
    <t>=DAILY!J45</t>
  </si>
  <si>
    <t>1-DAY Acuvue MOIST 90pk / 9.0 / - 11.50</t>
  </si>
  <si>
    <t>=DAILY!J46</t>
  </si>
  <si>
    <t>1-DAY Acuvue MOIST 90pk / 9.0 / - 12.00</t>
  </si>
  <si>
    <t>=DAILY!J47</t>
  </si>
  <si>
    <t>1-DAY Acuvue MOIST 90pk / 8.5 / +  0.50</t>
  </si>
  <si>
    <t>=DAILY!L13</t>
  </si>
  <si>
    <t>1-DAY Acuvue MOIST 90pk / 8.5 / +  0.75</t>
  </si>
  <si>
    <t>=DAILY!L14</t>
  </si>
  <si>
    <t>1-DAY Acuvue MOIST 90pk / 8.5 / +  1.00</t>
  </si>
  <si>
    <t>=DAILY!L15</t>
  </si>
  <si>
    <t>1-DAY Acuvue MOIST 90pk / 8.5 / +  1.25</t>
  </si>
  <si>
    <t>=DAILY!L16</t>
  </si>
  <si>
    <t>1-DAY Acuvue MOIST 90pk / 8.5 / +  1.50</t>
  </si>
  <si>
    <t>=DAILY!L17</t>
  </si>
  <si>
    <t>1-DAY Acuvue MOIST 90pk / 8.5 / +  1.75</t>
  </si>
  <si>
    <t>=DAILY!L18</t>
  </si>
  <si>
    <t>1-DAY Acuvue MOIST 90pk / 8.5 / +  2.00</t>
  </si>
  <si>
    <t>=DAILY!L19</t>
  </si>
  <si>
    <t>1-DAY Acuvue MOIST 90pk / 8.5 / +  2.25</t>
  </si>
  <si>
    <t>=DAILY!L20</t>
  </si>
  <si>
    <t>1-DAY Acuvue MOIST 90pk / 8.5 / +  2.50</t>
  </si>
  <si>
    <t>=DAILY!L21</t>
  </si>
  <si>
    <t>1-DAY Acuvue MOIST 90pk / 8.5 / +  2.75</t>
  </si>
  <si>
    <t>=DAILY!L22</t>
  </si>
  <si>
    <t>1-DAY Acuvue MOIST 90pk / 8.5 / +  3.00</t>
  </si>
  <si>
    <t>=DAILY!L23</t>
  </si>
  <si>
    <t>1-DAY Acuvue MOIST 90pk / 8.5 / +  3.25</t>
  </si>
  <si>
    <t>=DAILY!L24</t>
  </si>
  <si>
    <t>1-DAY Acuvue MOIST 90pk / 8.5 / +  3.50</t>
  </si>
  <si>
    <t>=DAILY!L25</t>
  </si>
  <si>
    <t>1-DAY Acuvue MOIST 90pk / 8.5 / +  3.75</t>
  </si>
  <si>
    <t>=DAILY!L26</t>
  </si>
  <si>
    <t>1-DAY Acuvue MOIST 90pk / 8.5 / +  4.00</t>
  </si>
  <si>
    <t>=DAILY!L27</t>
  </si>
  <si>
    <t>1-DAY Acuvue MOIST 90pk / 8.5 / +  4.25</t>
  </si>
  <si>
    <t>=DAILY!L28</t>
  </si>
  <si>
    <t>1-DAY Acuvue MOIST 90pk / 8.5 / +  4.50</t>
  </si>
  <si>
    <t>=DAILY!L29</t>
  </si>
  <si>
    <t>1-DAY Acuvue MOIST 90pk / 8.5 / +  4.75</t>
  </si>
  <si>
    <t>=DAILY!L30</t>
  </si>
  <si>
    <t>1-DAY Acuvue MOIST 90pk / 8.5 / +  5.00</t>
  </si>
  <si>
    <t>=DAILY!L31</t>
  </si>
  <si>
    <t>1-DAY Acuvue MOIST 90pk / 8.5 / +  5.25</t>
  </si>
  <si>
    <t>=DAILY!L32</t>
  </si>
  <si>
    <t>1-DAY Acuvue MOIST 90pk / 8.5 / +  5.50</t>
  </si>
  <si>
    <t>=DAILY!L33</t>
  </si>
  <si>
    <t>1-DAY Acuvue MOIST 90pk / 8.5 / +  5.75</t>
  </si>
  <si>
    <t>=DAILY!L34</t>
  </si>
  <si>
    <t>1-DAY Acuvue MOIST 90pk / 8.5 / +  6.00</t>
  </si>
  <si>
    <t>=DAILY!L35</t>
  </si>
  <si>
    <t>1-DAY Acuvue MOIST 90pk / 9.0 / +  0.50</t>
  </si>
  <si>
    <t>=DAILY!M13</t>
  </si>
  <si>
    <t>1-DAY Acuvue MOIST 90pk / 9.0 / +  0.75</t>
  </si>
  <si>
    <t>=DAILY!M14</t>
  </si>
  <si>
    <t>1-DAY Acuvue MOIST 90pk / 9.0 / +  1.00</t>
  </si>
  <si>
    <t>=DAILY!M15</t>
  </si>
  <si>
    <t>1-DAY Acuvue MOIST 90pk / 9.0 / +  1.25</t>
  </si>
  <si>
    <t>=DAILY!M16</t>
  </si>
  <si>
    <t>1-DAY Acuvue MOIST 90pk / 9.0 / +  1.50</t>
  </si>
  <si>
    <t>=DAILY!M17</t>
  </si>
  <si>
    <t>1-DAY Acuvue MOIST 90pk / 9.0 / +  1.75</t>
  </si>
  <si>
    <t>=DAILY!M18</t>
  </si>
  <si>
    <t>1-DAY Acuvue MOIST 90pk / 9.0 / +  2.00</t>
  </si>
  <si>
    <t>=DAILY!M19</t>
  </si>
  <si>
    <t>1-DAY Acuvue MOIST 90pk / 9.0 / +  2.25</t>
  </si>
  <si>
    <t>=DAILY!M20</t>
  </si>
  <si>
    <t>1-DAY Acuvue MOIST 90pk / 9.0 / +  2.50</t>
  </si>
  <si>
    <t>=DAILY!M21</t>
  </si>
  <si>
    <t>1-DAY Acuvue MOIST 90pk / 9.0 / +  2.75</t>
  </si>
  <si>
    <t>=DAILY!M22</t>
  </si>
  <si>
    <t>1-DAY Acuvue MOIST 90pk / 9.0 / +  3.00</t>
  </si>
  <si>
    <t>=DAILY!M23</t>
  </si>
  <si>
    <t>1-DAY Acuvue MOIST 90pk / 9.0 / +  3.25</t>
  </si>
  <si>
    <t>=DAILY!M24</t>
  </si>
  <si>
    <t>1-DAY Acuvue MOIST 90pk / 9.0 / +  3.50</t>
  </si>
  <si>
    <t>=DAILY!M25</t>
  </si>
  <si>
    <t>1-DAY Acuvue MOIST 90pk / 9.0 / +  3.75</t>
  </si>
  <si>
    <t>=DAILY!M26</t>
  </si>
  <si>
    <t>1-DAY Acuvue MOIST 90pk / 9.0 / +  4.00</t>
  </si>
  <si>
    <t>=DAILY!M27</t>
  </si>
  <si>
    <t>1-DAY Acuvue MOIST 90pk / 9.0 / +  4.25</t>
  </si>
  <si>
    <t>=DAILY!M28</t>
  </si>
  <si>
    <t>1-DAY Acuvue MOIST 90pk / 9.0 / +  4.50</t>
  </si>
  <si>
    <t>=DAILY!M29</t>
  </si>
  <si>
    <t>1-DAY Acuvue MOIST 90pk / 9.0 / +  4.75</t>
  </si>
  <si>
    <t>=DAILY!M30</t>
  </si>
  <si>
    <t>1-DAY Acuvue MOIST 90pk / 9.0 / +  5.00</t>
  </si>
  <si>
    <t>=DAILY!M31</t>
  </si>
  <si>
    <t>1-DAY Acuvue MOIST 90pk / 9.0 / +  5.25</t>
  </si>
  <si>
    <t>=DAILY!M32</t>
  </si>
  <si>
    <t>1-DAY Acuvue MOIST 90pk / 9.0 / +  5.50</t>
  </si>
  <si>
    <t>=DAILY!M33</t>
  </si>
  <si>
    <t>1-DAY Acuvue MOIST 90pk / 9.0 / +  5.75</t>
  </si>
  <si>
    <t>=DAILY!M34</t>
  </si>
  <si>
    <t>1-DAY Acuvue MOIST 90pk / 9.0 / +  6.00</t>
  </si>
  <si>
    <t>=DAILY!M35</t>
  </si>
  <si>
    <t>1-Day ACUVUE MOIST 180 / 8.5/  -0.50</t>
  </si>
  <si>
    <t>=DAILY!O13</t>
  </si>
  <si>
    <t>1-Day ACUVUE MOIST 180 / 8.5/  -0.75</t>
  </si>
  <si>
    <t>=DAILY!O14</t>
  </si>
  <si>
    <t>1-Day ACUVUE MOIST 180 / 8.5/  -1.00</t>
  </si>
  <si>
    <t>=DAILY!O15</t>
  </si>
  <si>
    <t>1-Day ACUVUE MOIST 180 / 8.5/  -1.25</t>
  </si>
  <si>
    <t>=DAILY!O16</t>
  </si>
  <si>
    <t>1-Day ACUVUE MOIST 180 / 8.5/  -1.50</t>
  </si>
  <si>
    <t>=DAILY!O17</t>
  </si>
  <si>
    <t>1-Day ACUVUE MOIST 180 / 8.5/  -1.75</t>
  </si>
  <si>
    <t>=DAILY!O18</t>
  </si>
  <si>
    <t>1-Day ACUVUE MOIST 180 / 8.5/  -2.00</t>
  </si>
  <si>
    <t>=DAILY!O19</t>
  </si>
  <si>
    <t>1-Day ACUVUE MOIST 180 / 8.5/  -2.25</t>
  </si>
  <si>
    <t>=DAILY!O20</t>
  </si>
  <si>
    <t>1-Day ACUVUE MOIST 180 / 8.5/  -2.50</t>
  </si>
  <si>
    <t>=DAILY!O21</t>
  </si>
  <si>
    <t>1-Day ACUVUE MOIST 180 / 8.5/  -2.75</t>
  </si>
  <si>
    <t>=DAILY!O22</t>
  </si>
  <si>
    <t>1-Day ACUVUE MOIST 180 / 8.5/  -3.00</t>
  </si>
  <si>
    <t>=DAILY!O23</t>
  </si>
  <si>
    <t>1-Day ACUVUE MOIST 180 / 8.5/  -3.25</t>
  </si>
  <si>
    <t>=DAILY!O24</t>
  </si>
  <si>
    <t>1-Day ACUVUE MOIST 180 / 8.5/  -3.50</t>
  </si>
  <si>
    <t>=DAILY!O25</t>
  </si>
  <si>
    <t>1-Day ACUVUE MOIST 180 / 8.5/  -3.75</t>
  </si>
  <si>
    <t>=DAILY!O26</t>
  </si>
  <si>
    <t>1-Day ACUVUE MOIST 180 / 8.5/  -4.00</t>
  </si>
  <si>
    <t>=DAILY!O27</t>
  </si>
  <si>
    <t>1-Day ACUVUE MOIST 180 / 8.5/  -4.25</t>
  </si>
  <si>
    <t>=DAILY!O28</t>
  </si>
  <si>
    <t>1-Day ACUVUE MOIST 180 / 8.5/  -4.50</t>
  </si>
  <si>
    <t>=DAILY!O29</t>
  </si>
  <si>
    <t>1-Day ACUVUE MOIST 180 / 8.5/  -4.75</t>
  </si>
  <si>
    <t>=DAILY!O30</t>
  </si>
  <si>
    <t>1-Day ACUVUE MOIST 180 / 8.5/  -5.00</t>
  </si>
  <si>
    <t>=DAILY!O31</t>
  </si>
  <si>
    <t>1-Day ACUVUE MOIST 180 / 8.5/  -5.25</t>
  </si>
  <si>
    <t>=DAILY!O32</t>
  </si>
  <si>
    <t>1-Day ACUVUE MOIST 180 / 8.5/  -5.50</t>
  </si>
  <si>
    <t>=DAILY!O33</t>
  </si>
  <si>
    <t>1-Day ACUVUE MOIST 180 / 8.5/  -5.75</t>
  </si>
  <si>
    <t>=DAILY!O34</t>
  </si>
  <si>
    <t>1-Day ACUVUE MOIST 180 / 8.5/  -6.00</t>
  </si>
  <si>
    <t>=DAILY!O35</t>
  </si>
  <si>
    <t>1-Day ACUVUE MOIST 180 / 8.5/  -6.50</t>
  </si>
  <si>
    <t>=DAILY!O36</t>
  </si>
  <si>
    <t>1-Day ACUVUE MOIST 180 / 8.5/  -7.00</t>
  </si>
  <si>
    <t>=DAILY!O37</t>
  </si>
  <si>
    <t>1-Day ACUVUE MOIST 180 / 8.5/  -7.50</t>
  </si>
  <si>
    <t>=DAILY!O38</t>
  </si>
  <si>
    <t>1-Day ACUVUE MOIST 180 / 8.5/  -8.00</t>
  </si>
  <si>
    <t>=DAILY!O39</t>
  </si>
  <si>
    <t>1-Day ACUVUE MOIST 180 / 8.5/  -8.50</t>
  </si>
  <si>
    <t>=DAILY!O40</t>
  </si>
  <si>
    <t>1-Day ACUVUE MOIST 180 / 8.5/  -9.00</t>
  </si>
  <si>
    <t>=DAILY!O41</t>
  </si>
  <si>
    <t>1-Day ACUVUE MOIST 180 / 8.5/  -9.50</t>
  </si>
  <si>
    <t>=DAILY!O42</t>
  </si>
  <si>
    <t>1-Day ACUVUE MOIST 180 / 8.5/ -10.00</t>
  </si>
  <si>
    <t>=DAILY!O43</t>
  </si>
  <si>
    <t>1-Day ACUVUE MOIST 180 / 8.5/ -10.50</t>
  </si>
  <si>
    <t>=DAILY!O44</t>
  </si>
  <si>
    <t>1-Day ACUVUE MOIST 180 / 8.5/ -11.00</t>
  </si>
  <si>
    <t>=DAILY!O45</t>
  </si>
  <si>
    <t>1-Day ACUVUE MOIST 180 / 8.5/ -11.50</t>
  </si>
  <si>
    <t>=DAILY!O46</t>
  </si>
  <si>
    <t>1-Day ACUVUE MOIST 180 / 8.5/ -12.00</t>
  </si>
  <si>
    <t>=DAILY!O47</t>
  </si>
  <si>
    <t>1-Day ACUVUE MOIST 180 / 9.0/  -0.50</t>
  </si>
  <si>
    <t>=DAILY!P13</t>
  </si>
  <si>
    <t>1-Day ACUVUE MOIST 180 / 9.0/  -0.75</t>
  </si>
  <si>
    <t>=DAILY!P14</t>
  </si>
  <si>
    <t>1-Day ACUVUE MOIST 180 / 9.0/  -1.00</t>
  </si>
  <si>
    <t>=DAILY!P15</t>
  </si>
  <si>
    <t>1-Day ACUVUE MOIST 180 / 9.0/  -1.25</t>
  </si>
  <si>
    <t>=DAILY!P16</t>
  </si>
  <si>
    <t>1-Day ACUVUE MOIST 180 / 9.0/  -1.50</t>
  </si>
  <si>
    <t>=DAILY!P17</t>
  </si>
  <si>
    <t>1-Day ACUVUE MOIST 180 / 9.0/  -1.75</t>
  </si>
  <si>
    <t>=DAILY!P18</t>
  </si>
  <si>
    <t>1-Day ACUVUE MOIST 180 / 9.0/  -2.00</t>
  </si>
  <si>
    <t>=DAILY!P19</t>
  </si>
  <si>
    <t>1-Day ACUVUE MOIST 180 / 9.0/  -2.25</t>
  </si>
  <si>
    <t>=DAILY!P20</t>
  </si>
  <si>
    <t>1-Day ACUVUE MOIST 180 / 9.0/  -2.50</t>
  </si>
  <si>
    <t>=DAILY!P21</t>
  </si>
  <si>
    <t>1-Day ACUVUE MOIST 180 / 9.0/  -2.75</t>
  </si>
  <si>
    <t>=DAILY!P22</t>
  </si>
  <si>
    <t>1-Day ACUVUE MOIST 180 / 9.0/  -3.00</t>
  </si>
  <si>
    <t>=DAILY!P23</t>
  </si>
  <si>
    <t>1-Day ACUVUE MOIST 180 / 9.0/  -3.25</t>
  </si>
  <si>
    <t>=DAILY!P24</t>
  </si>
  <si>
    <t>1-Day ACUVUE MOIST 180 / 9.0/  -3.50</t>
  </si>
  <si>
    <t>=DAILY!P25</t>
  </si>
  <si>
    <t>1-Day ACUVUE MOIST 180 / 9.0/  -3.75</t>
  </si>
  <si>
    <t>=DAILY!P26</t>
  </si>
  <si>
    <t>1-Day ACUVUE MOIST 180 / 9.0/  -4.00</t>
  </si>
  <si>
    <t>=DAILY!P27</t>
  </si>
  <si>
    <t>1-Day ACUVUE MOIST 180 / 9.0/  -4.25</t>
  </si>
  <si>
    <t>=DAILY!P28</t>
  </si>
  <si>
    <t>1-Day ACUVUE MOIST 180 / 9.0/  -4.50</t>
  </si>
  <si>
    <t>=DAILY!P29</t>
  </si>
  <si>
    <t>1-Day ACUVUE MOIST 180 / 9.0/  -4.75</t>
  </si>
  <si>
    <t>=DAILY!P30</t>
  </si>
  <si>
    <t>1-Day ACUVUE MOIST 180 / 9.0/  -5.00</t>
  </si>
  <si>
    <t>=DAILY!P31</t>
  </si>
  <si>
    <t>1-Day ACUVUE MOIST 180 / 9.0/  -5.25</t>
  </si>
  <si>
    <t>=DAILY!P32</t>
  </si>
  <si>
    <t>1-Day ACUVUE MOIST 180 / 9.0/  -5.50</t>
  </si>
  <si>
    <t>=DAILY!P33</t>
  </si>
  <si>
    <t>1-Day ACUVUE MOIST 180 / 9.0/  -5.75</t>
  </si>
  <si>
    <t>=DAILY!P34</t>
  </si>
  <si>
    <t>1-Day ACUVUE MOIST 180 / 9.0/  -6.00</t>
  </si>
  <si>
    <t>=DAILY!P35</t>
  </si>
  <si>
    <t>1-Day ACUVUE MOIST 180 / 9.0/  -6.50</t>
  </si>
  <si>
    <t>=DAILY!P36</t>
  </si>
  <si>
    <t>1-Day ACUVUE MOIST 180 / 9.0/  -7.00</t>
  </si>
  <si>
    <t>=DAILY!P37</t>
  </si>
  <si>
    <t>1-Day ACUVUE MOIST 180 / 9.0/  -7.50</t>
  </si>
  <si>
    <t>=DAILY!P38</t>
  </si>
  <si>
    <t>1-Day ACUVUE MOIST 180 / 9.0/  -8.00</t>
  </si>
  <si>
    <t>=DAILY!P39</t>
  </si>
  <si>
    <t>1-Day ACUVUE MOIST 180 / 9.0/  -8.50</t>
  </si>
  <si>
    <t>=DAILY!P40</t>
  </si>
  <si>
    <t>1-Day ACUVUE MOIST 180 / 9.0/  -9.00</t>
  </si>
  <si>
    <t>=DAILY!P41</t>
  </si>
  <si>
    <t>1-Day ACUVUE MOIST 180 / 9.0/  -9.50</t>
  </si>
  <si>
    <t>=DAILY!P42</t>
  </si>
  <si>
    <t>1-Day ACUVUE MOIST 180 / 9.0/ -10.00</t>
  </si>
  <si>
    <t>=DAILY!P43</t>
  </si>
  <si>
    <t>1-Day ACUVUE MOIST 180 / 9.0/ -10.50</t>
  </si>
  <si>
    <t>=DAILY!P44</t>
  </si>
  <si>
    <t>1-Day ACUVUE MOIST 180 / 9.0/ -11.00</t>
  </si>
  <si>
    <t>=DAILY!P45</t>
  </si>
  <si>
    <t>1-Day ACUVUE MOIST 180 / 9.0/ -11.50</t>
  </si>
  <si>
    <t>=DAILY!P46</t>
  </si>
  <si>
    <t>1-Day ACUVUE MOIST 180 / 9.0/ -12.00</t>
  </si>
  <si>
    <t>=DAILY!P47</t>
  </si>
  <si>
    <t>1-Day ACUVUE MOIST 180 / 8.5/ +0.50</t>
  </si>
  <si>
    <t>=DAILY!R13</t>
  </si>
  <si>
    <t>1-Day ACUVUE MOIST 180 / 8.5/ +0.75</t>
  </si>
  <si>
    <t>=DAILY!R14</t>
  </si>
  <si>
    <t>1-Day ACUVUE MOIST 180 / 8.5/ +1.00</t>
  </si>
  <si>
    <t>=DAILY!R15</t>
  </si>
  <si>
    <t>1-Day ACUVUE MOIST 180 / 8.5/ +1.25</t>
  </si>
  <si>
    <t>=DAILY!R16</t>
  </si>
  <si>
    <t>1-Day ACUVUE MOIST 180 / 8.5/ +1.50</t>
  </si>
  <si>
    <t>=DAILY!R17</t>
  </si>
  <si>
    <t>1-Day ACUVUE MOIST 180 / 8.5/ +1.75</t>
  </si>
  <si>
    <t>=DAILY!R18</t>
  </si>
  <si>
    <t>1-Day ACUVUE MOIST 180 / 8.5/ +2.00</t>
  </si>
  <si>
    <t>=DAILY!R19</t>
  </si>
  <si>
    <t>1-Day ACUVUE MOIST 180 / 8.5/ +2.25</t>
  </si>
  <si>
    <t>=DAILY!R20</t>
  </si>
  <si>
    <t>1-Day ACUVUE MOIST 180 / 8.5/ +2.50</t>
  </si>
  <si>
    <t>=DAILY!R21</t>
  </si>
  <si>
    <t>1-Day ACUVUE MOIST 180 / 8.5/ +2.75</t>
  </si>
  <si>
    <t>=DAILY!R22</t>
  </si>
  <si>
    <t>1-Day ACUVUE MOIST 180 / 8.5/ +3.00</t>
  </si>
  <si>
    <t>=DAILY!R23</t>
  </si>
  <si>
    <t>1-Day ACUVUE MOIST 180 / 8.5/ +3.25</t>
  </si>
  <si>
    <t>=DAILY!R24</t>
  </si>
  <si>
    <t>1-Day ACUVUE MOIST 180 / 8.5/ +3.50</t>
  </si>
  <si>
    <t>=DAILY!R25</t>
  </si>
  <si>
    <t>1-Day ACUVUE MOIST 180 / 8.5/ +3.75</t>
  </si>
  <si>
    <t>=DAILY!R26</t>
  </si>
  <si>
    <t>1-Day ACUVUE MOIST 180 / 8.5/ +4.00</t>
  </si>
  <si>
    <t>=DAILY!R27</t>
  </si>
  <si>
    <t>1-Day ACUVUE MOIST 180 / 8.5/ +4.25</t>
  </si>
  <si>
    <t>=DAILY!R28</t>
  </si>
  <si>
    <t>1-Day ACUVUE MOIST 180 / 8.5/ +4.50</t>
  </si>
  <si>
    <t>=DAILY!R29</t>
  </si>
  <si>
    <t>1-Day ACUVUE MOIST 180 / 8.5/ +4.75</t>
  </si>
  <si>
    <t>=DAILY!R30</t>
  </si>
  <si>
    <t>1-Day ACUVUE MOIST 180 / 8.5/ +5.00</t>
  </si>
  <si>
    <t>=DAILY!R31</t>
  </si>
  <si>
    <t>1-Day ACUVUE MOIST 180 / 8.5/ +5.25</t>
  </si>
  <si>
    <t>=DAILY!R32</t>
  </si>
  <si>
    <t>1-Day ACUVUE MOIST 180 / 8.5/ +5.50</t>
  </si>
  <si>
    <t>=DAILY!R33</t>
  </si>
  <si>
    <t>1-Day ACUVUE MOIST 180 / 8.5/ +5.75</t>
  </si>
  <si>
    <t>=DAILY!R34</t>
  </si>
  <si>
    <t>1-Day ACUVUE MOIST 180 / 8.5/ +6.00</t>
  </si>
  <si>
    <t>=DAILY!R35</t>
  </si>
  <si>
    <t>1-Day ACUVUE MOIST 180 / 9.0/ +0.50</t>
  </si>
  <si>
    <t>=DAILY!S13</t>
  </si>
  <si>
    <t>1-Day ACUVUE MOIST 180 / 9.0/ +0.75</t>
  </si>
  <si>
    <t>=DAILY!S14</t>
  </si>
  <si>
    <t>1-Day ACUVUE MOIST 180 / 9.0/ +1.00</t>
  </si>
  <si>
    <t>=DAILY!S15</t>
  </si>
  <si>
    <t>1-Day ACUVUE MOIST 180 / 9.0/ +1.25</t>
  </si>
  <si>
    <t>=DAILY!S16</t>
  </si>
  <si>
    <t>1-Day ACUVUE MOIST 180 / 9.0/ +1.50</t>
  </si>
  <si>
    <t>=DAILY!S17</t>
  </si>
  <si>
    <t>1-Day ACUVUE MOIST 180 / 9.0/ +1.75</t>
  </si>
  <si>
    <t>=DAILY!S18</t>
  </si>
  <si>
    <t>1-Day ACUVUE MOIST 180 / 9.0/ +2.00</t>
  </si>
  <si>
    <t>=DAILY!S19</t>
  </si>
  <si>
    <t>1-Day ACUVUE MOIST 180 / 9.0/ +2.25</t>
  </si>
  <si>
    <t>=DAILY!S20</t>
  </si>
  <si>
    <t>1-Day ACUVUE MOIST 180 / 9.0/ +2.50</t>
  </si>
  <si>
    <t>=DAILY!S21</t>
  </si>
  <si>
    <t>1-Day ACUVUE MOIST 180 / 9.0/ +2.75</t>
  </si>
  <si>
    <t>=DAILY!S22</t>
  </si>
  <si>
    <t>1-Day ACUVUE MOIST 180 / 9.0/ +3.00</t>
  </si>
  <si>
    <t>=DAILY!S23</t>
  </si>
  <si>
    <t>1-Day ACUVUE MOIST 180 / 9.0/ +3.25</t>
  </si>
  <si>
    <t>=DAILY!S24</t>
  </si>
  <si>
    <t>1-Day ACUVUE MOIST 180 / 9.0/ +3.50</t>
  </si>
  <si>
    <t>=DAILY!S25</t>
  </si>
  <si>
    <t>1-Day ACUVUE MOIST 180 / 9.0/ +3.75</t>
  </si>
  <si>
    <t>=DAILY!S26</t>
  </si>
  <si>
    <t>1-Day ACUVUE MOIST 180 / 9.0/ +4.00</t>
  </si>
  <si>
    <t>=DAILY!S27</t>
  </si>
  <si>
    <t>1-Day ACUVUE MOIST 180 / 9.0/ +4.25</t>
  </si>
  <si>
    <t>=DAILY!S28</t>
  </si>
  <si>
    <t>1-Day ACUVUE MOIST 180 / 9.0/ +4.50</t>
  </si>
  <si>
    <t>=DAILY!S29</t>
  </si>
  <si>
    <t>1-Day ACUVUE MOIST 180 / 9.0/ +4.75</t>
  </si>
  <si>
    <t>=DAILY!S30</t>
  </si>
  <si>
    <t>1-Day ACUVUE MOIST 180 / 9.0/ +5.00</t>
  </si>
  <si>
    <t>=DAILY!S31</t>
  </si>
  <si>
    <t>1-Day ACUVUE MOIST 180 / 9.0/ +5.25</t>
  </si>
  <si>
    <t>=DAILY!S32</t>
  </si>
  <si>
    <t>1-Day ACUVUE MOIST 180 / 9.0/ +5.50</t>
  </si>
  <si>
    <t>=DAILY!S33</t>
  </si>
  <si>
    <t>1-Day ACUVUE MOIST 180 / 9.0/ +5.75</t>
  </si>
  <si>
    <t>=DAILY!S34</t>
  </si>
  <si>
    <t>1-Day ACUVUE MOIST 180 / 9.0/ +6.00</t>
  </si>
  <si>
    <t>=DAILY!S35</t>
  </si>
  <si>
    <t>1-Day ACUVUE Oasys with Hydraluxe 30pk / 8.5/ -0.50</t>
  </si>
  <si>
    <t>=DAILY!W13</t>
  </si>
  <si>
    <t>1-Day ACUVUE Oasys with Hydraluxe 30pk / 8.5/ -0.75</t>
  </si>
  <si>
    <t>=DAILY!W14</t>
  </si>
  <si>
    <t>1-Day ACUVUE Oasys with Hydraluxe 30pk / 8.5/ -1.00</t>
  </si>
  <si>
    <t>=DAILY!W15</t>
  </si>
  <si>
    <t>1-Day ACUVUE Oasys with Hydraluxe 30pk / 8.5/ -1.25</t>
  </si>
  <si>
    <t>=DAILY!W16</t>
  </si>
  <si>
    <t>1-Day ACUVUE Oasys with Hydraluxe 30pk / 8.5/ -1.50</t>
  </si>
  <si>
    <t>=DAILY!W17</t>
  </si>
  <si>
    <t>1-Day ACUVUE Oasys with Hydraluxe 30pk / 8.5/ -1.75</t>
  </si>
  <si>
    <t>=DAILY!W18</t>
  </si>
  <si>
    <t>1-Day ACUVUE Oasys with Hydraluxe 30pk / 8.5/ -2.00</t>
  </si>
  <si>
    <t>=DAILY!W19</t>
  </si>
  <si>
    <t>1-Day ACUVUE Oasys with Hydraluxe 30pk / 8.5/ -2.25</t>
  </si>
  <si>
    <t>=DAILY!W20</t>
  </si>
  <si>
    <t>1-Day ACUVUE Oasys with Hydraluxe 30pk / 8.5/ -2.50</t>
  </si>
  <si>
    <t>=DAILY!W21</t>
  </si>
  <si>
    <t>1-Day ACUVUE Oasys with Hydraluxe 30pk / 8.5/ -2.75</t>
  </si>
  <si>
    <t>=DAILY!W22</t>
  </si>
  <si>
    <t>1-Day ACUVUE Oasys with Hydraluxe 30pk / 8.5/ -3.00</t>
  </si>
  <si>
    <t>=DAILY!W23</t>
  </si>
  <si>
    <t>1-Day ACUVUE Oasys with Hydraluxe 30pk / 8.5/ -3.25</t>
  </si>
  <si>
    <t>=DAILY!W24</t>
  </si>
  <si>
    <t>1-Day ACUVUE Oasys with Hydraluxe 30pk / 8.5/ -3.50</t>
  </si>
  <si>
    <t>=DAILY!W25</t>
  </si>
  <si>
    <t>1-Day ACUVUE Oasys with Hydraluxe 30pk / 8.5/ -3.75</t>
  </si>
  <si>
    <t>=DAILY!W26</t>
  </si>
  <si>
    <t>1-Day ACUVUE Oasys with Hydraluxe 30pk / 8.5/ -4.00</t>
  </si>
  <si>
    <t>=DAILY!W27</t>
  </si>
  <si>
    <t>1-Day ACUVUE Oasys with Hydraluxe 30pk / 8.5/ -4.25</t>
  </si>
  <si>
    <t>=DAILY!W28</t>
  </si>
  <si>
    <t>1-Day ACUVUE Oasys with Hydraluxe 30pk / 8.5/ -4.50</t>
  </si>
  <si>
    <t>=DAILY!W29</t>
  </si>
  <si>
    <t>1-Day ACUVUE Oasys with Hydraluxe 30pk / 8.5/ -4.75</t>
  </si>
  <si>
    <t>=DAILY!W30</t>
  </si>
  <si>
    <t>1-Day ACUVUE Oasys with Hydraluxe 30pk / 8.5/ -5.00</t>
  </si>
  <si>
    <t>=DAILY!W31</t>
  </si>
  <si>
    <t>1-Day ACUVUE Oasys with Hydraluxe 30pk / 8.5/ -5.25</t>
  </si>
  <si>
    <t>=DAILY!W32</t>
  </si>
  <si>
    <t>1-Day ACUVUE Oasys with Hydraluxe 30pk / 8.5/ -5.50</t>
  </si>
  <si>
    <t>=DAILY!W33</t>
  </si>
  <si>
    <t>1-Day ACUVUE Oasys with Hydraluxe 30pk / 8.5/ -5.75</t>
  </si>
  <si>
    <t>=DAILY!W34</t>
  </si>
  <si>
    <t>1-Day ACUVUE Oasys with Hydraluxe 30pk / 8.5/ -6.00</t>
  </si>
  <si>
    <t>=DAILY!W35</t>
  </si>
  <si>
    <t>1-Day ACUVUE Oasys with Hydraluxe 30pk / 8.5/ -6.50</t>
  </si>
  <si>
    <t>=DAILY!W36</t>
  </si>
  <si>
    <t>1-Day ACUVUE Oasys with Hydraluxe 30pk / 8.5/ -7.00</t>
  </si>
  <si>
    <t>=DAILY!W37</t>
  </si>
  <si>
    <t>1-Day ACUVUE Oasys with Hydraluxe 30pk / 8.5/ -7.50</t>
  </si>
  <si>
    <t>=DAILY!W38</t>
  </si>
  <si>
    <t>1-Day ACUVUE Oasys with Hydraluxe 30pk / 8.5/ -8.00</t>
  </si>
  <si>
    <t>=DAILY!W39</t>
  </si>
  <si>
    <t>1-Day ACUVUE Oasys with Hydraluxe 30pk / 8.5/ -8.50</t>
  </si>
  <si>
    <t>=DAILY!W40</t>
  </si>
  <si>
    <t>1-Day ACUVUE Oasys with Hydraluxe 30pk / 8.5/ -9.00</t>
  </si>
  <si>
    <t>=DAILY!W41</t>
  </si>
  <si>
    <t>1-Day ACUVUE Oasys with Hydraluxe 30pk / 8.5/ -9.50</t>
  </si>
  <si>
    <t>=DAILY!W42</t>
  </si>
  <si>
    <t>1-Day ACUVUE Oasys with Hydraluxe 30pk / 8.5/-10.00</t>
  </si>
  <si>
    <t>=DAILY!W43</t>
  </si>
  <si>
    <t>1-Day ACUVUE Oasys with Hydraluxe 30pk / 8.5/-10.50</t>
  </si>
  <si>
    <t>=DAILY!W44</t>
  </si>
  <si>
    <t>1-Day ACUVUE Oasys with Hydraluxe 30pk / 8.5/-11.00</t>
  </si>
  <si>
    <t>=DAILY!W45</t>
  </si>
  <si>
    <t>1-Day ACUVUE Oasys with Hydraluxe 30pk / 8.5/-11.50</t>
  </si>
  <si>
    <t>=DAILY!W46</t>
  </si>
  <si>
    <t>1-Day ACUVUE Oasys with Hydraluxe 30pk / 8.5/-12.00</t>
  </si>
  <si>
    <t>=DAILY!W47</t>
  </si>
  <si>
    <t>1-Day ACUVUE Oasys with Hydraluxe 30pk / 9.0/ -0.50</t>
  </si>
  <si>
    <t>=DAILY!X13</t>
  </si>
  <si>
    <t>1-Day ACUVUE Oasys with Hydraluxe 30pk / 9.0/ -0.75</t>
  </si>
  <si>
    <t>=DAILY!X14</t>
  </si>
  <si>
    <t>1-Day ACUVUE Oasys with Hydraluxe 30pk / 9.0/ -1.00</t>
  </si>
  <si>
    <t>=DAILY!X15</t>
  </si>
  <si>
    <t>1-Day ACUVUE Oasys with Hydraluxe 30pk / 9.0/ -1.25</t>
  </si>
  <si>
    <t>=DAILY!X16</t>
  </si>
  <si>
    <t>1-Day ACUVUE Oasys with Hydraluxe 30pk / 9.0/ -1.50</t>
  </si>
  <si>
    <t>=DAILY!X17</t>
  </si>
  <si>
    <t>1-Day ACUVUE Oasys with Hydraluxe 30pk / 9.0/ -1.75</t>
  </si>
  <si>
    <t>=DAILY!X18</t>
  </si>
  <si>
    <t>1-Day ACUVUE Oasys with Hydraluxe 30pk / 9.0/ -2.00</t>
  </si>
  <si>
    <t>=DAILY!X19</t>
  </si>
  <si>
    <t>1-Day ACUVUE Oasys with Hydraluxe 30pk / 9.0/ -2.25</t>
  </si>
  <si>
    <t>=DAILY!X20</t>
  </si>
  <si>
    <t>1-Day ACUVUE Oasys with Hydraluxe 30pk / 9.0/ -2.50</t>
  </si>
  <si>
    <t>=DAILY!X21</t>
  </si>
  <si>
    <t>1-Day ACUVUE Oasys with Hydraluxe 30pk / 9.0/ -2.75</t>
  </si>
  <si>
    <t>=DAILY!X22</t>
  </si>
  <si>
    <t>1-Day ACUVUE Oasys with Hydraluxe 30pk / 9.0/ -3.00</t>
  </si>
  <si>
    <t>=DAILY!X23</t>
  </si>
  <si>
    <t>1-Day ACUVUE Oasys with Hydraluxe 30pk / 9.0/ -3.25</t>
  </si>
  <si>
    <t>=DAILY!X24</t>
  </si>
  <si>
    <t>1-Day ACUVUE Oasys with Hydraluxe 30pk / 9.0/ -3.50</t>
  </si>
  <si>
    <t>=DAILY!X25</t>
  </si>
  <si>
    <t>1-Day ACUVUE Oasys with Hydraluxe 30pk / 9.0/ -3.75</t>
  </si>
  <si>
    <t>=DAILY!X26</t>
  </si>
  <si>
    <t>1-Day ACUVUE Oasys with Hydraluxe 30pk / 9.0/ -4.00</t>
  </si>
  <si>
    <t>=DAILY!X27</t>
  </si>
  <si>
    <t>1-Day ACUVUE Oasys with Hydraluxe 30pk / 9.0/ -4.25</t>
  </si>
  <si>
    <t>=DAILY!X28</t>
  </si>
  <si>
    <t>1-Day ACUVUE Oasys with Hydraluxe 30pk / 9.0/ -4.50</t>
  </si>
  <si>
    <t>=DAILY!X29</t>
  </si>
  <si>
    <t>1-Day ACUVUE Oasys with Hydraluxe 30pk / 9.0/ -4.75</t>
  </si>
  <si>
    <t>=DAILY!X30</t>
  </si>
  <si>
    <t>1-Day ACUVUE Oasys with Hydraluxe 30pk / 9.0/ -5.00</t>
  </si>
  <si>
    <t>=DAILY!X31</t>
  </si>
  <si>
    <t>1-Day ACUVUE Oasys with Hydraluxe 30pk / 9.0/ -5.25</t>
  </si>
  <si>
    <t>=DAILY!X32</t>
  </si>
  <si>
    <t>1-Day ACUVUE Oasys with Hydraluxe 30pk / 9.0/ -5.50</t>
  </si>
  <si>
    <t>=DAILY!X33</t>
  </si>
  <si>
    <t>1-Day ACUVUE Oasys with Hydraluxe 30pk / 9.0/ -5.75</t>
  </si>
  <si>
    <t>=DAILY!X34</t>
  </si>
  <si>
    <t>1-Day ACUVUE Oasys with Hydraluxe 30pk / 9.0/ -6.00</t>
  </si>
  <si>
    <t>=DAILY!X35</t>
  </si>
  <si>
    <t>1-Day ACUVUE Oasys with Hydraluxe 30pk / 9.0/ -6.50</t>
  </si>
  <si>
    <t>=DAILY!X36</t>
  </si>
  <si>
    <t>1-Day ACUVUE Oasys with Hydraluxe 30pk / 9.0/ -7.00</t>
  </si>
  <si>
    <t>=DAILY!X37</t>
  </si>
  <si>
    <t>1-Day ACUVUE Oasys with Hydraluxe 30pk / 9.0/ -7.50</t>
  </si>
  <si>
    <t>=DAILY!X38</t>
  </si>
  <si>
    <t>1-Day ACUVUE Oasys with Hydraluxe 30pk / 9.0/ -8.00</t>
  </si>
  <si>
    <t>=DAILY!X39</t>
  </si>
  <si>
    <t>1-Day ACUVUE Oasys with Hydraluxe 30pk / 9.0/ -8.50</t>
  </si>
  <si>
    <t>=DAILY!X40</t>
  </si>
  <si>
    <t>1-Day ACUVUE Oasys with Hydraluxe 30pk / 9.0/ -9.00</t>
  </si>
  <si>
    <t>=DAILY!X41</t>
  </si>
  <si>
    <t>1-Day ACUVUE Oasys with Hydraluxe 30pk / 9.0/ -9.50</t>
  </si>
  <si>
    <t>=DAILY!X42</t>
  </si>
  <si>
    <t>1-Day ACUVUE Oasys with Hydraluxe 30pk / 9.0/-10.00</t>
  </si>
  <si>
    <t>=DAILY!X43</t>
  </si>
  <si>
    <t>1-Day ACUVUE Oasys with Hydraluxe 30pk / 9.0/-10.50</t>
  </si>
  <si>
    <t>=DAILY!X44</t>
  </si>
  <si>
    <t>1-Day ACUVUE Oasys with Hydraluxe 30pk / 9.0/-11.00</t>
  </si>
  <si>
    <t>=DAILY!X45</t>
  </si>
  <si>
    <t>1-Day ACUVUE Oasys with Hydraluxe 30pk / 9.0/-11.50</t>
  </si>
  <si>
    <t>=DAILY!X46</t>
  </si>
  <si>
    <t>1-Day ACUVUE Oasys with Hydraluxe 30pk / 9.0/-12.00</t>
  </si>
  <si>
    <t>=DAILY!X47</t>
  </si>
  <si>
    <t>1-Day ACUVUE Oasys with Hydraluxe 30pk / 8.5/ +0.50</t>
  </si>
  <si>
    <t>=DAILY!Z13</t>
  </si>
  <si>
    <t>1-Day ACUVUE Oasys with Hydraluxe 30pk / 8.5/ +0.75</t>
  </si>
  <si>
    <t>=DAILY!Z14</t>
  </si>
  <si>
    <t>1-Day ACUVUE Oasys with Hydraluxe 30pk / 8.5/ +1.00</t>
  </si>
  <si>
    <t>=DAILY!Z15</t>
  </si>
  <si>
    <t>1-Day ACUVUE Oasys with Hydraluxe 30pk / 8.5/ +1.25</t>
  </si>
  <si>
    <t>=DAILY!Z16</t>
  </si>
  <si>
    <t>1-Day ACUVUE Oasys with Hydraluxe 30pk / 8.5/ +1.50</t>
  </si>
  <si>
    <t>=DAILY!Z17</t>
  </si>
  <si>
    <t>1-Day ACUVUE Oasys with Hydraluxe 30pk / 8.5/ +1.75</t>
  </si>
  <si>
    <t>=DAILY!Z18</t>
  </si>
  <si>
    <t>1-Day ACUVUE Oasys with Hydraluxe 30pk / 8.5/ +2.00</t>
  </si>
  <si>
    <t>=DAILY!Z19</t>
  </si>
  <si>
    <t>1-Day ACUVUE Oasys with Hydraluxe 30pk / 8.5/ +2.25</t>
  </si>
  <si>
    <t>=DAILY!Z20</t>
  </si>
  <si>
    <t>1-Day ACUVUE Oasys with Hydraluxe 30pk / 8.5/ +2.50</t>
  </si>
  <si>
    <t>=DAILY!Z21</t>
  </si>
  <si>
    <t>1-Day ACUVUE Oasys with Hydraluxe 30pk / 8.5/ +2.75</t>
  </si>
  <si>
    <t>=DAILY!Z22</t>
  </si>
  <si>
    <t>1-Day ACUVUE Oasys with Hydraluxe 30pk / 8.5/ +3.00</t>
  </si>
  <si>
    <t>=DAILY!Z23</t>
  </si>
  <si>
    <t>1-Day ACUVUE Oasys with Hydraluxe 30pk / 8.5/ +3.25</t>
  </si>
  <si>
    <t>=DAILY!Z24</t>
  </si>
  <si>
    <t>1-Day ACUVUE Oasys with Hydraluxe 30pk / 8.5/ +3.50</t>
  </si>
  <si>
    <t>=DAILY!Z25</t>
  </si>
  <si>
    <t>1-Day ACUVUE Oasys with Hydraluxe 30pk / 8.5/ +3.75</t>
  </si>
  <si>
    <t>=DAILY!Z26</t>
  </si>
  <si>
    <t>1-Day ACUVUE Oasys with Hydraluxe 30pk / 8.5/ +4.00</t>
  </si>
  <si>
    <t>=DAILY!Z27</t>
  </si>
  <si>
    <t>1-Day ACUVUE Oasys with Hydraluxe 30pk / 8.5/ +4.25</t>
  </si>
  <si>
    <t>=DAILY!Z28</t>
  </si>
  <si>
    <t>1-Day ACUVUE Oasys with Hydraluxe 30pk / 8.5/ +4.50</t>
  </si>
  <si>
    <t>=DAILY!Z29</t>
  </si>
  <si>
    <t>1-Day ACUVUE Oasys with Hydraluxe 30pk / 8.5/ +4.75</t>
  </si>
  <si>
    <t>=DAILY!Z30</t>
  </si>
  <si>
    <t>1-Day ACUVUE Oasys with Hydraluxe 30pk / 8.5/ +5.00</t>
  </si>
  <si>
    <t>=DAILY!Z31</t>
  </si>
  <si>
    <t>1-Day ACUVUE Oasys with Hydraluxe 30pk / 8.5/ +5.25</t>
  </si>
  <si>
    <t>=DAILY!Z32</t>
  </si>
  <si>
    <t>1-Day ACUVUE Oasys with Hydraluxe 30pk / 8.5/ +5.50</t>
  </si>
  <si>
    <t>=DAILY!Z33</t>
  </si>
  <si>
    <t>1-Day ACUVUE Oasys with Hydraluxe 30pk / 8.5/ +5.75</t>
  </si>
  <si>
    <t>=DAILY!Z34</t>
  </si>
  <si>
    <t>1-Day ACUVUE Oasys with Hydraluxe 30pk / 8.5/ +6.00</t>
  </si>
  <si>
    <t>=DAILY!Z35</t>
  </si>
  <si>
    <t>1-Day ACUVUE Oasys with Hydraluxe 30pk / 8.5/ +6.50</t>
  </si>
  <si>
    <t>=DAILY!Z36</t>
  </si>
  <si>
    <t>1-Day ACUVUE Oasys with Hydraluxe 30pk / 8.5/ +7.00</t>
  </si>
  <si>
    <t>=DAILY!Z37</t>
  </si>
  <si>
    <t>1-Day ACUVUE Oasys with Hydraluxe 30pk / 8.5/ +7.50</t>
  </si>
  <si>
    <t>=DAILY!Z38</t>
  </si>
  <si>
    <t>1-Day ACUVUE Oasys with Hydraluxe 30pk / 8.5/ +8.00</t>
  </si>
  <si>
    <t>=DAILY!Z39</t>
  </si>
  <si>
    <t>1-Day ACUVUE Oasys with Hydraluxe 30pk / 9.0/ +0.50</t>
  </si>
  <si>
    <t>=DAILY!AA13</t>
  </si>
  <si>
    <t>1-Day ACUVUE Oasys with Hydraluxe 30pk / 9.0/ +0.75</t>
  </si>
  <si>
    <t>=DAILY!AA14</t>
  </si>
  <si>
    <t>1-Day ACUVUE Oasys with Hydraluxe 30pk / 9.0/ +1.00</t>
  </si>
  <si>
    <t>=DAILY!AA15</t>
  </si>
  <si>
    <t>1-Day ACUVUE Oasys with Hydraluxe 30pk / 9.0/ +1.25</t>
  </si>
  <si>
    <t>=DAILY!AA16</t>
  </si>
  <si>
    <t>1-Day ACUVUE Oasys with Hydraluxe 30pk / 9.0/ +1.50</t>
  </si>
  <si>
    <t>=DAILY!AA17</t>
  </si>
  <si>
    <t>1-Day ACUVUE Oasys with Hydraluxe 30pk / 9.0/ +1.75</t>
  </si>
  <si>
    <t>=DAILY!AA18</t>
  </si>
  <si>
    <t>1-Day ACUVUE Oasys with Hydraluxe 30pk / 9.0/ +2.00</t>
  </si>
  <si>
    <t>=DAILY!AA19</t>
  </si>
  <si>
    <t>1-Day ACUVUE Oasys with Hydraluxe 30pk / 9.0/ +2.25</t>
  </si>
  <si>
    <t>=DAILY!AA20</t>
  </si>
  <si>
    <t>1-Day ACUVUE Oasys with Hydraluxe 30pk / 9.0/ +2.50</t>
  </si>
  <si>
    <t>=DAILY!AA21</t>
  </si>
  <si>
    <t>1-Day ACUVUE Oasys with Hydraluxe 30pk / 9.0/ +2.75</t>
  </si>
  <si>
    <t>=DAILY!AA22</t>
  </si>
  <si>
    <t>1-Day ACUVUE Oasys with Hydraluxe 30pk / 9.0/ +3.00</t>
  </si>
  <si>
    <t>=DAILY!AA23</t>
  </si>
  <si>
    <t>1-Day ACUVUE Oasys with Hydraluxe 30pk / 9.0/ +3.25</t>
  </si>
  <si>
    <t>=DAILY!AA24</t>
  </si>
  <si>
    <t>1-Day ACUVUE Oasys with Hydraluxe 30pk / 9.0/ +3.50</t>
  </si>
  <si>
    <t>=DAILY!AA25</t>
  </si>
  <si>
    <t>1-Day ACUVUE Oasys with Hydraluxe 30pk / 9.0/ +3.75</t>
  </si>
  <si>
    <t>=DAILY!AA26</t>
  </si>
  <si>
    <t>1-Day ACUVUE Oasys with Hydraluxe 30pk / 9.0/ +4.00</t>
  </si>
  <si>
    <t>=DAILY!AA27</t>
  </si>
  <si>
    <t>1-Day ACUVUE Oasys with Hydraluxe 30pk / 9.0/ +4.25</t>
  </si>
  <si>
    <t>=DAILY!AA28</t>
  </si>
  <si>
    <t>1-Day ACUVUE Oasys with Hydraluxe 30pk / 9.0/ +4.50</t>
  </si>
  <si>
    <t>=DAILY!AA29</t>
  </si>
  <si>
    <t>1-Day ACUVUE Oasys with Hydraluxe 30pk / 9.0/ +4.75</t>
  </si>
  <si>
    <t>=DAILY!AA30</t>
  </si>
  <si>
    <t>1-Day ACUVUE Oasys with Hydraluxe 30pk / 9.0/ +5.00</t>
  </si>
  <si>
    <t>=DAILY!AA31</t>
  </si>
  <si>
    <t>1-Day ACUVUE Oasys with Hydraluxe 30pk / 9.0/ +5.25</t>
  </si>
  <si>
    <t>=DAILY!AA32</t>
  </si>
  <si>
    <t>1-Day ACUVUE Oasys with Hydraluxe 30pk / 9.0/ +5.50</t>
  </si>
  <si>
    <t>=DAILY!AA33</t>
  </si>
  <si>
    <t>1-Day ACUVUE Oasys with Hydraluxe 30pk / 9.0/ +5.75</t>
  </si>
  <si>
    <t>=DAILY!AA34</t>
  </si>
  <si>
    <t>1-Day ACUVUE Oasys with Hydraluxe 30pk / 9.0/ +6.00</t>
  </si>
  <si>
    <t>=DAILY!AA35</t>
  </si>
  <si>
    <t>1-Day ACUVUE Oasys with Hydraluxe 30pk / 9.0/ +6.50</t>
  </si>
  <si>
    <t>=DAILY!AA36</t>
  </si>
  <si>
    <t>1-Day ACUVUE Oasys with Hydraluxe 30pk / 9.0/ +7.00</t>
  </si>
  <si>
    <t>=DAILY!AA37</t>
  </si>
  <si>
    <t>1-Day ACUVUE Oasys with Hydraluxe 30pk / 9.0/ +7.50</t>
  </si>
  <si>
    <t>=DAILY!AA38</t>
  </si>
  <si>
    <t>1-Day ACUVUE Oasys with Hydraluxe 30pk / 9.0/ +8.00</t>
  </si>
  <si>
    <t>=DAILY!AA39</t>
  </si>
  <si>
    <t>1DAOH 8.5 -0.50 90P RX</t>
  </si>
  <si>
    <t>=DAILY!AC13</t>
  </si>
  <si>
    <t>733905851186</t>
  </si>
  <si>
    <t>1DAOH 8.5 -0.75 90P RX</t>
  </si>
  <si>
    <t>=DAILY!AC14</t>
  </si>
  <si>
    <t>733905851179</t>
  </si>
  <si>
    <t>1DAOH 8.5 -1.00 90P RX</t>
  </si>
  <si>
    <t>=DAILY!AC15</t>
  </si>
  <si>
    <t>733905851162</t>
  </si>
  <si>
    <t>1DAOH 8.5 -1.25 90P RX</t>
  </si>
  <si>
    <t>=DAILY!AC16</t>
  </si>
  <si>
    <t>733905851155</t>
  </si>
  <si>
    <t>1DAOH 8.5 -1.50 90P RX</t>
  </si>
  <si>
    <t>=DAILY!AC17</t>
  </si>
  <si>
    <t>733905851148</t>
  </si>
  <si>
    <t>1DAOH 8.5 -1.75 90P RX</t>
  </si>
  <si>
    <t>=DAILY!AC18</t>
  </si>
  <si>
    <t>733905851131</t>
  </si>
  <si>
    <t>1DAOH 8.5 -2.00 90P RX</t>
  </si>
  <si>
    <t>=DAILY!AC19</t>
  </si>
  <si>
    <t>733905849879</t>
  </si>
  <si>
    <t>1DAOH 8.5 -2.25 90P RX</t>
  </si>
  <si>
    <t>=DAILY!AC20</t>
  </si>
  <si>
    <t>733905849862</t>
  </si>
  <si>
    <t>1DAOH 8.5 -2.50 90P RX</t>
  </si>
  <si>
    <t>=DAILY!AC21</t>
  </si>
  <si>
    <t>733905819995</t>
  </si>
  <si>
    <t>1DAOH 8.5 -2.75 90P RX</t>
  </si>
  <si>
    <t>=DAILY!AC22</t>
  </si>
  <si>
    <t>733905819988</t>
  </si>
  <si>
    <t>1DAOH 8.5 -3.00 90P RX</t>
  </si>
  <si>
    <t>=DAILY!AC23</t>
  </si>
  <si>
    <t>733905819971</t>
  </si>
  <si>
    <t>1DAOH 8.5 -3.25 90P RX</t>
  </si>
  <si>
    <t>=DAILY!AC24</t>
  </si>
  <si>
    <t>733905819964</t>
  </si>
  <si>
    <t>1DAOH 8.5 -3.50 90P RX</t>
  </si>
  <si>
    <t>=DAILY!AC25</t>
  </si>
  <si>
    <t>733905819957</t>
  </si>
  <si>
    <t>1DAOH 8.5 -3.75 90P RX</t>
  </si>
  <si>
    <t>=DAILY!AC26</t>
  </si>
  <si>
    <t>733905819940</t>
  </si>
  <si>
    <t>1DAOH 8.5 -4.00 90P RX</t>
  </si>
  <si>
    <t>=DAILY!AC27</t>
  </si>
  <si>
    <t>733905819933</t>
  </si>
  <si>
    <t>1DAOH 8.5 -4.25 90P RX</t>
  </si>
  <si>
    <t>=DAILY!AC28</t>
  </si>
  <si>
    <t>733905819926</t>
  </si>
  <si>
    <t>1DAOH 8.5 -4.50 90P RX</t>
  </si>
  <si>
    <t>=DAILY!AC29</t>
  </si>
  <si>
    <t>733905819919</t>
  </si>
  <si>
    <t>1DAOH 8.5 -4.75 90P RX</t>
  </si>
  <si>
    <t>=DAILY!AC30</t>
  </si>
  <si>
    <t>733905819902</t>
  </si>
  <si>
    <t>1DAOH 8.5 -5.00 90P RX</t>
  </si>
  <si>
    <t>=DAILY!AC31</t>
  </si>
  <si>
    <t>733905819896</t>
  </si>
  <si>
    <t>1DAOH 8.5 -5.25 90P RX</t>
  </si>
  <si>
    <t>=DAILY!AC32</t>
  </si>
  <si>
    <t>733905819889</t>
  </si>
  <si>
    <t>1DAOH 8.5 -5.50 90P RX</t>
  </si>
  <si>
    <t>=DAILY!AC33</t>
  </si>
  <si>
    <t>733905819872</t>
  </si>
  <si>
    <t>1DAOH 8.5 -5.75 90P RX</t>
  </si>
  <si>
    <t>=DAILY!AC34</t>
  </si>
  <si>
    <t>733905819865</t>
  </si>
  <si>
    <t>1DAOH 8.5 -6.00 90P RX</t>
  </si>
  <si>
    <t>=DAILY!AC35</t>
  </si>
  <si>
    <t>733905819858</t>
  </si>
  <si>
    <t>1DAOH 8.5 -6.50 90P RX</t>
  </si>
  <si>
    <t>=DAILY!AC36</t>
  </si>
  <si>
    <t>733905819841</t>
  </si>
  <si>
    <t>1DAOH 8.5 -7.00 90P RX</t>
  </si>
  <si>
    <t>=DAILY!AC37</t>
  </si>
  <si>
    <t>733905819834</t>
  </si>
  <si>
    <t>1DAOH 8.5 -7.50 90P RX</t>
  </si>
  <si>
    <t>=DAILY!AC38</t>
  </si>
  <si>
    <t>733905819827</t>
  </si>
  <si>
    <t>1DAOH 8.5 -8.00 90P RX</t>
  </si>
  <si>
    <t>=DAILY!AC39</t>
  </si>
  <si>
    <t>733905819810</t>
  </si>
  <si>
    <t>1DAOH 8.5 -8.50 90P RX</t>
  </si>
  <si>
    <t>=DAILY!AC40</t>
  </si>
  <si>
    <t>733905819803</t>
  </si>
  <si>
    <t>1DAOH 8.5 -9.00 90P RX</t>
  </si>
  <si>
    <t>=DAILY!AC41</t>
  </si>
  <si>
    <t>733905819797</t>
  </si>
  <si>
    <t>1DAOH 8.5 -9.50 90P RX</t>
  </si>
  <si>
    <t>=DAILY!AC42</t>
  </si>
  <si>
    <t>733905819780</t>
  </si>
  <si>
    <t>1DAOH 8.5 -10.00 90P RX</t>
  </si>
  <si>
    <t>=DAILY!AC43</t>
  </si>
  <si>
    <t>733905819773</t>
  </si>
  <si>
    <t>1DAOH 8.5 -10.50 90P RX</t>
  </si>
  <si>
    <t>=DAILY!AC44</t>
  </si>
  <si>
    <t>733905819766</t>
  </si>
  <si>
    <t>1DAOH 8.5 -11.00 90P RX</t>
  </si>
  <si>
    <t>=DAILY!AC45</t>
  </si>
  <si>
    <t>733905819759</t>
  </si>
  <si>
    <t>1DAOH 8.5 -11.50 90P RX</t>
  </si>
  <si>
    <t>=DAILY!AC46</t>
  </si>
  <si>
    <t>733905819742</t>
  </si>
  <si>
    <t>1DAOH 8.5 -12.00 90P RX</t>
  </si>
  <si>
    <t>=DAILY!AC47</t>
  </si>
  <si>
    <t>733905852428</t>
  </si>
  <si>
    <t>1DAOH 9.0 -0.50 90P RX</t>
  </si>
  <si>
    <t>=DAILY!AD13</t>
  </si>
  <si>
    <t>733905852411</t>
  </si>
  <si>
    <t>1DAOH 9.0 -0.75 90P RX</t>
  </si>
  <si>
    <t>=DAILY!AD14</t>
  </si>
  <si>
    <t>733905852404</t>
  </si>
  <si>
    <t>1DAOH 9.0 -1.00 90P RX</t>
  </si>
  <si>
    <t>=DAILY!AD15</t>
  </si>
  <si>
    <t>733905852398</t>
  </si>
  <si>
    <t>1DAOH 9.0 -1.25 90P RX</t>
  </si>
  <si>
    <t>=DAILY!AD16</t>
  </si>
  <si>
    <t>733905852381</t>
  </si>
  <si>
    <t>1DAOH 9.0 -1.50 90P RX</t>
  </si>
  <si>
    <t>=DAILY!AD17</t>
  </si>
  <si>
    <t>733905852374</t>
  </si>
  <si>
    <t>1DAOH 9.0 -1.75 90P RX</t>
  </si>
  <si>
    <t>=DAILY!AD18</t>
  </si>
  <si>
    <t>733905852367</t>
  </si>
  <si>
    <t>1DAOH 9.0 -2.00 90P RX</t>
  </si>
  <si>
    <t>=DAILY!AD19</t>
  </si>
  <si>
    <t>733905852350</t>
  </si>
  <si>
    <t>1DAOH 9.0 -2.25 90P RX</t>
  </si>
  <si>
    <t>=DAILY!AD20</t>
  </si>
  <si>
    <t>733905852343</t>
  </si>
  <si>
    <t>1DAOH 9.0 -2.50 90P RX</t>
  </si>
  <si>
    <t>=DAILY!AD21</t>
  </si>
  <si>
    <t>733905852336</t>
  </si>
  <si>
    <t>1DAOH 9.0 -2.75 90P RX</t>
  </si>
  <si>
    <t>=DAILY!AD22</t>
  </si>
  <si>
    <t>733905852329</t>
  </si>
  <si>
    <t>1DAOH 9.0 -3.00 90P RX</t>
  </si>
  <si>
    <t>=DAILY!AD23</t>
  </si>
  <si>
    <t>733905852312</t>
  </si>
  <si>
    <t>1DAOH 9.0 -3.25 90P RX</t>
  </si>
  <si>
    <t>=DAILY!AD24</t>
  </si>
  <si>
    <t>733905852305</t>
  </si>
  <si>
    <t>1DAOH 9.0 -3.50 90P RX</t>
  </si>
  <si>
    <t>=DAILY!AD25</t>
  </si>
  <si>
    <t>733905852299</t>
  </si>
  <si>
    <t>1DAOH 9.0 -3.75 90P RX</t>
  </si>
  <si>
    <t>=DAILY!AD26</t>
  </si>
  <si>
    <t>733905851704</t>
  </si>
  <si>
    <t>1DAOH 9.0 -4.00 90P RX</t>
  </si>
  <si>
    <t>=DAILY!AD27</t>
  </si>
  <si>
    <t>733905851698</t>
  </si>
  <si>
    <t>1DAOH 9.0 -4.25 90P RX</t>
  </si>
  <si>
    <t>=DAILY!AD28</t>
  </si>
  <si>
    <t>733905851681</t>
  </si>
  <si>
    <t>1DAOH 9.0 -4.50 90P RX</t>
  </si>
  <si>
    <t>=DAILY!AD29</t>
  </si>
  <si>
    <t>733905851674</t>
  </si>
  <si>
    <t>1DAOH 9.0 -4.75 90P RX</t>
  </si>
  <si>
    <t>=DAILY!AD30</t>
  </si>
  <si>
    <t>733905851667</t>
  </si>
  <si>
    <t>1DAOH 9.0 -5.00 90P RX</t>
  </si>
  <si>
    <t>=DAILY!AD31</t>
  </si>
  <si>
    <t>733905851650</t>
  </si>
  <si>
    <t>1DAOH 9.0 -5.25 90P RX</t>
  </si>
  <si>
    <t>=DAILY!AD32</t>
  </si>
  <si>
    <t>733905851643</t>
  </si>
  <si>
    <t>1DAOH 9.0 -5.50 90P RX</t>
  </si>
  <si>
    <t>=DAILY!AD33</t>
  </si>
  <si>
    <t>733905851636</t>
  </si>
  <si>
    <t>1DAOH 9.0 -5.75 90P RX</t>
  </si>
  <si>
    <t>=DAILY!AD34</t>
  </si>
  <si>
    <t>733905851629</t>
  </si>
  <si>
    <t>1DAOH 9.0 -6.00 90P RX</t>
  </si>
  <si>
    <t>=DAILY!AD35</t>
  </si>
  <si>
    <t>733905851612</t>
  </si>
  <si>
    <t>1DAOH 9.0 -6.50 90P RX</t>
  </si>
  <si>
    <t>=DAILY!AD36</t>
  </si>
  <si>
    <t>733905851605</t>
  </si>
  <si>
    <t>1DAOH 9.0 -7.00 90P RX</t>
  </si>
  <si>
    <t>=DAILY!AD37</t>
  </si>
  <si>
    <t>733905851599</t>
  </si>
  <si>
    <t>1DAOH 9.0 -7.50 90P RX</t>
  </si>
  <si>
    <t>=DAILY!AD38</t>
  </si>
  <si>
    <t>733905851582</t>
  </si>
  <si>
    <t>1DAOH 9.0 -8.00 90P RX</t>
  </si>
  <si>
    <t>=DAILY!AD39</t>
  </si>
  <si>
    <t>733905851575</t>
  </si>
  <si>
    <t>1DAOH 9.0 -8.50 90P RX</t>
  </si>
  <si>
    <t>=DAILY!AD40</t>
  </si>
  <si>
    <t>733905851568</t>
  </si>
  <si>
    <t>1DAOH 9.0 -9.00 90P RX</t>
  </si>
  <si>
    <t>=DAILY!AD41</t>
  </si>
  <si>
    <t>733905851551</t>
  </si>
  <si>
    <t>1DAOH 9.0 -9.50 90P RX</t>
  </si>
  <si>
    <t>=DAILY!AD42</t>
  </si>
  <si>
    <t>733905851544</t>
  </si>
  <si>
    <t>1DAOH 9.0 -10.00 90P RX</t>
  </si>
  <si>
    <t>=DAILY!AD43</t>
  </si>
  <si>
    <t>733905851537</t>
  </si>
  <si>
    <t>1DAOH 9.0 -10.50 90P RX</t>
  </si>
  <si>
    <t>=DAILY!AD44</t>
  </si>
  <si>
    <t>733905851520</t>
  </si>
  <si>
    <t>1DAOH 9.0 -11.00 90P RX</t>
  </si>
  <si>
    <t>=DAILY!AD45</t>
  </si>
  <si>
    <t>733905851513</t>
  </si>
  <si>
    <t>1DAOH 9.0 -11.50 90P RX</t>
  </si>
  <si>
    <t>=DAILY!AD46</t>
  </si>
  <si>
    <t>733905851506</t>
  </si>
  <si>
    <t>1DAOH 9.0 -12.00 90P RX</t>
  </si>
  <si>
    <t>=DAILY!AD47</t>
  </si>
  <si>
    <t>733905851230</t>
  </si>
  <si>
    <t>1DAOH 8.5 +0.50 90P RX</t>
  </si>
  <si>
    <t>=DAILY!AF13</t>
  </si>
  <si>
    <t>733905851247</t>
  </si>
  <si>
    <t>1DAOH 8.5 +0.75 90P RX</t>
  </si>
  <si>
    <t>=DAILY!AF14</t>
  </si>
  <si>
    <t>733905851254</t>
  </si>
  <si>
    <t>1DAOH 8.5 +1.00 90P RX</t>
  </si>
  <si>
    <t>=DAILY!AF15</t>
  </si>
  <si>
    <t>733905851261</t>
  </si>
  <si>
    <t>1DAOH 8.5 +1.25 90P RX</t>
  </si>
  <si>
    <t>=DAILY!AF16</t>
  </si>
  <si>
    <t>733905851278</t>
  </si>
  <si>
    <t>1DAOH 8.5 +1.50 90P RX</t>
  </si>
  <si>
    <t>=DAILY!AF17</t>
  </si>
  <si>
    <t>733905851285</t>
  </si>
  <si>
    <t>1DAOH 8.5 +1.75 90P RX</t>
  </si>
  <si>
    <t>=DAILY!AF18</t>
  </si>
  <si>
    <t>733905851292</t>
  </si>
  <si>
    <t>1DAOH 8.5 +2.00 90P RX</t>
  </si>
  <si>
    <t>=DAILY!AF19</t>
  </si>
  <si>
    <t>733905851308</t>
  </si>
  <si>
    <t>1DAOH 8.5 +2.25 90P RX</t>
  </si>
  <si>
    <t>=DAILY!AF20</t>
  </si>
  <si>
    <t>733905851315</t>
  </si>
  <si>
    <t>1DAOH 8.5 +2.50 90P RX</t>
  </si>
  <si>
    <t>=DAILY!AF21</t>
  </si>
  <si>
    <t>733905851322</t>
  </si>
  <si>
    <t>1DAOH 8.5 +2.75 90P RX</t>
  </si>
  <si>
    <t>=DAILY!AF22</t>
  </si>
  <si>
    <t>733905851339</t>
  </si>
  <si>
    <t>1DAOH 8.5 +3.00 90P RX</t>
  </si>
  <si>
    <t>=DAILY!AF23</t>
  </si>
  <si>
    <t>733905851346</t>
  </si>
  <si>
    <t>1DAOH 8.5 +3.25 90P RX</t>
  </si>
  <si>
    <t>=DAILY!AF24</t>
  </si>
  <si>
    <t>733905851353</t>
  </si>
  <si>
    <t>1DAOH 8.5 +3.50 90P RX</t>
  </si>
  <si>
    <t>=DAILY!AF25</t>
  </si>
  <si>
    <t>733905851360</t>
  </si>
  <si>
    <t>1DAOH 8.5 +3.75 90P RX</t>
  </si>
  <si>
    <t>=DAILY!AF26</t>
  </si>
  <si>
    <t>733905851377</t>
  </si>
  <si>
    <t>1DAOH 8.5 +4.00 90P RX</t>
  </si>
  <si>
    <t>=DAILY!AF27</t>
  </si>
  <si>
    <t>733905851384</t>
  </si>
  <si>
    <t>1DAOH 8.5 +4.25 90P RX</t>
  </si>
  <si>
    <t>=DAILY!AF28</t>
  </si>
  <si>
    <t>733905851391</t>
  </si>
  <si>
    <t>1DAOH 8.5 +4.50 90P RX</t>
  </si>
  <si>
    <t>=DAILY!AF29</t>
  </si>
  <si>
    <t>733905851407</t>
  </si>
  <si>
    <t>1DAOH 8.5 +4.75 90P RX</t>
  </si>
  <si>
    <t>=DAILY!AF30</t>
  </si>
  <si>
    <t>733905851414</t>
  </si>
  <si>
    <t>1DAOH 8.5 +5.00 90P RX</t>
  </si>
  <si>
    <t>=DAILY!AF31</t>
  </si>
  <si>
    <t>733905851421</t>
  </si>
  <si>
    <t>1DAOH 8.5 +5.25 90P RX</t>
  </si>
  <si>
    <t>=DAILY!AF32</t>
  </si>
  <si>
    <t>733905851438</t>
  </si>
  <si>
    <t>1DAOH 8.5 +5.50 90P RX</t>
  </si>
  <si>
    <t>=DAILY!AF33</t>
  </si>
  <si>
    <t>733905851445</t>
  </si>
  <si>
    <t>1DAOH 8.5 +5.75 90P RX</t>
  </si>
  <si>
    <t>=DAILY!AF34</t>
  </si>
  <si>
    <t>733905851452</t>
  </si>
  <si>
    <t>1DAOH 8.5 +6.00 90P RX</t>
  </si>
  <si>
    <t>=DAILY!AF35</t>
  </si>
  <si>
    <t>733905851469</t>
  </si>
  <si>
    <t>1DAOH 8.5 +6.50 90P RX</t>
  </si>
  <si>
    <t>=DAILY!AF36</t>
  </si>
  <si>
    <t>733905851476</t>
  </si>
  <si>
    <t>1DAOH 8.5 +7.00 90P RX</t>
  </si>
  <si>
    <t>=DAILY!AF37</t>
  </si>
  <si>
    <t>733905851483</t>
  </si>
  <si>
    <t>1DAOH 8.5 +7.50 90P RX</t>
  </si>
  <si>
    <t>=DAILY!AF38</t>
  </si>
  <si>
    <t>733905851490</t>
  </si>
  <si>
    <t>1DAOH 8.5 +8.00 90P RX</t>
  </si>
  <si>
    <t>=DAILY!AF39</t>
  </si>
  <si>
    <t>733905852466</t>
  </si>
  <si>
    <t>1DAOH 9.0 +0.50 90P RX</t>
  </si>
  <si>
    <t>=DAILY!AG13</t>
  </si>
  <si>
    <t>733905852473</t>
  </si>
  <si>
    <t>1DAOH 9.0 +0.75 90P RX</t>
  </si>
  <si>
    <t>=DAILY!AG14</t>
  </si>
  <si>
    <t>733905852480</t>
  </si>
  <si>
    <t>1DAOH 9.0 +1.00 90P RX</t>
  </si>
  <si>
    <t>=DAILY!AG15</t>
  </si>
  <si>
    <t>733905852497</t>
  </si>
  <si>
    <t>1DAOH 9.0 +1.25 90P RX</t>
  </si>
  <si>
    <t>=DAILY!AG16</t>
  </si>
  <si>
    <t>733905852503</t>
  </si>
  <si>
    <t>1DAOH 9.0 +1.50 90P RX</t>
  </si>
  <si>
    <t>=DAILY!AG17</t>
  </si>
  <si>
    <t>733905852510</t>
  </si>
  <si>
    <t>1DAOH 9.0 +1.75 90P RX</t>
  </si>
  <si>
    <t>=DAILY!AG18</t>
  </si>
  <si>
    <t>733905852527</t>
  </si>
  <si>
    <t>1DAOH 9.0 +2.00 90P RX</t>
  </si>
  <si>
    <t>=DAILY!AG19</t>
  </si>
  <si>
    <t>733905852534</t>
  </si>
  <si>
    <t>1DAOH 9.0 +2.25 90P RX</t>
  </si>
  <si>
    <t>=DAILY!AG20</t>
  </si>
  <si>
    <t>733905852541</t>
  </si>
  <si>
    <t>1DAOH 9.0 +2.50 90P RX</t>
  </si>
  <si>
    <t>=DAILY!AG21</t>
  </si>
  <si>
    <t>733905852558</t>
  </si>
  <si>
    <t>1DAOH 9.0 +2.75 90P RX</t>
  </si>
  <si>
    <t>=DAILY!AG22</t>
  </si>
  <si>
    <t>733905852565</t>
  </si>
  <si>
    <t>1DAOH 9.0 +3.00 90P RX</t>
  </si>
  <si>
    <t>=DAILY!AG23</t>
  </si>
  <si>
    <t>733905852572</t>
  </si>
  <si>
    <t>1DAOH 9.0 +3.25 90P RX</t>
  </si>
  <si>
    <t>=DAILY!AG24</t>
  </si>
  <si>
    <t>733905852589</t>
  </si>
  <si>
    <t>1DAOH 9.0 +3.50 90P RX</t>
  </si>
  <si>
    <t>=DAILY!AG25</t>
  </si>
  <si>
    <t>733905852596</t>
  </si>
  <si>
    <t>1DAOH 9.0 +3.75 90P RX</t>
  </si>
  <si>
    <t>=DAILY!AG26</t>
  </si>
  <si>
    <t>733905852602</t>
  </si>
  <si>
    <t>1DAOH 9.0 +4.00 90P RX</t>
  </si>
  <si>
    <t>=DAILY!AG27</t>
  </si>
  <si>
    <t>733905852619</t>
  </si>
  <si>
    <t>1DAOH 9.0 +4.25 90P RX</t>
  </si>
  <si>
    <t>=DAILY!AG28</t>
  </si>
  <si>
    <t>733905852626</t>
  </si>
  <si>
    <t>1DAOH 9.0 +4.50 90P RX</t>
  </si>
  <si>
    <t>=DAILY!AG29</t>
  </si>
  <si>
    <t>733905852633</t>
  </si>
  <si>
    <t>1DAOH 9.0 +4.75 90P RX</t>
  </si>
  <si>
    <t>=DAILY!AG30</t>
  </si>
  <si>
    <t>733905852640</t>
  </si>
  <si>
    <t>1DAOH 9.0 +5.00 90P RX</t>
  </si>
  <si>
    <t>=DAILY!AG31</t>
  </si>
  <si>
    <t>733905852657</t>
  </si>
  <si>
    <t>1DAOH 9.0 +5.25 90P RX</t>
  </si>
  <si>
    <t>=DAILY!AG32</t>
  </si>
  <si>
    <t>733905852664</t>
  </si>
  <si>
    <t>1DAOH 9.0 +5.50 90P RX</t>
  </si>
  <si>
    <t>=DAILY!AG33</t>
  </si>
  <si>
    <t>733905852671</t>
  </si>
  <si>
    <t>1DAOH 9.0 +5.75 90P RX</t>
  </si>
  <si>
    <t>=DAILY!AG34</t>
  </si>
  <si>
    <t>733905852688</t>
  </si>
  <si>
    <t>1DAOH 9.0 +6.00 90P RX</t>
  </si>
  <si>
    <t>=DAILY!AG35</t>
  </si>
  <si>
    <t>733905852695</t>
  </si>
  <si>
    <t>1DAOH 9.0 +6.50 90P RX</t>
  </si>
  <si>
    <t>=DAILY!AG36</t>
  </si>
  <si>
    <t>733905852701</t>
  </si>
  <si>
    <t>1DAOH 9.0 +7.00 90P RX</t>
  </si>
  <si>
    <t>=DAILY!AG37</t>
  </si>
  <si>
    <t>733905852718</t>
  </si>
  <si>
    <t>1DAOH 9.0 +7.50 90P RX</t>
  </si>
  <si>
    <t>=DAILY!AG38</t>
  </si>
  <si>
    <t>1DAOH 9.0 +8.00 90P RX</t>
  </si>
  <si>
    <t>=DAILY!AG39</t>
  </si>
  <si>
    <t>1D OAS MAX 30/8.5/-0.50</t>
  </si>
  <si>
    <t>=DAILY!AJ13</t>
  </si>
  <si>
    <t>1D OAS MAX 30/8.5/-0.75</t>
  </si>
  <si>
    <t>=DAILY!AJ14</t>
  </si>
  <si>
    <t>1D OAS MAX 30/8.5/-1.00</t>
  </si>
  <si>
    <t>=DAILY!AJ15</t>
  </si>
  <si>
    <t>1D OAS MAX 30/8.5/-1.25</t>
  </si>
  <si>
    <t>=DAILY!AJ16</t>
  </si>
  <si>
    <t>1D OAS MAX 30/8.5/-1.50</t>
  </si>
  <si>
    <t>=DAILY!AJ17</t>
  </si>
  <si>
    <t>1D OAS MAX 30/8.5/-1.75</t>
  </si>
  <si>
    <t>=DAILY!AJ18</t>
  </si>
  <si>
    <t>1D OAS MAX 30/8.5/-2.00</t>
  </si>
  <si>
    <t>=DAILY!AJ19</t>
  </si>
  <si>
    <t>1D OAS MAX 30/8.5/-2.25</t>
  </si>
  <si>
    <t>=DAILY!AJ20</t>
  </si>
  <si>
    <t>1D OAS MAX 30/8.5/-2.50</t>
  </si>
  <si>
    <t>=DAILY!AJ21</t>
  </si>
  <si>
    <t>1D OAS MAX 30/8.5/-2.75</t>
  </si>
  <si>
    <t>=DAILY!AJ22</t>
  </si>
  <si>
    <t>1D OAS MAX 30/8.5/-3.00</t>
  </si>
  <si>
    <t>=DAILY!AJ23</t>
  </si>
  <si>
    <t>1D OAS MAX 30/8.5/-3.25</t>
  </si>
  <si>
    <t>=DAILY!AJ24</t>
  </si>
  <si>
    <t>1D OAS MAX 30/8.5/-3.50</t>
  </si>
  <si>
    <t>=DAILY!AJ25</t>
  </si>
  <si>
    <t>1D OAS MAX 30/8.5/-3.75</t>
  </si>
  <si>
    <t>=DAILY!AJ26</t>
  </si>
  <si>
    <t>1D OAS MAX 30/8.5/-4.00</t>
  </si>
  <si>
    <t>=DAILY!AJ27</t>
  </si>
  <si>
    <t>1D OAS MAX 30/8.5/-4.25</t>
  </si>
  <si>
    <t>=DAILY!AJ28</t>
  </si>
  <si>
    <t>1D OAS MAX 30/8.5/-4.50</t>
  </si>
  <si>
    <t>=DAILY!AJ29</t>
  </si>
  <si>
    <t>1D OAS MAX 30/8.5/-4.75</t>
  </si>
  <si>
    <t>=DAILY!AJ30</t>
  </si>
  <si>
    <t>1D OAS MAX 30/8.5/-5.00</t>
  </si>
  <si>
    <t>=DAILY!AJ31</t>
  </si>
  <si>
    <t>1D OAS MAX 30/8.5/-5.25</t>
  </si>
  <si>
    <t>=DAILY!AJ32</t>
  </si>
  <si>
    <t>1D OAS MAX 30/8.5/-5.50</t>
  </si>
  <si>
    <t>=DAILY!AJ33</t>
  </si>
  <si>
    <t>1D OAS MAX 30/8.5/-5.75</t>
  </si>
  <si>
    <t>=DAILY!AJ34</t>
  </si>
  <si>
    <t>1D OAS MAX 30/8.5/-6.00</t>
  </si>
  <si>
    <t>=DAILY!AJ35</t>
  </si>
  <si>
    <t>1D OAS MAX 30/8.5/-6.50</t>
  </si>
  <si>
    <t>=DAILY!AJ36</t>
  </si>
  <si>
    <t>1D OAS MAX 30/8.5/-7.00</t>
  </si>
  <si>
    <t>=DAILY!AJ37</t>
  </si>
  <si>
    <t>1D OAS MAX 30/8.5/-7.50</t>
  </si>
  <si>
    <t>=DAILY!AJ38</t>
  </si>
  <si>
    <t>1D OAS MAX 30/8.5/-8.00</t>
  </si>
  <si>
    <t>=DAILY!AJ39</t>
  </si>
  <si>
    <t>1D OAS MAX 30/8.5/-8.50</t>
  </si>
  <si>
    <t>=DAILY!AJ40</t>
  </si>
  <si>
    <t>1D OAS MAX 30/8.5/-9.00</t>
  </si>
  <si>
    <t>=DAILY!AJ41</t>
  </si>
  <si>
    <t>1D OAS MAX 30/8.5/-9.50</t>
  </si>
  <si>
    <t>=DAILY!AJ42</t>
  </si>
  <si>
    <t>1D OAS MAX 30/8.5/-10.00</t>
  </si>
  <si>
    <t>=DAILY!AJ43</t>
  </si>
  <si>
    <t>1D OAS MAX 30/8.5/-10.50</t>
  </si>
  <si>
    <t>=DAILY!AJ44</t>
  </si>
  <si>
    <t>1D OAS MAX 30/8.5/-11.00</t>
  </si>
  <si>
    <t>=DAILY!AJ45</t>
  </si>
  <si>
    <t>1D OAS MAX 30/8.5/-11.50</t>
  </si>
  <si>
    <t>=DAILY!AJ46</t>
  </si>
  <si>
    <t>1D OAS MAX 30/8.5/-12.00</t>
  </si>
  <si>
    <t>=DAILY!AJ47</t>
  </si>
  <si>
    <t>1D OAS MAX 30/9.0/-0.50</t>
  </si>
  <si>
    <t>=DAILY!AK13</t>
  </si>
  <si>
    <t>1D OAS MAX 30/9.0/-0.75</t>
  </si>
  <si>
    <t>=DAILY!AK14</t>
  </si>
  <si>
    <t>1D OAS MAX 30/9.0/-1.00</t>
  </si>
  <si>
    <t>=DAILY!AK15</t>
  </si>
  <si>
    <t>1D OAS MAX 30/9.0/-1.25</t>
  </si>
  <si>
    <t>=DAILY!AK16</t>
  </si>
  <si>
    <t>1D OAS MAX 30/9.0/-1.50</t>
  </si>
  <si>
    <t>=DAILY!AK17</t>
  </si>
  <si>
    <t>1D OAS MAX 30/9.0/-1.75</t>
  </si>
  <si>
    <t>=DAILY!AK18</t>
  </si>
  <si>
    <t>1D OAS MAX 30/9.0/-2.00</t>
  </si>
  <si>
    <t>=DAILY!AK19</t>
  </si>
  <si>
    <t>1D OAS MAX 30/9.0/-2.25</t>
  </si>
  <si>
    <t>=DAILY!AK20</t>
  </si>
  <si>
    <t>1D OAS MAX 30/9.0/-2.50</t>
  </si>
  <si>
    <t>=DAILY!AK21</t>
  </si>
  <si>
    <t>1D OAS MAX 30/9.0/-2.75</t>
  </si>
  <si>
    <t>=DAILY!AK22</t>
  </si>
  <si>
    <t>1D OAS MAX 30/9.0/-3.00</t>
  </si>
  <si>
    <t>=DAILY!AK23</t>
  </si>
  <si>
    <t>1D OAS MAX 30/9.0/-3.25</t>
  </si>
  <si>
    <t>=DAILY!AK24</t>
  </si>
  <si>
    <t>1D OAS MAX 30/9.0/-3.50</t>
  </si>
  <si>
    <t>=DAILY!AK25</t>
  </si>
  <si>
    <t>1D OAS MAX 30/9.0/-3.75</t>
  </si>
  <si>
    <t>=DAILY!AK26</t>
  </si>
  <si>
    <t>1D OAS MAX 30/9.0/-4.00</t>
  </si>
  <si>
    <t>=DAILY!AK27</t>
  </si>
  <si>
    <t>1D OAS MAX 30/9.0/-4.25</t>
  </si>
  <si>
    <t>=DAILY!AK28</t>
  </si>
  <si>
    <t>1D OAS MAX 30/9.0/-4.50</t>
  </si>
  <si>
    <t>=DAILY!AK29</t>
  </si>
  <si>
    <t>1D OAS MAX 30/9.0/-4.75</t>
  </si>
  <si>
    <t>=DAILY!AK30</t>
  </si>
  <si>
    <t>1D OAS MAX 30/9.0/-5.00</t>
  </si>
  <si>
    <t>=DAILY!AK31</t>
  </si>
  <si>
    <t>1D OAS MAX 30/9.0/-5.25</t>
  </si>
  <si>
    <t>=DAILY!AK32</t>
  </si>
  <si>
    <t>1D OAS MAX 30/9.0/-5.50</t>
  </si>
  <si>
    <t>=DAILY!AK33</t>
  </si>
  <si>
    <t>1D OAS MAX 30/9.0/-5.75</t>
  </si>
  <si>
    <t>=DAILY!AK34</t>
  </si>
  <si>
    <t>1D OAS MAX 30/9.0/-6.00</t>
  </si>
  <si>
    <t>=DAILY!AK35</t>
  </si>
  <si>
    <t>1D OAS MAX 30/9.0/-6.50</t>
  </si>
  <si>
    <t>=DAILY!AK36</t>
  </si>
  <si>
    <t>1D OAS MAX 30/9.0/-7.00</t>
  </si>
  <si>
    <t>=DAILY!AK37</t>
  </si>
  <si>
    <t>1D OAS MAX 30/9.0/-7.50</t>
  </si>
  <si>
    <t>=DAILY!AK38</t>
  </si>
  <si>
    <t>1D OAS MAX 30/9.0/-8.00</t>
  </si>
  <si>
    <t>=DAILY!AK39</t>
  </si>
  <si>
    <t>1D OAS MAX 30/9.0/-8.50</t>
  </si>
  <si>
    <t>=DAILY!AK40</t>
  </si>
  <si>
    <t>1D OAS MAX 30/9.0/-9.00</t>
  </si>
  <si>
    <t>=DAILY!AK41</t>
  </si>
  <si>
    <t>1D OAS MAX 30/9.0/-9.50</t>
  </si>
  <si>
    <t>=DAILY!AK42</t>
  </si>
  <si>
    <t>1D OAS MAX 30/9.0/-10.00</t>
  </si>
  <si>
    <t>=DAILY!AK43</t>
  </si>
  <si>
    <t>1D OAS MAX 30/9.0/-10.50</t>
  </si>
  <si>
    <t>=DAILY!AK44</t>
  </si>
  <si>
    <t>1D OAS MAX 30/9.0/-11.00</t>
  </si>
  <si>
    <t>=DAILY!AK45</t>
  </si>
  <si>
    <t>1D OAS MAX 30/9.0/-11.50</t>
  </si>
  <si>
    <t>=DAILY!AK46</t>
  </si>
  <si>
    <t>1D OAS MAX 30/9.0/-12.00</t>
  </si>
  <si>
    <t>=DAILY!AK47</t>
  </si>
  <si>
    <t>1D OAS MAX 30/8.5/+0.50</t>
  </si>
  <si>
    <t>=DAILY!AM13</t>
  </si>
  <si>
    <t>1D OAS MAX 30/8.5/+0.75</t>
  </si>
  <si>
    <t>=DAILY!AM14</t>
  </si>
  <si>
    <t>1D OAS MAX 30/8.5/+1.00</t>
  </si>
  <si>
    <t>=DAILY!AM15</t>
  </si>
  <si>
    <t>1D OAS MAX 30/8.5/+1.25</t>
  </si>
  <si>
    <t>=DAILY!AM16</t>
  </si>
  <si>
    <t>1D OAS MAX 30/8.5/+1.50</t>
  </si>
  <si>
    <t>=DAILY!AM17</t>
  </si>
  <si>
    <t>1D OAS MAX 30/8.5/+1.75</t>
  </si>
  <si>
    <t>=DAILY!AM18</t>
  </si>
  <si>
    <t>1D OAS MAX 30/8.5/+2.00</t>
  </si>
  <si>
    <t>=DAILY!AM19</t>
  </si>
  <si>
    <t>1D OAS MAX 30/8.5/+2.25</t>
  </si>
  <si>
    <t>=DAILY!AM20</t>
  </si>
  <si>
    <t>1D OAS MAX 30/8.5/+2.50</t>
  </si>
  <si>
    <t>=DAILY!AM21</t>
  </si>
  <si>
    <t>1D OAS MAX 30/8.5/+2.75</t>
  </si>
  <si>
    <t>=DAILY!AM22</t>
  </si>
  <si>
    <t>1D OAS MAX 30/8.5/+3.00</t>
  </si>
  <si>
    <t>=DAILY!AM23</t>
  </si>
  <si>
    <t>1D OAS MAX 30/8.5/+3.25</t>
  </si>
  <si>
    <t>=DAILY!AM24</t>
  </si>
  <si>
    <t>1D OAS MAX 30/8.5/+3.50</t>
  </si>
  <si>
    <t>=DAILY!AM25</t>
  </si>
  <si>
    <t>1D OAS MAX 30/8.5/+3.75</t>
  </si>
  <si>
    <t>=DAILY!AM26</t>
  </si>
  <si>
    <t>1D OAS MAX 30/8.5/+4.00</t>
  </si>
  <si>
    <t>=DAILY!AM27</t>
  </si>
  <si>
    <t>1D OAS MAX 30/8.5/+4.25</t>
  </si>
  <si>
    <t>=DAILY!AM28</t>
  </si>
  <si>
    <t>1D OAS MAX 30/8.5/+4.50</t>
  </si>
  <si>
    <t>=DAILY!AM29</t>
  </si>
  <si>
    <t>1D OAS MAX 30/8.5/+4.75</t>
  </si>
  <si>
    <t>=DAILY!AM30</t>
  </si>
  <si>
    <t>1D OAS MAX 30/8.5/+5.00</t>
  </si>
  <si>
    <t>=DAILY!AM31</t>
  </si>
  <si>
    <t>1D OAS MAX 30/8.5/+5.25</t>
  </si>
  <si>
    <t>=DAILY!AM32</t>
  </si>
  <si>
    <t>1D OAS MAX 30/8.5/+5.50</t>
  </si>
  <si>
    <t>=DAILY!AM33</t>
  </si>
  <si>
    <t>1D OAS MAX 30/8.5/+5.75</t>
  </si>
  <si>
    <t>=DAILY!AM34</t>
  </si>
  <si>
    <t>1D OAS MAX 30/8.5/+6.00</t>
  </si>
  <si>
    <t>=DAILY!AM35</t>
  </si>
  <si>
    <t>1D OAS MAX 30/8.5/+6.50</t>
  </si>
  <si>
    <t>=DAILY!AM36</t>
  </si>
  <si>
    <t>1D OAS MAX 30/8.5/+7.00</t>
  </si>
  <si>
    <t>=DAILY!AM37</t>
  </si>
  <si>
    <t>1D OAS MAX 30/8.5/+7.50</t>
  </si>
  <si>
    <t>=DAILY!AM38</t>
  </si>
  <si>
    <t>1D OAS MAX 30/8.5/+8.00</t>
  </si>
  <si>
    <t>=DAILY!AM39</t>
  </si>
  <si>
    <t>1D OAS MAX 30/9.0/+0.50</t>
  </si>
  <si>
    <t>=DAILY!AN13</t>
  </si>
  <si>
    <t>1D OAS MAX 30/9.0/+0.75</t>
  </si>
  <si>
    <t>=DAILY!AN14</t>
  </si>
  <si>
    <t>1D OAS MAX 30/9.0/+1.00</t>
  </si>
  <si>
    <t>=DAILY!AN15</t>
  </si>
  <si>
    <t>1D OAS MAX 30/9.0/+1.25</t>
  </si>
  <si>
    <t>=DAILY!AN16</t>
  </si>
  <si>
    <t>1D OAS MAX 30/9.0/+1.50</t>
  </si>
  <si>
    <t>=DAILY!AN17</t>
  </si>
  <si>
    <t>1D OAS MAX 30/9.0/+1.75</t>
  </si>
  <si>
    <t>=DAILY!AN18</t>
  </si>
  <si>
    <t>1D OAS MAX 30/9.0/+2.00</t>
  </si>
  <si>
    <t>=DAILY!AN19</t>
  </si>
  <si>
    <t>1D OAS MAX 30/9.0/+2.25</t>
  </si>
  <si>
    <t>=DAILY!AN20</t>
  </si>
  <si>
    <t>1D OAS MAX 30/9.0/+2.50</t>
  </si>
  <si>
    <t>=DAILY!AN21</t>
  </si>
  <si>
    <t>1D OAS MAX 30/9.0/+2.75</t>
  </si>
  <si>
    <t>=DAILY!AN22</t>
  </si>
  <si>
    <t>1D OAS MAX 30/9.0/+3.00</t>
  </si>
  <si>
    <t>=DAILY!AN23</t>
  </si>
  <si>
    <t>1D OAS MAX 30/9.0/+3.25</t>
  </si>
  <si>
    <t>=DAILY!AN24</t>
  </si>
  <si>
    <t>1D OAS MAX 30/9.0/+3.50</t>
  </si>
  <si>
    <t>=DAILY!AN25</t>
  </si>
  <si>
    <t>1D OAS MAX 30/9.0/+3.75</t>
  </si>
  <si>
    <t>=DAILY!AN26</t>
  </si>
  <si>
    <t>1D OAS MAX 30/9.0/+4.00</t>
  </si>
  <si>
    <t>=DAILY!AN27</t>
  </si>
  <si>
    <t>1D OAS MAX 30/9.0/+4.25</t>
  </si>
  <si>
    <t>=DAILY!AN28</t>
  </si>
  <si>
    <t>1D OAS MAX 30/9.0/+4.50</t>
  </si>
  <si>
    <t>=DAILY!AN29</t>
  </si>
  <si>
    <t>1D OAS MAX 30/9.0/+4.75</t>
  </si>
  <si>
    <t>=DAILY!AN30</t>
  </si>
  <si>
    <t>1D OAS MAX 30/9.0/+5.00</t>
  </si>
  <si>
    <t>=DAILY!AN31</t>
  </si>
  <si>
    <t>1D OAS MAX 30/9.0/+5.25</t>
  </si>
  <si>
    <t>=DAILY!AN32</t>
  </si>
  <si>
    <t>1D OAS MAX 30/9.0/+5.50</t>
  </si>
  <si>
    <t>=DAILY!AN33</t>
  </si>
  <si>
    <t>1D OAS MAX 30/9.0/+5.75</t>
  </si>
  <si>
    <t>=DAILY!AN34</t>
  </si>
  <si>
    <t>1D OAS MAX 30/9.0/+6.00</t>
  </si>
  <si>
    <t>=DAILY!AN35</t>
  </si>
  <si>
    <t>1D OAS MAX 30/9.0/+6.50</t>
  </si>
  <si>
    <t>=DAILY!AN36</t>
  </si>
  <si>
    <t>1D OAS MAX 30/9.0/+7.00</t>
  </si>
  <si>
    <t>=DAILY!AN37</t>
  </si>
  <si>
    <t>1D OAS MAX 30/9.0/+7.50</t>
  </si>
  <si>
    <t>=DAILY!AN38</t>
  </si>
  <si>
    <t>1D OAS MAX 30/9.0/+8.00</t>
  </si>
  <si>
    <t>=DAILY!AN39</t>
  </si>
  <si>
    <t>1D ABILITI MYOPIA 7.9 -0.25 30P RX</t>
  </si>
  <si>
    <t>=DAILY!AR13</t>
  </si>
  <si>
    <t>1D ABILITI MYOPIA 7.9 -0.50 30P RX</t>
  </si>
  <si>
    <t>=DAILY!AR14</t>
  </si>
  <si>
    <t>1D ABILITI MYOPIA 7.9 -0.75 30P RX</t>
  </si>
  <si>
    <t>=DAILY!AR15</t>
  </si>
  <si>
    <t>1D ABILITI MYOPIA 7.9 -1.00 30P RX</t>
  </si>
  <si>
    <t>=DAILY!AR16</t>
  </si>
  <si>
    <t>1D ABILITI MYOPIA 7.9 -1.25 30P RX</t>
  </si>
  <si>
    <t>=DAILY!AR17</t>
  </si>
  <si>
    <t>1D ABILITI MYOPIA 7.9 -1.50 30P RX</t>
  </si>
  <si>
    <t>=DAILY!AR18</t>
  </si>
  <si>
    <t>1D ABILITI MYOPIA 7.9 -1.75 30P RX</t>
  </si>
  <si>
    <t>=DAILY!AR19</t>
  </si>
  <si>
    <t>1D ABILITI MYOPIA 7.9 -2.00 30P RX</t>
  </si>
  <si>
    <t>=DAILY!AR20</t>
  </si>
  <si>
    <t>1D ABILITI MYOPIA 7.9 -2.25 30P RX</t>
  </si>
  <si>
    <t>=DAILY!AR21</t>
  </si>
  <si>
    <t>1D ABILITI MYOPIA 7.9 -2.50 30P RX</t>
  </si>
  <si>
    <t>=DAILY!AR22</t>
  </si>
  <si>
    <t>1D ABILITI MYOPIA 7.9 -2.75 30P RX</t>
  </si>
  <si>
    <t>=DAILY!AR23</t>
  </si>
  <si>
    <t>1D ABILITI MYOPIA 7.9 -3.00 30P RX</t>
  </si>
  <si>
    <t>=DAILY!AR24</t>
  </si>
  <si>
    <t>1D ABILITI MYOPIA 7.9 -3.25 30P RX</t>
  </si>
  <si>
    <t>=DAILY!AR25</t>
  </si>
  <si>
    <t>1D ABILITI MYOPIA 7.9 -3.50 30P RX</t>
  </si>
  <si>
    <t>=DAILY!AR26</t>
  </si>
  <si>
    <t>1D ABILITI MYOPIA 7.9 -3.75 30P RX</t>
  </si>
  <si>
    <t>=DAILY!AR27</t>
  </si>
  <si>
    <t>1D ABILITI MYOPIA 7.9 -4.00 30P RX</t>
  </si>
  <si>
    <t>=DAILY!AR28</t>
  </si>
  <si>
    <t>1D ABILITI MYOPIA 7.9 -4.25 30P RX</t>
  </si>
  <si>
    <t>=DAILY!AR29</t>
  </si>
  <si>
    <t>1D ABILITI MYOPIA 7.9 -4.50 30P RX</t>
  </si>
  <si>
    <t>=DAILY!AR30</t>
  </si>
  <si>
    <t>1D ABILITI MYOPIA 7.9 -4.75 30P RX</t>
  </si>
  <si>
    <t>=DAILY!AR31</t>
  </si>
  <si>
    <t>1D ABILITI MYOPIA 7.9 -5.00 30P RX</t>
  </si>
  <si>
    <t>=DAILY!AR32</t>
  </si>
  <si>
    <t>1D ABILITI MYOPIA 7.9 -5.25 30P RX</t>
  </si>
  <si>
    <t>=DAILY!AR33</t>
  </si>
  <si>
    <t>1D ABILITI MYOPIA 7.9 -5.50 30P RX</t>
  </si>
  <si>
    <t>=DAILY!AR34</t>
  </si>
  <si>
    <t>1D ABILITI MYOPIA 7.9 -5.75 30P RX</t>
  </si>
  <si>
    <t>=DAILY!AR35</t>
  </si>
  <si>
    <t>1D ABILITI MYOPIA 7.9 -6.00 30P RX</t>
  </si>
  <si>
    <t>=DAILY!AR36</t>
  </si>
  <si>
    <t>1D ABILITI MYOPIA 7.9 -6.25 30P RX</t>
  </si>
  <si>
    <t>=DAILY!AR37</t>
  </si>
  <si>
    <t>1D ABILITI MYOPIA 7.9 -6.50 30P RX</t>
  </si>
  <si>
    <t>=DAILY!AR38</t>
  </si>
  <si>
    <t>1D ABILITI MYOPIA 7.9 -6.75 30P RX</t>
  </si>
  <si>
    <t>=DAILY!AR39</t>
  </si>
  <si>
    <t>1D ABILITI MYOPIA 7.9 -7.00 30P RX</t>
  </si>
  <si>
    <t>=DAILY!AR40</t>
  </si>
  <si>
    <t>1D ABILITI MYOPIA 7.9 -7.25 30P RX</t>
  </si>
  <si>
    <t>=DAILY!AR41</t>
  </si>
  <si>
    <t>1D ABILITI MYOPIA 7.9 -7.50 30P RX</t>
  </si>
  <si>
    <t>=DAILY!AR42</t>
  </si>
  <si>
    <t>1D ABILITI MYOPIA 7.9 -7.75 30P RX</t>
  </si>
  <si>
    <t>=DAILY!AR43</t>
  </si>
  <si>
    <t>1D ABILITI MYOPIA 7.9 -8.00 30P RX</t>
  </si>
  <si>
    <t>=DAILY!AR44</t>
  </si>
  <si>
    <t>1-DAY Acuvue Moist for ASTIGMATISM/ 0.00/-0.75/ 10</t>
  </si>
  <si>
    <t>ODAMFA</t>
  </si>
  <si>
    <t>=ODAMFA!C13</t>
  </si>
  <si>
    <t>1-DAY Acuvue Moist for ASTIGMATISM/-0.25/-0.75/ 10</t>
  </si>
  <si>
    <t>=ODAMFA!C14</t>
  </si>
  <si>
    <t>1-DAY Acuvue Moist for ASTIGMATISM/-0.50/-0.75/ 10</t>
  </si>
  <si>
    <t>=ODAMFA!C15</t>
  </si>
  <si>
    <t>1-DAY Acuvue Moist for ASTIGMATISM/-0.75/-0.75/ 10</t>
  </si>
  <si>
    <t>=ODAMFA!C16</t>
  </si>
  <si>
    <t>1-DAY Acuvue Moist for ASTIGMATISM/-1.00/-0.75/ 10</t>
  </si>
  <si>
    <t>=ODAMFA!C17</t>
  </si>
  <si>
    <t>1-DAY Acuvue Moist for ASTIGMATISM/-1.25/-0.75/ 10</t>
  </si>
  <si>
    <t>=ODAMFA!C18</t>
  </si>
  <si>
    <t>1-DAY Acuvue Moist for ASTIGMATISM/-1.50/-0.75/ 10</t>
  </si>
  <si>
    <t>=ODAMFA!C19</t>
  </si>
  <si>
    <t>1-DAY Acuvue Moist for ASTIGMATISM/-1.75/-0.75/ 10</t>
  </si>
  <si>
    <t>=ODAMFA!C20</t>
  </si>
  <si>
    <t>1-DAY Acuvue Moist for ASTIGMATISM/-2.00/-0.75/ 10</t>
  </si>
  <si>
    <t>=ODAMFA!C21</t>
  </si>
  <si>
    <t>1-DAY Acuvue Moist for ASTIGMATISM/-2.25/-0.75/ 10</t>
  </si>
  <si>
    <t>=ODAMFA!C22</t>
  </si>
  <si>
    <t>1-DAY Acuvue Moist for ASTIGMATISM/-2.50/-0.75/ 10</t>
  </si>
  <si>
    <t>=ODAMFA!C23</t>
  </si>
  <si>
    <t>1-DAY Acuvue Moist for ASTIGMATISM/-2.75/-0.75/ 10</t>
  </si>
  <si>
    <t>=ODAMFA!C24</t>
  </si>
  <si>
    <t>1-DAY Acuvue Moist for ASTIGMATISM/-3.00/-0.75/ 10</t>
  </si>
  <si>
    <t>=ODAMFA!C25</t>
  </si>
  <si>
    <t>1-DAY Acuvue Moist for ASTIGMATISM/-3.25/-0.75/ 10</t>
  </si>
  <si>
    <t>=ODAMFA!C26</t>
  </si>
  <si>
    <t>1-DAY Acuvue Moist for ASTIGMATISM/-3.50/-0.75/ 10</t>
  </si>
  <si>
    <t>=ODAMFA!C27</t>
  </si>
  <si>
    <t>1-DAY Acuvue Moist for ASTIGMATISM/-3.75/-0.75/ 10</t>
  </si>
  <si>
    <t>=ODAMFA!C28</t>
  </si>
  <si>
    <t>1-DAY Acuvue Moist for ASTIGMATISM/-4.00/-0.75/ 10</t>
  </si>
  <si>
    <t>=ODAMFA!C29</t>
  </si>
  <si>
    <t>1-DAY Acuvue Moist for ASTIGMATISM/-4.25/-0.75/ 10</t>
  </si>
  <si>
    <t>=ODAMFA!C30</t>
  </si>
  <si>
    <t>1-DAY Acuvue Moist for ASTIGMATISM/-4.50/-0.75/ 10</t>
  </si>
  <si>
    <t>=ODAMFA!C31</t>
  </si>
  <si>
    <t>1-DAY Acuvue Moist for ASTIGMATISM/-4.75/-0.75/ 10</t>
  </si>
  <si>
    <t>=ODAMFA!C32</t>
  </si>
  <si>
    <t>1-DAY Acuvue Moist for ASTIGMATISM/-5.00/-0.75/ 10</t>
  </si>
  <si>
    <t>=ODAMFA!C33</t>
  </si>
  <si>
    <t>1-DAY Acuvue Moist for ASTIGMATISM/-5.25/-0.75/ 10</t>
  </si>
  <si>
    <t>=ODAMFA!C34</t>
  </si>
  <si>
    <t>1-DAY Acuvue Moist for ASTIGMATISM/-5.50/-0.75/ 10</t>
  </si>
  <si>
    <t>=ODAMFA!C35</t>
  </si>
  <si>
    <t>1-DAY Acuvue Moist for ASTIGMATISM/-5.75/-0.75/ 10</t>
  </si>
  <si>
    <t>=ODAMFA!C36</t>
  </si>
  <si>
    <t>1-DAY Acuvue Moist for ASTIGMATISM/-6.00/-0.75/ 10</t>
  </si>
  <si>
    <t>=ODAMFA!C37</t>
  </si>
  <si>
    <t>1-DAY Acuvue Moist for ASTIGMATISM/-6.50/-0.75/ 10</t>
  </si>
  <si>
    <t>=ODAMFA!C38</t>
  </si>
  <si>
    <t>1-DAY Acuvue Moist for ASTIGMATISM/-7.00/-0.75/ 10</t>
  </si>
  <si>
    <t>=ODAMFA!C39</t>
  </si>
  <si>
    <t>1-DAY Acuvue Moist for ASTIGMATISM/-7.50/-0.75/ 10</t>
  </si>
  <si>
    <t>=ODAMFA!C40</t>
  </si>
  <si>
    <t>1-DAY Acuvue Moist for ASTIGMATISM/-8.00/-0.75/ 10</t>
  </si>
  <si>
    <t>=ODAMFA!C41</t>
  </si>
  <si>
    <t>1-DAY Acuvue Moist for ASTIGMATISM/-8.50/-0.75/ 10</t>
  </si>
  <si>
    <t>=ODAMFA!C42</t>
  </si>
  <si>
    <t>1-DAY Acuvue Moist for ASTIGMATISM/-9.00/-0.75/ 10</t>
  </si>
  <si>
    <t>=ODAMFA!C43</t>
  </si>
  <si>
    <t>1-DAY Acuvue Moist for ASTIGMATISM/ 0.00/-0.75/ 20</t>
  </si>
  <si>
    <t>=ODAMFA!D13</t>
  </si>
  <si>
    <t>1-DAY Acuvue Moist for ASTIGMATISM/-0.25/-0.75/ 20</t>
  </si>
  <si>
    <t>=ODAMFA!D14</t>
  </si>
  <si>
    <t>1-DAY Acuvue Moist for ASTIGMATISM/-0.50/-0.75/ 20</t>
  </si>
  <si>
    <t>=ODAMFA!D15</t>
  </si>
  <si>
    <t>1-DAY Acuvue Moist for ASTIGMATISM/-0.75/-0.75/ 20</t>
  </si>
  <si>
    <t>=ODAMFA!D16</t>
  </si>
  <si>
    <t>1-DAY Acuvue Moist for ASTIGMATISM/-1.00/-0.75/ 20</t>
  </si>
  <si>
    <t>=ODAMFA!D17</t>
  </si>
  <si>
    <t>1-DAY Acuvue Moist for ASTIGMATISM/-1.25/-0.75/ 20</t>
  </si>
  <si>
    <t>=ODAMFA!D18</t>
  </si>
  <si>
    <t>1-DAY Acuvue Moist for ASTIGMATISM/-1.50/-0.75/ 20</t>
  </si>
  <si>
    <t>=ODAMFA!D19</t>
  </si>
  <si>
    <t>1-DAY Acuvue Moist for ASTIGMATISM/-1.75/-0.75/ 20</t>
  </si>
  <si>
    <t>=ODAMFA!D20</t>
  </si>
  <si>
    <t>1-DAY Acuvue Moist for ASTIGMATISM/-2.00/-0.75/ 20</t>
  </si>
  <si>
    <t>=ODAMFA!D21</t>
  </si>
  <si>
    <t>1-DAY Acuvue Moist for ASTIGMATISM/-2.25/-0.75/ 20</t>
  </si>
  <si>
    <t>=ODAMFA!D22</t>
  </si>
  <si>
    <t>1-DAY Acuvue Moist for ASTIGMATISM/-2.50/-0.75/ 20</t>
  </si>
  <si>
    <t>=ODAMFA!D23</t>
  </si>
  <si>
    <t>1-DAY Acuvue Moist for ASTIGMATISM/-2.75/-0.75/ 20</t>
  </si>
  <si>
    <t>=ODAMFA!D24</t>
  </si>
  <si>
    <t>1-DAY Acuvue Moist for ASTIGMATISM/-3.00/-0.75/ 20</t>
  </si>
  <si>
    <t>=ODAMFA!D25</t>
  </si>
  <si>
    <t>1-DAY Acuvue Moist for ASTIGMATISM/-3.25/-0.75/ 20</t>
  </si>
  <si>
    <t>=ODAMFA!D26</t>
  </si>
  <si>
    <t>1-DAY Acuvue Moist for ASTIGMATISM/-3.50/-0.75/ 20</t>
  </si>
  <si>
    <t>=ODAMFA!D27</t>
  </si>
  <si>
    <t>1-DAY Acuvue Moist for ASTIGMATISM/-3.75/-0.75/ 20</t>
  </si>
  <si>
    <t>=ODAMFA!D28</t>
  </si>
  <si>
    <t>1-DAY Acuvue Moist for ASTIGMATISM/-4.00/-0.75/ 20</t>
  </si>
  <si>
    <t>=ODAMFA!D29</t>
  </si>
  <si>
    <t>1-DAY Acuvue Moist for ASTIGMATISM/-4.25/-0.75/ 20</t>
  </si>
  <si>
    <t>=ODAMFA!D30</t>
  </si>
  <si>
    <t>1-DAY Acuvue Moist for ASTIGMATISM/-4.50/-0.75/ 20</t>
  </si>
  <si>
    <t>=ODAMFA!D31</t>
  </si>
  <si>
    <t>1-DAY Acuvue Moist for ASTIGMATISM/-4.75/-0.75/ 20</t>
  </si>
  <si>
    <t>=ODAMFA!D32</t>
  </si>
  <si>
    <t>1-DAY Acuvue Moist for ASTIGMATISM/-5.00/-0.75/ 20</t>
  </si>
  <si>
    <t>=ODAMFA!D33</t>
  </si>
  <si>
    <t>1-DAY Acuvue Moist for ASTIGMATISM/-5.25/-0.75/ 20</t>
  </si>
  <si>
    <t>=ODAMFA!D34</t>
  </si>
  <si>
    <t>1-DAY Acuvue Moist for ASTIGMATISM/-5.50/-0.75/ 20</t>
  </si>
  <si>
    <t>=ODAMFA!D35</t>
  </si>
  <si>
    <t>1-DAY Acuvue Moist for ASTIGMATISM/-5.75/-0.75/ 20</t>
  </si>
  <si>
    <t>=ODAMFA!D36</t>
  </si>
  <si>
    <t>1-DAY Acuvue Moist for ASTIGMATISM/-6.00/-0.75/ 20</t>
  </si>
  <si>
    <t>=ODAMFA!D37</t>
  </si>
  <si>
    <t>1-DAY Acuvue Moist for ASTIGMATISM/-6.50/-0.75/ 20</t>
  </si>
  <si>
    <t>=ODAMFA!D38</t>
  </si>
  <si>
    <t>1-DAY Acuvue Moist for ASTIGMATISM/-7.00/-0.75/ 20</t>
  </si>
  <si>
    <t>=ODAMFA!D39</t>
  </si>
  <si>
    <t>1-DAY Acuvue Moist for ASTIGMATISM/-7.50/-0.75/ 20</t>
  </si>
  <si>
    <t>=ODAMFA!D40</t>
  </si>
  <si>
    <t>1-DAY Acuvue Moist for ASTIGMATISM/-8.00/-0.75/ 20</t>
  </si>
  <si>
    <t>=ODAMFA!D41</t>
  </si>
  <si>
    <t>1-DAY Acuvue Moist for ASTIGMATISM/-8.50/-0.75/ 20</t>
  </si>
  <si>
    <t>=ODAMFA!D42</t>
  </si>
  <si>
    <t>1-DAY Acuvue Moist for ASTIGMATISM/-9.00/-0.75/ 20</t>
  </si>
  <si>
    <t>=ODAMFA!D43</t>
  </si>
  <si>
    <t>1-DAY Acuvue Moist for ASTIGMATISM/ 0.00/-0.75/ 60</t>
  </si>
  <si>
    <t>=ODAMFA!E13</t>
  </si>
  <si>
    <t>1-DAY Acuvue Moist for ASTIGMATISM/-0.25/-0.75/ 60</t>
  </si>
  <si>
    <t>=ODAMFA!E14</t>
  </si>
  <si>
    <t>1-DAY Acuvue Moist for ASTIGMATISM/-0.50/-0.75/ 60</t>
  </si>
  <si>
    <t>=ODAMFA!E15</t>
  </si>
  <si>
    <t>1-DAY Acuvue Moist for ASTIGMATISM/-0.75/-0.75/ 60</t>
  </si>
  <si>
    <t>=ODAMFA!E16</t>
  </si>
  <si>
    <t>1-DAY Acuvue Moist for ASTIGMATISM/-1.00/-0.75/ 60</t>
  </si>
  <si>
    <t>=ODAMFA!E17</t>
  </si>
  <si>
    <t>1-DAY Acuvue Moist for ASTIGMATISM/-1.25/-0.75/ 60</t>
  </si>
  <si>
    <t>=ODAMFA!E18</t>
  </si>
  <si>
    <t>1-DAY Acuvue Moist for ASTIGMATISM/-1.50/-0.75/ 60</t>
  </si>
  <si>
    <t>=ODAMFA!E19</t>
  </si>
  <si>
    <t>1-DAY Acuvue Moist for ASTIGMATISM/-1.75/-0.75/ 60</t>
  </si>
  <si>
    <t>=ODAMFA!E20</t>
  </si>
  <si>
    <t>1-DAY Acuvue Moist for ASTIGMATISM/-2.00/-0.75/ 60</t>
  </si>
  <si>
    <t>=ODAMFA!E21</t>
  </si>
  <si>
    <t>1-DAY Acuvue Moist for ASTIGMATISM/-2.25/-0.75/ 60</t>
  </si>
  <si>
    <t>=ODAMFA!E22</t>
  </si>
  <si>
    <t>1-DAY Acuvue Moist for ASTIGMATISM/-2.50/-0.75/ 60</t>
  </si>
  <si>
    <t>=ODAMFA!E23</t>
  </si>
  <si>
    <t>1-DAY Acuvue Moist for ASTIGMATISM/-2.75/-0.75/ 60</t>
  </si>
  <si>
    <t>=ODAMFA!E24</t>
  </si>
  <si>
    <t>1-DAY Acuvue Moist for ASTIGMATISM/-3.00/-0.75/ 60</t>
  </si>
  <si>
    <t>=ODAMFA!E25</t>
  </si>
  <si>
    <t>1-DAY Acuvue Moist for ASTIGMATISM/-3.25/-0.75/ 60</t>
  </si>
  <si>
    <t>=ODAMFA!E26</t>
  </si>
  <si>
    <t>1-DAY Acuvue Moist for ASTIGMATISM/-3.50/-0.75/ 60</t>
  </si>
  <si>
    <t>=ODAMFA!E27</t>
  </si>
  <si>
    <t>1-DAY Acuvue Moist for ASTIGMATISM/-3.75/-0.75/ 60</t>
  </si>
  <si>
    <t>=ODAMFA!E28</t>
  </si>
  <si>
    <t>1-DAY Acuvue Moist for ASTIGMATISM/-4.00/-0.75/ 60</t>
  </si>
  <si>
    <t>=ODAMFA!E29</t>
  </si>
  <si>
    <t>1-DAY Acuvue Moist for ASTIGMATISM/-4.25/-0.75/ 60</t>
  </si>
  <si>
    <t>=ODAMFA!E30</t>
  </si>
  <si>
    <t>1-DAY Acuvue Moist for ASTIGMATISM/-4.50/-0.75/ 60</t>
  </si>
  <si>
    <t>=ODAMFA!E31</t>
  </si>
  <si>
    <t>1-DAY Acuvue Moist for ASTIGMATISM/-4.75/-0.75/ 60</t>
  </si>
  <si>
    <t>=ODAMFA!E32</t>
  </si>
  <si>
    <t>1-DAY Acuvue Moist for ASTIGMATISM/-5.00/-0.75/ 60</t>
  </si>
  <si>
    <t>=ODAMFA!E33</t>
  </si>
  <si>
    <t>1-DAY Acuvue Moist for ASTIGMATISM/-5.25/-0.75/ 60</t>
  </si>
  <si>
    <t>=ODAMFA!E34</t>
  </si>
  <si>
    <t>1-DAY Acuvue Moist for ASTIGMATISM/-5.50/-0.75/ 60</t>
  </si>
  <si>
    <t>=ODAMFA!E35</t>
  </si>
  <si>
    <t>1-DAY Acuvue Moist for ASTIGMATISM/-5.75/-0.75/ 60</t>
  </si>
  <si>
    <t>=ODAMFA!E36</t>
  </si>
  <si>
    <t>1-DAY Acuvue Moist for ASTIGMATISM/-6.00/-0.75/ 60</t>
  </si>
  <si>
    <t>=ODAMFA!E37</t>
  </si>
  <si>
    <t>1-DAY Acuvue Moist for ASTIGMATISM/ 0.00/-0.75/ 70</t>
  </si>
  <si>
    <t>=ODAMFA!F13</t>
  </si>
  <si>
    <t>1-DAY Acuvue Moist for ASTIGMATISM/-0.25/-0.75/ 70</t>
  </si>
  <si>
    <t>=ODAMFA!F14</t>
  </si>
  <si>
    <t>1-DAY Acuvue Moist for ASTIGMATISM/-0.50/-0.75/ 70</t>
  </si>
  <si>
    <t>=ODAMFA!F15</t>
  </si>
  <si>
    <t>1-DAY Acuvue Moist for ASTIGMATISM/-0.75/-0.75/ 70</t>
  </si>
  <si>
    <t>=ODAMFA!F16</t>
  </si>
  <si>
    <t>1-DAY Acuvue Moist for ASTIGMATISM/-1.00/-0.75/ 70</t>
  </si>
  <si>
    <t>=ODAMFA!F17</t>
  </si>
  <si>
    <t>1-DAY Acuvue Moist for ASTIGMATISM/-1.25/-0.75/ 70</t>
  </si>
  <si>
    <t>=ODAMFA!F18</t>
  </si>
  <si>
    <t>1-DAY Acuvue Moist for ASTIGMATISM/-1.50/-0.75/ 70</t>
  </si>
  <si>
    <t>=ODAMFA!F19</t>
  </si>
  <si>
    <t>1-DAY Acuvue Moist for ASTIGMATISM/-1.75/-0.75/ 70</t>
  </si>
  <si>
    <t>=ODAMFA!F20</t>
  </si>
  <si>
    <t>1-DAY Acuvue Moist for ASTIGMATISM/-2.00/-0.75/ 70</t>
  </si>
  <si>
    <t>=ODAMFA!F21</t>
  </si>
  <si>
    <t>1-DAY Acuvue Moist for ASTIGMATISM/-2.25/-0.75/ 70</t>
  </si>
  <si>
    <t>=ODAMFA!F22</t>
  </si>
  <si>
    <t>1-DAY Acuvue Moist for ASTIGMATISM/-2.50/-0.75/ 70</t>
  </si>
  <si>
    <t>=ODAMFA!F23</t>
  </si>
  <si>
    <t>1-DAY Acuvue Moist for ASTIGMATISM/-2.75/-0.75/ 70</t>
  </si>
  <si>
    <t>=ODAMFA!F24</t>
  </si>
  <si>
    <t>1-DAY Acuvue Moist for ASTIGMATISM/-3.00/-0.75/ 70</t>
  </si>
  <si>
    <t>=ODAMFA!F25</t>
  </si>
  <si>
    <t>1-DAY Acuvue Moist for ASTIGMATISM/-3.25/-0.75/ 70</t>
  </si>
  <si>
    <t>=ODAMFA!F26</t>
  </si>
  <si>
    <t>1-DAY Acuvue Moist for ASTIGMATISM/-3.50/-0.75/ 70</t>
  </si>
  <si>
    <t>=ODAMFA!F27</t>
  </si>
  <si>
    <t>1-DAY Acuvue Moist for ASTIGMATISM/-3.75/-0.75/ 70</t>
  </si>
  <si>
    <t>=ODAMFA!F28</t>
  </si>
  <si>
    <t>1-DAY Acuvue Moist for ASTIGMATISM/-4.00/-0.75/ 70</t>
  </si>
  <si>
    <t>=ODAMFA!F29</t>
  </si>
  <si>
    <t>1-DAY Acuvue Moist for ASTIGMATISM/-4.25/-0.75/ 70</t>
  </si>
  <si>
    <t>=ODAMFA!F30</t>
  </si>
  <si>
    <t>1-DAY Acuvue Moist for ASTIGMATISM/-4.50/-0.75/ 70</t>
  </si>
  <si>
    <t>=ODAMFA!F31</t>
  </si>
  <si>
    <t>1-DAY Acuvue Moist for ASTIGMATISM/-4.75/-0.75/ 70</t>
  </si>
  <si>
    <t>=ODAMFA!F32</t>
  </si>
  <si>
    <t>1-DAY Acuvue Moist for ASTIGMATISM/-5.00/-0.75/ 70</t>
  </si>
  <si>
    <t>=ODAMFA!F33</t>
  </si>
  <si>
    <t>1-DAY Acuvue Moist for ASTIGMATISM/-5.25/-0.75/ 70</t>
  </si>
  <si>
    <t>=ODAMFA!F34</t>
  </si>
  <si>
    <t>1-DAY Acuvue Moist for ASTIGMATISM/-5.50/-0.75/ 70</t>
  </si>
  <si>
    <t>=ODAMFA!F35</t>
  </si>
  <si>
    <t>1-DAY Acuvue Moist for ASTIGMATISM/-5.75/-0.75/ 70</t>
  </si>
  <si>
    <t>=ODAMFA!F36</t>
  </si>
  <si>
    <t>1-DAY Acuvue Moist for ASTIGMATISM/-6.00/-0.75/ 70</t>
  </si>
  <si>
    <t>=ODAMFA!F37</t>
  </si>
  <si>
    <t>1-DAY Acuvue Moist for ASTIGMATISM/-6.50/-0.75/ 70</t>
  </si>
  <si>
    <t>=ODAMFA!F38</t>
  </si>
  <si>
    <t>1-DAY Acuvue Moist for ASTIGMATISM/-7.00/-0.75/ 70</t>
  </si>
  <si>
    <t>=ODAMFA!F39</t>
  </si>
  <si>
    <t>1-DAY Acuvue Moist for ASTIGMATISM/-7.50/-0.75/ 70</t>
  </si>
  <si>
    <t>=ODAMFA!F40</t>
  </si>
  <si>
    <t>1-DAY Acuvue Moist for ASTIGMATISM/-8.00/-0.75/ 70</t>
  </si>
  <si>
    <t>=ODAMFA!F41</t>
  </si>
  <si>
    <t>1-DAY Acuvue Moist for ASTIGMATISM/-8.50/-0.75/ 70</t>
  </si>
  <si>
    <t>=ODAMFA!F42</t>
  </si>
  <si>
    <t>1-DAY Acuvue Moist for ASTIGMATISM/-9.00/-0.75/ 70</t>
  </si>
  <si>
    <t>=ODAMFA!F43</t>
  </si>
  <si>
    <t>1-DAY Acuvue Moist for ASTIGMATISM/ 0.00/-0.75/ 80</t>
  </si>
  <si>
    <t>=ODAMFA!G13</t>
  </si>
  <si>
    <t>1-DAY Acuvue Moist for ASTIGMATISM/-0.25/-0.75/ 80</t>
  </si>
  <si>
    <t>=ODAMFA!G14</t>
  </si>
  <si>
    <t>1-DAY Acuvue Moist for ASTIGMATISM/-0.50/-0.75/ 80</t>
  </si>
  <si>
    <t>=ODAMFA!G15</t>
  </si>
  <si>
    <t>1-DAY Acuvue Moist for ASTIGMATISM/-0.75/-0.75/ 80</t>
  </si>
  <si>
    <t>=ODAMFA!G16</t>
  </si>
  <si>
    <t>1-DAY Acuvue Moist for ASTIGMATISM/-1.00/-0.75/ 80</t>
  </si>
  <si>
    <t>=ODAMFA!G17</t>
  </si>
  <si>
    <t>1-DAY Acuvue Moist for ASTIGMATISM/-1.25/-0.75/ 80</t>
  </si>
  <si>
    <t>=ODAMFA!G18</t>
  </si>
  <si>
    <t>1-DAY Acuvue Moist for ASTIGMATISM/-1.50/-0.75/ 80</t>
  </si>
  <si>
    <t>=ODAMFA!G19</t>
  </si>
  <si>
    <t>1-DAY Acuvue Moist for ASTIGMATISM/-1.75/-0.75/ 80</t>
  </si>
  <si>
    <t>=ODAMFA!G20</t>
  </si>
  <si>
    <t>1-DAY Acuvue Moist for ASTIGMATISM/-2.00/-0.75/ 80</t>
  </si>
  <si>
    <t>=ODAMFA!G21</t>
  </si>
  <si>
    <t>1-DAY Acuvue Moist for ASTIGMATISM/-2.25/-0.75/ 80</t>
  </si>
  <si>
    <t>=ODAMFA!G22</t>
  </si>
  <si>
    <t>1-DAY Acuvue Moist for ASTIGMATISM/-2.50/-0.75/ 80</t>
  </si>
  <si>
    <t>=ODAMFA!G23</t>
  </si>
  <si>
    <t>1-DAY Acuvue Moist for ASTIGMATISM/-2.75/-0.75/ 80</t>
  </si>
  <si>
    <t>=ODAMFA!G24</t>
  </si>
  <si>
    <t>1-DAY Acuvue Moist for ASTIGMATISM/-3.00/-0.75/ 80</t>
  </si>
  <si>
    <t>=ODAMFA!G25</t>
  </si>
  <si>
    <t>1-DAY Acuvue Moist for ASTIGMATISM/-3.25/-0.75/ 80</t>
  </si>
  <si>
    <t>=ODAMFA!G26</t>
  </si>
  <si>
    <t>1-DAY Acuvue Moist for ASTIGMATISM/-3.50/-0.75/ 80</t>
  </si>
  <si>
    <t>=ODAMFA!G27</t>
  </si>
  <si>
    <t>1-DAY Acuvue Moist for ASTIGMATISM/-3.75/-0.75/ 80</t>
  </si>
  <si>
    <t>=ODAMFA!G28</t>
  </si>
  <si>
    <t>1-DAY Acuvue Moist for ASTIGMATISM/-4.00/-0.75/ 80</t>
  </si>
  <si>
    <t>=ODAMFA!G29</t>
  </si>
  <si>
    <t>1-DAY Acuvue Moist for ASTIGMATISM/-4.25/-0.75/ 80</t>
  </si>
  <si>
    <t>=ODAMFA!G30</t>
  </si>
  <si>
    <t>1-DAY Acuvue Moist for ASTIGMATISM/-4.50/-0.75/ 80</t>
  </si>
  <si>
    <t>=ODAMFA!G31</t>
  </si>
  <si>
    <t>1-DAY Acuvue Moist for ASTIGMATISM/-4.75/-0.75/ 80</t>
  </si>
  <si>
    <t>=ODAMFA!G32</t>
  </si>
  <si>
    <t>1-DAY Acuvue Moist for ASTIGMATISM/-5.00/-0.75/ 80</t>
  </si>
  <si>
    <t>=ODAMFA!G33</t>
  </si>
  <si>
    <t>1-DAY Acuvue Moist for ASTIGMATISM/-5.25/-0.75/ 80</t>
  </si>
  <si>
    <t>=ODAMFA!G34</t>
  </si>
  <si>
    <t>1-DAY Acuvue Moist for ASTIGMATISM/-5.50/-0.75/ 80</t>
  </si>
  <si>
    <t>=ODAMFA!G35</t>
  </si>
  <si>
    <t>1-DAY Acuvue Moist for ASTIGMATISM/-5.75/-0.75/ 80</t>
  </si>
  <si>
    <t>=ODAMFA!G36</t>
  </si>
  <si>
    <t>1-DAY Acuvue Moist for ASTIGMATISM/-6.00/-0.75/ 80</t>
  </si>
  <si>
    <t>=ODAMFA!G37</t>
  </si>
  <si>
    <t>1-DAY Acuvue Moist for ASTIGMATISM/-6.50/-0.75/ 80</t>
  </si>
  <si>
    <t>=ODAMFA!G38</t>
  </si>
  <si>
    <t>1-DAY Acuvue Moist for ASTIGMATISM/-7.00/-0.75/ 80</t>
  </si>
  <si>
    <t>=ODAMFA!G39</t>
  </si>
  <si>
    <t>1-DAY Acuvue Moist for ASTIGMATISM/-7.50/-0.75/ 80</t>
  </si>
  <si>
    <t>=ODAMFA!G40</t>
  </si>
  <si>
    <t>1-DAY Acuvue Moist for ASTIGMATISM/-8.00/-0.75/ 80</t>
  </si>
  <si>
    <t>=ODAMFA!G41</t>
  </si>
  <si>
    <t>1-DAY Acuvue Moist for ASTIGMATISM/-8.50/-0.75/ 80</t>
  </si>
  <si>
    <t>=ODAMFA!G42</t>
  </si>
  <si>
    <t>1-DAY Acuvue Moist for ASTIGMATISM/-9.00/-0.75/ 80</t>
  </si>
  <si>
    <t>=ODAMFA!G43</t>
  </si>
  <si>
    <t>1-DAY Acuvue Moist for ASTIGMATISM/ 0.00/-0.75/ 90</t>
  </si>
  <si>
    <t>=ODAMFA!H13</t>
  </si>
  <si>
    <t>1-DAY Acuvue Moist for ASTIGMATISM/-0.25/-0.75/ 90</t>
  </si>
  <si>
    <t>=ODAMFA!H14</t>
  </si>
  <si>
    <t>1-DAY Acuvue Moist for ASTIGMATISM/-0.50/-0.75/ 90</t>
  </si>
  <si>
    <t>=ODAMFA!H15</t>
  </si>
  <si>
    <t>1-DAY Acuvue Moist for ASTIGMATISM/-0.75/-0.75/ 90</t>
  </si>
  <si>
    <t>=ODAMFA!H16</t>
  </si>
  <si>
    <t>1-DAY Acuvue Moist for ASTIGMATISM/-1.00/-0.75/ 90</t>
  </si>
  <si>
    <t>=ODAMFA!H17</t>
  </si>
  <si>
    <t>1-DAY Acuvue Moist for ASTIGMATISM/-1.25/-0.75/ 90</t>
  </si>
  <si>
    <t>=ODAMFA!H18</t>
  </si>
  <si>
    <t>1-DAY Acuvue Moist for ASTIGMATISM/-1.50/-0.75/ 90</t>
  </si>
  <si>
    <t>=ODAMFA!H19</t>
  </si>
  <si>
    <t>1-DAY Acuvue Moist for ASTIGMATISM/-1.75/-0.75/ 90</t>
  </si>
  <si>
    <t>=ODAMFA!H20</t>
  </si>
  <si>
    <t>1-DAY Acuvue Moist for ASTIGMATISM/-2.00/-0.75/ 90</t>
  </si>
  <si>
    <t>=ODAMFA!H21</t>
  </si>
  <si>
    <t>1-DAY Acuvue Moist for ASTIGMATISM/-2.25/-0.75/ 90</t>
  </si>
  <si>
    <t>=ODAMFA!H22</t>
  </si>
  <si>
    <t>1-DAY Acuvue Moist for ASTIGMATISM/-2.50/-0.75/ 90</t>
  </si>
  <si>
    <t>=ODAMFA!H23</t>
  </si>
  <si>
    <t>1-DAY Acuvue Moist for ASTIGMATISM/-2.75/-0.75/ 90</t>
  </si>
  <si>
    <t>=ODAMFA!H24</t>
  </si>
  <si>
    <t>1-DAY Acuvue Moist for ASTIGMATISM/-3.00/-0.75/ 90</t>
  </si>
  <si>
    <t>=ODAMFA!H25</t>
  </si>
  <si>
    <t>1-DAY Acuvue Moist for ASTIGMATISM/-3.25/-0.75/ 90</t>
  </si>
  <si>
    <t>=ODAMFA!H26</t>
  </si>
  <si>
    <t>1-DAY Acuvue Moist for ASTIGMATISM/-3.50/-0.75/ 90</t>
  </si>
  <si>
    <t>=ODAMFA!H27</t>
  </si>
  <si>
    <t>1-DAY Acuvue Moist for ASTIGMATISM/-3.75/-0.75/ 90</t>
  </si>
  <si>
    <t>=ODAMFA!H28</t>
  </si>
  <si>
    <t>1-DAY Acuvue Moist for ASTIGMATISM/-4.00/-0.75/ 90</t>
  </si>
  <si>
    <t>=ODAMFA!H29</t>
  </si>
  <si>
    <t>1-DAY Acuvue Moist for ASTIGMATISM/-4.25/-0.75/ 90</t>
  </si>
  <si>
    <t>=ODAMFA!H30</t>
  </si>
  <si>
    <t>1-DAY Acuvue Moist for ASTIGMATISM/-4.50/-0.75/ 90</t>
  </si>
  <si>
    <t>=ODAMFA!H31</t>
  </si>
  <si>
    <t>1-DAY Acuvue Moist for ASTIGMATISM/-4.75/-0.75/ 90</t>
  </si>
  <si>
    <t>=ODAMFA!H32</t>
  </si>
  <si>
    <t>1-DAY Acuvue Moist for ASTIGMATISM/-5.00/-0.75/ 90</t>
  </si>
  <si>
    <t>=ODAMFA!H33</t>
  </si>
  <si>
    <t>1-DAY Acuvue Moist for ASTIGMATISM/-5.25/-0.75/ 90</t>
  </si>
  <si>
    <t>=ODAMFA!H34</t>
  </si>
  <si>
    <t>1-DAY Acuvue Moist for ASTIGMATISM/-5.50/-0.75/ 90</t>
  </si>
  <si>
    <t>=ODAMFA!H35</t>
  </si>
  <si>
    <t>1-DAY Acuvue Moist for ASTIGMATISM/-5.75/-0.75/ 90</t>
  </si>
  <si>
    <t>=ODAMFA!H36</t>
  </si>
  <si>
    <t>1-DAY Acuvue Moist for ASTIGMATISM/-6.00/-0.75/ 90</t>
  </si>
  <si>
    <t>=ODAMFA!H37</t>
  </si>
  <si>
    <t>1-DAY Acuvue Moist for ASTIGMATISM/-6.50/-0.75/ 90</t>
  </si>
  <si>
    <t>=ODAMFA!H38</t>
  </si>
  <si>
    <t>1-DAY Acuvue Moist for ASTIGMATISM/-7.00/-0.75/ 90</t>
  </si>
  <si>
    <t>=ODAMFA!H39</t>
  </si>
  <si>
    <t>1-DAY Acuvue Moist for ASTIGMATISM/-7.50/-0.75/ 90</t>
  </si>
  <si>
    <t>=ODAMFA!H40</t>
  </si>
  <si>
    <t>1-DAY Acuvue Moist for ASTIGMATISM/-8.00/-0.75/ 90</t>
  </si>
  <si>
    <t>=ODAMFA!H41</t>
  </si>
  <si>
    <t>1-DAY Acuvue Moist for ASTIGMATISM/-8.50/-0.75/ 90</t>
  </si>
  <si>
    <t>=ODAMFA!H42</t>
  </si>
  <si>
    <t>1-DAY Acuvue Moist for ASTIGMATISM/-9.00/-0.75/ 90</t>
  </si>
  <si>
    <t>=ODAMFA!H43</t>
  </si>
  <si>
    <t>1-DAY Acuvue Moist for ASTIGMATISM/ 0.00/-0.75/100</t>
  </si>
  <si>
    <t>=ODAMFA!I13</t>
  </si>
  <si>
    <t>1-DAY Acuvue Moist for ASTIGMATISM/-0.25/-0.75/100</t>
  </si>
  <si>
    <t>=ODAMFA!I14</t>
  </si>
  <si>
    <t>1-DAY Acuvue Moist for ASTIGMATISM/-0.50/-0.75/100</t>
  </si>
  <si>
    <t>=ODAMFA!I15</t>
  </si>
  <si>
    <t>1-DAY Acuvue Moist for ASTIGMATISM/-0.75/-0.75/100</t>
  </si>
  <si>
    <t>=ODAMFA!I16</t>
  </si>
  <si>
    <t>1-DAY Acuvue Moist for ASTIGMATISM/-1.00/-0.75/100</t>
  </si>
  <si>
    <t>=ODAMFA!I17</t>
  </si>
  <si>
    <t>1-DAY Acuvue Moist for ASTIGMATISM/-1.25/-0.75/100</t>
  </si>
  <si>
    <t>=ODAMFA!I18</t>
  </si>
  <si>
    <t>1-DAY Acuvue Moist for ASTIGMATISM/-1.50/-0.75/100</t>
  </si>
  <si>
    <t>=ODAMFA!I19</t>
  </si>
  <si>
    <t>1-DAY Acuvue Moist for ASTIGMATISM/-1.75/-0.75/100</t>
  </si>
  <si>
    <t>=ODAMFA!I20</t>
  </si>
  <si>
    <t>1-DAY Acuvue Moist for ASTIGMATISM/-2.00/-0.75/100</t>
  </si>
  <si>
    <t>=ODAMFA!I21</t>
  </si>
  <si>
    <t>1-DAY Acuvue Moist for ASTIGMATISM/-2.25/-0.75/100</t>
  </si>
  <si>
    <t>=ODAMFA!I22</t>
  </si>
  <si>
    <t>1-DAY Acuvue Moist for ASTIGMATISM/-2.50/-0.75/100</t>
  </si>
  <si>
    <t>=ODAMFA!I23</t>
  </si>
  <si>
    <t>1-DAY Acuvue Moist for ASTIGMATISM/-2.75/-0.75/100</t>
  </si>
  <si>
    <t>=ODAMFA!I24</t>
  </si>
  <si>
    <t>1-DAY Acuvue Moist for ASTIGMATISM/-3.00/-0.75/100</t>
  </si>
  <si>
    <t>=ODAMFA!I25</t>
  </si>
  <si>
    <t>1-DAY Acuvue Moist for ASTIGMATISM/-3.25/-0.75/100</t>
  </si>
  <si>
    <t>=ODAMFA!I26</t>
  </si>
  <si>
    <t>1-DAY Acuvue Moist for ASTIGMATISM/-3.50/-0.75/100</t>
  </si>
  <si>
    <t>=ODAMFA!I27</t>
  </si>
  <si>
    <t>1-DAY Acuvue Moist for ASTIGMATISM/-3.75/-0.75/100</t>
  </si>
  <si>
    <t>=ODAMFA!I28</t>
  </si>
  <si>
    <t>1-DAY Acuvue Moist for ASTIGMATISM/-4.00/-0.75/100</t>
  </si>
  <si>
    <t>=ODAMFA!I29</t>
  </si>
  <si>
    <t>1-DAY Acuvue Moist for ASTIGMATISM/-4.25/-0.75/100</t>
  </si>
  <si>
    <t>=ODAMFA!I30</t>
  </si>
  <si>
    <t>1-DAY Acuvue Moist for ASTIGMATISM/-4.50/-0.75/100</t>
  </si>
  <si>
    <t>=ODAMFA!I31</t>
  </si>
  <si>
    <t>1-DAY Acuvue Moist for ASTIGMATISM/-4.75/-0.75/100</t>
  </si>
  <si>
    <t>=ODAMFA!I32</t>
  </si>
  <si>
    <t>1-DAY Acuvue Moist for ASTIGMATISM/-5.00/-0.75/100</t>
  </si>
  <si>
    <t>=ODAMFA!I33</t>
  </si>
  <si>
    <t>1-DAY Acuvue Moist for ASTIGMATISM/-5.25/-0.75/100</t>
  </si>
  <si>
    <t>=ODAMFA!I34</t>
  </si>
  <si>
    <t>1-DAY Acuvue Moist for ASTIGMATISM/-5.50/-0.75/100</t>
  </si>
  <si>
    <t>=ODAMFA!I35</t>
  </si>
  <si>
    <t>1-DAY Acuvue Moist for ASTIGMATISM/-5.75/-0.75/100</t>
  </si>
  <si>
    <t>=ODAMFA!I36</t>
  </si>
  <si>
    <t>1-DAY Acuvue Moist for ASTIGMATISM/-6.00/-0.75/100</t>
  </si>
  <si>
    <t>=ODAMFA!I37</t>
  </si>
  <si>
    <t>1-DAY Acuvue Moist for ASTIGMATISM/-6.50/-0.75/100</t>
  </si>
  <si>
    <t>=ODAMFA!I38</t>
  </si>
  <si>
    <t>1-DAY Acuvue Moist for ASTIGMATISM/-7.00/-0.75/100</t>
  </si>
  <si>
    <t>=ODAMFA!I39</t>
  </si>
  <si>
    <t>1-DAY Acuvue Moist for ASTIGMATISM/-7.50/-0.75/100</t>
  </si>
  <si>
    <t>=ODAMFA!I40</t>
  </si>
  <si>
    <t>1-DAY Acuvue Moist for ASTIGMATISM/-8.00/-0.75/100</t>
  </si>
  <si>
    <t>=ODAMFA!I41</t>
  </si>
  <si>
    <t>1-DAY Acuvue Moist for ASTIGMATISM/-8.50/-0.75/100</t>
  </si>
  <si>
    <t>=ODAMFA!I42</t>
  </si>
  <si>
    <t>1-DAY Acuvue Moist for ASTIGMATISM/-9.00/-0.75/100</t>
  </si>
  <si>
    <t>=ODAMFA!I43</t>
  </si>
  <si>
    <t>1-DAY Acuvue Moist for ASTIGMATISM/ 0.00/-0.75/110</t>
  </si>
  <si>
    <t>=ODAMFA!J13</t>
  </si>
  <si>
    <t>1-DAY Acuvue Moist for ASTIGMATISM/-0.25/-0.75/110</t>
  </si>
  <si>
    <t>=ODAMFA!J14</t>
  </si>
  <si>
    <t>1-DAY Acuvue Moist for ASTIGMATISM/-0.50/-0.75/110</t>
  </si>
  <si>
    <t>=ODAMFA!J15</t>
  </si>
  <si>
    <t>1-DAY Acuvue Moist for ASTIGMATISM/-0.75/-0.75/110</t>
  </si>
  <si>
    <t>=ODAMFA!J16</t>
  </si>
  <si>
    <t>1-DAY Acuvue Moist for ASTIGMATISM/-1.00/-0.75/110</t>
  </si>
  <si>
    <t>=ODAMFA!J17</t>
  </si>
  <si>
    <t>1-DAY Acuvue Moist for ASTIGMATISM/-1.25/-0.75/110</t>
  </si>
  <si>
    <t>=ODAMFA!J18</t>
  </si>
  <si>
    <t>1-DAY Acuvue Moist for ASTIGMATISM/-1.50/-0.75/110</t>
  </si>
  <si>
    <t>=ODAMFA!J19</t>
  </si>
  <si>
    <t>1-DAY Acuvue Moist for ASTIGMATISM/-1.75/-0.75/110</t>
  </si>
  <si>
    <t>=ODAMFA!J20</t>
  </si>
  <si>
    <t>1-DAY Acuvue Moist for ASTIGMATISM/-2.00/-0.75/110</t>
  </si>
  <si>
    <t>=ODAMFA!J21</t>
  </si>
  <si>
    <t>1-DAY Acuvue Moist for ASTIGMATISM/-2.25/-0.75/110</t>
  </si>
  <si>
    <t>=ODAMFA!J22</t>
  </si>
  <si>
    <t>1-DAY Acuvue Moist for ASTIGMATISM/-2.50/-0.75/110</t>
  </si>
  <si>
    <t>=ODAMFA!J23</t>
  </si>
  <si>
    <t>1-DAY Acuvue Moist for ASTIGMATISM/-2.75/-0.75/110</t>
  </si>
  <si>
    <t>=ODAMFA!J24</t>
  </si>
  <si>
    <t>1-DAY Acuvue Moist for ASTIGMATISM/-3.00/-0.75/110</t>
  </si>
  <si>
    <t>=ODAMFA!J25</t>
  </si>
  <si>
    <t>1-DAY Acuvue Moist for ASTIGMATISM/-3.25/-0.75/110</t>
  </si>
  <si>
    <t>=ODAMFA!J26</t>
  </si>
  <si>
    <t>1-DAY Acuvue Moist for ASTIGMATISM/-3.50/-0.75/110</t>
  </si>
  <si>
    <t>=ODAMFA!J27</t>
  </si>
  <si>
    <t>1-DAY Acuvue Moist for ASTIGMATISM/-3.75/-0.75/110</t>
  </si>
  <si>
    <t>=ODAMFA!J28</t>
  </si>
  <si>
    <t>1-DAY Acuvue Moist for ASTIGMATISM/-4.00/-0.75/110</t>
  </si>
  <si>
    <t>=ODAMFA!J29</t>
  </si>
  <si>
    <t>1-DAY Acuvue Moist for ASTIGMATISM/-4.25/-0.75/110</t>
  </si>
  <si>
    <t>=ODAMFA!J30</t>
  </si>
  <si>
    <t>1-DAY Acuvue Moist for ASTIGMATISM/-4.50/-0.75/110</t>
  </si>
  <si>
    <t>=ODAMFA!J31</t>
  </si>
  <si>
    <t>1-DAY Acuvue Moist for ASTIGMATISM/-4.75/-0.75/110</t>
  </si>
  <si>
    <t>=ODAMFA!J32</t>
  </si>
  <si>
    <t>1-DAY Acuvue Moist for ASTIGMATISM/-5.00/-0.75/110</t>
  </si>
  <si>
    <t>=ODAMFA!J33</t>
  </si>
  <si>
    <t>1-DAY Acuvue Moist for ASTIGMATISM/-5.25/-0.75/110</t>
  </si>
  <si>
    <t>=ODAMFA!J34</t>
  </si>
  <si>
    <t>1-DAY Acuvue Moist for ASTIGMATISM/-5.50/-0.75/110</t>
  </si>
  <si>
    <t>=ODAMFA!J35</t>
  </si>
  <si>
    <t>1-DAY Acuvue Moist for ASTIGMATISM/-5.75/-0.75/110</t>
  </si>
  <si>
    <t>=ODAMFA!J36</t>
  </si>
  <si>
    <t>1-DAY Acuvue Moist for ASTIGMATISM/-6.00/-0.75/110</t>
  </si>
  <si>
    <t>=ODAMFA!J37</t>
  </si>
  <si>
    <t>1-DAY Acuvue Moist for ASTIGMATISM/-6.50/-0.75/110</t>
  </si>
  <si>
    <t>=ODAMFA!J38</t>
  </si>
  <si>
    <t>1-DAY Acuvue Moist for ASTIGMATISM/-7.00/-0.75/110</t>
  </si>
  <si>
    <t>=ODAMFA!J39</t>
  </si>
  <si>
    <t>1-DAY Acuvue Moist for ASTIGMATISM/-7.50/-0.75/110</t>
  </si>
  <si>
    <t>=ODAMFA!J40</t>
  </si>
  <si>
    <t>1-DAY Acuvue Moist for ASTIGMATISM/-8.00/-0.75/110</t>
  </si>
  <si>
    <t>=ODAMFA!J41</t>
  </si>
  <si>
    <t>1-DAY Acuvue Moist for ASTIGMATISM/-8.50/-0.75/110</t>
  </si>
  <si>
    <t>=ODAMFA!J42</t>
  </si>
  <si>
    <t>1-DAY Acuvue Moist for ASTIGMATISM/-9.00/-0.75/110</t>
  </si>
  <si>
    <t>=ODAMFA!J43</t>
  </si>
  <si>
    <t>1-DAY Acuvue Moist for ASTIGMATISM/ 0.00/-0.75/120</t>
  </si>
  <si>
    <t>=ODAMFA!K13</t>
  </si>
  <si>
    <t>1-DAY Acuvue Moist for ASTIGMATISM/-0.25/-0.75/120</t>
  </si>
  <si>
    <t>=ODAMFA!K14</t>
  </si>
  <si>
    <t>1-DAY Acuvue Moist for ASTIGMATISM/-0.50/-0.75/120</t>
  </si>
  <si>
    <t>=ODAMFA!K15</t>
  </si>
  <si>
    <t>1-DAY Acuvue Moist for ASTIGMATISM/-0.75/-0.75/120</t>
  </si>
  <si>
    <t>=ODAMFA!K16</t>
  </si>
  <si>
    <t>1-DAY Acuvue Moist for ASTIGMATISM/-1.00/-0.75/120</t>
  </si>
  <si>
    <t>=ODAMFA!K17</t>
  </si>
  <si>
    <t>1-DAY Acuvue Moist for ASTIGMATISM/-1.25/-0.75/120</t>
  </si>
  <si>
    <t>=ODAMFA!K18</t>
  </si>
  <si>
    <t>1-DAY Acuvue Moist for ASTIGMATISM/-1.50/-0.75/120</t>
  </si>
  <si>
    <t>=ODAMFA!K19</t>
  </si>
  <si>
    <t>1-DAY Acuvue Moist for ASTIGMATISM/-1.75/-0.75/120</t>
  </si>
  <si>
    <t>=ODAMFA!K20</t>
  </si>
  <si>
    <t>1-DAY Acuvue Moist for ASTIGMATISM/-2.00/-0.75/120</t>
  </si>
  <si>
    <t>=ODAMFA!K21</t>
  </si>
  <si>
    <t>1-DAY Acuvue Moist for ASTIGMATISM/-2.25/-0.75/120</t>
  </si>
  <si>
    <t>=ODAMFA!K22</t>
  </si>
  <si>
    <t>1-DAY Acuvue Moist for ASTIGMATISM/-2.50/-0.75/120</t>
  </si>
  <si>
    <t>=ODAMFA!K23</t>
  </si>
  <si>
    <t>1-DAY Acuvue Moist for ASTIGMATISM/-2.75/-0.75/120</t>
  </si>
  <si>
    <t>=ODAMFA!K24</t>
  </si>
  <si>
    <t>1-DAY Acuvue Moist for ASTIGMATISM/-3.00/-0.75/120</t>
  </si>
  <si>
    <t>=ODAMFA!K25</t>
  </si>
  <si>
    <t>1-DAY Acuvue Moist for ASTIGMATISM/-3.25/-0.75/120</t>
  </si>
  <si>
    <t>=ODAMFA!K26</t>
  </si>
  <si>
    <t>1-DAY Acuvue Moist for ASTIGMATISM/-3.50/-0.75/120</t>
  </si>
  <si>
    <t>=ODAMFA!K27</t>
  </si>
  <si>
    <t>1-DAY Acuvue Moist for ASTIGMATISM/-3.75/-0.75/120</t>
  </si>
  <si>
    <t>=ODAMFA!K28</t>
  </si>
  <si>
    <t>1-DAY Acuvue Moist for ASTIGMATISM/-4.00/-0.75/120</t>
  </si>
  <si>
    <t>=ODAMFA!K29</t>
  </si>
  <si>
    <t>1-DAY Acuvue Moist for ASTIGMATISM/-4.25/-0.75/120</t>
  </si>
  <si>
    <t>=ODAMFA!K30</t>
  </si>
  <si>
    <t>1-DAY Acuvue Moist for ASTIGMATISM/-4.50/-0.75/120</t>
  </si>
  <si>
    <t>=ODAMFA!K31</t>
  </si>
  <si>
    <t>1-DAY Acuvue Moist for ASTIGMATISM/-4.75/-0.75/120</t>
  </si>
  <si>
    <t>=ODAMFA!K32</t>
  </si>
  <si>
    <t>1-DAY Acuvue Moist for ASTIGMATISM/-5.00/-0.75/120</t>
  </si>
  <si>
    <t>=ODAMFA!K33</t>
  </si>
  <si>
    <t>1-DAY Acuvue Moist for ASTIGMATISM/-5.25/-0.75/120</t>
  </si>
  <si>
    <t>=ODAMFA!K34</t>
  </si>
  <si>
    <t>1-DAY Acuvue Moist for ASTIGMATISM/-5.50/-0.75/120</t>
  </si>
  <si>
    <t>=ODAMFA!K35</t>
  </si>
  <si>
    <t>1-DAY Acuvue Moist for ASTIGMATISM/-5.75/-0.75/120</t>
  </si>
  <si>
    <t>=ODAMFA!K36</t>
  </si>
  <si>
    <t>1-DAY Acuvue Moist for ASTIGMATISM/-6.00/-0.75/120</t>
  </si>
  <si>
    <t>=ODAMFA!K37</t>
  </si>
  <si>
    <t>1-DAY Acuvue Moist for ASTIGMATISM/ 0.00/-0.75/160</t>
  </si>
  <si>
    <t>=ODAMFA!L13</t>
  </si>
  <si>
    <t>1-DAY Acuvue Moist for ASTIGMATISM/-0.25/-0.75/160</t>
  </si>
  <si>
    <t>=ODAMFA!L14</t>
  </si>
  <si>
    <t>1-DAY Acuvue Moist for ASTIGMATISM/-0.50/-0.75/160</t>
  </si>
  <si>
    <t>=ODAMFA!L15</t>
  </si>
  <si>
    <t>1-DAY Acuvue Moist for ASTIGMATISM/-0.75/-0.75/160</t>
  </si>
  <si>
    <t>=ODAMFA!L16</t>
  </si>
  <si>
    <t>1-DAY Acuvue Moist for ASTIGMATISM/-1.00/-0.75/160</t>
  </si>
  <si>
    <t>=ODAMFA!L17</t>
  </si>
  <si>
    <t>1-DAY Acuvue Moist for ASTIGMATISM/-1.25/-0.75/160</t>
  </si>
  <si>
    <t>=ODAMFA!L18</t>
  </si>
  <si>
    <t>1-DAY Acuvue Moist for ASTIGMATISM/-1.50/-0.75/160</t>
  </si>
  <si>
    <t>=ODAMFA!L19</t>
  </si>
  <si>
    <t>1-DAY Acuvue Moist for ASTIGMATISM/-1.75/-0.75/160</t>
  </si>
  <si>
    <t>=ODAMFA!L20</t>
  </si>
  <si>
    <t>1-DAY Acuvue Moist for ASTIGMATISM/-2.00/-0.75/160</t>
  </si>
  <si>
    <t>=ODAMFA!L21</t>
  </si>
  <si>
    <t>1-DAY Acuvue Moist for ASTIGMATISM/-2.25/-0.75/160</t>
  </si>
  <si>
    <t>=ODAMFA!L22</t>
  </si>
  <si>
    <t>1-DAY Acuvue Moist for ASTIGMATISM/-2.50/-0.75/160</t>
  </si>
  <si>
    <t>=ODAMFA!L23</t>
  </si>
  <si>
    <t>1-DAY Acuvue Moist for ASTIGMATISM/-2.75/-0.75/160</t>
  </si>
  <si>
    <t>=ODAMFA!L24</t>
  </si>
  <si>
    <t>1-DAY Acuvue Moist for ASTIGMATISM/-3.00/-0.75/160</t>
  </si>
  <si>
    <t>=ODAMFA!L25</t>
  </si>
  <si>
    <t>1-DAY Acuvue Moist for ASTIGMATISM/-3.25/-0.75/160</t>
  </si>
  <si>
    <t>=ODAMFA!L26</t>
  </si>
  <si>
    <t>1-DAY Acuvue Moist for ASTIGMATISM/-3.50/-0.75/160</t>
  </si>
  <si>
    <t>=ODAMFA!L27</t>
  </si>
  <si>
    <t>1-DAY Acuvue Moist for ASTIGMATISM/-3.75/-0.75/160</t>
  </si>
  <si>
    <t>=ODAMFA!L28</t>
  </si>
  <si>
    <t>1-DAY Acuvue Moist for ASTIGMATISM/-4.00/-0.75/160</t>
  </si>
  <si>
    <t>=ODAMFA!L29</t>
  </si>
  <si>
    <t>1-DAY Acuvue Moist for ASTIGMATISM/-4.25/-0.75/160</t>
  </si>
  <si>
    <t>=ODAMFA!L30</t>
  </si>
  <si>
    <t>1-DAY Acuvue Moist for ASTIGMATISM/-4.50/-0.75/160</t>
  </si>
  <si>
    <t>=ODAMFA!L31</t>
  </si>
  <si>
    <t>1-DAY Acuvue Moist for ASTIGMATISM/-4.75/-0.75/160</t>
  </si>
  <si>
    <t>=ODAMFA!L32</t>
  </si>
  <si>
    <t>1-DAY Acuvue Moist for ASTIGMATISM/-5.00/-0.75/160</t>
  </si>
  <si>
    <t>=ODAMFA!L33</t>
  </si>
  <si>
    <t>1-DAY Acuvue Moist for ASTIGMATISM/-5.25/-0.75/160</t>
  </si>
  <si>
    <t>=ODAMFA!L34</t>
  </si>
  <si>
    <t>1-DAY Acuvue Moist for ASTIGMATISM/-5.50/-0.75/160</t>
  </si>
  <si>
    <t>=ODAMFA!L35</t>
  </si>
  <si>
    <t>1-DAY Acuvue Moist for ASTIGMATISM/-5.75/-0.75/160</t>
  </si>
  <si>
    <t>=ODAMFA!L36</t>
  </si>
  <si>
    <t>1-DAY Acuvue Moist for ASTIGMATISM/-6.00/-0.75/160</t>
  </si>
  <si>
    <t>=ODAMFA!L37</t>
  </si>
  <si>
    <t>1-DAY Acuvue Moist for ASTIGMATISM/-6.50/-0.75/160</t>
  </si>
  <si>
    <t>=ODAMFA!L38</t>
  </si>
  <si>
    <t>1-DAY Acuvue Moist for ASTIGMATISM/-7.00/-0.75/160</t>
  </si>
  <si>
    <t>=ODAMFA!L39</t>
  </si>
  <si>
    <t>1-DAY Acuvue Moist for ASTIGMATISM/-7.50/-0.75/160</t>
  </si>
  <si>
    <t>=ODAMFA!L40</t>
  </si>
  <si>
    <t>1-DAY Acuvue Moist for ASTIGMATISM/-8.00/-0.75/160</t>
  </si>
  <si>
    <t>=ODAMFA!L41</t>
  </si>
  <si>
    <t>1-DAY Acuvue Moist for ASTIGMATISM/-8.50/-0.75/160</t>
  </si>
  <si>
    <t>=ODAMFA!L42</t>
  </si>
  <si>
    <t>1-DAY Acuvue Moist for ASTIGMATISM/-9.00/-0.75/160</t>
  </si>
  <si>
    <t>=ODAMFA!L43</t>
  </si>
  <si>
    <t>1-DAY Acuvue Moist for ASTIGMATISM/ 0.00/-0.75/170</t>
  </si>
  <si>
    <t>=ODAMFA!M13</t>
  </si>
  <si>
    <t>1-DAY Acuvue Moist for ASTIGMATISM/-0.25/-0.75/170</t>
  </si>
  <si>
    <t>=ODAMFA!M14</t>
  </si>
  <si>
    <t>1-DAY Acuvue Moist for ASTIGMATISM/-0.50/-0.75/170</t>
  </si>
  <si>
    <t>=ODAMFA!M15</t>
  </si>
  <si>
    <t>1-DAY Acuvue Moist for ASTIGMATISM/-0.75/-0.75/170</t>
  </si>
  <si>
    <t>=ODAMFA!M16</t>
  </si>
  <si>
    <t>1-DAY Acuvue Moist for ASTIGMATISM/-1.00/-0.75/170</t>
  </si>
  <si>
    <t>=ODAMFA!M17</t>
  </si>
  <si>
    <t>1-DAY Acuvue Moist for ASTIGMATISM/-1.25/-0.75/170</t>
  </si>
  <si>
    <t>=ODAMFA!M18</t>
  </si>
  <si>
    <t>1-DAY Acuvue Moist for ASTIGMATISM/-1.50/-0.75/170</t>
  </si>
  <si>
    <t>=ODAMFA!M19</t>
  </si>
  <si>
    <t>1-DAY Acuvue Moist for ASTIGMATISM/-1.75/-0.75/170</t>
  </si>
  <si>
    <t>=ODAMFA!M20</t>
  </si>
  <si>
    <t>1-DAY Acuvue Moist for ASTIGMATISM/-2.00/-0.75/170</t>
  </si>
  <si>
    <t>=ODAMFA!M21</t>
  </si>
  <si>
    <t>1-DAY Acuvue Moist for ASTIGMATISM/-2.25/-0.75/170</t>
  </si>
  <si>
    <t>=ODAMFA!M22</t>
  </si>
  <si>
    <t>1-DAY Acuvue Moist for ASTIGMATISM/-2.50/-0.75/170</t>
  </si>
  <si>
    <t>=ODAMFA!M23</t>
  </si>
  <si>
    <t>1-DAY Acuvue Moist for ASTIGMATISM/-2.75/-0.75/170</t>
  </si>
  <si>
    <t>=ODAMFA!M24</t>
  </si>
  <si>
    <t>1-DAY Acuvue Moist for ASTIGMATISM/-3.00/-0.75/170</t>
  </si>
  <si>
    <t>=ODAMFA!M25</t>
  </si>
  <si>
    <t>1-DAY Acuvue Moist for ASTIGMATISM/-3.25/-0.75/170</t>
  </si>
  <si>
    <t>=ODAMFA!M26</t>
  </si>
  <si>
    <t>1-DAY Acuvue Moist for ASTIGMATISM/-3.50/-0.75/170</t>
  </si>
  <si>
    <t>=ODAMFA!M27</t>
  </si>
  <si>
    <t>1-DAY Acuvue Moist for ASTIGMATISM/-3.75/-0.75/170</t>
  </si>
  <si>
    <t>=ODAMFA!M28</t>
  </si>
  <si>
    <t>1-DAY Acuvue Moist for ASTIGMATISM/-4.00/-0.75/170</t>
  </si>
  <si>
    <t>=ODAMFA!M29</t>
  </si>
  <si>
    <t>1-DAY Acuvue Moist for ASTIGMATISM/-4.25/-0.75/170</t>
  </si>
  <si>
    <t>=ODAMFA!M30</t>
  </si>
  <si>
    <t>1-DAY Acuvue Moist for ASTIGMATISM/-4.50/-0.75/170</t>
  </si>
  <si>
    <t>=ODAMFA!M31</t>
  </si>
  <si>
    <t>1-DAY Acuvue Moist for ASTIGMATISM/-4.75/-0.75/170</t>
  </si>
  <si>
    <t>=ODAMFA!M32</t>
  </si>
  <si>
    <t>1-DAY Acuvue Moist for ASTIGMATISM/-5.00/-0.75/170</t>
  </si>
  <si>
    <t>=ODAMFA!M33</t>
  </si>
  <si>
    <t>1-DAY Acuvue Moist for ASTIGMATISM/-5.25/-0.75/170</t>
  </si>
  <si>
    <t>=ODAMFA!M34</t>
  </si>
  <si>
    <t>1-DAY Acuvue Moist for ASTIGMATISM/-5.50/-0.75/170</t>
  </si>
  <si>
    <t>=ODAMFA!M35</t>
  </si>
  <si>
    <t>1-DAY Acuvue Moist for ASTIGMATISM/-5.75/-0.75/170</t>
  </si>
  <si>
    <t>=ODAMFA!M36</t>
  </si>
  <si>
    <t>1-DAY Acuvue Moist for ASTIGMATISM/-6.00/-0.75/170</t>
  </si>
  <si>
    <t>=ODAMFA!M37</t>
  </si>
  <si>
    <t>1-DAY Acuvue Moist for ASTIGMATISM/-6.50/-0.75/170</t>
  </si>
  <si>
    <t>=ODAMFA!M38</t>
  </si>
  <si>
    <t>1-DAY Acuvue Moist for ASTIGMATISM/-7.00/-0.75/170</t>
  </si>
  <si>
    <t>=ODAMFA!M39</t>
  </si>
  <si>
    <t>1-DAY Acuvue Moist for ASTIGMATISM/-7.50/-0.75/170</t>
  </si>
  <si>
    <t>=ODAMFA!M40</t>
  </si>
  <si>
    <t>1-DAY Acuvue Moist for ASTIGMATISM/-8.00/-0.75/170</t>
  </si>
  <si>
    <t>=ODAMFA!M41</t>
  </si>
  <si>
    <t>1-DAY Acuvue Moist for ASTIGMATISM/-8.50/-0.75/170</t>
  </si>
  <si>
    <t>=ODAMFA!M42</t>
  </si>
  <si>
    <t>1-DAY Acuvue Moist for ASTIGMATISM/-9.00/-0.75/170</t>
  </si>
  <si>
    <t>=ODAMFA!M43</t>
  </si>
  <si>
    <t>1-DAY Acuvue Moist for ASTIGMATISM/ 0.00/-0.75/180</t>
  </si>
  <si>
    <t>=ODAMFA!N13</t>
  </si>
  <si>
    <t>1-DAY Acuvue Moist for ASTIGMATISM/-0.25/-0.75/180</t>
  </si>
  <si>
    <t>=ODAMFA!N14</t>
  </si>
  <si>
    <t>1-DAY Acuvue Moist for ASTIGMATISM/-0.50/-0.75/180</t>
  </si>
  <si>
    <t>=ODAMFA!N15</t>
  </si>
  <si>
    <t>1-DAY Acuvue Moist for ASTIGMATISM/-0.75/-0.75/180</t>
  </si>
  <si>
    <t>=ODAMFA!N16</t>
  </si>
  <si>
    <t>1-DAY Acuvue Moist for ASTIGMATISM/-1.00/-0.75/180</t>
  </si>
  <si>
    <t>=ODAMFA!N17</t>
  </si>
  <si>
    <t>1-DAY Acuvue Moist for ASTIGMATISM/-1.25/-0.75/180</t>
  </si>
  <si>
    <t>=ODAMFA!N18</t>
  </si>
  <si>
    <t>1-DAY Acuvue Moist for ASTIGMATISM/-1.50/-0.75/180</t>
  </si>
  <si>
    <t>=ODAMFA!N19</t>
  </si>
  <si>
    <t>1-DAY Acuvue Moist for ASTIGMATISM/-1.75/-0.75/180</t>
  </si>
  <si>
    <t>=ODAMFA!N20</t>
  </si>
  <si>
    <t>1-DAY Acuvue Moist for ASTIGMATISM/-2.00/-0.75/180</t>
  </si>
  <si>
    <t>=ODAMFA!N21</t>
  </si>
  <si>
    <t>1-DAY Acuvue Moist for ASTIGMATISM/-2.25/-0.75/180</t>
  </si>
  <si>
    <t>=ODAMFA!N22</t>
  </si>
  <si>
    <t>1-DAY Acuvue Moist for ASTIGMATISM/-2.50/-0.75/180</t>
  </si>
  <si>
    <t>=ODAMFA!N23</t>
  </si>
  <si>
    <t>1-DAY Acuvue Moist for ASTIGMATISM/-2.75/-0.75/180</t>
  </si>
  <si>
    <t>=ODAMFA!N24</t>
  </si>
  <si>
    <t>1-DAY Acuvue Moist for ASTIGMATISM/-3.00/-0.75/180</t>
  </si>
  <si>
    <t>=ODAMFA!N25</t>
  </si>
  <si>
    <t>1-DAY Acuvue Moist for ASTIGMATISM/-3.25/-0.75/180</t>
  </si>
  <si>
    <t>=ODAMFA!N26</t>
  </si>
  <si>
    <t>1-DAY Acuvue Moist for ASTIGMATISM/-3.50/-0.75/180</t>
  </si>
  <si>
    <t>=ODAMFA!N27</t>
  </si>
  <si>
    <t>1-DAY Acuvue Moist for ASTIGMATISM/-3.75/-0.75/180</t>
  </si>
  <si>
    <t>=ODAMFA!N28</t>
  </si>
  <si>
    <t>1-DAY Acuvue Moist for ASTIGMATISM/-4.00/-0.75/180</t>
  </si>
  <si>
    <t>=ODAMFA!N29</t>
  </si>
  <si>
    <t>1-DAY Acuvue Moist for ASTIGMATISM/-4.25/-0.75/180</t>
  </si>
  <si>
    <t>=ODAMFA!N30</t>
  </si>
  <si>
    <t>1-DAY Acuvue Moist for ASTIGMATISM/-4.50/-0.75/180</t>
  </si>
  <si>
    <t>=ODAMFA!N31</t>
  </si>
  <si>
    <t>1-DAY Acuvue Moist for ASTIGMATISM/-4.75/-0.75/180</t>
  </si>
  <si>
    <t>=ODAMFA!N32</t>
  </si>
  <si>
    <t>1-DAY Acuvue Moist for ASTIGMATISM/-5.00/-0.75/180</t>
  </si>
  <si>
    <t>=ODAMFA!N33</t>
  </si>
  <si>
    <t>1-DAY Acuvue Moist for ASTIGMATISM/-5.25/-0.75/180</t>
  </si>
  <si>
    <t>=ODAMFA!N34</t>
  </si>
  <si>
    <t>1-DAY Acuvue Moist for ASTIGMATISM/-5.50/-0.75/180</t>
  </si>
  <si>
    <t>=ODAMFA!N35</t>
  </si>
  <si>
    <t>1-DAY Acuvue Moist for ASTIGMATISM/-5.75/-0.75/180</t>
  </si>
  <si>
    <t>=ODAMFA!N36</t>
  </si>
  <si>
    <t>1-DAY Acuvue Moist for ASTIGMATISM/-6.00/-0.75/180</t>
  </si>
  <si>
    <t>=ODAMFA!N37</t>
  </si>
  <si>
    <t>1-DAY Acuvue Moist for ASTIGMATISM/-6.50/-0.75/180</t>
  </si>
  <si>
    <t>=ODAMFA!N38</t>
  </si>
  <si>
    <t>1-DAY Acuvue Moist for ASTIGMATISM/-7.00/-0.75/180</t>
  </si>
  <si>
    <t>=ODAMFA!N39</t>
  </si>
  <si>
    <t>1-DAY Acuvue Moist for ASTIGMATISM/-7.50/-0.75/180</t>
  </si>
  <si>
    <t>=ODAMFA!N40</t>
  </si>
  <si>
    <t>1-DAY Acuvue Moist for ASTIGMATISM/-8.00/-0.75/180</t>
  </si>
  <si>
    <t>=ODAMFA!N41</t>
  </si>
  <si>
    <t>1-DAY Acuvue Moist for ASTIGMATISM/-8.50/-0.75/180</t>
  </si>
  <si>
    <t>=ODAMFA!N42</t>
  </si>
  <si>
    <t>1-DAY Acuvue Moist for ASTIGMATISM/-9.00/-0.75/180</t>
  </si>
  <si>
    <t>=ODAMFA!N43</t>
  </si>
  <si>
    <t>1-DAY Acuvue Moist for ASTIGMATISM/ 0.00/-1.25/ 10</t>
  </si>
  <si>
    <t>=ODAMFA!P13</t>
  </si>
  <si>
    <t>1-DAY Acuvue Moist for ASTIGMATISM/-0.25/-1.25/ 10</t>
  </si>
  <si>
    <t>=ODAMFA!P14</t>
  </si>
  <si>
    <t>1-DAY Acuvue Moist for ASTIGMATISM/-0.50/-1.25/ 10</t>
  </si>
  <si>
    <t>=ODAMFA!P15</t>
  </si>
  <si>
    <t>1-DAY Acuvue Moist for ASTIGMATISM/-0.75/-1.25/ 10</t>
  </si>
  <si>
    <t>=ODAMFA!P16</t>
  </si>
  <si>
    <t>1-DAY Acuvue Moist for ASTIGMATISM/-1.00/-1.25/ 10</t>
  </si>
  <si>
    <t>=ODAMFA!P17</t>
  </si>
  <si>
    <t>1-DAY Acuvue Moist for ASTIGMATISM/-1.25/-1.25/ 10</t>
  </si>
  <si>
    <t>=ODAMFA!P18</t>
  </si>
  <si>
    <t>1-DAY Acuvue Moist for ASTIGMATISM/-1.50/-1.25/ 10</t>
  </si>
  <si>
    <t>=ODAMFA!P19</t>
  </si>
  <si>
    <t>1-DAY Acuvue Moist for ASTIGMATISM/-1.75/-1.25/ 10</t>
  </si>
  <si>
    <t>=ODAMFA!P20</t>
  </si>
  <si>
    <t>1-DAY Acuvue Moist for ASTIGMATISM/-2.00/-1.25/ 10</t>
  </si>
  <si>
    <t>=ODAMFA!P21</t>
  </si>
  <si>
    <t>1-DAY Acuvue Moist for ASTIGMATISM/-2.25/-1.25/ 10</t>
  </si>
  <si>
    <t>=ODAMFA!P22</t>
  </si>
  <si>
    <t>1-DAY Acuvue Moist for ASTIGMATISM/-2.50/-1.25/ 10</t>
  </si>
  <si>
    <t>=ODAMFA!P23</t>
  </si>
  <si>
    <t>1-DAY Acuvue Moist for ASTIGMATISM/-2.75/-1.25/ 10</t>
  </si>
  <si>
    <t>=ODAMFA!P24</t>
  </si>
  <si>
    <t>1-DAY Acuvue Moist for ASTIGMATISM/-3.00/-1.25/ 10</t>
  </si>
  <si>
    <t>=ODAMFA!P25</t>
  </si>
  <si>
    <t>1-DAY Acuvue Moist for ASTIGMATISM/-3.25/-1.25/ 10</t>
  </si>
  <si>
    <t>=ODAMFA!P26</t>
  </si>
  <si>
    <t>1-DAY Acuvue Moist for ASTIGMATISM/-3.50/-1.25/ 10</t>
  </si>
  <si>
    <t>=ODAMFA!P27</t>
  </si>
  <si>
    <t>1-DAY Acuvue Moist for ASTIGMATISM/-3.75/-1.25/ 10</t>
  </si>
  <si>
    <t>=ODAMFA!P28</t>
  </si>
  <si>
    <t>1-DAY Acuvue Moist for ASTIGMATISM/-4.00/-1.25/ 10</t>
  </si>
  <si>
    <t>=ODAMFA!P29</t>
  </si>
  <si>
    <t>1-DAY Acuvue Moist for ASTIGMATISM/-4.25/-1.25/ 10</t>
  </si>
  <si>
    <t>=ODAMFA!P30</t>
  </si>
  <si>
    <t>1-DAY Acuvue Moist for ASTIGMATISM/-4.50/-1.25/ 10</t>
  </si>
  <si>
    <t>=ODAMFA!P31</t>
  </si>
  <si>
    <t>1-DAY Acuvue Moist for ASTIGMATISM/-4.75/-1.25/ 10</t>
  </si>
  <si>
    <t>=ODAMFA!P32</t>
  </si>
  <si>
    <t>1-DAY Acuvue Moist for ASTIGMATISM/-5.00/-1.25/ 10</t>
  </si>
  <si>
    <t>=ODAMFA!P33</t>
  </si>
  <si>
    <t>1-DAY Acuvue Moist for ASTIGMATISM/-5.25/-1.25/ 10</t>
  </si>
  <si>
    <t>=ODAMFA!P34</t>
  </si>
  <si>
    <t>1-DAY Acuvue Moist for ASTIGMATISM/-5.50/-1.25/ 10</t>
  </si>
  <si>
    <t>=ODAMFA!P35</t>
  </si>
  <si>
    <t>1-DAY Acuvue Moist for ASTIGMATISM/-5.75/-1.25/ 10</t>
  </si>
  <si>
    <t>=ODAMFA!P36</t>
  </si>
  <si>
    <t>1-DAY Acuvue Moist for ASTIGMATISM/-6.00/-1.25/ 10</t>
  </si>
  <si>
    <t>=ODAMFA!P37</t>
  </si>
  <si>
    <t>1-DAY Acuvue Moist for ASTIGMATISM/-6.50/-1.25/ 10</t>
  </si>
  <si>
    <t>=ODAMFA!P38</t>
  </si>
  <si>
    <t>1-DAY Acuvue Moist for ASTIGMATISM/-7.00/-1.25/ 10</t>
  </si>
  <si>
    <t>=ODAMFA!P39</t>
  </si>
  <si>
    <t>1-DAY Acuvue Moist for ASTIGMATISM/-7.50/-1.25/ 10</t>
  </si>
  <si>
    <t>=ODAMFA!P40</t>
  </si>
  <si>
    <t>1-DAY Acuvue Moist for ASTIGMATISM/-8.00/-1.25/ 10</t>
  </si>
  <si>
    <t>=ODAMFA!P41</t>
  </si>
  <si>
    <t>1-DAY Acuvue Moist for ASTIGMATISM/-8.50/-1.25/ 10</t>
  </si>
  <si>
    <t>=ODAMFA!P42</t>
  </si>
  <si>
    <t>1-DAY Acuvue Moist for ASTIGMATISM/-9.00/-1.25/ 10</t>
  </si>
  <si>
    <t>=ODAMFA!P43</t>
  </si>
  <si>
    <t>1-DAY Acuvue Moist for ASTIGMATISM/ 0.00/-1.25/ 20</t>
  </si>
  <si>
    <t>=ODAMFA!Q13</t>
  </si>
  <si>
    <t>1-DAY Acuvue Moist for ASTIGMATISM/-0.25/-1.25/ 20</t>
  </si>
  <si>
    <t>=ODAMFA!Q14</t>
  </si>
  <si>
    <t>1-DAY Acuvue Moist for ASTIGMATISM/-0.50/-1.25/ 20</t>
  </si>
  <si>
    <t>=ODAMFA!Q15</t>
  </si>
  <si>
    <t>1-DAY Acuvue Moist for ASTIGMATISM/-0.75/-1.25/ 20</t>
  </si>
  <si>
    <t>=ODAMFA!Q16</t>
  </si>
  <si>
    <t>1-DAY Acuvue Moist for ASTIGMATISM/-1.00/-1.25/ 20</t>
  </si>
  <si>
    <t>=ODAMFA!Q17</t>
  </si>
  <si>
    <t>1-DAY Acuvue Moist for ASTIGMATISM/-1.25/-1.25/ 20</t>
  </si>
  <si>
    <t>=ODAMFA!Q18</t>
  </si>
  <si>
    <t>1-DAY Acuvue Moist for ASTIGMATISM/-1.50/-1.25/ 20</t>
  </si>
  <si>
    <t>=ODAMFA!Q19</t>
  </si>
  <si>
    <t>1-DAY Acuvue Moist for ASTIGMATISM/-1.75/-1.25/ 20</t>
  </si>
  <si>
    <t>=ODAMFA!Q20</t>
  </si>
  <si>
    <t>1-DAY Acuvue Moist for ASTIGMATISM/-2.00/-1.25/ 20</t>
  </si>
  <si>
    <t>=ODAMFA!Q21</t>
  </si>
  <si>
    <t>1-DAY Acuvue Moist for ASTIGMATISM/-2.25/-1.25/ 20</t>
  </si>
  <si>
    <t>=ODAMFA!Q22</t>
  </si>
  <si>
    <t>1-DAY Acuvue Moist for ASTIGMATISM/-2.50/-1.25/ 20</t>
  </si>
  <si>
    <t>=ODAMFA!Q23</t>
  </si>
  <si>
    <t>1-DAY Acuvue Moist for ASTIGMATISM/-2.75/-1.25/ 20</t>
  </si>
  <si>
    <t>=ODAMFA!Q24</t>
  </si>
  <si>
    <t>1-DAY Acuvue Moist for ASTIGMATISM/-3.00/-1.25/ 20</t>
  </si>
  <si>
    <t>=ODAMFA!Q25</t>
  </si>
  <si>
    <t>1-DAY Acuvue Moist for ASTIGMATISM/-3.25/-1.25/ 20</t>
  </si>
  <si>
    <t>=ODAMFA!Q26</t>
  </si>
  <si>
    <t>1-DAY Acuvue Moist for ASTIGMATISM/-3.50/-1.25/ 20</t>
  </si>
  <si>
    <t>=ODAMFA!Q27</t>
  </si>
  <si>
    <t>1-DAY Acuvue Moist for ASTIGMATISM/-3.75/-1.25/ 20</t>
  </si>
  <si>
    <t>=ODAMFA!Q28</t>
  </si>
  <si>
    <t>1-DAY Acuvue Moist for ASTIGMATISM/-4.00/-1.25/ 20</t>
  </si>
  <si>
    <t>=ODAMFA!Q29</t>
  </si>
  <si>
    <t>1-DAY Acuvue Moist for ASTIGMATISM/-4.25/-1.25/ 20</t>
  </si>
  <si>
    <t>=ODAMFA!Q30</t>
  </si>
  <si>
    <t>1-DAY Acuvue Moist for ASTIGMATISM/-4.50/-1.25/ 20</t>
  </si>
  <si>
    <t>=ODAMFA!Q31</t>
  </si>
  <si>
    <t>1-DAY Acuvue Moist for ASTIGMATISM/-4.75/-1.25/ 20</t>
  </si>
  <si>
    <t>=ODAMFA!Q32</t>
  </si>
  <si>
    <t>1-DAY Acuvue Moist for ASTIGMATISM/-5.00/-1.25/ 20</t>
  </si>
  <si>
    <t>=ODAMFA!Q33</t>
  </si>
  <si>
    <t>1-DAY Acuvue Moist for ASTIGMATISM/-5.25/-1.25/ 20</t>
  </si>
  <si>
    <t>=ODAMFA!Q34</t>
  </si>
  <si>
    <t>1-DAY Acuvue Moist for ASTIGMATISM/-5.50/-1.25/ 20</t>
  </si>
  <si>
    <t>=ODAMFA!Q35</t>
  </si>
  <si>
    <t>1-DAY Acuvue Moist for ASTIGMATISM/-5.75/-1.25/ 20</t>
  </si>
  <si>
    <t>=ODAMFA!Q36</t>
  </si>
  <si>
    <t>1-DAY Acuvue Moist for ASTIGMATISM/-6.00/-1.25/ 20</t>
  </si>
  <si>
    <t>=ODAMFA!Q37</t>
  </si>
  <si>
    <t>1-DAY Acuvue Moist for ASTIGMATISM/-6.50/-1.25/ 20</t>
  </si>
  <si>
    <t>=ODAMFA!Q38</t>
  </si>
  <si>
    <t>1-DAY Acuvue Moist for ASTIGMATISM/-7.00/-1.25/ 20</t>
  </si>
  <si>
    <t>=ODAMFA!Q39</t>
  </si>
  <si>
    <t>1-DAY Acuvue Moist for ASTIGMATISM/-7.50/-1.25/ 20</t>
  </si>
  <si>
    <t>=ODAMFA!Q40</t>
  </si>
  <si>
    <t>1-DAY Acuvue Moist for ASTIGMATISM/-8.00/-1.25/ 20</t>
  </si>
  <si>
    <t>=ODAMFA!Q41</t>
  </si>
  <si>
    <t>1-DAY Acuvue Moist for ASTIGMATISM/-8.50/-1.25/ 20</t>
  </si>
  <si>
    <t>=ODAMFA!Q42</t>
  </si>
  <si>
    <t>1-DAY Acuvue Moist for ASTIGMATISM/-9.00/-1.25/ 20</t>
  </si>
  <si>
    <t>=ODAMFA!Q43</t>
  </si>
  <si>
    <t>1-DAY Acuvue Moist for ASTIGMATISM/ 0.00/-1.25/ 60</t>
  </si>
  <si>
    <t>=ODAMFA!R13</t>
  </si>
  <si>
    <t>1-DAY Acuvue Moist for ASTIGMATISM/-0.25/-1.25/ 60</t>
  </si>
  <si>
    <t>=ODAMFA!R14</t>
  </si>
  <si>
    <t>1-DAY Acuvue Moist for ASTIGMATISM/-0.50/-1.25/ 60</t>
  </si>
  <si>
    <t>=ODAMFA!R15</t>
  </si>
  <si>
    <t>1-DAY Acuvue Moist for ASTIGMATISM/-0.75/-1.25/ 60</t>
  </si>
  <si>
    <t>=ODAMFA!R16</t>
  </si>
  <si>
    <t>1-DAY Acuvue Moist for ASTIGMATISM/-1.00/-1.25/ 60</t>
  </si>
  <si>
    <t>=ODAMFA!R17</t>
  </si>
  <si>
    <t>1-DAY Acuvue Moist for ASTIGMATISM/-1.25/-1.25/ 60</t>
  </si>
  <si>
    <t>=ODAMFA!R18</t>
  </si>
  <si>
    <t>1-DAY Acuvue Moist for ASTIGMATISM/-1.50/-1.25/ 60</t>
  </si>
  <si>
    <t>=ODAMFA!R19</t>
  </si>
  <si>
    <t>1-DAY Acuvue Moist for ASTIGMATISM/-1.75/-1.25/ 60</t>
  </si>
  <si>
    <t>=ODAMFA!R20</t>
  </si>
  <si>
    <t>1-DAY Acuvue Moist for ASTIGMATISM/-2.00/-1.25/ 60</t>
  </si>
  <si>
    <t>=ODAMFA!R21</t>
  </si>
  <si>
    <t>1-DAY Acuvue Moist for ASTIGMATISM/-2.25/-1.25/ 60</t>
  </si>
  <si>
    <t>=ODAMFA!R22</t>
  </si>
  <si>
    <t>1-DAY Acuvue Moist for ASTIGMATISM/-2.50/-1.25/ 60</t>
  </si>
  <si>
    <t>=ODAMFA!R23</t>
  </si>
  <si>
    <t>1-DAY Acuvue Moist for ASTIGMATISM/-2.75/-1.25/ 60</t>
  </si>
  <si>
    <t>=ODAMFA!R24</t>
  </si>
  <si>
    <t>1-DAY Acuvue Moist for ASTIGMATISM/-3.00/-1.25/ 60</t>
  </si>
  <si>
    <t>=ODAMFA!R25</t>
  </si>
  <si>
    <t>1-DAY Acuvue Moist for ASTIGMATISM/-3.25/-1.25/ 60</t>
  </si>
  <si>
    <t>=ODAMFA!R26</t>
  </si>
  <si>
    <t>1-DAY Acuvue Moist for ASTIGMATISM/-3.50/-1.25/ 60</t>
  </si>
  <si>
    <t>=ODAMFA!R27</t>
  </si>
  <si>
    <t>1-DAY Acuvue Moist for ASTIGMATISM/-3.75/-1.25/ 60</t>
  </si>
  <si>
    <t>=ODAMFA!R28</t>
  </si>
  <si>
    <t>1-DAY Acuvue Moist for ASTIGMATISM/-4.00/-1.25/ 60</t>
  </si>
  <si>
    <t>=ODAMFA!R29</t>
  </si>
  <si>
    <t>1-DAY Acuvue Moist for ASTIGMATISM/-4.25/-1.25/ 60</t>
  </si>
  <si>
    <t>=ODAMFA!R30</t>
  </si>
  <si>
    <t>1-DAY Acuvue Moist for ASTIGMATISM/-4.50/-1.25/ 60</t>
  </si>
  <si>
    <t>=ODAMFA!R31</t>
  </si>
  <si>
    <t>1-DAY Acuvue Moist for ASTIGMATISM/-4.75/-1.25/ 60</t>
  </si>
  <si>
    <t>=ODAMFA!R32</t>
  </si>
  <si>
    <t>1-DAY Acuvue Moist for ASTIGMATISM/-5.00/-1.25/ 60</t>
  </si>
  <si>
    <t>=ODAMFA!R33</t>
  </si>
  <si>
    <t>1-DAY Acuvue Moist for ASTIGMATISM/-5.25/-1.25/ 60</t>
  </si>
  <si>
    <t>=ODAMFA!R34</t>
  </si>
  <si>
    <t>1-DAY Acuvue Moist for ASTIGMATISM/-5.50/-1.25/ 60</t>
  </si>
  <si>
    <t>=ODAMFA!R35</t>
  </si>
  <si>
    <t>1-DAY Acuvue Moist for ASTIGMATISM/-5.75/-1.25/ 60</t>
  </si>
  <si>
    <t>=ODAMFA!R36</t>
  </si>
  <si>
    <t>1-DAY Acuvue Moist for ASTIGMATISM/-6.00/-1.25/ 60</t>
  </si>
  <si>
    <t>=ODAMFA!R37</t>
  </si>
  <si>
    <t>1-DAY Acuvue Moist for ASTIGMATISM/ 0.00/-1.25/ 70</t>
  </si>
  <si>
    <t>=ODAMFA!S13</t>
  </si>
  <si>
    <t>1-DAY Acuvue Moist for ASTIGMATISM/-0.25/-1.25/ 70</t>
  </si>
  <si>
    <t>=ODAMFA!S14</t>
  </si>
  <si>
    <t>1-DAY Acuvue Moist for ASTIGMATISM/-0.50/-1.25/ 70</t>
  </si>
  <si>
    <t>=ODAMFA!S15</t>
  </si>
  <si>
    <t>1-DAY Acuvue Moist for ASTIGMATISM/-0.75/-1.25/ 70</t>
  </si>
  <si>
    <t>=ODAMFA!S16</t>
  </si>
  <si>
    <t>1-DAY Acuvue Moist for ASTIGMATISM/-1.00/-1.25/ 70</t>
  </si>
  <si>
    <t>=ODAMFA!S17</t>
  </si>
  <si>
    <t>1-DAY Acuvue Moist for ASTIGMATISM/-1.25/-1.25/ 70</t>
  </si>
  <si>
    <t>=ODAMFA!S18</t>
  </si>
  <si>
    <t>1-DAY Acuvue Moist for ASTIGMATISM/-1.50/-1.25/ 70</t>
  </si>
  <si>
    <t>=ODAMFA!S19</t>
  </si>
  <si>
    <t>1-DAY Acuvue Moist for ASTIGMATISM/-1.75/-1.25/ 70</t>
  </si>
  <si>
    <t>=ODAMFA!S20</t>
  </si>
  <si>
    <t>1-DAY Acuvue Moist for ASTIGMATISM/-2.00/-1.25/ 70</t>
  </si>
  <si>
    <t>=ODAMFA!S21</t>
  </si>
  <si>
    <t>1-DAY Acuvue Moist for ASTIGMATISM/-2.25/-1.25/ 70</t>
  </si>
  <si>
    <t>=ODAMFA!S22</t>
  </si>
  <si>
    <t>1-DAY Acuvue Moist for ASTIGMATISM/-2.50/-1.25/ 70</t>
  </si>
  <si>
    <t>=ODAMFA!S23</t>
  </si>
  <si>
    <t>1-DAY Acuvue Moist for ASTIGMATISM/-2.75/-1.25/ 70</t>
  </si>
  <si>
    <t>=ODAMFA!S24</t>
  </si>
  <si>
    <t>1-DAY Acuvue Moist for ASTIGMATISM/-3.00/-1.25/ 70</t>
  </si>
  <si>
    <t>=ODAMFA!S25</t>
  </si>
  <si>
    <t>1-DAY Acuvue Moist for ASTIGMATISM/-3.25/-1.25/ 70</t>
  </si>
  <si>
    <t>=ODAMFA!S26</t>
  </si>
  <si>
    <t>1-DAY Acuvue Moist for ASTIGMATISM/-3.50/-1.25/ 70</t>
  </si>
  <si>
    <t>=ODAMFA!S27</t>
  </si>
  <si>
    <t>1-DAY Acuvue Moist for ASTIGMATISM/-3.75/-1.25/ 70</t>
  </si>
  <si>
    <t>=ODAMFA!S28</t>
  </si>
  <si>
    <t>1-DAY Acuvue Moist for ASTIGMATISM/-4.00/-1.25/ 70</t>
  </si>
  <si>
    <t>=ODAMFA!S29</t>
  </si>
  <si>
    <t>1-DAY Acuvue Moist for ASTIGMATISM/-4.25/-1.25/ 70</t>
  </si>
  <si>
    <t>=ODAMFA!S30</t>
  </si>
  <si>
    <t>1-DAY Acuvue Moist for ASTIGMATISM/-4.50/-1.25/ 70</t>
  </si>
  <si>
    <t>=ODAMFA!S31</t>
  </si>
  <si>
    <t>1-DAY Acuvue Moist for ASTIGMATISM/-4.75/-1.25/ 70</t>
  </si>
  <si>
    <t>=ODAMFA!S32</t>
  </si>
  <si>
    <t>1-DAY Acuvue Moist for ASTIGMATISM/-5.00/-1.25/ 70</t>
  </si>
  <si>
    <t>=ODAMFA!S33</t>
  </si>
  <si>
    <t>1-DAY Acuvue Moist for ASTIGMATISM/-5.25/-1.25/ 70</t>
  </si>
  <si>
    <t>=ODAMFA!S34</t>
  </si>
  <si>
    <t>1-DAY Acuvue Moist for ASTIGMATISM/-5.50/-1.25/ 70</t>
  </si>
  <si>
    <t>=ODAMFA!S35</t>
  </si>
  <si>
    <t>1-DAY Acuvue Moist for ASTIGMATISM/-5.75/-1.25/ 70</t>
  </si>
  <si>
    <t>=ODAMFA!S36</t>
  </si>
  <si>
    <t>1-DAY Acuvue Moist for ASTIGMATISM/-6.00/-1.25/ 70</t>
  </si>
  <si>
    <t>=ODAMFA!S37</t>
  </si>
  <si>
    <t>1-DAY Acuvue Moist for ASTIGMATISM/-6.50/-1.25/ 70</t>
  </si>
  <si>
    <t>=ODAMFA!S38</t>
  </si>
  <si>
    <t>1-DAY Acuvue Moist for ASTIGMATISM/-7.00/-1.25/ 70</t>
  </si>
  <si>
    <t>=ODAMFA!S39</t>
  </si>
  <si>
    <t>1-DAY Acuvue Moist for ASTIGMATISM/-7.50/-1.25/ 70</t>
  </si>
  <si>
    <t>=ODAMFA!S40</t>
  </si>
  <si>
    <t>1-DAY Acuvue Moist for ASTIGMATISM/-8.00/-1.25/ 70</t>
  </si>
  <si>
    <t>=ODAMFA!S41</t>
  </si>
  <si>
    <t>1-DAY Acuvue Moist for ASTIGMATISM/-8.50/-1.25/ 70</t>
  </si>
  <si>
    <t>=ODAMFA!S42</t>
  </si>
  <si>
    <t>1-DAY Acuvue Moist for ASTIGMATISM/-9.00/-1.25/ 70</t>
  </si>
  <si>
    <t>=ODAMFA!S43</t>
  </si>
  <si>
    <t>1-DAY Acuvue Moist for ASTIGMATISM/ 0.00/-1.25/ 80</t>
  </si>
  <si>
    <t>=ODAMFA!T13</t>
  </si>
  <si>
    <t>1-DAY Acuvue Moist for ASTIGMATISM/-0.25/-1.25/ 80</t>
  </si>
  <si>
    <t>=ODAMFA!T14</t>
  </si>
  <si>
    <t>1-DAY Acuvue Moist for ASTIGMATISM/-0.50/-1.25/ 80</t>
  </si>
  <si>
    <t>=ODAMFA!T15</t>
  </si>
  <si>
    <t>1-DAY Acuvue Moist for ASTIGMATISM/-0.75/-1.25/ 80</t>
  </si>
  <si>
    <t>=ODAMFA!T16</t>
  </si>
  <si>
    <t>1-DAY Acuvue Moist for ASTIGMATISM/-1.00/-1.25/ 80</t>
  </si>
  <si>
    <t>=ODAMFA!T17</t>
  </si>
  <si>
    <t>1-DAY Acuvue Moist for ASTIGMATISM/-1.25/-1.25/ 80</t>
  </si>
  <si>
    <t>=ODAMFA!T18</t>
  </si>
  <si>
    <t>1-DAY Acuvue Moist for ASTIGMATISM/-1.50/-1.25/ 80</t>
  </si>
  <si>
    <t>=ODAMFA!T19</t>
  </si>
  <si>
    <t>1-DAY Acuvue Moist for ASTIGMATISM/-1.75/-1.25/ 80</t>
  </si>
  <si>
    <t>=ODAMFA!T20</t>
  </si>
  <si>
    <t>1-DAY Acuvue Moist for ASTIGMATISM/-2.00/-1.25/ 80</t>
  </si>
  <si>
    <t>=ODAMFA!T21</t>
  </si>
  <si>
    <t>1-DAY Acuvue Moist for ASTIGMATISM/-2.25/-1.25/ 80</t>
  </si>
  <si>
    <t>=ODAMFA!T22</t>
  </si>
  <si>
    <t>1-DAY Acuvue Moist for ASTIGMATISM/-2.50/-1.25/ 80</t>
  </si>
  <si>
    <t>=ODAMFA!T23</t>
  </si>
  <si>
    <t>1-DAY Acuvue Moist for ASTIGMATISM/-2.75/-1.25/ 80</t>
  </si>
  <si>
    <t>=ODAMFA!T24</t>
  </si>
  <si>
    <t>1-DAY Acuvue Moist for ASTIGMATISM/-3.00/-1.25/ 80</t>
  </si>
  <si>
    <t>=ODAMFA!T25</t>
  </si>
  <si>
    <t>1-DAY Acuvue Moist for ASTIGMATISM/-3.25/-1.25/ 80</t>
  </si>
  <si>
    <t>=ODAMFA!T26</t>
  </si>
  <si>
    <t>1-DAY Acuvue Moist for ASTIGMATISM/-3.50/-1.25/ 80</t>
  </si>
  <si>
    <t>=ODAMFA!T27</t>
  </si>
  <si>
    <t>1-DAY Acuvue Moist for ASTIGMATISM/-3.75/-1.25/ 80</t>
  </si>
  <si>
    <t>=ODAMFA!T28</t>
  </si>
  <si>
    <t>1-DAY Acuvue Moist for ASTIGMATISM/-4.00/-1.25/ 80</t>
  </si>
  <si>
    <t>=ODAMFA!T29</t>
  </si>
  <si>
    <t>1-DAY Acuvue Moist for ASTIGMATISM/-4.25/-1.25/ 80</t>
  </si>
  <si>
    <t>=ODAMFA!T30</t>
  </si>
  <si>
    <t>1-DAY Acuvue Moist for ASTIGMATISM/-4.50/-1.25/ 80</t>
  </si>
  <si>
    <t>=ODAMFA!T31</t>
  </si>
  <si>
    <t>1-DAY Acuvue Moist for ASTIGMATISM/-4.75/-1.25/ 80</t>
  </si>
  <si>
    <t>=ODAMFA!T32</t>
  </si>
  <si>
    <t>1-DAY Acuvue Moist for ASTIGMATISM/-5.00/-1.25/ 80</t>
  </si>
  <si>
    <t>=ODAMFA!T33</t>
  </si>
  <si>
    <t>1-DAY Acuvue Moist for ASTIGMATISM/-5.25/-1.25/ 80</t>
  </si>
  <si>
    <t>=ODAMFA!T34</t>
  </si>
  <si>
    <t>1-DAY Acuvue Moist for ASTIGMATISM/-5.50/-1.25/ 80</t>
  </si>
  <si>
    <t>=ODAMFA!T35</t>
  </si>
  <si>
    <t>1-DAY Acuvue Moist for ASTIGMATISM/-5.75/-1.25/ 80</t>
  </si>
  <si>
    <t>=ODAMFA!T36</t>
  </si>
  <si>
    <t>1-DAY Acuvue Moist for ASTIGMATISM/-6.00/-1.25/ 80</t>
  </si>
  <si>
    <t>=ODAMFA!T37</t>
  </si>
  <si>
    <t>1-DAY Acuvue Moist for ASTIGMATISM/-6.50/-1.25/ 80</t>
  </si>
  <si>
    <t>=ODAMFA!T38</t>
  </si>
  <si>
    <t>1-DAY Acuvue Moist for ASTIGMATISM/-7.00/-1.25/ 80</t>
  </si>
  <si>
    <t>=ODAMFA!T39</t>
  </si>
  <si>
    <t>1-DAY Acuvue Moist for ASTIGMATISM/-7.50/-1.25/ 80</t>
  </si>
  <si>
    <t>=ODAMFA!T40</t>
  </si>
  <si>
    <t>1-DAY Acuvue Moist for ASTIGMATISM/-8.00/-1.25/ 80</t>
  </si>
  <si>
    <t>=ODAMFA!T41</t>
  </si>
  <si>
    <t>1-DAY Acuvue Moist for ASTIGMATISM/-8.50/-1.25/ 80</t>
  </si>
  <si>
    <t>=ODAMFA!T42</t>
  </si>
  <si>
    <t>1-DAY Acuvue Moist for ASTIGMATISM/-9.00/-1.25/ 80</t>
  </si>
  <si>
    <t>=ODAMFA!T43</t>
  </si>
  <si>
    <t>1-DAY Acuvue Moist for ASTIGMATISM/ 0.00/-1.25/ 90</t>
  </si>
  <si>
    <t>=ODAMFA!U13</t>
  </si>
  <si>
    <t>1-DAY Acuvue Moist for ASTIGMATISM/-0.25/-1.25/ 90</t>
  </si>
  <si>
    <t>=ODAMFA!U14</t>
  </si>
  <si>
    <t>1-DAY Acuvue Moist for ASTIGMATISM/-0.50/-1.25/ 90</t>
  </si>
  <si>
    <t>=ODAMFA!U15</t>
  </si>
  <si>
    <t>1-DAY Acuvue Moist for ASTIGMATISM/-0.75/-1.25/ 90</t>
  </si>
  <si>
    <t>=ODAMFA!U16</t>
  </si>
  <si>
    <t>1-DAY Acuvue Moist for ASTIGMATISM/-1.00/-1.25/ 90</t>
  </si>
  <si>
    <t>=ODAMFA!U17</t>
  </si>
  <si>
    <t>1-DAY Acuvue Moist for ASTIGMATISM/-1.25/-1.25/ 90</t>
  </si>
  <si>
    <t>=ODAMFA!U18</t>
  </si>
  <si>
    <t>1-DAY Acuvue Moist for ASTIGMATISM/-1.50/-1.25/ 90</t>
  </si>
  <si>
    <t>=ODAMFA!U19</t>
  </si>
  <si>
    <t>1-DAY Acuvue Moist for ASTIGMATISM/-1.75/-1.25/ 90</t>
  </si>
  <si>
    <t>=ODAMFA!U20</t>
  </si>
  <si>
    <t>1-DAY Acuvue Moist for ASTIGMATISM/-2.00/-1.25/ 90</t>
  </si>
  <si>
    <t>=ODAMFA!U21</t>
  </si>
  <si>
    <t>1-DAY Acuvue Moist for ASTIGMATISM/-2.25/-1.25/ 90</t>
  </si>
  <si>
    <t>=ODAMFA!U22</t>
  </si>
  <si>
    <t>1-DAY Acuvue Moist for ASTIGMATISM/-2.50/-1.25/ 90</t>
  </si>
  <si>
    <t>=ODAMFA!U23</t>
  </si>
  <si>
    <t>1-DAY Acuvue Moist for ASTIGMATISM/-2.75/-1.25/ 90</t>
  </si>
  <si>
    <t>=ODAMFA!U24</t>
  </si>
  <si>
    <t>1-DAY Acuvue Moist for ASTIGMATISM/-3.00/-1.25/ 90</t>
  </si>
  <si>
    <t>=ODAMFA!U25</t>
  </si>
  <si>
    <t>1-DAY Acuvue Moist for ASTIGMATISM/-3.25/-1.25/ 90</t>
  </si>
  <si>
    <t>=ODAMFA!U26</t>
  </si>
  <si>
    <t>1-DAY Acuvue Moist for ASTIGMATISM/-3.50/-1.25/ 90</t>
  </si>
  <si>
    <t>=ODAMFA!U27</t>
  </si>
  <si>
    <t>1-DAY Acuvue Moist for ASTIGMATISM/-3.75/-1.25/ 90</t>
  </si>
  <si>
    <t>=ODAMFA!U28</t>
  </si>
  <si>
    <t>1-DAY Acuvue Moist for ASTIGMATISM/-4.00/-1.25/ 90</t>
  </si>
  <si>
    <t>=ODAMFA!U29</t>
  </si>
  <si>
    <t>1-DAY Acuvue Moist for ASTIGMATISM/-4.25/-1.25/ 90</t>
  </si>
  <si>
    <t>=ODAMFA!U30</t>
  </si>
  <si>
    <t>1-DAY Acuvue Moist for ASTIGMATISM/-4.50/-1.25/ 90</t>
  </si>
  <si>
    <t>=ODAMFA!U31</t>
  </si>
  <si>
    <t>1-DAY Acuvue Moist for ASTIGMATISM/-4.75/-1.25/ 90</t>
  </si>
  <si>
    <t>=ODAMFA!U32</t>
  </si>
  <si>
    <t>1-DAY Acuvue Moist for ASTIGMATISM/-5.00/-1.25/ 90</t>
  </si>
  <si>
    <t>=ODAMFA!U33</t>
  </si>
  <si>
    <t>1-DAY Acuvue Moist for ASTIGMATISM/-5.25/-1.25/ 90</t>
  </si>
  <si>
    <t>=ODAMFA!U34</t>
  </si>
  <si>
    <t>1-DAY Acuvue Moist for ASTIGMATISM/-5.50/-1.25/ 90</t>
  </si>
  <si>
    <t>=ODAMFA!U35</t>
  </si>
  <si>
    <t>1-DAY Acuvue Moist for ASTIGMATISM/-5.75/-1.25/ 90</t>
  </si>
  <si>
    <t>=ODAMFA!U36</t>
  </si>
  <si>
    <t>1-DAY Acuvue Moist for ASTIGMATISM/-6.00/-1.25/ 90</t>
  </si>
  <si>
    <t>=ODAMFA!U37</t>
  </si>
  <si>
    <t>1-DAY Acuvue Moist for ASTIGMATISM/-6.50/-1.25/ 90</t>
  </si>
  <si>
    <t>=ODAMFA!U38</t>
  </si>
  <si>
    <t>1-DAY Acuvue Moist for ASTIGMATISM/-7.00/-1.25/ 90</t>
  </si>
  <si>
    <t>=ODAMFA!U39</t>
  </si>
  <si>
    <t>1-DAY Acuvue Moist for ASTIGMATISM/-7.50/-1.25/ 90</t>
  </si>
  <si>
    <t>=ODAMFA!U40</t>
  </si>
  <si>
    <t>1-DAY Acuvue Moist for ASTIGMATISM/-8.00/-1.25/ 90</t>
  </si>
  <si>
    <t>=ODAMFA!U41</t>
  </si>
  <si>
    <t>1-DAY Acuvue Moist for ASTIGMATISM/-8.50/-1.25/ 90</t>
  </si>
  <si>
    <t>=ODAMFA!U42</t>
  </si>
  <si>
    <t>1-DAY Acuvue Moist for ASTIGMATISM/-9.00/-1.25/ 90</t>
  </si>
  <si>
    <t>=ODAMFA!U43</t>
  </si>
  <si>
    <t>1-DAY Acuvue Moist for ASTIGMATISM/ 0.00/-1.25/100</t>
  </si>
  <si>
    <t>=ODAMFA!V13</t>
  </si>
  <si>
    <t>1-DAY Acuvue Moist for ASTIGMATISM/-0.25/-1.25/100</t>
  </si>
  <si>
    <t>=ODAMFA!V14</t>
  </si>
  <si>
    <t>1-DAY Acuvue Moist for ASTIGMATISM/-0.50/-1.25/100</t>
  </si>
  <si>
    <t>=ODAMFA!V15</t>
  </si>
  <si>
    <t>1-DAY Acuvue Moist for ASTIGMATISM/-0.75/-1.25/100</t>
  </si>
  <si>
    <t>=ODAMFA!V16</t>
  </si>
  <si>
    <t>1-DAY Acuvue Moist for ASTIGMATISM/-1.00/-1.25/100</t>
  </si>
  <si>
    <t>=ODAMFA!V17</t>
  </si>
  <si>
    <t>1-DAY Acuvue Moist for ASTIGMATISM/-1.25/-1.25/100</t>
  </si>
  <si>
    <t>=ODAMFA!V18</t>
  </si>
  <si>
    <t>1-DAY Acuvue Moist for ASTIGMATISM/-1.50/-1.25/100</t>
  </si>
  <si>
    <t>=ODAMFA!V19</t>
  </si>
  <si>
    <t>1-DAY Acuvue Moist for ASTIGMATISM/-1.75/-1.25/100</t>
  </si>
  <si>
    <t>=ODAMFA!V20</t>
  </si>
  <si>
    <t>1-DAY Acuvue Moist for ASTIGMATISM/-2.00/-1.25/100</t>
  </si>
  <si>
    <t>=ODAMFA!V21</t>
  </si>
  <si>
    <t>1-DAY Acuvue Moist for ASTIGMATISM/-2.25/-1.25/100</t>
  </si>
  <si>
    <t>=ODAMFA!V22</t>
  </si>
  <si>
    <t>1-DAY Acuvue Moist for ASTIGMATISM/-2.50/-1.25/100</t>
  </si>
  <si>
    <t>=ODAMFA!V23</t>
  </si>
  <si>
    <t>1-DAY Acuvue Moist for ASTIGMATISM/-2.75/-1.25/100</t>
  </si>
  <si>
    <t>=ODAMFA!V24</t>
  </si>
  <si>
    <t>1-DAY Acuvue Moist for ASTIGMATISM/-3.00/-1.25/100</t>
  </si>
  <si>
    <t>=ODAMFA!V25</t>
  </si>
  <si>
    <t>1-DAY Acuvue Moist for ASTIGMATISM/-3.25/-1.25/100</t>
  </si>
  <si>
    <t>=ODAMFA!V26</t>
  </si>
  <si>
    <t>1-DAY Acuvue Moist for ASTIGMATISM/-3.50/-1.25/100</t>
  </si>
  <si>
    <t>=ODAMFA!V27</t>
  </si>
  <si>
    <t>1-DAY Acuvue Moist for ASTIGMATISM/-3.75/-1.25/100</t>
  </si>
  <si>
    <t>=ODAMFA!V28</t>
  </si>
  <si>
    <t>1-DAY Acuvue Moist for ASTIGMATISM/-4.00/-1.25/100</t>
  </si>
  <si>
    <t>=ODAMFA!V29</t>
  </si>
  <si>
    <t>1-DAY Acuvue Moist for ASTIGMATISM/-4.25/-1.25/100</t>
  </si>
  <si>
    <t>=ODAMFA!V30</t>
  </si>
  <si>
    <t>1-DAY Acuvue Moist for ASTIGMATISM/-4.50/-1.25/100</t>
  </si>
  <si>
    <t>=ODAMFA!V31</t>
  </si>
  <si>
    <t>1-DAY Acuvue Moist for ASTIGMATISM/-4.75/-1.25/100</t>
  </si>
  <si>
    <t>=ODAMFA!V32</t>
  </si>
  <si>
    <t>1-DAY Acuvue Moist for ASTIGMATISM/-5.00/-1.25/100</t>
  </si>
  <si>
    <t>=ODAMFA!V33</t>
  </si>
  <si>
    <t>1-DAY Acuvue Moist for ASTIGMATISM/-5.25/-1.25/100</t>
  </si>
  <si>
    <t>=ODAMFA!V34</t>
  </si>
  <si>
    <t>1-DAY Acuvue Moist for ASTIGMATISM/-5.50/-1.25/100</t>
  </si>
  <si>
    <t>=ODAMFA!V35</t>
  </si>
  <si>
    <t>1-DAY Acuvue Moist for ASTIGMATISM/-5.75/-1.25/100</t>
  </si>
  <si>
    <t>=ODAMFA!V36</t>
  </si>
  <si>
    <t>1-DAY Acuvue Moist for ASTIGMATISM/-6.00/-1.25/100</t>
  </si>
  <si>
    <t>=ODAMFA!V37</t>
  </si>
  <si>
    <t>1-DAY Acuvue Moist for ASTIGMATISM/-6.50/-1.25/100</t>
  </si>
  <si>
    <t>=ODAMFA!V38</t>
  </si>
  <si>
    <t>1-DAY Acuvue Moist for ASTIGMATISM/-7.00/-1.25/100</t>
  </si>
  <si>
    <t>=ODAMFA!V39</t>
  </si>
  <si>
    <t>1-DAY Acuvue Moist for ASTIGMATISM/-7.50/-1.25/100</t>
  </si>
  <si>
    <t>=ODAMFA!V40</t>
  </si>
  <si>
    <t>1-DAY Acuvue Moist for ASTIGMATISM/-8.00/-1.25/100</t>
  </si>
  <si>
    <t>=ODAMFA!V41</t>
  </si>
  <si>
    <t>1-DAY Acuvue Moist for ASTIGMATISM/-8.50/-1.25/100</t>
  </si>
  <si>
    <t>=ODAMFA!V42</t>
  </si>
  <si>
    <t>1-DAY Acuvue Moist for ASTIGMATISM/-9.00/-1.25/100</t>
  </si>
  <si>
    <t>=ODAMFA!V43</t>
  </si>
  <si>
    <t>1-DAY Acuvue Moist for ASTIGMATISM/ 0.00/-1.25/110</t>
  </si>
  <si>
    <t>=ODAMFA!W13</t>
  </si>
  <si>
    <t>1-DAY Acuvue Moist for ASTIGMATISM/-0.25/-1.25/110</t>
  </si>
  <si>
    <t>=ODAMFA!W14</t>
  </si>
  <si>
    <t>1-DAY Acuvue Moist for ASTIGMATISM/-0.50/-1.25/110</t>
  </si>
  <si>
    <t>=ODAMFA!W15</t>
  </si>
  <si>
    <t>1-DAY Acuvue Moist for ASTIGMATISM/-0.75/-1.25/110</t>
  </si>
  <si>
    <t>=ODAMFA!W16</t>
  </si>
  <si>
    <t>1-DAY Acuvue Moist for ASTIGMATISM/-1.00/-1.25/110</t>
  </si>
  <si>
    <t>=ODAMFA!W17</t>
  </si>
  <si>
    <t>1-DAY Acuvue Moist for ASTIGMATISM/-1.25/-1.25/110</t>
  </si>
  <si>
    <t>=ODAMFA!W18</t>
  </si>
  <si>
    <t>1-DAY Acuvue Moist for ASTIGMATISM/-1.50/-1.25/110</t>
  </si>
  <si>
    <t>=ODAMFA!W19</t>
  </si>
  <si>
    <t>1-DAY Acuvue Moist for ASTIGMATISM/-1.75/-1.25/110</t>
  </si>
  <si>
    <t>=ODAMFA!W20</t>
  </si>
  <si>
    <t>1-DAY Acuvue Moist for ASTIGMATISM/-2.00/-1.25/110</t>
  </si>
  <si>
    <t>=ODAMFA!W21</t>
  </si>
  <si>
    <t>1-DAY Acuvue Moist for ASTIGMATISM/-2.25/-1.25/110</t>
  </si>
  <si>
    <t>=ODAMFA!W22</t>
  </si>
  <si>
    <t>1-DAY Acuvue Moist for ASTIGMATISM/-2.50/-1.25/110</t>
  </si>
  <si>
    <t>=ODAMFA!W23</t>
  </si>
  <si>
    <t>1-DAY Acuvue Moist for ASTIGMATISM/-2.75/-1.25/110</t>
  </si>
  <si>
    <t>=ODAMFA!W24</t>
  </si>
  <si>
    <t>1-DAY Acuvue Moist for ASTIGMATISM/-3.00/-1.25/110</t>
  </si>
  <si>
    <t>=ODAMFA!W25</t>
  </si>
  <si>
    <t>1-DAY Acuvue Moist for ASTIGMATISM/-3.25/-1.25/110</t>
  </si>
  <si>
    <t>=ODAMFA!W26</t>
  </si>
  <si>
    <t>1-DAY Acuvue Moist for ASTIGMATISM/-3.50/-1.25/110</t>
  </si>
  <si>
    <t>=ODAMFA!W27</t>
  </si>
  <si>
    <t>1-DAY Acuvue Moist for ASTIGMATISM/-3.75/-1.25/110</t>
  </si>
  <si>
    <t>=ODAMFA!W28</t>
  </si>
  <si>
    <t>1-DAY Acuvue Moist for ASTIGMATISM/-4.00/-1.25/110</t>
  </si>
  <si>
    <t>=ODAMFA!W29</t>
  </si>
  <si>
    <t>1-DAY Acuvue Moist for ASTIGMATISM/-4.25/-1.25/110</t>
  </si>
  <si>
    <t>=ODAMFA!W30</t>
  </si>
  <si>
    <t>1-DAY Acuvue Moist for ASTIGMATISM/-4.50/-1.25/110</t>
  </si>
  <si>
    <t>=ODAMFA!W31</t>
  </si>
  <si>
    <t>1-DAY Acuvue Moist for ASTIGMATISM/-4.75/-1.25/110</t>
  </si>
  <si>
    <t>=ODAMFA!W32</t>
  </si>
  <si>
    <t>1-DAY Acuvue Moist for ASTIGMATISM/-5.00/-1.25/110</t>
  </si>
  <si>
    <t>=ODAMFA!W33</t>
  </si>
  <si>
    <t>1-DAY Acuvue Moist for ASTIGMATISM/-5.25/-1.25/110</t>
  </si>
  <si>
    <t>=ODAMFA!W34</t>
  </si>
  <si>
    <t>1-DAY Acuvue Moist for ASTIGMATISM/-5.50/-1.25/110</t>
  </si>
  <si>
    <t>=ODAMFA!W35</t>
  </si>
  <si>
    <t>1-DAY Acuvue Moist for ASTIGMATISM/-5.75/-1.25/110</t>
  </si>
  <si>
    <t>=ODAMFA!W36</t>
  </si>
  <si>
    <t>1-DAY Acuvue Moist for ASTIGMATISM/-6.00/-1.25/110</t>
  </si>
  <si>
    <t>=ODAMFA!W37</t>
  </si>
  <si>
    <t>1-DAY Acuvue Moist for ASTIGMATISM/-6.50/-1.25/110</t>
  </si>
  <si>
    <t>=ODAMFA!W38</t>
  </si>
  <si>
    <t>1-DAY Acuvue Moist for ASTIGMATISM/-7.00/-1.25/110</t>
  </si>
  <si>
    <t>=ODAMFA!W39</t>
  </si>
  <si>
    <t>1-DAY Acuvue Moist for ASTIGMATISM/-7.50/-1.25/110</t>
  </si>
  <si>
    <t>=ODAMFA!W40</t>
  </si>
  <si>
    <t>1-DAY Acuvue Moist for ASTIGMATISM/-8.00/-1.25/110</t>
  </si>
  <si>
    <t>=ODAMFA!W41</t>
  </si>
  <si>
    <t>1-DAY Acuvue Moist for ASTIGMATISM/-8.50/-1.25/110</t>
  </si>
  <si>
    <t>=ODAMFA!W42</t>
  </si>
  <si>
    <t>1-DAY Acuvue Moist for ASTIGMATISM/-9.00/-1.25/110</t>
  </si>
  <si>
    <t>=ODAMFA!W43</t>
  </si>
  <si>
    <t>1-DAY Acuvue Moist for ASTIGMATISM/ 0.00/-1.25/120</t>
  </si>
  <si>
    <t>=ODAMFA!X13</t>
  </si>
  <si>
    <t>1-DAY Acuvue Moist for ASTIGMATISM/-0.25/-1.25/120</t>
  </si>
  <si>
    <t>=ODAMFA!X14</t>
  </si>
  <si>
    <t>1-DAY Acuvue Moist for ASTIGMATISM/-0.50/-1.25/120</t>
  </si>
  <si>
    <t>=ODAMFA!X15</t>
  </si>
  <si>
    <t>1-DAY Acuvue Moist for ASTIGMATISM/-0.75/-1.25/120</t>
  </si>
  <si>
    <t>=ODAMFA!X16</t>
  </si>
  <si>
    <t>1-DAY Acuvue Moist for ASTIGMATISM/-1.00/-1.25/120</t>
  </si>
  <si>
    <t>=ODAMFA!X17</t>
  </si>
  <si>
    <t>1-DAY Acuvue Moist for ASTIGMATISM/-1.25/-1.25/120</t>
  </si>
  <si>
    <t>=ODAMFA!X18</t>
  </si>
  <si>
    <t>1-DAY Acuvue Moist for ASTIGMATISM/-1.50/-1.25/120</t>
  </si>
  <si>
    <t>=ODAMFA!X19</t>
  </si>
  <si>
    <t>1-DAY Acuvue Moist for ASTIGMATISM/-1.75/-1.25/120</t>
  </si>
  <si>
    <t>=ODAMFA!X20</t>
  </si>
  <si>
    <t>1-DAY Acuvue Moist for ASTIGMATISM/-2.00/-1.25/120</t>
  </si>
  <si>
    <t>=ODAMFA!X21</t>
  </si>
  <si>
    <t>1-DAY Acuvue Moist for ASTIGMATISM/-2.25/-1.25/120</t>
  </si>
  <si>
    <t>=ODAMFA!X22</t>
  </si>
  <si>
    <t>1-DAY Acuvue Moist for ASTIGMATISM/-2.50/-1.25/120</t>
  </si>
  <si>
    <t>=ODAMFA!X23</t>
  </si>
  <si>
    <t>1-DAY Acuvue Moist for ASTIGMATISM/-2.75/-1.25/120</t>
  </si>
  <si>
    <t>=ODAMFA!X24</t>
  </si>
  <si>
    <t>1-DAY Acuvue Moist for ASTIGMATISM/-3.00/-1.25/120</t>
  </si>
  <si>
    <t>=ODAMFA!X25</t>
  </si>
  <si>
    <t>1-DAY Acuvue Moist for ASTIGMATISM/-3.25/-1.25/120</t>
  </si>
  <si>
    <t>=ODAMFA!X26</t>
  </si>
  <si>
    <t>1-DAY Acuvue Moist for ASTIGMATISM/-3.50/-1.25/120</t>
  </si>
  <si>
    <t>=ODAMFA!X27</t>
  </si>
  <si>
    <t>1-DAY Acuvue Moist for ASTIGMATISM/-3.75/-1.25/120</t>
  </si>
  <si>
    <t>=ODAMFA!X28</t>
  </si>
  <si>
    <t>1-DAY Acuvue Moist for ASTIGMATISM/-4.00/-1.25/120</t>
  </si>
  <si>
    <t>=ODAMFA!X29</t>
  </si>
  <si>
    <t>1-DAY Acuvue Moist for ASTIGMATISM/-4.25/-1.25/120</t>
  </si>
  <si>
    <t>=ODAMFA!X30</t>
  </si>
  <si>
    <t>1-DAY Acuvue Moist for ASTIGMATISM/-4.50/-1.25/120</t>
  </si>
  <si>
    <t>=ODAMFA!X31</t>
  </si>
  <si>
    <t>1-DAY Acuvue Moist for ASTIGMATISM/-4.75/-1.25/120</t>
  </si>
  <si>
    <t>=ODAMFA!X32</t>
  </si>
  <si>
    <t>1-DAY Acuvue Moist for ASTIGMATISM/-5.00/-1.25/120</t>
  </si>
  <si>
    <t>=ODAMFA!X33</t>
  </si>
  <si>
    <t>1-DAY Acuvue Moist for ASTIGMATISM/-5.25/-1.25/120</t>
  </si>
  <si>
    <t>=ODAMFA!X34</t>
  </si>
  <si>
    <t>1-DAY Acuvue Moist for ASTIGMATISM/-5.50/-1.25/120</t>
  </si>
  <si>
    <t>=ODAMFA!X35</t>
  </si>
  <si>
    <t>1-DAY Acuvue Moist for ASTIGMATISM/-5.75/-1.25/120</t>
  </si>
  <si>
    <t>=ODAMFA!X36</t>
  </si>
  <si>
    <t>1-DAY Acuvue Moist for ASTIGMATISM/-6.00/-1.25/120</t>
  </si>
  <si>
    <t>=ODAMFA!X37</t>
  </si>
  <si>
    <t>1-DAY Acuvue Moist for ASTIGMATISM/ 0.00/-1.25/160</t>
  </si>
  <si>
    <t>=ODAMFA!Y13</t>
  </si>
  <si>
    <t>1-DAY Acuvue Moist for ASTIGMATISM/-0.25/-1.25/160</t>
  </si>
  <si>
    <t>=ODAMFA!Y14</t>
  </si>
  <si>
    <t>1-DAY Acuvue Moist for ASTIGMATISM/-0.50/-1.25/160</t>
  </si>
  <si>
    <t>=ODAMFA!Y15</t>
  </si>
  <si>
    <t>1-DAY Acuvue Moist for ASTIGMATISM/-0.75/-1.25/160</t>
  </si>
  <si>
    <t>=ODAMFA!Y16</t>
  </si>
  <si>
    <t>1-DAY Acuvue Moist for ASTIGMATISM/-1.00/-1.25/160</t>
  </si>
  <si>
    <t>=ODAMFA!Y17</t>
  </si>
  <si>
    <t>1-DAY Acuvue Moist for ASTIGMATISM/-1.25/-1.25/160</t>
  </si>
  <si>
    <t>=ODAMFA!Y18</t>
  </si>
  <si>
    <t>1-DAY Acuvue Moist for ASTIGMATISM/-1.50/-1.25/160</t>
  </si>
  <si>
    <t>=ODAMFA!Y19</t>
  </si>
  <si>
    <t>1-DAY Acuvue Moist for ASTIGMATISM/-1.75/-1.25/160</t>
  </si>
  <si>
    <t>=ODAMFA!Y20</t>
  </si>
  <si>
    <t>1-DAY Acuvue Moist for ASTIGMATISM/-2.00/-1.25/160</t>
  </si>
  <si>
    <t>=ODAMFA!Y21</t>
  </si>
  <si>
    <t>1-DAY Acuvue Moist for ASTIGMATISM/-2.25/-1.25/160</t>
  </si>
  <si>
    <t>=ODAMFA!Y22</t>
  </si>
  <si>
    <t>1-DAY Acuvue Moist for ASTIGMATISM/-2.50/-1.25/160</t>
  </si>
  <si>
    <t>=ODAMFA!Y23</t>
  </si>
  <si>
    <t>1-DAY Acuvue Moist for ASTIGMATISM/-2.75/-1.25/160</t>
  </si>
  <si>
    <t>=ODAMFA!Y24</t>
  </si>
  <si>
    <t>1-DAY Acuvue Moist for ASTIGMATISM/-3.00/-1.25/160</t>
  </si>
  <si>
    <t>=ODAMFA!Y25</t>
  </si>
  <si>
    <t>1-DAY Acuvue Moist for ASTIGMATISM/-3.25/-1.25/160</t>
  </si>
  <si>
    <t>=ODAMFA!Y26</t>
  </si>
  <si>
    <t>1-DAY Acuvue Moist for ASTIGMATISM/-3.50/-1.25/160</t>
  </si>
  <si>
    <t>=ODAMFA!Y27</t>
  </si>
  <si>
    <t>1-DAY Acuvue Moist for ASTIGMATISM/-3.75/-1.25/160</t>
  </si>
  <si>
    <t>=ODAMFA!Y28</t>
  </si>
  <si>
    <t>1-DAY Acuvue Moist for ASTIGMATISM/-4.00/-1.25/160</t>
  </si>
  <si>
    <t>=ODAMFA!Y29</t>
  </si>
  <si>
    <t>1-DAY Acuvue Moist for ASTIGMATISM/-4.25/-1.25/160</t>
  </si>
  <si>
    <t>=ODAMFA!Y30</t>
  </si>
  <si>
    <t>1-DAY Acuvue Moist for ASTIGMATISM/-4.50/-1.25/160</t>
  </si>
  <si>
    <t>=ODAMFA!Y31</t>
  </si>
  <si>
    <t>1-DAY Acuvue Moist for ASTIGMATISM/-4.75/-1.25/160</t>
  </si>
  <si>
    <t>=ODAMFA!Y32</t>
  </si>
  <si>
    <t>1-DAY Acuvue Moist for ASTIGMATISM/-5.00/-1.25/160</t>
  </si>
  <si>
    <t>=ODAMFA!Y33</t>
  </si>
  <si>
    <t>1-DAY Acuvue Moist for ASTIGMATISM/-5.25/-1.25/160</t>
  </si>
  <si>
    <t>=ODAMFA!Y34</t>
  </si>
  <si>
    <t>1-DAY Acuvue Moist for ASTIGMATISM/-5.50/-1.25/160</t>
  </si>
  <si>
    <t>=ODAMFA!Y35</t>
  </si>
  <si>
    <t>1-DAY Acuvue Moist for ASTIGMATISM/-5.75/-1.25/160</t>
  </si>
  <si>
    <t>=ODAMFA!Y36</t>
  </si>
  <si>
    <t>1-DAY Acuvue Moist for ASTIGMATISM/-6.00/-1.25/160</t>
  </si>
  <si>
    <t>=ODAMFA!Y37</t>
  </si>
  <si>
    <t>1-DAY Acuvue Moist for ASTIGMATISM/-6.50/-1.25/160</t>
  </si>
  <si>
    <t>=ODAMFA!Y38</t>
  </si>
  <si>
    <t>1-DAY Acuvue Moist for ASTIGMATISM/-7.00/-1.25/160</t>
  </si>
  <si>
    <t>=ODAMFA!Y39</t>
  </si>
  <si>
    <t>1-DAY Acuvue Moist for ASTIGMATISM/-7.50/-1.25/160</t>
  </si>
  <si>
    <t>=ODAMFA!Y40</t>
  </si>
  <si>
    <t>1-DAY Acuvue Moist for ASTIGMATISM/-8.00/-1.25/160</t>
  </si>
  <si>
    <t>=ODAMFA!Y41</t>
  </si>
  <si>
    <t>1-DAY Acuvue Moist for ASTIGMATISM/-8.50/-1.25/160</t>
  </si>
  <si>
    <t>=ODAMFA!Y42</t>
  </si>
  <si>
    <t>1-DAY Acuvue Moist for ASTIGMATISM/-9.00/-1.25/160</t>
  </si>
  <si>
    <t>=ODAMFA!Y43</t>
  </si>
  <si>
    <t>1-DAY Acuvue Moist for ASTIGMATISM/ 0.00/-1.25/170</t>
  </si>
  <si>
    <t>=ODAMFA!Z13</t>
  </si>
  <si>
    <t>1-DAY Acuvue Moist for ASTIGMATISM/-0.25/-1.25/170</t>
  </si>
  <si>
    <t>=ODAMFA!Z14</t>
  </si>
  <si>
    <t>1-DAY Acuvue Moist for ASTIGMATISM/-0.50/-1.25/170</t>
  </si>
  <si>
    <t>=ODAMFA!Z15</t>
  </si>
  <si>
    <t>1-DAY Acuvue Moist for ASTIGMATISM/-0.75/-1.25/170</t>
  </si>
  <si>
    <t>=ODAMFA!Z16</t>
  </si>
  <si>
    <t>1-DAY Acuvue Moist for ASTIGMATISM/-1.00/-1.25/170</t>
  </si>
  <si>
    <t>=ODAMFA!Z17</t>
  </si>
  <si>
    <t>1-DAY Acuvue Moist for ASTIGMATISM/-1.25/-1.25/170</t>
  </si>
  <si>
    <t>=ODAMFA!Z18</t>
  </si>
  <si>
    <t>1-DAY Acuvue Moist for ASTIGMATISM/-1.50/-1.25/170</t>
  </si>
  <si>
    <t>=ODAMFA!Z19</t>
  </si>
  <si>
    <t>1-DAY Acuvue Moist for ASTIGMATISM/-1.75/-1.25/170</t>
  </si>
  <si>
    <t>=ODAMFA!Z20</t>
  </si>
  <si>
    <t>1-DAY Acuvue Moist for ASTIGMATISM/-2.00/-1.25/170</t>
  </si>
  <si>
    <t>=ODAMFA!Z21</t>
  </si>
  <si>
    <t>1-DAY Acuvue Moist for ASTIGMATISM/-2.25/-1.25/170</t>
  </si>
  <si>
    <t>=ODAMFA!Z22</t>
  </si>
  <si>
    <t>1-DAY Acuvue Moist for ASTIGMATISM/-2.50/-1.25/170</t>
  </si>
  <si>
    <t>=ODAMFA!Z23</t>
  </si>
  <si>
    <t>1-DAY Acuvue Moist for ASTIGMATISM/-2.75/-1.25/170</t>
  </si>
  <si>
    <t>=ODAMFA!Z24</t>
  </si>
  <si>
    <t>1-DAY Acuvue Moist for ASTIGMATISM/-3.00/-1.25/170</t>
  </si>
  <si>
    <t>=ODAMFA!Z25</t>
  </si>
  <si>
    <t>1-DAY Acuvue Moist for ASTIGMATISM/-3.25/-1.25/170</t>
  </si>
  <si>
    <t>=ODAMFA!Z26</t>
  </si>
  <si>
    <t>1-DAY Acuvue Moist for ASTIGMATISM/-3.50/-1.25/170</t>
  </si>
  <si>
    <t>=ODAMFA!Z27</t>
  </si>
  <si>
    <t>1-DAY Acuvue Moist for ASTIGMATISM/-3.75/-1.25/170</t>
  </si>
  <si>
    <t>=ODAMFA!Z28</t>
  </si>
  <si>
    <t>1-DAY Acuvue Moist for ASTIGMATISM/-4.00/-1.25/170</t>
  </si>
  <si>
    <t>=ODAMFA!Z29</t>
  </si>
  <si>
    <t>1-DAY Acuvue Moist for ASTIGMATISM/-4.25/-1.25/170</t>
  </si>
  <si>
    <t>=ODAMFA!Z30</t>
  </si>
  <si>
    <t>1-DAY Acuvue Moist for ASTIGMATISM/-4.50/-1.25/170</t>
  </si>
  <si>
    <t>=ODAMFA!Z31</t>
  </si>
  <si>
    <t>1-DAY Acuvue Moist for ASTIGMATISM/-4.75/-1.25/170</t>
  </si>
  <si>
    <t>=ODAMFA!Z32</t>
  </si>
  <si>
    <t>1-DAY Acuvue Moist for ASTIGMATISM/-5.00/-1.25/170</t>
  </si>
  <si>
    <t>=ODAMFA!Z33</t>
  </si>
  <si>
    <t>1-DAY Acuvue Moist for ASTIGMATISM/-5.25/-1.25/170</t>
  </si>
  <si>
    <t>=ODAMFA!Z34</t>
  </si>
  <si>
    <t>1-DAY Acuvue Moist for ASTIGMATISM/-5.50/-1.25/170</t>
  </si>
  <si>
    <t>=ODAMFA!Z35</t>
  </si>
  <si>
    <t>1-DAY Acuvue Moist for ASTIGMATISM/-5.75/-1.25/170</t>
  </si>
  <si>
    <t>=ODAMFA!Z36</t>
  </si>
  <si>
    <t>1-DAY Acuvue Moist for ASTIGMATISM/-6.00/-1.25/170</t>
  </si>
  <si>
    <t>=ODAMFA!Z37</t>
  </si>
  <si>
    <t>1-DAY Acuvue Moist for ASTIGMATISM/-6.50/-1.25/170</t>
  </si>
  <si>
    <t>=ODAMFA!Z38</t>
  </si>
  <si>
    <t>1-DAY Acuvue Moist for ASTIGMATISM/-7.00/-1.25/170</t>
  </si>
  <si>
    <t>=ODAMFA!Z39</t>
  </si>
  <si>
    <t>1-DAY Acuvue Moist for ASTIGMATISM/-7.50/-1.25/170</t>
  </si>
  <si>
    <t>=ODAMFA!Z40</t>
  </si>
  <si>
    <t>1-DAY Acuvue Moist for ASTIGMATISM/-8.00/-1.25/170</t>
  </si>
  <si>
    <t>=ODAMFA!Z41</t>
  </si>
  <si>
    <t>1-DAY Acuvue Moist for ASTIGMATISM/-8.50/-1.25/170</t>
  </si>
  <si>
    <t>=ODAMFA!Z42</t>
  </si>
  <si>
    <t>1-DAY Acuvue Moist for ASTIGMATISM/-9.00/-1.25/170</t>
  </si>
  <si>
    <t>=ODAMFA!Z43</t>
  </si>
  <si>
    <t>1-DAY Acuvue Moist for ASTIGMATISM/ 0.00/-1.25/180</t>
  </si>
  <si>
    <t>=ODAMFA!AA13</t>
  </si>
  <si>
    <t>1-DAY Acuvue Moist for ASTIGMATISM/-0.25/-1.25/180</t>
  </si>
  <si>
    <t>=ODAMFA!AA14</t>
  </si>
  <si>
    <t>1-DAY Acuvue Moist for ASTIGMATISM/-0.50/-1.25/180</t>
  </si>
  <si>
    <t>=ODAMFA!AA15</t>
  </si>
  <si>
    <t>1-DAY Acuvue Moist for ASTIGMATISM/-0.75/-1.25/180</t>
  </si>
  <si>
    <t>=ODAMFA!AA16</t>
  </si>
  <si>
    <t>1-DAY Acuvue Moist for ASTIGMATISM/-1.00/-1.25/180</t>
  </si>
  <si>
    <t>=ODAMFA!AA17</t>
  </si>
  <si>
    <t>1-DAY Acuvue Moist for ASTIGMATISM/-1.25/-1.25/180</t>
  </si>
  <si>
    <t>=ODAMFA!AA18</t>
  </si>
  <si>
    <t>1-DAY Acuvue Moist for ASTIGMATISM/-1.50/-1.25/180</t>
  </si>
  <si>
    <t>=ODAMFA!AA19</t>
  </si>
  <si>
    <t>1-DAY Acuvue Moist for ASTIGMATISM/-1.75/-1.25/180</t>
  </si>
  <si>
    <t>=ODAMFA!AA20</t>
  </si>
  <si>
    <t>1-DAY Acuvue Moist for ASTIGMATISM/-2.00/-1.25/180</t>
  </si>
  <si>
    <t>=ODAMFA!AA21</t>
  </si>
  <si>
    <t>1-DAY Acuvue Moist for ASTIGMATISM/-2.25/-1.25/180</t>
  </si>
  <si>
    <t>=ODAMFA!AA22</t>
  </si>
  <si>
    <t>1-DAY Acuvue Moist for ASTIGMATISM/-2.50/-1.25/180</t>
  </si>
  <si>
    <t>=ODAMFA!AA23</t>
  </si>
  <si>
    <t>1-DAY Acuvue Moist for ASTIGMATISM/-2.75/-1.25/180</t>
  </si>
  <si>
    <t>=ODAMFA!AA24</t>
  </si>
  <si>
    <t>1-DAY Acuvue Moist for ASTIGMATISM/-3.00/-1.25/180</t>
  </si>
  <si>
    <t>=ODAMFA!AA25</t>
  </si>
  <si>
    <t>1-DAY Acuvue Moist for ASTIGMATISM/-3.25/-1.25/180</t>
  </si>
  <si>
    <t>=ODAMFA!AA26</t>
  </si>
  <si>
    <t>1-DAY Acuvue Moist for ASTIGMATISM/-3.50/-1.25/180</t>
  </si>
  <si>
    <t>=ODAMFA!AA27</t>
  </si>
  <si>
    <t>1-DAY Acuvue Moist for ASTIGMATISM/-3.75/-1.25/180</t>
  </si>
  <si>
    <t>=ODAMFA!AA28</t>
  </si>
  <si>
    <t>1-DAY Acuvue Moist for ASTIGMATISM/-4.00/-1.25/180</t>
  </si>
  <si>
    <t>=ODAMFA!AA29</t>
  </si>
  <si>
    <t>1-DAY Acuvue Moist for ASTIGMATISM/-4.25/-1.25/180</t>
  </si>
  <si>
    <t>=ODAMFA!AA30</t>
  </si>
  <si>
    <t>1-DAY Acuvue Moist for ASTIGMATISM/-4.50/-1.25/180</t>
  </si>
  <si>
    <t>=ODAMFA!AA31</t>
  </si>
  <si>
    <t>1-DAY Acuvue Moist for ASTIGMATISM/-4.75/-1.25/180</t>
  </si>
  <si>
    <t>=ODAMFA!AA32</t>
  </si>
  <si>
    <t>1-DAY Acuvue Moist for ASTIGMATISM/-5.00/-1.25/180</t>
  </si>
  <si>
    <t>=ODAMFA!AA33</t>
  </si>
  <si>
    <t>1-DAY Acuvue Moist for ASTIGMATISM/-5.25/-1.25/180</t>
  </si>
  <si>
    <t>=ODAMFA!AA34</t>
  </si>
  <si>
    <t>1-DAY Acuvue Moist for ASTIGMATISM/-5.50/-1.25/180</t>
  </si>
  <si>
    <t>=ODAMFA!AA35</t>
  </si>
  <si>
    <t>1-DAY Acuvue Moist for ASTIGMATISM/-5.75/-1.25/180</t>
  </si>
  <si>
    <t>=ODAMFA!AA36</t>
  </si>
  <si>
    <t>1-DAY Acuvue Moist for ASTIGMATISM/-6.00/-1.25/180</t>
  </si>
  <si>
    <t>=ODAMFA!AA37</t>
  </si>
  <si>
    <t>1-DAY Acuvue Moist for ASTIGMATISM/-6.50/-1.25/180</t>
  </si>
  <si>
    <t>=ODAMFA!AA38</t>
  </si>
  <si>
    <t>1-DAY Acuvue Moist for ASTIGMATISM/-7.00/-1.25/180</t>
  </si>
  <si>
    <t>=ODAMFA!AA39</t>
  </si>
  <si>
    <t>1-DAY Acuvue Moist for ASTIGMATISM/-7.50/-1.25/180</t>
  </si>
  <si>
    <t>=ODAMFA!AA40</t>
  </si>
  <si>
    <t>1-DAY Acuvue Moist for ASTIGMATISM/-8.00/-1.25/180</t>
  </si>
  <si>
    <t>=ODAMFA!AA41</t>
  </si>
  <si>
    <t>1-DAY Acuvue Moist for ASTIGMATISM/-8.50/-1.25/180</t>
  </si>
  <si>
    <t>=ODAMFA!AA42</t>
  </si>
  <si>
    <t>1-DAY Acuvue Moist for ASTIGMATISM/-9.00/-1.25/180</t>
  </si>
  <si>
    <t>=ODAMFA!AA43</t>
  </si>
  <si>
    <t>1-DAY Acuvue Moist for ASTIGMATISM/ 0.00/-1.75/ 10</t>
  </si>
  <si>
    <t>=ODAMFA!AC13</t>
  </si>
  <si>
    <t>1-DAY Acuvue Moist for ASTIGMATISM/-0.25/-1.75/ 10</t>
  </si>
  <si>
    <t>=ODAMFA!AC14</t>
  </si>
  <si>
    <t>1-DAY Acuvue Moist for ASTIGMATISM/-0.50/-1.75/ 10</t>
  </si>
  <si>
    <t>=ODAMFA!AC15</t>
  </si>
  <si>
    <t>1-DAY Acuvue Moist for ASTIGMATISM/-0.75/-1.75/ 10</t>
  </si>
  <si>
    <t>=ODAMFA!AC16</t>
  </si>
  <si>
    <t>1-DAY Acuvue Moist for ASTIGMATISM/-1.00/-1.75/ 10</t>
  </si>
  <si>
    <t>=ODAMFA!AC17</t>
  </si>
  <si>
    <t>1-DAY Acuvue Moist for ASTIGMATISM/-1.25/-1.75/ 10</t>
  </si>
  <si>
    <t>=ODAMFA!AC18</t>
  </si>
  <si>
    <t>1-DAY Acuvue Moist for ASTIGMATISM/-1.50/-1.75/ 10</t>
  </si>
  <si>
    <t>=ODAMFA!AC19</t>
  </si>
  <si>
    <t>1-DAY Acuvue Moist for ASTIGMATISM/-1.75/-1.75/ 10</t>
  </si>
  <si>
    <t>=ODAMFA!AC20</t>
  </si>
  <si>
    <t>1-DAY Acuvue Moist for ASTIGMATISM/-2.00/-1.75/ 10</t>
  </si>
  <si>
    <t>=ODAMFA!AC21</t>
  </si>
  <si>
    <t>1-DAY Acuvue Moist for ASTIGMATISM/-2.25/-1.75/ 10</t>
  </si>
  <si>
    <t>=ODAMFA!AC22</t>
  </si>
  <si>
    <t>1-DAY Acuvue Moist for ASTIGMATISM/-2.50/-1.75/ 10</t>
  </si>
  <si>
    <t>=ODAMFA!AC23</t>
  </si>
  <si>
    <t>1-DAY Acuvue Moist for ASTIGMATISM/-2.75/-1.75/ 10</t>
  </si>
  <si>
    <t>=ODAMFA!AC24</t>
  </si>
  <si>
    <t>1-DAY Acuvue Moist for ASTIGMATISM/-3.00/-1.75/ 10</t>
  </si>
  <si>
    <t>=ODAMFA!AC25</t>
  </si>
  <si>
    <t>1-DAY Acuvue Moist for ASTIGMATISM/-3.25/-1.75/ 10</t>
  </si>
  <si>
    <t>=ODAMFA!AC26</t>
  </si>
  <si>
    <t>1-DAY Acuvue Moist for ASTIGMATISM/-3.50/-1.75/ 10</t>
  </si>
  <si>
    <t>=ODAMFA!AC27</t>
  </si>
  <si>
    <t>1-DAY Acuvue Moist for ASTIGMATISM/-3.75/-1.75/ 10</t>
  </si>
  <si>
    <t>=ODAMFA!AC28</t>
  </si>
  <si>
    <t>1-DAY Acuvue Moist for ASTIGMATISM/-4.00/-1.75/ 10</t>
  </si>
  <si>
    <t>=ODAMFA!AC29</t>
  </si>
  <si>
    <t>1-DAY Acuvue Moist for ASTIGMATISM/-4.25/-1.75/ 10</t>
  </si>
  <si>
    <t>=ODAMFA!AC30</t>
  </si>
  <si>
    <t>1-DAY Acuvue Moist for ASTIGMATISM/-4.50/-1.75/ 10</t>
  </si>
  <si>
    <t>=ODAMFA!AC31</t>
  </si>
  <si>
    <t>1-DAY Acuvue Moist for ASTIGMATISM/-4.75/-1.75/ 10</t>
  </si>
  <si>
    <t>=ODAMFA!AC32</t>
  </si>
  <si>
    <t>1-DAY Acuvue Moist for ASTIGMATISM/-5.00/-1.75/ 10</t>
  </si>
  <si>
    <t>=ODAMFA!AC33</t>
  </si>
  <si>
    <t>1-DAY Acuvue Moist for ASTIGMATISM/-5.25/-1.75/ 10</t>
  </si>
  <si>
    <t>=ODAMFA!AC34</t>
  </si>
  <si>
    <t>1-DAY Acuvue Moist for ASTIGMATISM/-5.50/-1.75/ 10</t>
  </si>
  <si>
    <t>=ODAMFA!AC35</t>
  </si>
  <si>
    <t>1-DAY Acuvue Moist for ASTIGMATISM/-5.75/-1.75/ 10</t>
  </si>
  <si>
    <t>=ODAMFA!AC36</t>
  </si>
  <si>
    <t>1-DAY Acuvue Moist for ASTIGMATISM/-6.00/-1.75/ 10</t>
  </si>
  <si>
    <t>=ODAMFA!AC37</t>
  </si>
  <si>
    <t>1-DAY Acuvue Moist for ASTIGMATISM/-6.50/-1.75/ 10</t>
  </si>
  <si>
    <t>=ODAMFA!AC38</t>
  </si>
  <si>
    <t>1-DAY Acuvue Moist for ASTIGMATISM/-7.00/-1.75/ 10</t>
  </si>
  <si>
    <t>=ODAMFA!AC39</t>
  </si>
  <si>
    <t>1-DAY Acuvue Moist for ASTIGMATISM/-7.50/-1.75/ 10</t>
  </si>
  <si>
    <t>=ODAMFA!AC40</t>
  </si>
  <si>
    <t>1-DAY Acuvue Moist for ASTIGMATISM/-8.00/-1.75/ 10</t>
  </si>
  <si>
    <t>=ODAMFA!AC41</t>
  </si>
  <si>
    <t>1-DAY Acuvue Moist for ASTIGMATISM/-8.50/-1.75/ 10</t>
  </si>
  <si>
    <t>=ODAMFA!AC42</t>
  </si>
  <si>
    <t>1-DAY Acuvue Moist for ASTIGMATISM/-9.00/-1.75/ 10</t>
  </si>
  <si>
    <t>=ODAMFA!AC43</t>
  </si>
  <si>
    <t>1-DAY Acuvue Moist for ASTIGMATISM/ 0.00/-1.75/ 20</t>
  </si>
  <si>
    <t>=ODAMFA!AD13</t>
  </si>
  <si>
    <t>1-DAY Acuvue Moist for ASTIGMATISM/-0.25/-1.75/ 20</t>
  </si>
  <si>
    <t>=ODAMFA!AD14</t>
  </si>
  <si>
    <t>1-DAY Acuvue Moist for ASTIGMATISM/-0.50/-1.75/ 20</t>
  </si>
  <si>
    <t>=ODAMFA!AD15</t>
  </si>
  <si>
    <t>1-DAY Acuvue Moist for ASTIGMATISM/-0.75/-1.75/ 20</t>
  </si>
  <si>
    <t>=ODAMFA!AD16</t>
  </si>
  <si>
    <t>1-DAY Acuvue Moist for ASTIGMATISM/-1.00/-1.75/ 20</t>
  </si>
  <si>
    <t>=ODAMFA!AD17</t>
  </si>
  <si>
    <t>1-DAY Acuvue Moist for ASTIGMATISM/-1.25/-1.75/ 20</t>
  </si>
  <si>
    <t>=ODAMFA!AD18</t>
  </si>
  <si>
    <t>1-DAY Acuvue Moist for ASTIGMATISM/-1.50/-1.75/ 20</t>
  </si>
  <si>
    <t>=ODAMFA!AD19</t>
  </si>
  <si>
    <t>1-DAY Acuvue Moist for ASTIGMATISM/-1.75/-1.75/ 20</t>
  </si>
  <si>
    <t>=ODAMFA!AD20</t>
  </si>
  <si>
    <t>1-DAY Acuvue Moist for ASTIGMATISM/-2.00/-1.75/ 20</t>
  </si>
  <si>
    <t>=ODAMFA!AD21</t>
  </si>
  <si>
    <t>1-DAY Acuvue Moist for ASTIGMATISM/-2.25/-1.75/ 20</t>
  </si>
  <si>
    <t>=ODAMFA!AD22</t>
  </si>
  <si>
    <t>1-DAY Acuvue Moist for ASTIGMATISM/-2.50/-1.75/ 20</t>
  </si>
  <si>
    <t>=ODAMFA!AD23</t>
  </si>
  <si>
    <t>1-DAY Acuvue Moist for ASTIGMATISM/-2.75/-1.75/ 20</t>
  </si>
  <si>
    <t>=ODAMFA!AD24</t>
  </si>
  <si>
    <t>1-DAY Acuvue Moist for ASTIGMATISM/-3.00/-1.75/ 20</t>
  </si>
  <si>
    <t>=ODAMFA!AD25</t>
  </si>
  <si>
    <t>1-DAY Acuvue Moist for ASTIGMATISM/-3.25/-1.75/ 20</t>
  </si>
  <si>
    <t>=ODAMFA!AD26</t>
  </si>
  <si>
    <t>1-DAY Acuvue Moist for ASTIGMATISM/-3.50/-1.75/ 20</t>
  </si>
  <si>
    <t>=ODAMFA!AD27</t>
  </si>
  <si>
    <t>1-DAY Acuvue Moist for ASTIGMATISM/-3.75/-1.75/ 20</t>
  </si>
  <si>
    <t>=ODAMFA!AD28</t>
  </si>
  <si>
    <t>1-DAY Acuvue Moist for ASTIGMATISM/-4.00/-1.75/ 20</t>
  </si>
  <si>
    <t>=ODAMFA!AD29</t>
  </si>
  <si>
    <t>1-DAY Acuvue Moist for ASTIGMATISM/-4.25/-1.75/ 20</t>
  </si>
  <si>
    <t>=ODAMFA!AD30</t>
  </si>
  <si>
    <t>1-DAY Acuvue Moist for ASTIGMATISM/-4.50/-1.75/ 20</t>
  </si>
  <si>
    <t>=ODAMFA!AD31</t>
  </si>
  <si>
    <t>1-DAY Acuvue Moist for ASTIGMATISM/-4.75/-1.75/ 20</t>
  </si>
  <si>
    <t>=ODAMFA!AD32</t>
  </si>
  <si>
    <t>1-DAY Acuvue Moist for ASTIGMATISM/-5.00/-1.75/ 20</t>
  </si>
  <si>
    <t>=ODAMFA!AD33</t>
  </si>
  <si>
    <t>1-DAY Acuvue Moist for ASTIGMATISM/-5.25/-1.75/ 20</t>
  </si>
  <si>
    <t>=ODAMFA!AD34</t>
  </si>
  <si>
    <t>1-DAY Acuvue Moist for ASTIGMATISM/-5.50/-1.75/ 20</t>
  </si>
  <si>
    <t>=ODAMFA!AD35</t>
  </si>
  <si>
    <t>1-DAY Acuvue Moist for ASTIGMATISM/-5.75/-1.75/ 20</t>
  </si>
  <si>
    <t>=ODAMFA!AD36</t>
  </si>
  <si>
    <t>1-DAY Acuvue Moist for ASTIGMATISM/-6.00/-1.75/ 20</t>
  </si>
  <si>
    <t>=ODAMFA!AD37</t>
  </si>
  <si>
    <t>1-DAY Acuvue Moist for ASTIGMATISM/-6.50/-1.75/ 20</t>
  </si>
  <si>
    <t>=ODAMFA!AD38</t>
  </si>
  <si>
    <t>1-DAY Acuvue Moist for ASTIGMATISM/-7.00/-1.75/ 20</t>
  </si>
  <si>
    <t>=ODAMFA!AD39</t>
  </si>
  <si>
    <t>1-DAY Acuvue Moist for ASTIGMATISM/-7.50/-1.75/ 20</t>
  </si>
  <si>
    <t>=ODAMFA!AD40</t>
  </si>
  <si>
    <t>1-DAY Acuvue Moist for ASTIGMATISM/-8.00/-1.75/ 20</t>
  </si>
  <si>
    <t>=ODAMFA!AD41</t>
  </si>
  <si>
    <t>1-DAY Acuvue Moist for ASTIGMATISM/-8.50/-1.75/ 20</t>
  </si>
  <si>
    <t>=ODAMFA!AD42</t>
  </si>
  <si>
    <t>1-DAY Acuvue Moist for ASTIGMATISM/-9.00/-1.75/ 20</t>
  </si>
  <si>
    <t>=ODAMFA!AD43</t>
  </si>
  <si>
    <t>1-DAY Acuvue Moist for ASTIGMATISM/ 0.00/-1.75/ 60</t>
  </si>
  <si>
    <t>=ODAMFA!AE13</t>
  </si>
  <si>
    <t>1-DAY Acuvue Moist for ASTIGMATISM/-0.25/-1.75/ 60</t>
  </si>
  <si>
    <t>=ODAMFA!AE14</t>
  </si>
  <si>
    <t>1-DAY Acuvue Moist for ASTIGMATISM/-0.50/-1.75/ 60</t>
  </si>
  <si>
    <t>=ODAMFA!AE15</t>
  </si>
  <si>
    <t>1-DAY Acuvue Moist for ASTIGMATISM/-0.75/-1.75/ 60</t>
  </si>
  <si>
    <t>=ODAMFA!AE16</t>
  </si>
  <si>
    <t>1-DAY Acuvue Moist for ASTIGMATISM/-1.00/-1.75/ 60</t>
  </si>
  <si>
    <t>=ODAMFA!AE17</t>
  </si>
  <si>
    <t>1-DAY Acuvue Moist for ASTIGMATISM/-1.25/-1.75/ 60</t>
  </si>
  <si>
    <t>=ODAMFA!AE18</t>
  </si>
  <si>
    <t>1-DAY Acuvue Moist for ASTIGMATISM/-1.50/-1.75/ 60</t>
  </si>
  <si>
    <t>=ODAMFA!AE19</t>
  </si>
  <si>
    <t>1-DAY Acuvue Moist for ASTIGMATISM/-1.75/-1.75/ 60</t>
  </si>
  <si>
    <t>=ODAMFA!AE20</t>
  </si>
  <si>
    <t>1-DAY Acuvue Moist for ASTIGMATISM/-2.00/-1.75/ 60</t>
  </si>
  <si>
    <t>=ODAMFA!AE21</t>
  </si>
  <si>
    <t>1-DAY Acuvue Moist for ASTIGMATISM/-2.25/-1.75/ 60</t>
  </si>
  <si>
    <t>=ODAMFA!AE22</t>
  </si>
  <si>
    <t>1-DAY Acuvue Moist for ASTIGMATISM/-2.50/-1.75/ 60</t>
  </si>
  <si>
    <t>=ODAMFA!AE23</t>
  </si>
  <si>
    <t>1-DAY Acuvue Moist for ASTIGMATISM/-2.75/-1.75/ 60</t>
  </si>
  <si>
    <t>=ODAMFA!AE24</t>
  </si>
  <si>
    <t>1-DAY Acuvue Moist for ASTIGMATISM/-3.00/-1.75/ 60</t>
  </si>
  <si>
    <t>=ODAMFA!AE25</t>
  </si>
  <si>
    <t>1-DAY Acuvue Moist for ASTIGMATISM/-3.25/-1.75/ 60</t>
  </si>
  <si>
    <t>=ODAMFA!AE26</t>
  </si>
  <si>
    <t>1-DAY Acuvue Moist for ASTIGMATISM/-3.50/-1.75/ 60</t>
  </si>
  <si>
    <t>=ODAMFA!AE27</t>
  </si>
  <si>
    <t>1-DAY Acuvue Moist for ASTIGMATISM/-3.75/-1.75/ 60</t>
  </si>
  <si>
    <t>=ODAMFA!AE28</t>
  </si>
  <si>
    <t>1-DAY Acuvue Moist for ASTIGMATISM/-4.00/-1.75/ 60</t>
  </si>
  <si>
    <t>=ODAMFA!AE29</t>
  </si>
  <si>
    <t>1-DAY Acuvue Moist for ASTIGMATISM/-4.25/-1.75/ 60</t>
  </si>
  <si>
    <t>=ODAMFA!AE30</t>
  </si>
  <si>
    <t>1-DAY Acuvue Moist for ASTIGMATISM/-4.50/-1.75/ 60</t>
  </si>
  <si>
    <t>=ODAMFA!AE31</t>
  </si>
  <si>
    <t>1-DAY Acuvue Moist for ASTIGMATISM/-4.75/-1.75/ 60</t>
  </si>
  <si>
    <t>=ODAMFA!AE32</t>
  </si>
  <si>
    <t>1-DAY Acuvue Moist for ASTIGMATISM/-5.00/-1.75/ 60</t>
  </si>
  <si>
    <t>=ODAMFA!AE33</t>
  </si>
  <si>
    <t>1-DAY Acuvue Moist for ASTIGMATISM/-5.25/-1.75/ 60</t>
  </si>
  <si>
    <t>=ODAMFA!AE34</t>
  </si>
  <si>
    <t>1-DAY Acuvue Moist for ASTIGMATISM/-5.50/-1.75/ 60</t>
  </si>
  <si>
    <t>=ODAMFA!AE35</t>
  </si>
  <si>
    <t>1-DAY Acuvue Moist for ASTIGMATISM/-5.75/-1.75/ 60</t>
  </si>
  <si>
    <t>=ODAMFA!AE36</t>
  </si>
  <si>
    <t>1-DAY Acuvue Moist for ASTIGMATISM/-6.00/-1.75/ 60</t>
  </si>
  <si>
    <t>=ODAMFA!AE37</t>
  </si>
  <si>
    <t>1-DAY Acuvue Moist for ASTIGMATISM/ 0.00/-1.75/ 70</t>
  </si>
  <si>
    <t>=ODAMFA!AF13</t>
  </si>
  <si>
    <t>1-DAY Acuvue Moist for ASTIGMATISM/-0.25/-1.75/ 70</t>
  </si>
  <si>
    <t>=ODAMFA!AF14</t>
  </si>
  <si>
    <t>1-DAY Acuvue Moist for ASTIGMATISM/-0.50/-1.75/ 70</t>
  </si>
  <si>
    <t>=ODAMFA!AF15</t>
  </si>
  <si>
    <t>1-DAY Acuvue Moist for ASTIGMATISM/-0.75/-1.75/ 70</t>
  </si>
  <si>
    <t>=ODAMFA!AF16</t>
  </si>
  <si>
    <t>1-DAY Acuvue Moist for ASTIGMATISM/-1.00/-1.75/ 70</t>
  </si>
  <si>
    <t>=ODAMFA!AF17</t>
  </si>
  <si>
    <t>1-DAY Acuvue Moist for ASTIGMATISM/-1.25/-1.75/ 70</t>
  </si>
  <si>
    <t>=ODAMFA!AF18</t>
  </si>
  <si>
    <t>1-DAY Acuvue Moist for ASTIGMATISM/-1.50/-1.75/ 70</t>
  </si>
  <si>
    <t>=ODAMFA!AF19</t>
  </si>
  <si>
    <t>1-DAY Acuvue Moist for ASTIGMATISM/-1.75/-1.75/ 70</t>
  </si>
  <si>
    <t>=ODAMFA!AF20</t>
  </si>
  <si>
    <t>1-DAY Acuvue Moist for ASTIGMATISM/-2.00/-1.75/ 70</t>
  </si>
  <si>
    <t>=ODAMFA!AF21</t>
  </si>
  <si>
    <t>1-DAY Acuvue Moist for ASTIGMATISM/-2.25/-1.75/ 70</t>
  </si>
  <si>
    <t>=ODAMFA!AF22</t>
  </si>
  <si>
    <t>1-DAY Acuvue Moist for ASTIGMATISM/-2.50/-1.75/ 70</t>
  </si>
  <si>
    <t>=ODAMFA!AF23</t>
  </si>
  <si>
    <t>1-DAY Acuvue Moist for ASTIGMATISM/-2.75/-1.75/ 70</t>
  </si>
  <si>
    <t>=ODAMFA!AF24</t>
  </si>
  <si>
    <t>1-DAY Acuvue Moist for ASTIGMATISM/-3.00/-1.75/ 70</t>
  </si>
  <si>
    <t>=ODAMFA!AF25</t>
  </si>
  <si>
    <t>1-DAY Acuvue Moist for ASTIGMATISM/-3.25/-1.75/ 70</t>
  </si>
  <si>
    <t>=ODAMFA!AF26</t>
  </si>
  <si>
    <t>1-DAY Acuvue Moist for ASTIGMATISM/-3.50/-1.75/ 70</t>
  </si>
  <si>
    <t>=ODAMFA!AF27</t>
  </si>
  <si>
    <t>1-DAY Acuvue Moist for ASTIGMATISM/-3.75/-1.75/ 70</t>
  </si>
  <si>
    <t>=ODAMFA!AF28</t>
  </si>
  <si>
    <t>1-DAY Acuvue Moist for ASTIGMATISM/-4.00/-1.75/ 70</t>
  </si>
  <si>
    <t>=ODAMFA!AF29</t>
  </si>
  <si>
    <t>1-DAY Acuvue Moist for ASTIGMATISM/-4.25/-1.75/ 70</t>
  </si>
  <si>
    <t>=ODAMFA!AF30</t>
  </si>
  <si>
    <t>1-DAY Acuvue Moist for ASTIGMATISM/-4.50/-1.75/ 70</t>
  </si>
  <si>
    <t>=ODAMFA!AF31</t>
  </si>
  <si>
    <t>1-DAY Acuvue Moist for ASTIGMATISM/-4.75/-1.75/ 70</t>
  </si>
  <si>
    <t>=ODAMFA!AF32</t>
  </si>
  <si>
    <t>1-DAY Acuvue Moist for ASTIGMATISM/-5.00/-1.75/ 70</t>
  </si>
  <si>
    <t>=ODAMFA!AF33</t>
  </si>
  <si>
    <t>1-DAY Acuvue Moist for ASTIGMATISM/-5.25/-1.75/ 70</t>
  </si>
  <si>
    <t>=ODAMFA!AF34</t>
  </si>
  <si>
    <t>1-DAY Acuvue Moist for ASTIGMATISM/-5.50/-1.75/ 70</t>
  </si>
  <si>
    <t>=ODAMFA!AF35</t>
  </si>
  <si>
    <t>1-DAY Acuvue Moist for ASTIGMATISM/-5.75/-1.75/ 70</t>
  </si>
  <si>
    <t>=ODAMFA!AF36</t>
  </si>
  <si>
    <t>1-DAY Acuvue Moist for ASTIGMATISM/-6.00/-1.75/ 70</t>
  </si>
  <si>
    <t>=ODAMFA!AF37</t>
  </si>
  <si>
    <t>1-DAY Acuvue Moist for ASTIGMATISM/-6.50/-1.75/ 70</t>
  </si>
  <si>
    <t>=ODAMFA!AF38</t>
  </si>
  <si>
    <t>1-DAY Acuvue Moist for ASTIGMATISM/-7.00/-1.75/ 70</t>
  </si>
  <si>
    <t>=ODAMFA!AF39</t>
  </si>
  <si>
    <t>1-DAY Acuvue Moist for ASTIGMATISM/-7.50/-1.75/ 70</t>
  </si>
  <si>
    <t>=ODAMFA!AF40</t>
  </si>
  <si>
    <t>1-DAY Acuvue Moist for ASTIGMATISM/-8.00/-1.75/ 70</t>
  </si>
  <si>
    <t>=ODAMFA!AF41</t>
  </si>
  <si>
    <t>1-DAY Acuvue Moist for ASTIGMATISM/-8.50/-1.75/ 70</t>
  </si>
  <si>
    <t>=ODAMFA!AF42</t>
  </si>
  <si>
    <t>1-DAY Acuvue Moist for ASTIGMATISM/-9.00/-1.75/ 70</t>
  </si>
  <si>
    <t>=ODAMFA!AF43</t>
  </si>
  <si>
    <t>1-DAY Acuvue Moist for ASTIGMATISM/ 0.00/-1.75/ 80</t>
  </si>
  <si>
    <t>=ODAMFA!AG13</t>
  </si>
  <si>
    <t>1-DAY Acuvue Moist for ASTIGMATISM/-0.25/-1.75/ 80</t>
  </si>
  <si>
    <t>=ODAMFA!AG14</t>
  </si>
  <si>
    <t>1-DAY Acuvue Moist for ASTIGMATISM/-0.50/-1.75/ 80</t>
  </si>
  <si>
    <t>=ODAMFA!AG15</t>
  </si>
  <si>
    <t>1-DAY Acuvue Moist for ASTIGMATISM/-0.75/-1.75/ 80</t>
  </si>
  <si>
    <t>=ODAMFA!AG16</t>
  </si>
  <si>
    <t>1-DAY Acuvue Moist for ASTIGMATISM/-1.00/-1.75/ 80</t>
  </si>
  <si>
    <t>=ODAMFA!AG17</t>
  </si>
  <si>
    <t>1-DAY Acuvue Moist for ASTIGMATISM/-1.25/-1.75/ 80</t>
  </si>
  <si>
    <t>=ODAMFA!AG18</t>
  </si>
  <si>
    <t>1-DAY Acuvue Moist for ASTIGMATISM/-1.50/-1.75/ 80</t>
  </si>
  <si>
    <t>=ODAMFA!AG19</t>
  </si>
  <si>
    <t>1-DAY Acuvue Moist for ASTIGMATISM/-1.75/-1.75/ 80</t>
  </si>
  <si>
    <t>=ODAMFA!AG20</t>
  </si>
  <si>
    <t>1-DAY Acuvue Moist for ASTIGMATISM/-2.00/-1.75/ 80</t>
  </si>
  <si>
    <t>=ODAMFA!AG21</t>
  </si>
  <si>
    <t>1-DAY Acuvue Moist for ASTIGMATISM/-2.25/-1.75/ 80</t>
  </si>
  <si>
    <t>=ODAMFA!AG22</t>
  </si>
  <si>
    <t>1-DAY Acuvue Moist for ASTIGMATISM/-2.50/-1.75/ 80</t>
  </si>
  <si>
    <t>=ODAMFA!AG23</t>
  </si>
  <si>
    <t>1-DAY Acuvue Moist for ASTIGMATISM/-2.75/-1.75/ 80</t>
  </si>
  <si>
    <t>=ODAMFA!AG24</t>
  </si>
  <si>
    <t>1-DAY Acuvue Moist for ASTIGMATISM/-3.00/-1.75/ 80</t>
  </si>
  <si>
    <t>=ODAMFA!AG25</t>
  </si>
  <si>
    <t>1-DAY Acuvue Moist for ASTIGMATISM/-3.25/-1.75/ 80</t>
  </si>
  <si>
    <t>=ODAMFA!AG26</t>
  </si>
  <si>
    <t>1-DAY Acuvue Moist for ASTIGMATISM/-3.50/-1.75/ 80</t>
  </si>
  <si>
    <t>=ODAMFA!AG27</t>
  </si>
  <si>
    <t>1-DAY Acuvue Moist for ASTIGMATISM/-3.75/-1.75/ 80</t>
  </si>
  <si>
    <t>=ODAMFA!AG28</t>
  </si>
  <si>
    <t>1-DAY Acuvue Moist for ASTIGMATISM/-4.00/-1.75/ 80</t>
  </si>
  <si>
    <t>=ODAMFA!AG29</t>
  </si>
  <si>
    <t>1-DAY Acuvue Moist for ASTIGMATISM/-4.25/-1.75/ 80</t>
  </si>
  <si>
    <t>=ODAMFA!AG30</t>
  </si>
  <si>
    <t>1-DAY Acuvue Moist for ASTIGMATISM/-4.50/-1.75/ 80</t>
  </si>
  <si>
    <t>=ODAMFA!AG31</t>
  </si>
  <si>
    <t>1-DAY Acuvue Moist for ASTIGMATISM/-4.75/-1.75/ 80</t>
  </si>
  <si>
    <t>=ODAMFA!AG32</t>
  </si>
  <si>
    <t>1-DAY Acuvue Moist for ASTIGMATISM/-5.00/-1.75/ 80</t>
  </si>
  <si>
    <t>=ODAMFA!AG33</t>
  </si>
  <si>
    <t>1-DAY Acuvue Moist for ASTIGMATISM/-5.25/-1.75/ 80</t>
  </si>
  <si>
    <t>=ODAMFA!AG34</t>
  </si>
  <si>
    <t>1-DAY Acuvue Moist for ASTIGMATISM/-5.50/-1.75/ 80</t>
  </si>
  <si>
    <t>=ODAMFA!AG35</t>
  </si>
  <si>
    <t>1-DAY Acuvue Moist for ASTIGMATISM/-5.75/-1.75/ 80</t>
  </si>
  <si>
    <t>=ODAMFA!AG36</t>
  </si>
  <si>
    <t>1-DAY Acuvue Moist for ASTIGMATISM/-6.00/-1.75/ 80</t>
  </si>
  <si>
    <t>=ODAMFA!AG37</t>
  </si>
  <si>
    <t>1-DAY Acuvue Moist for ASTIGMATISM/-6.50/-1.75/ 80</t>
  </si>
  <si>
    <t>=ODAMFA!AG38</t>
  </si>
  <si>
    <t>1-DAY Acuvue Moist for ASTIGMATISM/-7.00/-1.75/ 80</t>
  </si>
  <si>
    <t>=ODAMFA!AG39</t>
  </si>
  <si>
    <t>1-DAY Acuvue Moist for ASTIGMATISM/-7.50/-1.75/ 80</t>
  </si>
  <si>
    <t>=ODAMFA!AG40</t>
  </si>
  <si>
    <t>1-DAY Acuvue Moist for ASTIGMATISM/-8.00/-1.75/ 80</t>
  </si>
  <si>
    <t>=ODAMFA!AG41</t>
  </si>
  <si>
    <t>1-DAY Acuvue Moist for ASTIGMATISM/-8.50/-1.75/ 80</t>
  </si>
  <si>
    <t>=ODAMFA!AG42</t>
  </si>
  <si>
    <t>1-DAY Acuvue Moist for ASTIGMATISM/-9.00/-1.75/ 80</t>
  </si>
  <si>
    <t>=ODAMFA!AG43</t>
  </si>
  <si>
    <t>1-DAY Acuvue Moist for ASTIGMATISM/ 0.00/-1.75/ 90</t>
  </si>
  <si>
    <t>=ODAMFA!AH13</t>
  </si>
  <si>
    <t>1-DAY Acuvue Moist for ASTIGMATISM/-0.25/-1.75/ 90</t>
  </si>
  <si>
    <t>=ODAMFA!AH14</t>
  </si>
  <si>
    <t>1-DAY Acuvue Moist for ASTIGMATISM/-0.50/-1.75/ 90</t>
  </si>
  <si>
    <t>=ODAMFA!AH15</t>
  </si>
  <si>
    <t>1-DAY Acuvue Moist for ASTIGMATISM/-0.75/-1.75/ 90</t>
  </si>
  <si>
    <t>=ODAMFA!AH16</t>
  </si>
  <si>
    <t>1-DAY Acuvue Moist for ASTIGMATISM/-1.00/-1.75/ 90</t>
  </si>
  <si>
    <t>=ODAMFA!AH17</t>
  </si>
  <si>
    <t>1-DAY Acuvue Moist for ASTIGMATISM/-1.25/-1.75/ 90</t>
  </si>
  <si>
    <t>=ODAMFA!AH18</t>
  </si>
  <si>
    <t>1-DAY Acuvue Moist for ASTIGMATISM/-1.50/-1.75/ 90</t>
  </si>
  <si>
    <t>=ODAMFA!AH19</t>
  </si>
  <si>
    <t>1-DAY Acuvue Moist for ASTIGMATISM/-1.75/-1.75/ 90</t>
  </si>
  <si>
    <t>=ODAMFA!AH20</t>
  </si>
  <si>
    <t>1-DAY Acuvue Moist for ASTIGMATISM/-2.00/-1.75/ 90</t>
  </si>
  <si>
    <t>=ODAMFA!AH21</t>
  </si>
  <si>
    <t>1-DAY Acuvue Moist for ASTIGMATISM/-2.25/-1.75/ 90</t>
  </si>
  <si>
    <t>=ODAMFA!AH22</t>
  </si>
  <si>
    <t>1-DAY Acuvue Moist for ASTIGMATISM/-2.50/-1.75/ 90</t>
  </si>
  <si>
    <t>=ODAMFA!AH23</t>
  </si>
  <si>
    <t>1-DAY Acuvue Moist for ASTIGMATISM/-2.75/-1.75/ 90</t>
  </si>
  <si>
    <t>=ODAMFA!AH24</t>
  </si>
  <si>
    <t>1-DAY Acuvue Moist for ASTIGMATISM/-3.00/-1.75/ 90</t>
  </si>
  <si>
    <t>=ODAMFA!AH25</t>
  </si>
  <si>
    <t>1-DAY Acuvue Moist for ASTIGMATISM/-3.25/-1.75/ 90</t>
  </si>
  <si>
    <t>=ODAMFA!AH26</t>
  </si>
  <si>
    <t>1-DAY Acuvue Moist for ASTIGMATISM/-3.50/-1.75/ 90</t>
  </si>
  <si>
    <t>=ODAMFA!AH27</t>
  </si>
  <si>
    <t>1-DAY Acuvue Moist for ASTIGMATISM/-3.75/-1.75/ 90</t>
  </si>
  <si>
    <t>=ODAMFA!AH28</t>
  </si>
  <si>
    <t>1-DAY Acuvue Moist for ASTIGMATISM/-4.00/-1.75/ 90</t>
  </si>
  <si>
    <t>=ODAMFA!AH29</t>
  </si>
  <si>
    <t>1-DAY Acuvue Moist for ASTIGMATISM/-4.25/-1.75/ 90</t>
  </si>
  <si>
    <t>=ODAMFA!AH30</t>
  </si>
  <si>
    <t>1-DAY Acuvue Moist for ASTIGMATISM/-4.50/-1.75/ 90</t>
  </si>
  <si>
    <t>=ODAMFA!AH31</t>
  </si>
  <si>
    <t>1-DAY Acuvue Moist for ASTIGMATISM/-4.75/-1.75/ 90</t>
  </si>
  <si>
    <t>=ODAMFA!AH32</t>
  </si>
  <si>
    <t>1-DAY Acuvue Moist for ASTIGMATISM/-5.00/-1.75/ 90</t>
  </si>
  <si>
    <t>=ODAMFA!AH33</t>
  </si>
  <si>
    <t>1-DAY Acuvue Moist for ASTIGMATISM/-5.25/-1.75/ 90</t>
  </si>
  <si>
    <t>=ODAMFA!AH34</t>
  </si>
  <si>
    <t>1-DAY Acuvue Moist for ASTIGMATISM/-5.50/-1.75/ 90</t>
  </si>
  <si>
    <t>=ODAMFA!AH35</t>
  </si>
  <si>
    <t>1-DAY Acuvue Moist for ASTIGMATISM/-5.75/-1.75/ 90</t>
  </si>
  <si>
    <t>=ODAMFA!AH36</t>
  </si>
  <si>
    <t>1-DAY Acuvue Moist for ASTIGMATISM/-6.00/-1.75/ 90</t>
  </si>
  <si>
    <t>=ODAMFA!AH37</t>
  </si>
  <si>
    <t>1-DAY Acuvue Moist for ASTIGMATISM/-6.50/-1.75/ 90</t>
  </si>
  <si>
    <t>=ODAMFA!AH38</t>
  </si>
  <si>
    <t>1-DAY Acuvue Moist for ASTIGMATISM/-7.00/-1.75/ 90</t>
  </si>
  <si>
    <t>=ODAMFA!AH39</t>
  </si>
  <si>
    <t>1-DAY Acuvue Moist for ASTIGMATISM/-7.50/-1.75/ 90</t>
  </si>
  <si>
    <t>=ODAMFA!AH40</t>
  </si>
  <si>
    <t>1-DAY Acuvue Moist for ASTIGMATISM/-8.00/-1.75/ 90</t>
  </si>
  <si>
    <t>=ODAMFA!AH41</t>
  </si>
  <si>
    <t>1-DAY Acuvue Moist for ASTIGMATISM/-8.50/-1.75/ 90</t>
  </si>
  <si>
    <t>=ODAMFA!AH42</t>
  </si>
  <si>
    <t>1-DAY Acuvue Moist for ASTIGMATISM/-9.00/-1.75/ 90</t>
  </si>
  <si>
    <t>=ODAMFA!AH43</t>
  </si>
  <si>
    <t>1-DAY Acuvue Moist for ASTIGMATISM/ 0.00/-1.75/100</t>
  </si>
  <si>
    <t>=ODAMFA!AI13</t>
  </si>
  <si>
    <t>1-DAY Acuvue Moist for ASTIGMATISM/-0.25/-1.75/100</t>
  </si>
  <si>
    <t>=ODAMFA!AI14</t>
  </si>
  <si>
    <t>1-DAY Acuvue Moist for ASTIGMATISM/-0.50/-1.75/100</t>
  </si>
  <si>
    <t>=ODAMFA!AI15</t>
  </si>
  <si>
    <t>1-DAY Acuvue Moist for ASTIGMATISM/-0.75/-1.75/100</t>
  </si>
  <si>
    <t>=ODAMFA!AI16</t>
  </si>
  <si>
    <t>1-DAY Acuvue Moist for ASTIGMATISM/-1.00/-1.75/100</t>
  </si>
  <si>
    <t>=ODAMFA!AI17</t>
  </si>
  <si>
    <t>1-DAY Acuvue Moist for ASTIGMATISM/-1.25/-1.75/100</t>
  </si>
  <si>
    <t>=ODAMFA!AI18</t>
  </si>
  <si>
    <t>1-DAY Acuvue Moist for ASTIGMATISM/-1.50/-1.75/100</t>
  </si>
  <si>
    <t>=ODAMFA!AI19</t>
  </si>
  <si>
    <t>1-DAY Acuvue Moist for ASTIGMATISM/-1.75/-1.75/100</t>
  </si>
  <si>
    <t>=ODAMFA!AI20</t>
  </si>
  <si>
    <t>1-DAY Acuvue Moist for ASTIGMATISM/-2.00/-1.75/100</t>
  </si>
  <si>
    <t>=ODAMFA!AI21</t>
  </si>
  <si>
    <t>1-DAY Acuvue Moist for ASTIGMATISM/-2.25/-1.75/100</t>
  </si>
  <si>
    <t>=ODAMFA!AI22</t>
  </si>
  <si>
    <t>1-DAY Acuvue Moist for ASTIGMATISM/-2.50/-1.75/100</t>
  </si>
  <si>
    <t>=ODAMFA!AI23</t>
  </si>
  <si>
    <t>1-DAY Acuvue Moist for ASTIGMATISM/-2.75/-1.75/100</t>
  </si>
  <si>
    <t>=ODAMFA!AI24</t>
  </si>
  <si>
    <t>1-DAY Acuvue Moist for ASTIGMATISM/-3.00/-1.75/100</t>
  </si>
  <si>
    <t>=ODAMFA!AI25</t>
  </si>
  <si>
    <t>1-DAY Acuvue Moist for ASTIGMATISM/-3.25/-1.75/100</t>
  </si>
  <si>
    <t>=ODAMFA!AI26</t>
  </si>
  <si>
    <t>1-DAY Acuvue Moist for ASTIGMATISM/-3.50/-1.75/100</t>
  </si>
  <si>
    <t>=ODAMFA!AI27</t>
  </si>
  <si>
    <t>1-DAY Acuvue Moist for ASTIGMATISM/-3.75/-1.75/100</t>
  </si>
  <si>
    <t>=ODAMFA!AI28</t>
  </si>
  <si>
    <t>1-DAY Acuvue Moist for ASTIGMATISM/-4.00/-1.75/100</t>
  </si>
  <si>
    <t>=ODAMFA!AI29</t>
  </si>
  <si>
    <t>1-DAY Acuvue Moist for ASTIGMATISM/-4.25/-1.75/100</t>
  </si>
  <si>
    <t>=ODAMFA!AI30</t>
  </si>
  <si>
    <t>1-DAY Acuvue Moist for ASTIGMATISM/-4.50/-1.75/100</t>
  </si>
  <si>
    <t>=ODAMFA!AI31</t>
  </si>
  <si>
    <t>1-DAY Acuvue Moist for ASTIGMATISM/-4.75/-1.75/100</t>
  </si>
  <si>
    <t>=ODAMFA!AI32</t>
  </si>
  <si>
    <t>1-DAY Acuvue Moist for ASTIGMATISM/-5.00/-1.75/100</t>
  </si>
  <si>
    <t>=ODAMFA!AI33</t>
  </si>
  <si>
    <t>1-DAY Acuvue Moist for ASTIGMATISM/-5.25/-1.75/100</t>
  </si>
  <si>
    <t>=ODAMFA!AI34</t>
  </si>
  <si>
    <t>1-DAY Acuvue Moist for ASTIGMATISM/-5.50/-1.75/100</t>
  </si>
  <si>
    <t>=ODAMFA!AI35</t>
  </si>
  <si>
    <t>1-DAY Acuvue Moist for ASTIGMATISM/-5.75/-1.75/100</t>
  </si>
  <si>
    <t>=ODAMFA!AI36</t>
  </si>
  <si>
    <t>1-DAY Acuvue Moist for ASTIGMATISM/-6.00/-1.75/100</t>
  </si>
  <si>
    <t>=ODAMFA!AI37</t>
  </si>
  <si>
    <t>1-DAY Acuvue Moist for ASTIGMATISM/-6.50/-1.75/100</t>
  </si>
  <si>
    <t>=ODAMFA!AI38</t>
  </si>
  <si>
    <t>1-DAY Acuvue Moist for ASTIGMATISM/-7.00/-1.75/100</t>
  </si>
  <si>
    <t>=ODAMFA!AI39</t>
  </si>
  <si>
    <t>1-DAY Acuvue Moist for ASTIGMATISM/-7.50/-1.75/100</t>
  </si>
  <si>
    <t>=ODAMFA!AI40</t>
  </si>
  <si>
    <t>1-DAY Acuvue Moist for ASTIGMATISM/-8.00/-1.75/100</t>
  </si>
  <si>
    <t>=ODAMFA!AI41</t>
  </si>
  <si>
    <t>1-DAY Acuvue Moist for ASTIGMATISM/-8.50/-1.75/100</t>
  </si>
  <si>
    <t>=ODAMFA!AI42</t>
  </si>
  <si>
    <t>1-DAY Acuvue Moist for ASTIGMATISM/-9.00/-1.75/100</t>
  </si>
  <si>
    <t>=ODAMFA!AI43</t>
  </si>
  <si>
    <t>1-DAY Acuvue Moist for ASTIGMATISM/ 0.00/-1.75/110</t>
  </si>
  <si>
    <t>=ODAMFA!AJ13</t>
  </si>
  <si>
    <t>1-DAY Acuvue Moist for ASTIGMATISM/-0.25/-1.75/110</t>
  </si>
  <si>
    <t>=ODAMFA!AJ14</t>
  </si>
  <si>
    <t>1-DAY Acuvue Moist for ASTIGMATISM/-0.50/-1.75/110</t>
  </si>
  <si>
    <t>=ODAMFA!AJ15</t>
  </si>
  <si>
    <t>1-DAY Acuvue Moist for ASTIGMATISM/-0.75/-1.75/110</t>
  </si>
  <si>
    <t>=ODAMFA!AJ16</t>
  </si>
  <si>
    <t>1-DAY Acuvue Moist for ASTIGMATISM/-1.00/-1.75/110</t>
  </si>
  <si>
    <t>=ODAMFA!AJ17</t>
  </si>
  <si>
    <t>1-DAY Acuvue Moist for ASTIGMATISM/-1.25/-1.75/110</t>
  </si>
  <si>
    <t>=ODAMFA!AJ18</t>
  </si>
  <si>
    <t>1-DAY Acuvue Moist for ASTIGMATISM/-1.50/-1.75/110</t>
  </si>
  <si>
    <t>=ODAMFA!AJ19</t>
  </si>
  <si>
    <t>1-DAY Acuvue Moist for ASTIGMATISM/-1.75/-1.75/110</t>
  </si>
  <si>
    <t>=ODAMFA!AJ20</t>
  </si>
  <si>
    <t>1-DAY Acuvue Moist for ASTIGMATISM/-2.00/-1.75/110</t>
  </si>
  <si>
    <t>=ODAMFA!AJ21</t>
  </si>
  <si>
    <t>1-DAY Acuvue Moist for ASTIGMATISM/-2.25/-1.75/110</t>
  </si>
  <si>
    <t>=ODAMFA!AJ22</t>
  </si>
  <si>
    <t>1-DAY Acuvue Moist for ASTIGMATISM/-2.50/-1.75/110</t>
  </si>
  <si>
    <t>=ODAMFA!AJ23</t>
  </si>
  <si>
    <t>1-DAY Acuvue Moist for ASTIGMATISM/-2.75/-1.75/110</t>
  </si>
  <si>
    <t>=ODAMFA!AJ24</t>
  </si>
  <si>
    <t>1-DAY Acuvue Moist for ASTIGMATISM/-3.00/-1.75/110</t>
  </si>
  <si>
    <t>=ODAMFA!AJ25</t>
  </si>
  <si>
    <t>1-DAY Acuvue Moist for ASTIGMATISM/-3.25/-1.75/110</t>
  </si>
  <si>
    <t>=ODAMFA!AJ26</t>
  </si>
  <si>
    <t>1-DAY Acuvue Moist for ASTIGMATISM/-3.50/-1.75/110</t>
  </si>
  <si>
    <t>=ODAMFA!AJ27</t>
  </si>
  <si>
    <t>1-DAY Acuvue Moist for ASTIGMATISM/-3.75/-1.75/110</t>
  </si>
  <si>
    <t>=ODAMFA!AJ28</t>
  </si>
  <si>
    <t>1-DAY Acuvue Moist for ASTIGMATISM/-4.00/-1.75/110</t>
  </si>
  <si>
    <t>=ODAMFA!AJ29</t>
  </si>
  <si>
    <t>1-DAY Acuvue Moist for ASTIGMATISM/-4.25/-1.75/110</t>
  </si>
  <si>
    <t>=ODAMFA!AJ30</t>
  </si>
  <si>
    <t>1-DAY Acuvue Moist for ASTIGMATISM/-4.50/-1.75/110</t>
  </si>
  <si>
    <t>=ODAMFA!AJ31</t>
  </si>
  <si>
    <t>1-DAY Acuvue Moist for ASTIGMATISM/-4.75/-1.75/110</t>
  </si>
  <si>
    <t>=ODAMFA!AJ32</t>
  </si>
  <si>
    <t>1-DAY Acuvue Moist for ASTIGMATISM/-5.00/-1.75/110</t>
  </si>
  <si>
    <t>=ODAMFA!AJ33</t>
  </si>
  <si>
    <t>1-DAY Acuvue Moist for ASTIGMATISM/-5.25/-1.75/110</t>
  </si>
  <si>
    <t>=ODAMFA!AJ34</t>
  </si>
  <si>
    <t>1-DAY Acuvue Moist for ASTIGMATISM/-5.50/-1.75/110</t>
  </si>
  <si>
    <t>=ODAMFA!AJ35</t>
  </si>
  <si>
    <t>1-DAY Acuvue Moist for ASTIGMATISM/-5.75/-1.75/110</t>
  </si>
  <si>
    <t>=ODAMFA!AJ36</t>
  </si>
  <si>
    <t>1-DAY Acuvue Moist for ASTIGMATISM/-6.00/-1.75/110</t>
  </si>
  <si>
    <t>=ODAMFA!AJ37</t>
  </si>
  <si>
    <t>1-DAY Acuvue Moist for ASTIGMATISM/-6.50/-1.75/110</t>
  </si>
  <si>
    <t>=ODAMFA!AJ38</t>
  </si>
  <si>
    <t>1-DAY Acuvue Moist for ASTIGMATISM/-7.00/-1.75/110</t>
  </si>
  <si>
    <t>=ODAMFA!AJ39</t>
  </si>
  <si>
    <t>1-DAY Acuvue Moist for ASTIGMATISM/-7.50/-1.75/110</t>
  </si>
  <si>
    <t>=ODAMFA!AJ40</t>
  </si>
  <si>
    <t>1-DAY Acuvue Moist for ASTIGMATISM/-8.00/-1.75/110</t>
  </si>
  <si>
    <t>=ODAMFA!AJ41</t>
  </si>
  <si>
    <t>1-DAY Acuvue Moist for ASTIGMATISM/-8.50/-1.75/110</t>
  </si>
  <si>
    <t>=ODAMFA!AJ42</t>
  </si>
  <si>
    <t>1-DAY Acuvue Moist for ASTIGMATISM/-9.00/-1.75/110</t>
  </si>
  <si>
    <t>=ODAMFA!AJ43</t>
  </si>
  <si>
    <t>1-DAY Acuvue Moist for ASTIGMATISM/ 0.00/-1.75/120</t>
  </si>
  <si>
    <t>=ODAMFA!AK13</t>
  </si>
  <si>
    <t>1-DAY Acuvue Moist for ASTIGMATISM/-0.25/-1.75/120</t>
  </si>
  <si>
    <t>=ODAMFA!AK14</t>
  </si>
  <si>
    <t>1-DAY Acuvue Moist for ASTIGMATISM/-0.50/-1.75/120</t>
  </si>
  <si>
    <t>=ODAMFA!AK15</t>
  </si>
  <si>
    <t>1-DAY Acuvue Moist for ASTIGMATISM/-0.75/-1.75/120</t>
  </si>
  <si>
    <t>=ODAMFA!AK16</t>
  </si>
  <si>
    <t>1-DAY Acuvue Moist for ASTIGMATISM/-1.00/-1.75/120</t>
  </si>
  <si>
    <t>=ODAMFA!AK17</t>
  </si>
  <si>
    <t>1-DAY Acuvue Moist for ASTIGMATISM/-1.25/-1.75/120</t>
  </si>
  <si>
    <t>=ODAMFA!AK18</t>
  </si>
  <si>
    <t>1-DAY Acuvue Moist for ASTIGMATISM/-1.50/-1.75/120</t>
  </si>
  <si>
    <t>=ODAMFA!AK19</t>
  </si>
  <si>
    <t>1-DAY Acuvue Moist for ASTIGMATISM/-1.75/-1.75/120</t>
  </si>
  <si>
    <t>=ODAMFA!AK20</t>
  </si>
  <si>
    <t>1-DAY Acuvue Moist for ASTIGMATISM/-2.00/-1.75/120</t>
  </si>
  <si>
    <t>=ODAMFA!AK21</t>
  </si>
  <si>
    <t>1-DAY Acuvue Moist for ASTIGMATISM/-2.25/-1.75/120</t>
  </si>
  <si>
    <t>=ODAMFA!AK22</t>
  </si>
  <si>
    <t>1-DAY Acuvue Moist for ASTIGMATISM/-2.50/-1.75/120</t>
  </si>
  <si>
    <t>=ODAMFA!AK23</t>
  </si>
  <si>
    <t>1-DAY Acuvue Moist for ASTIGMATISM/-2.75/-1.75/120</t>
  </si>
  <si>
    <t>=ODAMFA!AK24</t>
  </si>
  <si>
    <t>1-DAY Acuvue Moist for ASTIGMATISM/-3.00/-1.75/120</t>
  </si>
  <si>
    <t>=ODAMFA!AK25</t>
  </si>
  <si>
    <t>1-DAY Acuvue Moist for ASTIGMATISM/-3.25/-1.75/120</t>
  </si>
  <si>
    <t>=ODAMFA!AK26</t>
  </si>
  <si>
    <t>1-DAY Acuvue Moist for ASTIGMATISM/-3.50/-1.75/120</t>
  </si>
  <si>
    <t>=ODAMFA!AK27</t>
  </si>
  <si>
    <t>1-DAY Acuvue Moist for ASTIGMATISM/-3.75/-1.75/120</t>
  </si>
  <si>
    <t>=ODAMFA!AK28</t>
  </si>
  <si>
    <t>1-DAY Acuvue Moist for ASTIGMATISM/-4.00/-1.75/120</t>
  </si>
  <si>
    <t>=ODAMFA!AK29</t>
  </si>
  <si>
    <t>1-DAY Acuvue Moist for ASTIGMATISM/-4.25/-1.75/120</t>
  </si>
  <si>
    <t>=ODAMFA!AK30</t>
  </si>
  <si>
    <t>1-DAY Acuvue Moist for ASTIGMATISM/-4.50/-1.75/120</t>
  </si>
  <si>
    <t>=ODAMFA!AK31</t>
  </si>
  <si>
    <t>1-DAY Acuvue Moist for ASTIGMATISM/-4.75/-1.75/120</t>
  </si>
  <si>
    <t>=ODAMFA!AK32</t>
  </si>
  <si>
    <t>1-DAY Acuvue Moist for ASTIGMATISM/-5.00/-1.75/120</t>
  </si>
  <si>
    <t>=ODAMFA!AK33</t>
  </si>
  <si>
    <t>1-DAY Acuvue Moist for ASTIGMATISM/-5.25/-1.75/120</t>
  </si>
  <si>
    <t>=ODAMFA!AK34</t>
  </si>
  <si>
    <t>1-DAY Acuvue Moist for ASTIGMATISM/-5.50/-1.75/120</t>
  </si>
  <si>
    <t>=ODAMFA!AK35</t>
  </si>
  <si>
    <t>1-DAY Acuvue Moist for ASTIGMATISM/-5.75/-1.75/120</t>
  </si>
  <si>
    <t>=ODAMFA!AK36</t>
  </si>
  <si>
    <t>1-DAY Acuvue Moist for ASTIGMATISM/-6.00/-1.75/120</t>
  </si>
  <si>
    <t>=ODAMFA!AK37</t>
  </si>
  <si>
    <t>1-DAY Acuvue Moist for ASTIGMATISM/ 0.00/-1.75/160</t>
  </si>
  <si>
    <t>=ODAMFA!AL13</t>
  </si>
  <si>
    <t>1-DAY Acuvue Moist for ASTIGMATISM/-0.25/-1.75/160</t>
  </si>
  <si>
    <t>=ODAMFA!AL14</t>
  </si>
  <si>
    <t>1-DAY Acuvue Moist for ASTIGMATISM/-0.50/-1.75/160</t>
  </si>
  <si>
    <t>=ODAMFA!AL15</t>
  </si>
  <si>
    <t>1-DAY Acuvue Moist for ASTIGMATISM/-0.75/-1.75/160</t>
  </si>
  <si>
    <t>=ODAMFA!AL16</t>
  </si>
  <si>
    <t>1-DAY Acuvue Moist for ASTIGMATISM/-1.00/-1.75/160</t>
  </si>
  <si>
    <t>=ODAMFA!AL17</t>
  </si>
  <si>
    <t>1-DAY Acuvue Moist for ASTIGMATISM/-1.25/-1.75/160</t>
  </si>
  <si>
    <t>=ODAMFA!AL18</t>
  </si>
  <si>
    <t>1-DAY Acuvue Moist for ASTIGMATISM/-1.50/-1.75/160</t>
  </si>
  <si>
    <t>=ODAMFA!AL19</t>
  </si>
  <si>
    <t>1-DAY Acuvue Moist for ASTIGMATISM/-1.75/-1.75/160</t>
  </si>
  <si>
    <t>=ODAMFA!AL20</t>
  </si>
  <si>
    <t>1-DAY Acuvue Moist for ASTIGMATISM/-2.00/-1.75/160</t>
  </si>
  <si>
    <t>=ODAMFA!AL21</t>
  </si>
  <si>
    <t>1-DAY Acuvue Moist for ASTIGMATISM/-2.25/-1.75/160</t>
  </si>
  <si>
    <t>=ODAMFA!AL22</t>
  </si>
  <si>
    <t>1-DAY Acuvue Moist for ASTIGMATISM/-2.50/-1.75/160</t>
  </si>
  <si>
    <t>=ODAMFA!AL23</t>
  </si>
  <si>
    <t>1-DAY Acuvue Moist for ASTIGMATISM/-2.75/-1.75/160</t>
  </si>
  <si>
    <t>=ODAMFA!AL24</t>
  </si>
  <si>
    <t>1-DAY Acuvue Moist for ASTIGMATISM/-3.00/-1.75/160</t>
  </si>
  <si>
    <t>=ODAMFA!AL25</t>
  </si>
  <si>
    <t>1-DAY Acuvue Moist for ASTIGMATISM/-3.25/-1.75/160</t>
  </si>
  <si>
    <t>=ODAMFA!AL26</t>
  </si>
  <si>
    <t>1-DAY Acuvue Moist for ASTIGMATISM/-3.50/-1.75/160</t>
  </si>
  <si>
    <t>=ODAMFA!AL27</t>
  </si>
  <si>
    <t>1-DAY Acuvue Moist for ASTIGMATISM/-3.75/-1.75/160</t>
  </si>
  <si>
    <t>=ODAMFA!AL28</t>
  </si>
  <si>
    <t>1-DAY Acuvue Moist for ASTIGMATISM/-4.00/-1.75/160</t>
  </si>
  <si>
    <t>=ODAMFA!AL29</t>
  </si>
  <si>
    <t>1-DAY Acuvue Moist for ASTIGMATISM/-4.25/-1.75/160</t>
  </si>
  <si>
    <t>=ODAMFA!AL30</t>
  </si>
  <si>
    <t>1-DAY Acuvue Moist for ASTIGMATISM/-4.50/-1.75/160</t>
  </si>
  <si>
    <t>=ODAMFA!AL31</t>
  </si>
  <si>
    <t>1-DAY Acuvue Moist for ASTIGMATISM/-4.75/-1.75/160</t>
  </si>
  <si>
    <t>=ODAMFA!AL32</t>
  </si>
  <si>
    <t>1-DAY Acuvue Moist for ASTIGMATISM/-5.00/-1.75/160</t>
  </si>
  <si>
    <t>=ODAMFA!AL33</t>
  </si>
  <si>
    <t>1-DAY Acuvue Moist for ASTIGMATISM/-5.25/-1.75/160</t>
  </si>
  <si>
    <t>=ODAMFA!AL34</t>
  </si>
  <si>
    <t>1-DAY Acuvue Moist for ASTIGMATISM/-5.50/-1.75/160</t>
  </si>
  <si>
    <t>=ODAMFA!AL35</t>
  </si>
  <si>
    <t>1-DAY Acuvue Moist for ASTIGMATISM/-5.75/-1.75/160</t>
  </si>
  <si>
    <t>=ODAMFA!AL36</t>
  </si>
  <si>
    <t>1-DAY Acuvue Moist for ASTIGMATISM/-6.00/-1.75/160</t>
  </si>
  <si>
    <t>=ODAMFA!AL37</t>
  </si>
  <si>
    <t>1-DAY Acuvue Moist for ASTIGMATISM/-6.50/-1.75/160</t>
  </si>
  <si>
    <t>=ODAMFA!AL38</t>
  </si>
  <si>
    <t>1-DAY Acuvue Moist for ASTIGMATISM/-7.00/-1.75/160</t>
  </si>
  <si>
    <t>=ODAMFA!AL39</t>
  </si>
  <si>
    <t>1-DAY Acuvue Moist for ASTIGMATISM/-7.50/-1.75/160</t>
  </si>
  <si>
    <t>=ODAMFA!AL40</t>
  </si>
  <si>
    <t>1-DAY Acuvue Moist for ASTIGMATISM/-8.00/-1.75/160</t>
  </si>
  <si>
    <t>=ODAMFA!AL41</t>
  </si>
  <si>
    <t>1-DAY Acuvue Moist for ASTIGMATISM/-8.50/-1.75/160</t>
  </si>
  <si>
    <t>=ODAMFA!AL42</t>
  </si>
  <si>
    <t>1-DAY Acuvue Moist for ASTIGMATISM/-9.00/-1.75/160</t>
  </si>
  <si>
    <t>=ODAMFA!AL43</t>
  </si>
  <si>
    <t>1-DAY Acuvue Moist for ASTIGMATISM/ 0.00/-1.75/170</t>
  </si>
  <si>
    <t>=ODAMFA!AM13</t>
  </si>
  <si>
    <t>1-DAY Acuvue Moist for ASTIGMATISM/-0.25/-1.75/170</t>
  </si>
  <si>
    <t>=ODAMFA!AM14</t>
  </si>
  <si>
    <t>1-DAY Acuvue Moist for ASTIGMATISM/-0.50/-1.75/170</t>
  </si>
  <si>
    <t>=ODAMFA!AM15</t>
  </si>
  <si>
    <t>1-DAY Acuvue Moist for ASTIGMATISM/-0.75/-1.75/170</t>
  </si>
  <si>
    <t>=ODAMFA!AM16</t>
  </si>
  <si>
    <t>1-DAY Acuvue Moist for ASTIGMATISM/-1.00/-1.75/170</t>
  </si>
  <si>
    <t>=ODAMFA!AM17</t>
  </si>
  <si>
    <t>1-DAY Acuvue Moist for ASTIGMATISM/-1.25/-1.75/170</t>
  </si>
  <si>
    <t>=ODAMFA!AM18</t>
  </si>
  <si>
    <t>1-DAY Acuvue Moist for ASTIGMATISM/-1.50/-1.75/170</t>
  </si>
  <si>
    <t>=ODAMFA!AM19</t>
  </si>
  <si>
    <t>1-DAY Acuvue Moist for ASTIGMATISM/-1.75/-1.75/170</t>
  </si>
  <si>
    <t>=ODAMFA!AM20</t>
  </si>
  <si>
    <t>1-DAY Acuvue Moist for ASTIGMATISM/-2.00/-1.75/170</t>
  </si>
  <si>
    <t>=ODAMFA!AM21</t>
  </si>
  <si>
    <t>1-DAY Acuvue Moist for ASTIGMATISM/-2.25/-1.75/170</t>
  </si>
  <si>
    <t>=ODAMFA!AM22</t>
  </si>
  <si>
    <t>1-DAY Acuvue Moist for ASTIGMATISM/-2.50/-1.75/170</t>
  </si>
  <si>
    <t>=ODAMFA!AM23</t>
  </si>
  <si>
    <t>1-DAY Acuvue Moist for ASTIGMATISM/-2.75/-1.75/170</t>
  </si>
  <si>
    <t>=ODAMFA!AM24</t>
  </si>
  <si>
    <t>1-DAY Acuvue Moist for ASTIGMATISM/-3.00/-1.75/170</t>
  </si>
  <si>
    <t>=ODAMFA!AM25</t>
  </si>
  <si>
    <t>1-DAY Acuvue Moist for ASTIGMATISM/-3.25/-1.75/170</t>
  </si>
  <si>
    <t>=ODAMFA!AM26</t>
  </si>
  <si>
    <t>1-DAY Acuvue Moist for ASTIGMATISM/-3.50/-1.75/170</t>
  </si>
  <si>
    <t>=ODAMFA!AM27</t>
  </si>
  <si>
    <t>1-DAY Acuvue Moist for ASTIGMATISM/-3.75/-1.75/170</t>
  </si>
  <si>
    <t>=ODAMFA!AM28</t>
  </si>
  <si>
    <t>1-DAY Acuvue Moist for ASTIGMATISM/-4.00/-1.75/170</t>
  </si>
  <si>
    <t>=ODAMFA!AM29</t>
  </si>
  <si>
    <t>1-DAY Acuvue Moist for ASTIGMATISM/-4.25/-1.75/170</t>
  </si>
  <si>
    <t>=ODAMFA!AM30</t>
  </si>
  <si>
    <t>1-DAY Acuvue Moist for ASTIGMATISM/-4.50/-1.75/170</t>
  </si>
  <si>
    <t>=ODAMFA!AM31</t>
  </si>
  <si>
    <t>1-DAY Acuvue Moist for ASTIGMATISM/-4.75/-1.75/170</t>
  </si>
  <si>
    <t>=ODAMFA!AM32</t>
  </si>
  <si>
    <t>1-DAY Acuvue Moist for ASTIGMATISM/-5.00/-1.75/170</t>
  </si>
  <si>
    <t>=ODAMFA!AM33</t>
  </si>
  <si>
    <t>1-DAY Acuvue Moist for ASTIGMATISM/-5.25/-1.75/170</t>
  </si>
  <si>
    <t>=ODAMFA!AM34</t>
  </si>
  <si>
    <t>1-DAY Acuvue Moist for ASTIGMATISM/-5.50/-1.75/170</t>
  </si>
  <si>
    <t>=ODAMFA!AM35</t>
  </si>
  <si>
    <t>1-DAY Acuvue Moist for ASTIGMATISM/-5.75/-1.75/170</t>
  </si>
  <si>
    <t>=ODAMFA!AM36</t>
  </si>
  <si>
    <t>1-DAY Acuvue Moist for ASTIGMATISM/-6.00/-1.75/170</t>
  </si>
  <si>
    <t>=ODAMFA!AM37</t>
  </si>
  <si>
    <t>1-DAY Acuvue Moist for ASTIGMATISM/-6.50/-1.75/170</t>
  </si>
  <si>
    <t>=ODAMFA!AM38</t>
  </si>
  <si>
    <t>1-DAY Acuvue Moist for ASTIGMATISM/-7.00/-1.75/170</t>
  </si>
  <si>
    <t>=ODAMFA!AM39</t>
  </si>
  <si>
    <t>1-DAY Acuvue Moist for ASTIGMATISM/-7.50/-1.75/170</t>
  </si>
  <si>
    <t>=ODAMFA!AM40</t>
  </si>
  <si>
    <t>1-DAY Acuvue Moist for ASTIGMATISM/-8.00/-1.75/170</t>
  </si>
  <si>
    <t>=ODAMFA!AM41</t>
  </si>
  <si>
    <t>1-DAY Acuvue Moist for ASTIGMATISM/-8.50/-1.75/170</t>
  </si>
  <si>
    <t>=ODAMFA!AM42</t>
  </si>
  <si>
    <t>1-DAY Acuvue Moist for ASTIGMATISM/-9.00/-1.75/170</t>
  </si>
  <si>
    <t>=ODAMFA!AM43</t>
  </si>
  <si>
    <t>1-DAY Acuvue Moist for ASTIGMATISM/ 0.00/-1.75/180</t>
  </si>
  <si>
    <t>=ODAMFA!AN13</t>
  </si>
  <si>
    <t>1-DAY Acuvue Moist for ASTIGMATISM/-0.25/-1.75/180</t>
  </si>
  <si>
    <t>=ODAMFA!AN14</t>
  </si>
  <si>
    <t>1-DAY Acuvue Moist for ASTIGMATISM/-0.50/-1.75/180</t>
  </si>
  <si>
    <t>=ODAMFA!AN15</t>
  </si>
  <si>
    <t>1-DAY Acuvue Moist for ASTIGMATISM/-0.75/-1.75/180</t>
  </si>
  <si>
    <t>=ODAMFA!AN16</t>
  </si>
  <si>
    <t>1-DAY Acuvue Moist for ASTIGMATISM/-1.00/-1.75/180</t>
  </si>
  <si>
    <t>=ODAMFA!AN17</t>
  </si>
  <si>
    <t>1-DAY Acuvue Moist for ASTIGMATISM/-1.25/-1.75/180</t>
  </si>
  <si>
    <t>=ODAMFA!AN18</t>
  </si>
  <si>
    <t>1-DAY Acuvue Moist for ASTIGMATISM/-1.50/-1.75/180</t>
  </si>
  <si>
    <t>=ODAMFA!AN19</t>
  </si>
  <si>
    <t>1-DAY Acuvue Moist for ASTIGMATISM/-1.75/-1.75/180</t>
  </si>
  <si>
    <t>=ODAMFA!AN20</t>
  </si>
  <si>
    <t>1-DAY Acuvue Moist for ASTIGMATISM/-2.00/-1.75/180</t>
  </si>
  <si>
    <t>=ODAMFA!AN21</t>
  </si>
  <si>
    <t>1-DAY Acuvue Moist for ASTIGMATISM/-2.25/-1.75/180</t>
  </si>
  <si>
    <t>=ODAMFA!AN22</t>
  </si>
  <si>
    <t>1-DAY Acuvue Moist for ASTIGMATISM/-2.50/-1.75/180</t>
  </si>
  <si>
    <t>=ODAMFA!AN23</t>
  </si>
  <si>
    <t>1-DAY Acuvue Moist for ASTIGMATISM/-2.75/-1.75/180</t>
  </si>
  <si>
    <t>=ODAMFA!AN24</t>
  </si>
  <si>
    <t>1-DAY Acuvue Moist for ASTIGMATISM/-3.00/-1.75/180</t>
  </si>
  <si>
    <t>=ODAMFA!AN25</t>
  </si>
  <si>
    <t>1-DAY Acuvue Moist for ASTIGMATISM/-3.25/-1.75/180</t>
  </si>
  <si>
    <t>=ODAMFA!AN26</t>
  </si>
  <si>
    <t>1-DAY Acuvue Moist for ASTIGMATISM/-3.50/-1.75/180</t>
  </si>
  <si>
    <t>=ODAMFA!AN27</t>
  </si>
  <si>
    <t>1-DAY Acuvue Moist for ASTIGMATISM/-3.75/-1.75/180</t>
  </si>
  <si>
    <t>=ODAMFA!AN28</t>
  </si>
  <si>
    <t>1-DAY Acuvue Moist for ASTIGMATISM/-4.00/-1.75/180</t>
  </si>
  <si>
    <t>=ODAMFA!AN29</t>
  </si>
  <si>
    <t>1-DAY Acuvue Moist for ASTIGMATISM/-4.25/-1.75/180</t>
  </si>
  <si>
    <t>=ODAMFA!AN30</t>
  </si>
  <si>
    <t>1-DAY Acuvue Moist for ASTIGMATISM/-4.50/-1.75/180</t>
  </si>
  <si>
    <t>=ODAMFA!AN31</t>
  </si>
  <si>
    <t>1-DAY Acuvue Moist for ASTIGMATISM/-4.75/-1.75/180</t>
  </si>
  <si>
    <t>=ODAMFA!AN32</t>
  </si>
  <si>
    <t>1-DAY Acuvue Moist for ASTIGMATISM/-5.00/-1.75/180</t>
  </si>
  <si>
    <t>=ODAMFA!AN33</t>
  </si>
  <si>
    <t>1-DAY Acuvue Moist for ASTIGMATISM/-5.25/-1.75/180</t>
  </si>
  <si>
    <t>=ODAMFA!AN34</t>
  </si>
  <si>
    <t>1-DAY Acuvue Moist for ASTIGMATISM/-5.50/-1.75/180</t>
  </si>
  <si>
    <t>=ODAMFA!AN35</t>
  </si>
  <si>
    <t>1-DAY Acuvue Moist for ASTIGMATISM/-5.75/-1.75/180</t>
  </si>
  <si>
    <t>=ODAMFA!AN36</t>
  </si>
  <si>
    <t>1-DAY Acuvue Moist for ASTIGMATISM/-6.00/-1.75/180</t>
  </si>
  <si>
    <t>=ODAMFA!AN37</t>
  </si>
  <si>
    <t>1-DAY Acuvue Moist for ASTIGMATISM/-6.50/-1.75/180</t>
  </si>
  <si>
    <t>=ODAMFA!AN38</t>
  </si>
  <si>
    <t>1-DAY Acuvue Moist for ASTIGMATISM/-7.00/-1.75/180</t>
  </si>
  <si>
    <t>=ODAMFA!AN39</t>
  </si>
  <si>
    <t>1-DAY Acuvue Moist for ASTIGMATISM/-7.50/-1.75/180</t>
  </si>
  <si>
    <t>=ODAMFA!AN40</t>
  </si>
  <si>
    <t>1-DAY Acuvue Moist for ASTIGMATISM/-8.00/-1.75/180</t>
  </si>
  <si>
    <t>=ODAMFA!AN41</t>
  </si>
  <si>
    <t>1-DAY Acuvue Moist for ASTIGMATISM/-8.50/-1.75/180</t>
  </si>
  <si>
    <t>=ODAMFA!AN42</t>
  </si>
  <si>
    <t>1-DAY Acuvue Moist for ASTIGMATISM/-9.00/-1.75/180</t>
  </si>
  <si>
    <t>=ODAMFA!AN43</t>
  </si>
  <si>
    <t>1-DAY Acuvue Moist for ASTIGMATISM/ 0.00/-2.25/ 20</t>
  </si>
  <si>
    <t>=ODAMFA!AP13</t>
  </si>
  <si>
    <t>1-DAY Acuvue Moist for ASTIGMATISM/-0.25/-2.25/ 20</t>
  </si>
  <si>
    <t>=ODAMFA!AP14</t>
  </si>
  <si>
    <t>1-DAY Acuvue Moist for ASTIGMATISM/-0.50/-2.25/ 20</t>
  </si>
  <si>
    <t>=ODAMFA!AP15</t>
  </si>
  <si>
    <t>1-DAY Acuvue Moist for ASTIGMATISM/-0.75/-2.25/ 20</t>
  </si>
  <si>
    <t>=ODAMFA!AP16</t>
  </si>
  <si>
    <t>1-DAY Acuvue Moist for ASTIGMATISM/-1.00/-2.25/ 20</t>
  </si>
  <si>
    <t>=ODAMFA!AP17</t>
  </si>
  <si>
    <t>1-DAY Acuvue Moist for ASTIGMATISM/-1.25/-2.25/ 20</t>
  </si>
  <si>
    <t>=ODAMFA!AP18</t>
  </si>
  <si>
    <t>1-DAY Acuvue Moist for ASTIGMATISM/-1.50/-2.25/ 20</t>
  </si>
  <si>
    <t>=ODAMFA!AP19</t>
  </si>
  <si>
    <t>1-DAY Acuvue Moist for ASTIGMATISM/-1.75/-2.25/ 20</t>
  </si>
  <si>
    <t>=ODAMFA!AP20</t>
  </si>
  <si>
    <t>1-DAY Acuvue Moist for ASTIGMATISM/-2.00/-2.25/ 20</t>
  </si>
  <si>
    <t>=ODAMFA!AP21</t>
  </si>
  <si>
    <t>1-DAY Acuvue Moist for ASTIGMATISM/-2.25/-2.25/ 20</t>
  </si>
  <si>
    <t>=ODAMFA!AP22</t>
  </si>
  <si>
    <t>1-DAY Acuvue Moist for ASTIGMATISM/-2.50/-2.25/ 20</t>
  </si>
  <si>
    <t>=ODAMFA!AP23</t>
  </si>
  <si>
    <t>1-DAY Acuvue Moist for ASTIGMATISM/-2.75/-2.25/ 20</t>
  </si>
  <si>
    <t>=ODAMFA!AP24</t>
  </si>
  <si>
    <t>1-DAY Acuvue Moist for ASTIGMATISM/-3.00/-2.25/ 20</t>
  </si>
  <si>
    <t>=ODAMFA!AP25</t>
  </si>
  <si>
    <t>1-DAY Acuvue Moist for ASTIGMATISM/-3.25/-2.25/ 20</t>
  </si>
  <si>
    <t>=ODAMFA!AP26</t>
  </si>
  <si>
    <t>1-DAY Acuvue Moist for ASTIGMATISM/-3.50/-2.25/ 20</t>
  </si>
  <si>
    <t>=ODAMFA!AP27</t>
  </si>
  <si>
    <t>1-DAY Acuvue Moist for ASTIGMATISM/-3.75/-2.25/ 20</t>
  </si>
  <si>
    <t>=ODAMFA!AP28</t>
  </si>
  <si>
    <t>1-DAY Acuvue Moist for ASTIGMATISM/-4.00/-2.25/ 20</t>
  </si>
  <si>
    <t>=ODAMFA!AP29</t>
  </si>
  <si>
    <t>1-DAY Acuvue Moist for ASTIGMATISM/-4.25/-2.25/ 20</t>
  </si>
  <si>
    <t>=ODAMFA!AP30</t>
  </si>
  <si>
    <t>1-DAY Acuvue Moist for ASTIGMATISM/-4.50/-2.25/ 20</t>
  </si>
  <si>
    <t>=ODAMFA!AP31</t>
  </si>
  <si>
    <t>1-DAY Acuvue Moist for ASTIGMATISM/-4.75/-2.25/ 20</t>
  </si>
  <si>
    <t>=ODAMFA!AP32</t>
  </si>
  <si>
    <t>1-DAY Acuvue Moist for ASTIGMATISM/-5.00/-2.25/ 20</t>
  </si>
  <si>
    <t>=ODAMFA!AP33</t>
  </si>
  <si>
    <t>1-DAY Acuvue Moist for ASTIGMATISM/-5.25/-2.25/ 20</t>
  </si>
  <si>
    <t>=ODAMFA!AP34</t>
  </si>
  <si>
    <t>1-DAY Acuvue Moist for ASTIGMATISM/-5.50/-2.25/ 20</t>
  </si>
  <si>
    <t>=ODAMFA!AP35</t>
  </si>
  <si>
    <t>1-DAY Acuvue Moist for ASTIGMATISM/-5.75/-2.25/ 20</t>
  </si>
  <si>
    <t>=ODAMFA!AP36</t>
  </si>
  <si>
    <t>1-DAY Acuvue Moist for ASTIGMATISM/-6.00/-2.25/ 20</t>
  </si>
  <si>
    <t>=ODAMFA!AP37</t>
  </si>
  <si>
    <t>1-DAY Acuvue Moist for ASTIGMATISM/ 0.00/-2.25/ 90</t>
  </si>
  <si>
    <t>=ODAMFA!AQ13</t>
  </si>
  <si>
    <t>1-DAY Acuvue Moist for ASTIGMATISM/-0.25/-2.25/ 90</t>
  </si>
  <si>
    <t>=ODAMFA!AQ14</t>
  </si>
  <si>
    <t>1-DAY Acuvue Moist for ASTIGMATISM/-0.50/-2.25/ 90</t>
  </si>
  <si>
    <t>=ODAMFA!AQ15</t>
  </si>
  <si>
    <t>1-DAY Acuvue Moist for ASTIGMATISM/-0.75/-2.25/ 90</t>
  </si>
  <si>
    <t>=ODAMFA!AQ16</t>
  </si>
  <si>
    <t>1-DAY Acuvue Moist for ASTIGMATISM/-1.00/-2.25/ 90</t>
  </si>
  <si>
    <t>=ODAMFA!AQ17</t>
  </si>
  <si>
    <t>1-DAY Acuvue Moist for ASTIGMATISM/-1.25/-2.25/ 90</t>
  </si>
  <si>
    <t>=ODAMFA!AQ18</t>
  </si>
  <si>
    <t>1-DAY Acuvue Moist for ASTIGMATISM/-1.50/-2.25/ 90</t>
  </si>
  <si>
    <t>=ODAMFA!AQ19</t>
  </si>
  <si>
    <t>1-DAY Acuvue Moist for ASTIGMATISM/-1.75/-2.25/ 90</t>
  </si>
  <si>
    <t>=ODAMFA!AQ20</t>
  </si>
  <si>
    <t>1-DAY Acuvue Moist for ASTIGMATISM/-2.00/-2.25/ 90</t>
  </si>
  <si>
    <t>=ODAMFA!AQ21</t>
  </si>
  <si>
    <t>1-DAY Acuvue Moist for ASTIGMATISM/-2.25/-2.25/ 90</t>
  </si>
  <si>
    <t>=ODAMFA!AQ22</t>
  </si>
  <si>
    <t>1-DAY Acuvue Moist for ASTIGMATISM/-2.50/-2.25/ 90</t>
  </si>
  <si>
    <t>=ODAMFA!AQ23</t>
  </si>
  <si>
    <t>1-DAY Acuvue Moist for ASTIGMATISM/-2.75/-2.25/ 90</t>
  </si>
  <si>
    <t>=ODAMFA!AQ24</t>
  </si>
  <si>
    <t>1-DAY Acuvue Moist for ASTIGMATISM/-3.00/-2.25/ 90</t>
  </si>
  <si>
    <t>=ODAMFA!AQ25</t>
  </si>
  <si>
    <t>1-DAY Acuvue Moist for ASTIGMATISM/-3.25/-2.25/ 90</t>
  </si>
  <si>
    <t>=ODAMFA!AQ26</t>
  </si>
  <si>
    <t>1-DAY Acuvue Moist for ASTIGMATISM/-3.50/-2.25/ 90</t>
  </si>
  <si>
    <t>=ODAMFA!AQ27</t>
  </si>
  <si>
    <t>1-DAY Acuvue Moist for ASTIGMATISM/-3.75/-2.25/ 90</t>
  </si>
  <si>
    <t>=ODAMFA!AQ28</t>
  </si>
  <si>
    <t>1-DAY Acuvue Moist for ASTIGMATISM/-4.00/-2.25/ 90</t>
  </si>
  <si>
    <t>=ODAMFA!AQ29</t>
  </si>
  <si>
    <t>1-DAY Acuvue Moist for ASTIGMATISM/-4.25/-2.25/ 90</t>
  </si>
  <si>
    <t>=ODAMFA!AQ30</t>
  </si>
  <si>
    <t>1-DAY Acuvue Moist for ASTIGMATISM/-4.50/-2.25/ 90</t>
  </si>
  <si>
    <t>=ODAMFA!AQ31</t>
  </si>
  <si>
    <t>1-DAY Acuvue Moist for ASTIGMATISM/-4.75/-2.25/ 90</t>
  </si>
  <si>
    <t>=ODAMFA!AQ32</t>
  </si>
  <si>
    <t>1-DAY Acuvue Moist for ASTIGMATISM/-5.00/-2.25/ 90</t>
  </si>
  <si>
    <t>=ODAMFA!AQ33</t>
  </si>
  <si>
    <t>1-DAY Acuvue Moist for ASTIGMATISM/-5.25/-2.25/ 90</t>
  </si>
  <si>
    <t>=ODAMFA!AQ34</t>
  </si>
  <si>
    <t>1-DAY Acuvue Moist for ASTIGMATISM/-5.50/-2.25/ 90</t>
  </si>
  <si>
    <t>=ODAMFA!AQ35</t>
  </si>
  <si>
    <t>1-DAY Acuvue Moist for ASTIGMATISM/-5.75/-2.25/ 90</t>
  </si>
  <si>
    <t>=ODAMFA!AQ36</t>
  </si>
  <si>
    <t>1-DAY Acuvue Moist for ASTIGMATISM/-6.00/-2.25/ 90</t>
  </si>
  <si>
    <t>=ODAMFA!AQ37</t>
  </si>
  <si>
    <t>1-DAY Acuvue Moist for ASTIGMATISM/ 0.00/-2.25/160</t>
  </si>
  <si>
    <t>=ODAMFA!AR13</t>
  </si>
  <si>
    <t>1-DAY Acuvue Moist for ASTIGMATISM/-0.25/-2.25/160</t>
  </si>
  <si>
    <t>=ODAMFA!AR14</t>
  </si>
  <si>
    <t>1-DAY Acuvue Moist for ASTIGMATISM/-0.50/-2.25/160</t>
  </si>
  <si>
    <t>=ODAMFA!AR15</t>
  </si>
  <si>
    <t>1-DAY Acuvue Moist for ASTIGMATISM/-0.75/-2.25/160</t>
  </si>
  <si>
    <t>=ODAMFA!AR16</t>
  </si>
  <si>
    <t>1-DAY Acuvue Moist for ASTIGMATISM/-1.00/-2.25/160</t>
  </si>
  <si>
    <t>=ODAMFA!AR17</t>
  </si>
  <si>
    <t>1-DAY Acuvue Moist for ASTIGMATISM/-1.25/-2.25/160</t>
  </si>
  <si>
    <t>=ODAMFA!AR18</t>
  </si>
  <si>
    <t>1-DAY Acuvue Moist for ASTIGMATISM/-1.50/-2.25/160</t>
  </si>
  <si>
    <t>=ODAMFA!AR19</t>
  </si>
  <si>
    <t>1-DAY Acuvue Moist for ASTIGMATISM/-1.75/-2.25/160</t>
  </si>
  <si>
    <t>=ODAMFA!AR20</t>
  </si>
  <si>
    <t>1-DAY Acuvue Moist for ASTIGMATISM/-2.00/-2.25/160</t>
  </si>
  <si>
    <t>=ODAMFA!AR21</t>
  </si>
  <si>
    <t>1-DAY Acuvue Moist for ASTIGMATISM/-2.25/-2.25/160</t>
  </si>
  <si>
    <t>=ODAMFA!AR22</t>
  </si>
  <si>
    <t>1-DAY Acuvue Moist for ASTIGMATISM/-2.50/-2.25/160</t>
  </si>
  <si>
    <t>=ODAMFA!AR23</t>
  </si>
  <si>
    <t>1-DAY Acuvue Moist for ASTIGMATISM/-2.75/-2.25/160</t>
  </si>
  <si>
    <t>=ODAMFA!AR24</t>
  </si>
  <si>
    <t>1-DAY Acuvue Moist for ASTIGMATISM/-3.00/-2.25/160</t>
  </si>
  <si>
    <t>=ODAMFA!AR25</t>
  </si>
  <si>
    <t>1-DAY Acuvue Moist for ASTIGMATISM/-3.25/-2.25/160</t>
  </si>
  <si>
    <t>=ODAMFA!AR26</t>
  </si>
  <si>
    <t>1-DAY Acuvue Moist for ASTIGMATISM/-3.50/-2.25/160</t>
  </si>
  <si>
    <t>=ODAMFA!AR27</t>
  </si>
  <si>
    <t>1-DAY Acuvue Moist for ASTIGMATISM/-3.75/-2.25/160</t>
  </si>
  <si>
    <t>=ODAMFA!AR28</t>
  </si>
  <si>
    <t>1-DAY Acuvue Moist for ASTIGMATISM/-4.00/-2.25/160</t>
  </si>
  <si>
    <t>=ODAMFA!AR29</t>
  </si>
  <si>
    <t>1-DAY Acuvue Moist for ASTIGMATISM/-4.25/-2.25/160</t>
  </si>
  <si>
    <t>=ODAMFA!AR30</t>
  </si>
  <si>
    <t>1-DAY Acuvue Moist for ASTIGMATISM/-4.50/-2.25/160</t>
  </si>
  <si>
    <t>=ODAMFA!AR31</t>
  </si>
  <si>
    <t>1-DAY Acuvue Moist for ASTIGMATISM/-4.75/-2.25/160</t>
  </si>
  <si>
    <t>=ODAMFA!AR32</t>
  </si>
  <si>
    <t>1-DAY Acuvue Moist for ASTIGMATISM/-5.00/-2.25/160</t>
  </si>
  <si>
    <t>=ODAMFA!AR33</t>
  </si>
  <si>
    <t>1-DAY Acuvue Moist for ASTIGMATISM/-5.25/-2.25/160</t>
  </si>
  <si>
    <t>=ODAMFA!AR34</t>
  </si>
  <si>
    <t>1-DAY Acuvue Moist for ASTIGMATISM/-5.50/-2.25/160</t>
  </si>
  <si>
    <t>=ODAMFA!AR35</t>
  </si>
  <si>
    <t>1-DAY Acuvue Moist for ASTIGMATISM/-5.75/-2.25/160</t>
  </si>
  <si>
    <t>=ODAMFA!AR36</t>
  </si>
  <si>
    <t>1-DAY Acuvue Moist for ASTIGMATISM/-6.00/-2.25/160</t>
  </si>
  <si>
    <t>=ODAMFA!AR37</t>
  </si>
  <si>
    <t>1-DAY Acuvue Moist for ASTIGMATISM/ 0.00/-2.25/180</t>
  </si>
  <si>
    <t>=ODAMFA!AS13</t>
  </si>
  <si>
    <t>1-DAY Acuvue Moist for ASTIGMATISM/-0.25/-2.25/180</t>
  </si>
  <si>
    <t>=ODAMFA!AS14</t>
  </si>
  <si>
    <t>1-DAY Acuvue Moist for ASTIGMATISM/-0.50/-2.25/180</t>
  </si>
  <si>
    <t>=ODAMFA!AS15</t>
  </si>
  <si>
    <t>1-DAY Acuvue Moist for ASTIGMATISM/-0.75/-2.25/180</t>
  </si>
  <si>
    <t>=ODAMFA!AS16</t>
  </si>
  <si>
    <t>1-DAY Acuvue Moist for ASTIGMATISM/-1.00/-2.25/180</t>
  </si>
  <si>
    <t>=ODAMFA!AS17</t>
  </si>
  <si>
    <t>1-DAY Acuvue Moist for ASTIGMATISM/-1.25/-2.25/180</t>
  </si>
  <si>
    <t>=ODAMFA!AS18</t>
  </si>
  <si>
    <t>1-DAY Acuvue Moist for ASTIGMATISM/-1.50/-2.25/180</t>
  </si>
  <si>
    <t>=ODAMFA!AS19</t>
  </si>
  <si>
    <t>1-DAY Acuvue Moist for ASTIGMATISM/-1.75/-2.25/180</t>
  </si>
  <si>
    <t>=ODAMFA!AS20</t>
  </si>
  <si>
    <t>1-DAY Acuvue Moist for ASTIGMATISM/-2.00/-2.25/180</t>
  </si>
  <si>
    <t>=ODAMFA!AS21</t>
  </si>
  <si>
    <t>1-DAY Acuvue Moist for ASTIGMATISM/-2.25/-2.25/180</t>
  </si>
  <si>
    <t>=ODAMFA!AS22</t>
  </si>
  <si>
    <t>1-DAY Acuvue Moist for ASTIGMATISM/-2.50/-2.25/180</t>
  </si>
  <si>
    <t>=ODAMFA!AS23</t>
  </si>
  <si>
    <t>1-DAY Acuvue Moist for ASTIGMATISM/-2.75/-2.25/180</t>
  </si>
  <si>
    <t>=ODAMFA!AS24</t>
  </si>
  <si>
    <t>1-DAY Acuvue Moist for ASTIGMATISM/-3.00/-2.25/180</t>
  </si>
  <si>
    <t>=ODAMFA!AS25</t>
  </si>
  <si>
    <t>1-DAY Acuvue Moist for ASTIGMATISM/-3.25/-2.25/180</t>
  </si>
  <si>
    <t>=ODAMFA!AS26</t>
  </si>
  <si>
    <t>1-DAY Acuvue Moist for ASTIGMATISM/-3.50/-2.25/180</t>
  </si>
  <si>
    <t>=ODAMFA!AS27</t>
  </si>
  <si>
    <t>1-DAY Acuvue Moist for ASTIGMATISM/-3.75/-2.25/180</t>
  </si>
  <si>
    <t>=ODAMFA!AS28</t>
  </si>
  <si>
    <t>1-DAY Acuvue Moist for ASTIGMATISM/-4.00/-2.25/180</t>
  </si>
  <si>
    <t>=ODAMFA!AS29</t>
  </si>
  <si>
    <t>1-DAY Acuvue Moist for ASTIGMATISM/-4.25/-2.25/180</t>
  </si>
  <si>
    <t>=ODAMFA!AS30</t>
  </si>
  <si>
    <t>1-DAY Acuvue Moist for ASTIGMATISM/-4.50/-2.25/180</t>
  </si>
  <si>
    <t>=ODAMFA!AS31</t>
  </si>
  <si>
    <t>1-DAY Acuvue Moist for ASTIGMATISM/-4.75/-2.25/180</t>
  </si>
  <si>
    <t>=ODAMFA!AS32</t>
  </si>
  <si>
    <t>1-DAY Acuvue Moist for ASTIGMATISM/-5.00/-2.25/180</t>
  </si>
  <si>
    <t>=ODAMFA!AS33</t>
  </si>
  <si>
    <t>1-DAY Acuvue Moist for ASTIGMATISM/-5.25/-2.25/180</t>
  </si>
  <si>
    <t>=ODAMFA!AS34</t>
  </si>
  <si>
    <t>1-DAY Acuvue Moist for ASTIGMATISM/-5.50/-2.25/180</t>
  </si>
  <si>
    <t>=ODAMFA!AS35</t>
  </si>
  <si>
    <t>1-DAY Acuvue Moist for ASTIGMATISM/-5.75/-2.25/180</t>
  </si>
  <si>
    <t>=ODAMFA!AS36</t>
  </si>
  <si>
    <t>1-DAY Acuvue Moist for ASTIGMATISM/-6.00/-2.25/180</t>
  </si>
  <si>
    <t>=ODAMFA!AS37</t>
  </si>
  <si>
    <t>1-DAY Acuvue Moist for ASTIGMATISM/+0.25/-0.75/ 20</t>
  </si>
  <si>
    <t>=ODAMFA!C52</t>
  </si>
  <si>
    <t>1-DAY Acuvue Moist for ASTIGMATISM/+0.50/-0.75/ 20</t>
  </si>
  <si>
    <t>=ODAMFA!C53</t>
  </si>
  <si>
    <t>1-DAY Acuvue Moist for ASTIGMATISM/+0.75/-0.75/ 20</t>
  </si>
  <si>
    <t>=ODAMFA!C54</t>
  </si>
  <si>
    <t>1-DAY Acuvue Moist for ASTIGMATISM/+1.00/-0.75/ 20</t>
  </si>
  <si>
    <t>=ODAMFA!C55</t>
  </si>
  <si>
    <t>1-DAY Acuvue Moist for ASTIGMATISM/+1.25/-0.75/ 20</t>
  </si>
  <si>
    <t>=ODAMFA!C56</t>
  </si>
  <si>
    <t>1-DAY Acuvue Moist for ASTIGMATISM/+1.50/-0.75/ 20</t>
  </si>
  <si>
    <t>=ODAMFA!C57</t>
  </si>
  <si>
    <t>1-DAY Acuvue Moist for ASTIGMATISM/+1.75/-0.75/ 20</t>
  </si>
  <si>
    <t>=ODAMFA!C58</t>
  </si>
  <si>
    <t>1-DAY Acuvue Moist for ASTIGMATISM/+2.00/-0.75/ 20</t>
  </si>
  <si>
    <t>=ODAMFA!C59</t>
  </si>
  <si>
    <t>1-DAY Acuvue Moist for ASTIGMATISM/+2.25/-0.75/ 20</t>
  </si>
  <si>
    <t>=ODAMFA!C60</t>
  </si>
  <si>
    <t>1-DAY Acuvue Moist for ASTIGMATISM/+2.50/-0.75/ 20</t>
  </si>
  <si>
    <t>=ODAMFA!C61</t>
  </si>
  <si>
    <t>1-DAY Acuvue Moist for ASTIGMATISM/+2.75/-0.75/ 20</t>
  </si>
  <si>
    <t>=ODAMFA!C62</t>
  </si>
  <si>
    <t>1-DAY Acuvue Moist for ASTIGMATISM/+3.00/-0.75/ 20</t>
  </si>
  <si>
    <t>=ODAMFA!C63</t>
  </si>
  <si>
    <t>1-DAY Acuvue Moist for ASTIGMATISM/+3.25/-0.75/ 20</t>
  </si>
  <si>
    <t>=ODAMFA!C64</t>
  </si>
  <si>
    <t>1-DAY Acuvue Moist for ASTIGMATISM/+3.50/-0.75/ 20</t>
  </si>
  <si>
    <t>=ODAMFA!C65</t>
  </si>
  <si>
    <t>1-DAY Acuvue Moist for ASTIGMATISM/+3.75/-0.75/ 20</t>
  </si>
  <si>
    <t>=ODAMFA!C66</t>
  </si>
  <si>
    <t>1-DAY Acuvue Moist for ASTIGMATISM/+4.00/-0.75/ 20</t>
  </si>
  <si>
    <t>=ODAMFA!C67</t>
  </si>
  <si>
    <t>1-DAY Acuvue Moist for ASTIGMATISM/+0.25/-0.75/ 70</t>
  </si>
  <si>
    <t>=ODAMFA!D52</t>
  </si>
  <si>
    <t>1-DAY Acuvue Moist for ASTIGMATISM/+0.50/-0.75/ 70</t>
  </si>
  <si>
    <t>=ODAMFA!D53</t>
  </si>
  <si>
    <t>1-DAY Acuvue Moist for ASTIGMATISM/+0.75/-0.75/ 70</t>
  </si>
  <si>
    <t>=ODAMFA!D54</t>
  </si>
  <si>
    <t>1-DAY Acuvue Moist for ASTIGMATISM/+1.00/-0.75/ 70</t>
  </si>
  <si>
    <t>=ODAMFA!D55</t>
  </si>
  <si>
    <t>1-DAY Acuvue Moist for ASTIGMATISM/+1.25/-0.75/ 70</t>
  </si>
  <si>
    <t>=ODAMFA!D56</t>
  </si>
  <si>
    <t>1-DAY Acuvue Moist for ASTIGMATISM/+1.50/-0.75/ 70</t>
  </si>
  <si>
    <t>=ODAMFA!D57</t>
  </si>
  <si>
    <t>1-DAY Acuvue Moist for ASTIGMATISM/+1.75/-0.75/ 70</t>
  </si>
  <si>
    <t>=ODAMFA!D58</t>
  </si>
  <si>
    <t>1-DAY Acuvue Moist for ASTIGMATISM/+2.00/-0.75/ 70</t>
  </si>
  <si>
    <t>=ODAMFA!D59</t>
  </si>
  <si>
    <t>1-DAY Acuvue Moist for ASTIGMATISM/+2.25/-0.75/ 70</t>
  </si>
  <si>
    <t>=ODAMFA!D60</t>
  </si>
  <si>
    <t>1-DAY Acuvue Moist for ASTIGMATISM/+2.50/-0.75/ 70</t>
  </si>
  <si>
    <t>=ODAMFA!D61</t>
  </si>
  <si>
    <t>1-DAY Acuvue Moist for ASTIGMATISM/+2.75/-0.75/ 70</t>
  </si>
  <si>
    <t>=ODAMFA!D62</t>
  </si>
  <si>
    <t>1-DAY Acuvue Moist for ASTIGMATISM/+3.00/-0.75/ 70</t>
  </si>
  <si>
    <t>=ODAMFA!D63</t>
  </si>
  <si>
    <t>1-DAY Acuvue Moist for ASTIGMATISM/+3.25/-0.75/ 70</t>
  </si>
  <si>
    <t>=ODAMFA!D64</t>
  </si>
  <si>
    <t>1-DAY Acuvue Moist for ASTIGMATISM/+3.50/-0.75/ 70</t>
  </si>
  <si>
    <t>=ODAMFA!D65</t>
  </si>
  <si>
    <t>1-DAY Acuvue Moist for ASTIGMATISM/+3.75/-0.75/ 70</t>
  </si>
  <si>
    <t>=ODAMFA!D66</t>
  </si>
  <si>
    <t>1-DAY Acuvue Moist for ASTIGMATISM/+4.00/-0.75/ 70</t>
  </si>
  <si>
    <t>=ODAMFA!D67</t>
  </si>
  <si>
    <t>1-DAY Acuvue Moist for ASTIGMATISM/+0.25/-0.75/ 90</t>
  </si>
  <si>
    <t>=ODAMFA!E52</t>
  </si>
  <si>
    <t>1-DAY Acuvue Moist for ASTIGMATISM/+0.50/-0.75/ 90</t>
  </si>
  <si>
    <t>=ODAMFA!E53</t>
  </si>
  <si>
    <t>1-DAY Acuvue Moist for ASTIGMATISM/+0.75/-0.75/ 90</t>
  </si>
  <si>
    <t>=ODAMFA!E54</t>
  </si>
  <si>
    <t>1-DAY Acuvue Moist for ASTIGMATISM/+1.00/-0.75/ 90</t>
  </si>
  <si>
    <t>=ODAMFA!E55</t>
  </si>
  <si>
    <t>1-DAY Acuvue Moist for ASTIGMATISM/+1.25/-0.75/ 90</t>
  </si>
  <si>
    <t>=ODAMFA!E56</t>
  </si>
  <si>
    <t>1-DAY Acuvue Moist for ASTIGMATISM/+1.50/-0.75/ 90</t>
  </si>
  <si>
    <t>=ODAMFA!E57</t>
  </si>
  <si>
    <t>1-DAY Acuvue Moist for ASTIGMATISM/+1.75/-0.75/ 90</t>
  </si>
  <si>
    <t>=ODAMFA!E58</t>
  </si>
  <si>
    <t>1-DAY Acuvue Moist for ASTIGMATISM/+2.00/-0.75/ 90</t>
  </si>
  <si>
    <t>=ODAMFA!E59</t>
  </si>
  <si>
    <t>1-DAY Acuvue Moist for ASTIGMATISM/+2.25/-0.75/ 90</t>
  </si>
  <si>
    <t>=ODAMFA!E60</t>
  </si>
  <si>
    <t>1-DAY Acuvue Moist for ASTIGMATISM/+2.50/-0.75/ 90</t>
  </si>
  <si>
    <t>=ODAMFA!E61</t>
  </si>
  <si>
    <t>1-DAY Acuvue Moist for ASTIGMATISM/+2.75/-0.75/ 90</t>
  </si>
  <si>
    <t>=ODAMFA!E62</t>
  </si>
  <si>
    <t>1-DAY Acuvue Moist for ASTIGMATISM/+3.00/-0.75/ 90</t>
  </si>
  <si>
    <t>=ODAMFA!E63</t>
  </si>
  <si>
    <t>1-DAY Acuvue Moist for ASTIGMATISM/+3.25/-0.75/ 90</t>
  </si>
  <si>
    <t>=ODAMFA!E64</t>
  </si>
  <si>
    <t>1-DAY Acuvue Moist for ASTIGMATISM/+3.50/-0.75/ 90</t>
  </si>
  <si>
    <t>=ODAMFA!E65</t>
  </si>
  <si>
    <t>1-DAY Acuvue Moist for ASTIGMATISM/+3.75/-0.75/ 90</t>
  </si>
  <si>
    <t>=ODAMFA!E66</t>
  </si>
  <si>
    <t>1-DAY Acuvue Moist for ASTIGMATISM/+4.00/-0.75/ 90</t>
  </si>
  <si>
    <t>=ODAMFA!E67</t>
  </si>
  <si>
    <t>1-DAY Acuvue Moist for ASTIGMATISM/+0.25/-0.75/110</t>
  </si>
  <si>
    <t>=ODAMFA!F52</t>
  </si>
  <si>
    <t>1-DAY Acuvue Moist for ASTIGMATISM/+0.50/-0.75/110</t>
  </si>
  <si>
    <t>=ODAMFA!F53</t>
  </si>
  <si>
    <t>1-DAY Acuvue Moist for ASTIGMATISM/+0.75/-0.75/110</t>
  </si>
  <si>
    <t>=ODAMFA!F54</t>
  </si>
  <si>
    <t>1-DAY Acuvue Moist for ASTIGMATISM/+1.00/-0.75/110</t>
  </si>
  <si>
    <t>=ODAMFA!F55</t>
  </si>
  <si>
    <t>1-DAY Acuvue Moist for ASTIGMATISM/+1.25/-0.75/110</t>
  </si>
  <si>
    <t>=ODAMFA!F56</t>
  </si>
  <si>
    <t>1-DAY Acuvue Moist for ASTIGMATISM/+1.50/-0.75/110</t>
  </si>
  <si>
    <t>=ODAMFA!F57</t>
  </si>
  <si>
    <t>1-DAY Acuvue Moist for ASTIGMATISM/+1.75/-0.75/110</t>
  </si>
  <si>
    <t>=ODAMFA!F58</t>
  </si>
  <si>
    <t>1-DAY Acuvue Moist for ASTIGMATISM/+2.00/-0.75/110</t>
  </si>
  <si>
    <t>=ODAMFA!F59</t>
  </si>
  <si>
    <t>1-DAY Acuvue Moist for ASTIGMATISM/+2.25/-0.75/110</t>
  </si>
  <si>
    <t>=ODAMFA!F60</t>
  </si>
  <si>
    <t>1-DAY Acuvue Moist for ASTIGMATISM/+2.50/-0.75/110</t>
  </si>
  <si>
    <t>=ODAMFA!F61</t>
  </si>
  <si>
    <t>1-DAY Acuvue Moist for ASTIGMATISM/+2.75/-0.75/110</t>
  </si>
  <si>
    <t>=ODAMFA!F62</t>
  </si>
  <si>
    <t>1-DAY Acuvue Moist for ASTIGMATISM/+3.00/-0.75/110</t>
  </si>
  <si>
    <t>=ODAMFA!F63</t>
  </si>
  <si>
    <t>1-DAY Acuvue Moist for ASTIGMATISM/+3.25/-0.75/110</t>
  </si>
  <si>
    <t>=ODAMFA!F64</t>
  </si>
  <si>
    <t>1-DAY Acuvue Moist for ASTIGMATISM/+3.50/-0.75/110</t>
  </si>
  <si>
    <t>=ODAMFA!F65</t>
  </si>
  <si>
    <t>1-DAY Acuvue Moist for ASTIGMATISM/+3.75/-0.75/110</t>
  </si>
  <si>
    <t>=ODAMFA!F66</t>
  </si>
  <si>
    <t>1-DAY Acuvue Moist for ASTIGMATISM/+4.00/-0.75/110</t>
  </si>
  <si>
    <t>=ODAMFA!F67</t>
  </si>
  <si>
    <t>1-DAY Acuvue Moist for ASTIGMATISM/+0.25/-0.75/160</t>
  </si>
  <si>
    <t>=ODAMFA!G52</t>
  </si>
  <si>
    <t>1-DAY Acuvue Moist for ASTIGMATISM/+0.50/-0.75/160</t>
  </si>
  <si>
    <t>=ODAMFA!G53</t>
  </si>
  <si>
    <t>1-DAY Acuvue Moist for ASTIGMATISM/+0.75/-0.75/160</t>
  </si>
  <si>
    <t>=ODAMFA!G54</t>
  </si>
  <si>
    <t>1-DAY Acuvue Moist for ASTIGMATISM/+1.00/-0.75/160</t>
  </si>
  <si>
    <t>=ODAMFA!G55</t>
  </si>
  <si>
    <t>1-DAY Acuvue Moist for ASTIGMATISM/+1.25/-0.75/160</t>
  </si>
  <si>
    <t>=ODAMFA!G56</t>
  </si>
  <si>
    <t>1-DAY Acuvue Moist for ASTIGMATISM/+1.50/-0.75/160</t>
  </si>
  <si>
    <t>=ODAMFA!G57</t>
  </si>
  <si>
    <t>1-DAY Acuvue Moist for ASTIGMATISM/+1.75/-0.75/160</t>
  </si>
  <si>
    <t>=ODAMFA!G58</t>
  </si>
  <si>
    <t>1-DAY Acuvue Moist for ASTIGMATISM/+2.00/-0.75/160</t>
  </si>
  <si>
    <t>=ODAMFA!G59</t>
  </si>
  <si>
    <t>1-DAY Acuvue Moist for ASTIGMATISM/+2.25/-0.75/160</t>
  </si>
  <si>
    <t>=ODAMFA!G60</t>
  </si>
  <si>
    <t>1-DAY Acuvue Moist for ASTIGMATISM/+2.50/-0.75/160</t>
  </si>
  <si>
    <t>=ODAMFA!G61</t>
  </si>
  <si>
    <t>1-DAY Acuvue Moist for ASTIGMATISM/+2.75/-0.75/160</t>
  </si>
  <si>
    <t>=ODAMFA!G62</t>
  </si>
  <si>
    <t>1-DAY Acuvue Moist for ASTIGMATISM/+3.00/-0.75/160</t>
  </si>
  <si>
    <t>=ODAMFA!G63</t>
  </si>
  <si>
    <t>1-DAY Acuvue Moist for ASTIGMATISM/+3.25/-0.75/160</t>
  </si>
  <si>
    <t>=ODAMFA!G64</t>
  </si>
  <si>
    <t>1-DAY Acuvue Moist for ASTIGMATISM/+3.50/-0.75/160</t>
  </si>
  <si>
    <t>=ODAMFA!G65</t>
  </si>
  <si>
    <t>1-DAY Acuvue Moist for ASTIGMATISM/+3.75/-0.75/160</t>
  </si>
  <si>
    <t>=ODAMFA!G66</t>
  </si>
  <si>
    <t>1-DAY Acuvue Moist for ASTIGMATISM/+4.00/-0.75/160</t>
  </si>
  <si>
    <t>=ODAMFA!G67</t>
  </si>
  <si>
    <t>1-DAY Acuvue Moist for ASTIGMATISM/+0.25/-0.75/180</t>
  </si>
  <si>
    <t>=ODAMFA!H52</t>
  </si>
  <si>
    <t>1-DAY Acuvue Moist for ASTIGMATISM/+0.50/-0.75/180</t>
  </si>
  <si>
    <t>=ODAMFA!H53</t>
  </si>
  <si>
    <t>1-DAY Acuvue Moist for ASTIGMATISM/+0.75/-0.75/180</t>
  </si>
  <si>
    <t>=ODAMFA!H54</t>
  </si>
  <si>
    <t>1-DAY Acuvue Moist for ASTIGMATISM/+1.00/-0.75/180</t>
  </si>
  <si>
    <t>=ODAMFA!H55</t>
  </si>
  <si>
    <t>1-DAY Acuvue Moist for ASTIGMATISM/+1.25/-0.75/180</t>
  </si>
  <si>
    <t>=ODAMFA!H56</t>
  </si>
  <si>
    <t>1-DAY Acuvue Moist for ASTIGMATISM/+1.50/-0.75/180</t>
  </si>
  <si>
    <t>=ODAMFA!H57</t>
  </si>
  <si>
    <t>1-DAY Acuvue Moist for ASTIGMATISM/+1.75/-0.75/180</t>
  </si>
  <si>
    <t>=ODAMFA!H58</t>
  </si>
  <si>
    <t>1-DAY Acuvue Moist for ASTIGMATISM/+2.00/-0.75/180</t>
  </si>
  <si>
    <t>=ODAMFA!H59</t>
  </si>
  <si>
    <t>1-DAY Acuvue Moist for ASTIGMATISM/+2.25/-0.75/180</t>
  </si>
  <si>
    <t>=ODAMFA!H60</t>
  </si>
  <si>
    <t>1-DAY Acuvue Moist for ASTIGMATISM/+2.50/-0.75/180</t>
  </si>
  <si>
    <t>=ODAMFA!H61</t>
  </si>
  <si>
    <t>1-DAY Acuvue Moist for ASTIGMATISM/+2.75/-0.75/180</t>
  </si>
  <si>
    <t>=ODAMFA!H62</t>
  </si>
  <si>
    <t>1-DAY Acuvue Moist for ASTIGMATISM/+3.00/-0.75/180</t>
  </si>
  <si>
    <t>=ODAMFA!H63</t>
  </si>
  <si>
    <t>1-DAY Acuvue Moist for ASTIGMATISM/+3.25/-0.75/180</t>
  </si>
  <si>
    <t>=ODAMFA!H64</t>
  </si>
  <si>
    <t>1-DAY Acuvue Moist for ASTIGMATISM/+3.50/-0.75/180</t>
  </si>
  <si>
    <t>=ODAMFA!H65</t>
  </si>
  <si>
    <t>1-DAY Acuvue Moist for ASTIGMATISM/+3.75/-0.75/180</t>
  </si>
  <si>
    <t>=ODAMFA!H66</t>
  </si>
  <si>
    <t>1-DAY Acuvue Moist for ASTIGMATISM/+4.00/-0.75/180</t>
  </si>
  <si>
    <t>=ODAMFA!H67</t>
  </si>
  <si>
    <t>1-DAY Acuvue Moist for ASTIGMATISM/+0.25/-1.25/ 20</t>
  </si>
  <si>
    <t>=ODAMFA!J52</t>
  </si>
  <si>
    <t>1-DAY Acuvue Moist for ASTIGMATISM/+0.50/-1.25/ 20</t>
  </si>
  <si>
    <t>=ODAMFA!J53</t>
  </si>
  <si>
    <t>1-DAY Acuvue Moist for ASTIGMATISM/+0.75/-1.25/ 20</t>
  </si>
  <si>
    <t>=ODAMFA!J54</t>
  </si>
  <si>
    <t>1-DAY Acuvue Moist for ASTIGMATISM/+1.00/-1.25/ 20</t>
  </si>
  <si>
    <t>=ODAMFA!J55</t>
  </si>
  <si>
    <t>1-DAY Acuvue Moist for ASTIGMATISM/+1.25/-1.25/ 20</t>
  </si>
  <si>
    <t>=ODAMFA!J56</t>
  </si>
  <si>
    <t>1-DAY Acuvue Moist for ASTIGMATISM/+1.50/-1.25/ 20</t>
  </si>
  <si>
    <t>=ODAMFA!J57</t>
  </si>
  <si>
    <t>1-DAY Acuvue Moist for ASTIGMATISM/+1.75/-1.25/ 20</t>
  </si>
  <si>
    <t>=ODAMFA!J58</t>
  </si>
  <si>
    <t>1-DAY Acuvue Moist for ASTIGMATISM/+2.00/-1.25/ 20</t>
  </si>
  <si>
    <t>=ODAMFA!J59</t>
  </si>
  <si>
    <t>1-DAY Acuvue Moist for ASTIGMATISM/+2.25/-1.25/ 20</t>
  </si>
  <si>
    <t>=ODAMFA!J60</t>
  </si>
  <si>
    <t>1-DAY Acuvue Moist for ASTIGMATISM/+2.50/-1.25/ 20</t>
  </si>
  <si>
    <t>=ODAMFA!J61</t>
  </si>
  <si>
    <t>1-DAY Acuvue Moist for ASTIGMATISM/+2.75/-1.25/ 20</t>
  </si>
  <si>
    <t>=ODAMFA!J62</t>
  </si>
  <si>
    <t>1-DAY Acuvue Moist for ASTIGMATISM/+3.00/-1.25/ 20</t>
  </si>
  <si>
    <t>=ODAMFA!J63</t>
  </si>
  <si>
    <t>1-DAY Acuvue Moist for ASTIGMATISM/+3.25/-1.25/ 20</t>
  </si>
  <si>
    <t>=ODAMFA!J64</t>
  </si>
  <si>
    <t>1-DAY Acuvue Moist for ASTIGMATISM/+3.50/-1.25/ 20</t>
  </si>
  <si>
    <t>=ODAMFA!J65</t>
  </si>
  <si>
    <t>1-DAY Acuvue Moist for ASTIGMATISM/+3.75/-1.25/ 20</t>
  </si>
  <si>
    <t>=ODAMFA!J66</t>
  </si>
  <si>
    <t>1-DAY Acuvue Moist for ASTIGMATISM/+4.00/-1.25/ 20</t>
  </si>
  <si>
    <t>=ODAMFA!J67</t>
  </si>
  <si>
    <t>1-DAY Acuvue Moist for ASTIGMATISM/+0.25/-1.25/ 70</t>
  </si>
  <si>
    <t>=ODAMFA!K52</t>
  </si>
  <si>
    <t>1-DAY Acuvue Moist for ASTIGMATISM/+0.50/-1.25/ 70</t>
  </si>
  <si>
    <t>=ODAMFA!K53</t>
  </si>
  <si>
    <t>1-DAY Acuvue Moist for ASTIGMATISM/+0.75/-1.25/ 70</t>
  </si>
  <si>
    <t>=ODAMFA!K54</t>
  </si>
  <si>
    <t>1-DAY Acuvue Moist for ASTIGMATISM/+1.00/-1.25/ 70</t>
  </si>
  <si>
    <t>=ODAMFA!K55</t>
  </si>
  <si>
    <t>1-DAY Acuvue Moist for ASTIGMATISM/+1.25/-1.25/ 70</t>
  </si>
  <si>
    <t>=ODAMFA!K56</t>
  </si>
  <si>
    <t>1-DAY Acuvue Moist for ASTIGMATISM/+1.50/-1.25/ 70</t>
  </si>
  <si>
    <t>=ODAMFA!K57</t>
  </si>
  <si>
    <t>1-DAY Acuvue Moist for ASTIGMATISM/+1.75/-1.25/ 70</t>
  </si>
  <si>
    <t>=ODAMFA!K58</t>
  </si>
  <si>
    <t>1-DAY Acuvue Moist for ASTIGMATISM/+2.00/-1.25/ 70</t>
  </si>
  <si>
    <t>=ODAMFA!K59</t>
  </si>
  <si>
    <t>1-DAY Acuvue Moist for ASTIGMATISM/+2.25/-1.25/ 70</t>
  </si>
  <si>
    <t>=ODAMFA!K60</t>
  </si>
  <si>
    <t>1-DAY Acuvue Moist for ASTIGMATISM/+2.50/-1.25/ 70</t>
  </si>
  <si>
    <t>=ODAMFA!K61</t>
  </si>
  <si>
    <t>1-DAY Acuvue Moist for ASTIGMATISM/+2.75/-1.25/ 70</t>
  </si>
  <si>
    <t>=ODAMFA!K62</t>
  </si>
  <si>
    <t>1-DAY Acuvue Moist for ASTIGMATISM/+3.00/-1.25/ 70</t>
  </si>
  <si>
    <t>=ODAMFA!K63</t>
  </si>
  <si>
    <t>1-DAY Acuvue Moist for ASTIGMATISM/+3.25/-1.25/ 70</t>
  </si>
  <si>
    <t>=ODAMFA!K64</t>
  </si>
  <si>
    <t>1-DAY Acuvue Moist for ASTIGMATISM/+3.50/-1.25/ 70</t>
  </si>
  <si>
    <t>=ODAMFA!K65</t>
  </si>
  <si>
    <t>1-DAY Acuvue Moist for ASTIGMATISM/+3.75/-1.25/ 70</t>
  </si>
  <si>
    <t>=ODAMFA!K66</t>
  </si>
  <si>
    <t>1-DAY Acuvue Moist for ASTIGMATISM/+4.00/-1.25/ 70</t>
  </si>
  <si>
    <t>=ODAMFA!K67</t>
  </si>
  <si>
    <t>1-DAY Acuvue Moist for ASTIGMATISM/+0.25/-1.25/ 90</t>
  </si>
  <si>
    <t>=ODAMFA!L52</t>
  </si>
  <si>
    <t>1-DAY Acuvue Moist for ASTIGMATISM/+0.50/-1.25/ 90</t>
  </si>
  <si>
    <t>=ODAMFA!L53</t>
  </si>
  <si>
    <t>1-DAY Acuvue Moist for ASTIGMATISM/+0.75/-1.25/ 90</t>
  </si>
  <si>
    <t>=ODAMFA!L54</t>
  </si>
  <si>
    <t>1-DAY Acuvue Moist for ASTIGMATISM/+1.00/-1.25/ 90</t>
  </si>
  <si>
    <t>=ODAMFA!L55</t>
  </si>
  <si>
    <t>1-DAY Acuvue Moist for ASTIGMATISM/+1.25/-1.25/ 90</t>
  </si>
  <si>
    <t>=ODAMFA!L56</t>
  </si>
  <si>
    <t>1-DAY Acuvue Moist for ASTIGMATISM/+1.50/-1.25/ 90</t>
  </si>
  <si>
    <t>=ODAMFA!L57</t>
  </si>
  <si>
    <t>1-DAY Acuvue Moist for ASTIGMATISM/+1.75/-1.25/ 90</t>
  </si>
  <si>
    <t>=ODAMFA!L58</t>
  </si>
  <si>
    <t>1-DAY Acuvue Moist for ASTIGMATISM/+2.00/-1.25/ 90</t>
  </si>
  <si>
    <t>=ODAMFA!L59</t>
  </si>
  <si>
    <t>1-DAY Acuvue Moist for ASTIGMATISM/+2.25/-1.25/ 90</t>
  </si>
  <si>
    <t>=ODAMFA!L60</t>
  </si>
  <si>
    <t>1-DAY Acuvue Moist for ASTIGMATISM/+2.50/-1.25/ 90</t>
  </si>
  <si>
    <t>=ODAMFA!L61</t>
  </si>
  <si>
    <t>1-DAY Acuvue Moist for ASTIGMATISM/+2.75/-1.25/ 90</t>
  </si>
  <si>
    <t>=ODAMFA!L62</t>
  </si>
  <si>
    <t>1-DAY Acuvue Moist for ASTIGMATISM/+3.00/-1.25/ 90</t>
  </si>
  <si>
    <t>=ODAMFA!L63</t>
  </si>
  <si>
    <t>1-DAY Acuvue Moist for ASTIGMATISM/+3.25/-1.25/ 90</t>
  </si>
  <si>
    <t>=ODAMFA!L64</t>
  </si>
  <si>
    <t>1-DAY Acuvue Moist for ASTIGMATISM/+3.50/-1.25/ 90</t>
  </si>
  <si>
    <t>=ODAMFA!L65</t>
  </si>
  <si>
    <t>1-DAY Acuvue Moist for ASTIGMATISM/+3.75/-1.25/ 90</t>
  </si>
  <si>
    <t>=ODAMFA!L66</t>
  </si>
  <si>
    <t>1-DAY Acuvue Moist for ASTIGMATISM/+4.00/-1.25/ 90</t>
  </si>
  <si>
    <t>=ODAMFA!L67</t>
  </si>
  <si>
    <t>1-DAY Acuvue Moist for ASTIGMATISM/+0.25/-1.25/110</t>
  </si>
  <si>
    <t>=ODAMFA!M52</t>
  </si>
  <si>
    <t>1-DAY Acuvue Moist for ASTIGMATISM/+0.50/-1.25/110</t>
  </si>
  <si>
    <t>=ODAMFA!M53</t>
  </si>
  <si>
    <t>1-DAY Acuvue Moist for ASTIGMATISM/+0.75/-1.25/110</t>
  </si>
  <si>
    <t>=ODAMFA!M54</t>
  </si>
  <si>
    <t>1-DAY Acuvue Moist for ASTIGMATISM/+1.00/-1.25/110</t>
  </si>
  <si>
    <t>=ODAMFA!M55</t>
  </si>
  <si>
    <t>1-DAY Acuvue Moist for ASTIGMATISM/+1.25/-1.25/110</t>
  </si>
  <si>
    <t>=ODAMFA!M56</t>
  </si>
  <si>
    <t>1-DAY Acuvue Moist for ASTIGMATISM/+1.50/-1.25/110</t>
  </si>
  <si>
    <t>=ODAMFA!M57</t>
  </si>
  <si>
    <t>1-DAY Acuvue Moist for ASTIGMATISM/+1.75/-1.25/110</t>
  </si>
  <si>
    <t>=ODAMFA!M58</t>
  </si>
  <si>
    <t>1-DAY Acuvue Moist for ASTIGMATISM/+2.00/-1.25/110</t>
  </si>
  <si>
    <t>=ODAMFA!M59</t>
  </si>
  <si>
    <t>1-DAY Acuvue Moist for ASTIGMATISM/+2.25/-1.25/110</t>
  </si>
  <si>
    <t>=ODAMFA!M60</t>
  </si>
  <si>
    <t>1-DAY Acuvue Moist for ASTIGMATISM/+2.50/-1.25/110</t>
  </si>
  <si>
    <t>=ODAMFA!M61</t>
  </si>
  <si>
    <t>1-DAY Acuvue Moist for ASTIGMATISM/+2.75/-1.25/110</t>
  </si>
  <si>
    <t>=ODAMFA!M62</t>
  </si>
  <si>
    <t>1-DAY Acuvue Moist for ASTIGMATISM/+3.00/-1.25/110</t>
  </si>
  <si>
    <t>=ODAMFA!M63</t>
  </si>
  <si>
    <t>1-DAY Acuvue Moist for ASTIGMATISM/+3.25/-1.25/110</t>
  </si>
  <si>
    <t>=ODAMFA!M64</t>
  </si>
  <si>
    <t>1-DAY Acuvue Moist for ASTIGMATISM/+3.50/-1.25/110</t>
  </si>
  <si>
    <t>=ODAMFA!M65</t>
  </si>
  <si>
    <t>1-DAY Acuvue Moist for ASTIGMATISM/+3.75/-1.25/110</t>
  </si>
  <si>
    <t>=ODAMFA!M66</t>
  </si>
  <si>
    <t>1-DAY Acuvue Moist for ASTIGMATISM/+4.00/-1.25/110</t>
  </si>
  <si>
    <t>=ODAMFA!M67</t>
  </si>
  <si>
    <t>1-DAY Acuvue Moist for ASTIGMATISM/+0.25/-1.25/160</t>
  </si>
  <si>
    <t>=ODAMFA!N52</t>
  </si>
  <si>
    <t>1-DAY Acuvue Moist for ASTIGMATISM/+0.50/-1.25/160</t>
  </si>
  <si>
    <t>=ODAMFA!N53</t>
  </si>
  <si>
    <t>1-DAY Acuvue Moist for ASTIGMATISM/+0.75/-1.25/160</t>
  </si>
  <si>
    <t>=ODAMFA!N54</t>
  </si>
  <si>
    <t>1-DAY Acuvue Moist for ASTIGMATISM/+1.00/-1.25/160</t>
  </si>
  <si>
    <t>=ODAMFA!N55</t>
  </si>
  <si>
    <t>1-DAY Acuvue Moist for ASTIGMATISM/+1.25/-1.25/160</t>
  </si>
  <si>
    <t>=ODAMFA!N56</t>
  </si>
  <si>
    <t>1-DAY Acuvue Moist for ASTIGMATISM/+1.50/-1.25/160</t>
  </si>
  <si>
    <t>=ODAMFA!N57</t>
  </si>
  <si>
    <t>1-DAY Acuvue Moist for ASTIGMATISM/+1.75/-1.25/160</t>
  </si>
  <si>
    <t>=ODAMFA!N58</t>
  </si>
  <si>
    <t>1-DAY Acuvue Moist for ASTIGMATISM/+2.00/-1.25/160</t>
  </si>
  <si>
    <t>=ODAMFA!N59</t>
  </si>
  <si>
    <t>1-DAY Acuvue Moist for ASTIGMATISM/+2.25/-1.25/160</t>
  </si>
  <si>
    <t>=ODAMFA!N60</t>
  </si>
  <si>
    <t>1-DAY Acuvue Moist for ASTIGMATISM/+2.50/-1.25/160</t>
  </si>
  <si>
    <t>=ODAMFA!N61</t>
  </si>
  <si>
    <t>1-DAY Acuvue Moist for ASTIGMATISM/+2.75/-1.25/160</t>
  </si>
  <si>
    <t>=ODAMFA!N62</t>
  </si>
  <si>
    <t>1-DAY Acuvue Moist for ASTIGMATISM/+3.00/-1.25/160</t>
  </si>
  <si>
    <t>=ODAMFA!N63</t>
  </si>
  <si>
    <t>1-DAY Acuvue Moist for ASTIGMATISM/+3.25/-1.25/160</t>
  </si>
  <si>
    <t>=ODAMFA!N64</t>
  </si>
  <si>
    <t>1-DAY Acuvue Moist for ASTIGMATISM/+3.50/-1.25/160</t>
  </si>
  <si>
    <t>=ODAMFA!N65</t>
  </si>
  <si>
    <t>1-DAY Acuvue Moist for ASTIGMATISM/+3.75/-1.25/160</t>
  </si>
  <si>
    <t>=ODAMFA!N66</t>
  </si>
  <si>
    <t>1-DAY Acuvue Moist for ASTIGMATISM/+4.00/-1.25/160</t>
  </si>
  <si>
    <t>=ODAMFA!N67</t>
  </si>
  <si>
    <t>1-DAY Acuvue Moist for ASTIGMATISM/+0.25/-1.25/180</t>
  </si>
  <si>
    <t>=ODAMFA!O52</t>
  </si>
  <si>
    <t>1-DAY Acuvue Moist for ASTIGMATISM/+0.50/-1.25/180</t>
  </si>
  <si>
    <t>=ODAMFA!O53</t>
  </si>
  <si>
    <t>1-DAY Acuvue Moist for ASTIGMATISM/+0.75/-1.25/180</t>
  </si>
  <si>
    <t>=ODAMFA!O54</t>
  </si>
  <si>
    <t>1-DAY Acuvue Moist for ASTIGMATISM/+1.00/-1.25/180</t>
  </si>
  <si>
    <t>=ODAMFA!O55</t>
  </si>
  <si>
    <t>1-DAY Acuvue Moist for ASTIGMATISM/+1.25/-1.25/180</t>
  </si>
  <si>
    <t>=ODAMFA!O56</t>
  </si>
  <si>
    <t>1-DAY Acuvue Moist for ASTIGMATISM/+1.50/-1.25/180</t>
  </si>
  <si>
    <t>=ODAMFA!O57</t>
  </si>
  <si>
    <t>1-DAY Acuvue Moist for ASTIGMATISM/+1.75/-1.25/180</t>
  </si>
  <si>
    <t>=ODAMFA!O58</t>
  </si>
  <si>
    <t>1-DAY Acuvue Moist for ASTIGMATISM/+2.00/-1.25/180</t>
  </si>
  <si>
    <t>=ODAMFA!O59</t>
  </si>
  <si>
    <t>1-DAY Acuvue Moist for ASTIGMATISM/+2.25/-1.25/180</t>
  </si>
  <si>
    <t>=ODAMFA!O60</t>
  </si>
  <si>
    <t>1-DAY Acuvue Moist for ASTIGMATISM/+2.50/-1.25/180</t>
  </si>
  <si>
    <t>=ODAMFA!O61</t>
  </si>
  <si>
    <t>1-DAY Acuvue Moist for ASTIGMATISM/+2.75/-1.25/180</t>
  </si>
  <si>
    <t>=ODAMFA!O62</t>
  </si>
  <si>
    <t>1-DAY Acuvue Moist for ASTIGMATISM/+3.00/-1.25/180</t>
  </si>
  <si>
    <t>=ODAMFA!O63</t>
  </si>
  <si>
    <t>1-DAY Acuvue Moist for ASTIGMATISM/+3.25/-1.25/180</t>
  </si>
  <si>
    <t>=ODAMFA!O64</t>
  </si>
  <si>
    <t>1-DAY Acuvue Moist for ASTIGMATISM/+3.50/-1.25/180</t>
  </si>
  <si>
    <t>=ODAMFA!O65</t>
  </si>
  <si>
    <t>1-DAY Acuvue Moist for ASTIGMATISM/+3.75/-1.25/180</t>
  </si>
  <si>
    <t>=ODAMFA!O66</t>
  </si>
  <si>
    <t>1-DAY Acuvue Moist for ASTIGMATISM/+4.00/-1.25/180</t>
  </si>
  <si>
    <t>=ODAMFA!O67</t>
  </si>
  <si>
    <t>1-DAY Acuvue Moist for ASTIGMATISM/+0.25/-1.75/ 20</t>
  </si>
  <si>
    <t>=ODAMFA!Q52</t>
  </si>
  <si>
    <t>1-DAY Acuvue Moist for ASTIGMATISM/+0.50/-1.75/ 20</t>
  </si>
  <si>
    <t>=ODAMFA!Q53</t>
  </si>
  <si>
    <t>1-DAY Acuvue Moist for ASTIGMATISM/+0.75/-1.75/ 20</t>
  </si>
  <si>
    <t>=ODAMFA!Q54</t>
  </si>
  <si>
    <t>1-DAY Acuvue Moist for ASTIGMATISM/+1.00/-1.75/ 20</t>
  </si>
  <si>
    <t>=ODAMFA!Q55</t>
  </si>
  <si>
    <t>1-DAY Acuvue Moist for ASTIGMATISM/+1.25/-1.75/ 20</t>
  </si>
  <si>
    <t>=ODAMFA!Q56</t>
  </si>
  <si>
    <t>1-DAY Acuvue Moist for ASTIGMATISM/+1.50/-1.75/ 20</t>
  </si>
  <si>
    <t>=ODAMFA!Q57</t>
  </si>
  <si>
    <t>1-DAY Acuvue Moist for ASTIGMATISM/+1.75/-1.75/ 20</t>
  </si>
  <si>
    <t>=ODAMFA!Q58</t>
  </si>
  <si>
    <t>1-DAY Acuvue Moist for ASTIGMATISM/+2.00/-1.75/ 20</t>
  </si>
  <si>
    <t>=ODAMFA!Q59</t>
  </si>
  <si>
    <t>1-DAY Acuvue Moist for ASTIGMATISM/+2.25/-1.75/ 20</t>
  </si>
  <si>
    <t>=ODAMFA!Q60</t>
  </si>
  <si>
    <t>1-DAY Acuvue Moist for ASTIGMATISM/+2.50/-1.75/ 20</t>
  </si>
  <si>
    <t>=ODAMFA!Q61</t>
  </si>
  <si>
    <t>1-DAY Acuvue Moist for ASTIGMATISM/+2.75/-1.75/ 20</t>
  </si>
  <si>
    <t>=ODAMFA!Q62</t>
  </si>
  <si>
    <t>1-DAY Acuvue Moist for ASTIGMATISM/+3.00/-1.75/ 20</t>
  </si>
  <si>
    <t>=ODAMFA!Q63</t>
  </si>
  <si>
    <t>1-DAY Acuvue Moist for ASTIGMATISM/+3.25/-1.75/ 20</t>
  </si>
  <si>
    <t>=ODAMFA!Q64</t>
  </si>
  <si>
    <t>1-DAY Acuvue Moist for ASTIGMATISM/+3.50/-1.75/ 20</t>
  </si>
  <si>
    <t>=ODAMFA!Q65</t>
  </si>
  <si>
    <t>1-DAY Acuvue Moist for ASTIGMATISM/+3.75/-1.75/ 20</t>
  </si>
  <si>
    <t>=ODAMFA!Q66</t>
  </si>
  <si>
    <t>1-DAY Acuvue Moist for ASTIGMATISM/+4.00/-1.75/ 20</t>
  </si>
  <si>
    <t>=ODAMFA!Q67</t>
  </si>
  <si>
    <t>1-DAY Acuvue Moist for ASTIGMATISM/+0.25/-1.75/ 70</t>
  </si>
  <si>
    <t>=ODAMFA!R52</t>
  </si>
  <si>
    <t>1-DAY Acuvue Moist for ASTIGMATISM/+0.50/-1.75/ 70</t>
  </si>
  <si>
    <t>=ODAMFA!R53</t>
  </si>
  <si>
    <t>1-DAY Acuvue Moist for ASTIGMATISM/+0.75/-1.75/ 70</t>
  </si>
  <si>
    <t>=ODAMFA!R54</t>
  </si>
  <si>
    <t>1-DAY Acuvue Moist for ASTIGMATISM/+1.00/-1.75/ 70</t>
  </si>
  <si>
    <t>=ODAMFA!R55</t>
  </si>
  <si>
    <t>1-DAY Acuvue Moist for ASTIGMATISM/+1.25/-1.75/ 70</t>
  </si>
  <si>
    <t>=ODAMFA!R56</t>
  </si>
  <si>
    <t>1-DAY Acuvue Moist for ASTIGMATISM/+1.50/-1.75/ 70</t>
  </si>
  <si>
    <t>=ODAMFA!R57</t>
  </si>
  <si>
    <t>1-DAY Acuvue Moist for ASTIGMATISM/+1.75/-1.75/ 70</t>
  </si>
  <si>
    <t>=ODAMFA!R58</t>
  </si>
  <si>
    <t>1-DAY Acuvue Moist for ASTIGMATISM/+2.00/-1.75/ 70</t>
  </si>
  <si>
    <t>=ODAMFA!R59</t>
  </si>
  <si>
    <t>1-DAY Acuvue Moist for ASTIGMATISM/+2.25/-1.75/ 70</t>
  </si>
  <si>
    <t>=ODAMFA!R60</t>
  </si>
  <si>
    <t>1-DAY Acuvue Moist for ASTIGMATISM/+2.50/-1.75/ 70</t>
  </si>
  <si>
    <t>=ODAMFA!R61</t>
  </si>
  <si>
    <t>1-DAY Acuvue Moist for ASTIGMATISM/+2.75/-1.75/ 70</t>
  </si>
  <si>
    <t>=ODAMFA!R62</t>
  </si>
  <si>
    <t>1-DAY Acuvue Moist for ASTIGMATISM/+3.00/-1.75/ 70</t>
  </si>
  <si>
    <t>=ODAMFA!R63</t>
  </si>
  <si>
    <t>1-DAY Acuvue Moist for ASTIGMATISM/+3.25/-1.75/ 70</t>
  </si>
  <si>
    <t>=ODAMFA!R64</t>
  </si>
  <si>
    <t>1-DAY Acuvue Moist for ASTIGMATISM/+3.50/-1.75/ 70</t>
  </si>
  <si>
    <t>=ODAMFA!R65</t>
  </si>
  <si>
    <t>1-DAY Acuvue Moist for ASTIGMATISM/+3.75/-1.75/ 70</t>
  </si>
  <si>
    <t>=ODAMFA!R66</t>
  </si>
  <si>
    <t>1-DAY Acuvue Moist for ASTIGMATISM/+4.00/-1.75/ 70</t>
  </si>
  <si>
    <t>=ODAMFA!R67</t>
  </si>
  <si>
    <t>1-DAY Acuvue Moist for ASTIGMATISM/+0.25/-1.75/ 90</t>
  </si>
  <si>
    <t>=ODAMFA!S52</t>
  </si>
  <si>
    <t>1-DAY Acuvue Moist for ASTIGMATISM/+0.50/-1.75/ 90</t>
  </si>
  <si>
    <t>=ODAMFA!S53</t>
  </si>
  <si>
    <t>1-DAY Acuvue Moist for ASTIGMATISM/+0.75/-1.75/ 90</t>
  </si>
  <si>
    <t>=ODAMFA!S54</t>
  </si>
  <si>
    <t>1-DAY Acuvue Moist for ASTIGMATISM/+1.00/-1.75/ 90</t>
  </si>
  <si>
    <t>=ODAMFA!S55</t>
  </si>
  <si>
    <t>1-DAY Acuvue Moist for ASTIGMATISM/+1.25/-1.75/ 90</t>
  </si>
  <si>
    <t>=ODAMFA!S56</t>
  </si>
  <si>
    <t>1-DAY Acuvue Moist for ASTIGMATISM/+1.50/-1.75/ 90</t>
  </si>
  <si>
    <t>=ODAMFA!S57</t>
  </si>
  <si>
    <t>1-DAY Acuvue Moist for ASTIGMATISM/+1.75/-1.75/ 90</t>
  </si>
  <si>
    <t>=ODAMFA!S58</t>
  </si>
  <si>
    <t>1-DAY Acuvue Moist for ASTIGMATISM/+2.00/-1.75/ 90</t>
  </si>
  <si>
    <t>=ODAMFA!S59</t>
  </si>
  <si>
    <t>1-DAY Acuvue Moist for ASTIGMATISM/+2.25/-1.75/ 90</t>
  </si>
  <si>
    <t>=ODAMFA!S60</t>
  </si>
  <si>
    <t>1-DAY Acuvue Moist for ASTIGMATISM/+2.50/-1.75/ 90</t>
  </si>
  <si>
    <t>=ODAMFA!S61</t>
  </si>
  <si>
    <t>1-DAY Acuvue Moist for ASTIGMATISM/+2.75/-1.75/ 90</t>
  </si>
  <si>
    <t>=ODAMFA!S62</t>
  </si>
  <si>
    <t>1-DAY Acuvue Moist for ASTIGMATISM/+3.00/-1.75/ 90</t>
  </si>
  <si>
    <t>=ODAMFA!S63</t>
  </si>
  <si>
    <t>1-DAY Acuvue Moist for ASTIGMATISM/+3.25/-1.75/ 90</t>
  </si>
  <si>
    <t>=ODAMFA!S64</t>
  </si>
  <si>
    <t>1-DAY Acuvue Moist for ASTIGMATISM/+3.50/-1.75/ 90</t>
  </si>
  <si>
    <t>=ODAMFA!S65</t>
  </si>
  <si>
    <t>1-DAY Acuvue Moist for ASTIGMATISM/+3.75/-1.75/ 90</t>
  </si>
  <si>
    <t>=ODAMFA!S66</t>
  </si>
  <si>
    <t>1-DAY Acuvue Moist for ASTIGMATISM/+4.00/-1.75/ 90</t>
  </si>
  <si>
    <t>=ODAMFA!S67</t>
  </si>
  <si>
    <t>1-DAY Acuvue Moist for ASTIGMATISM/+0.25/-1.75/110</t>
  </si>
  <si>
    <t>=ODAMFA!T52</t>
  </si>
  <si>
    <t>1-DAY Acuvue Moist for ASTIGMATISM/+0.50/-1.75/110</t>
  </si>
  <si>
    <t>=ODAMFA!T53</t>
  </si>
  <si>
    <t>1-DAY Acuvue Moist for ASTIGMATISM/+0.75/-1.75/110</t>
  </si>
  <si>
    <t>=ODAMFA!T54</t>
  </si>
  <si>
    <t>1-DAY Acuvue Moist for ASTIGMATISM/+1.00/-1.75/110</t>
  </si>
  <si>
    <t>=ODAMFA!T55</t>
  </si>
  <si>
    <t>1-DAY Acuvue Moist for ASTIGMATISM/+1.25/-1.75/110</t>
  </si>
  <si>
    <t>=ODAMFA!T56</t>
  </si>
  <si>
    <t>1-DAY Acuvue Moist for ASTIGMATISM/+1.50/-1.75/110</t>
  </si>
  <si>
    <t>=ODAMFA!T57</t>
  </si>
  <si>
    <t>1-DAY Acuvue Moist for ASTIGMATISM/+1.75/-1.75/110</t>
  </si>
  <si>
    <t>=ODAMFA!T58</t>
  </si>
  <si>
    <t>1-DAY Acuvue Moist for ASTIGMATISM/+2.00/-1.75/110</t>
  </si>
  <si>
    <t>=ODAMFA!T59</t>
  </si>
  <si>
    <t>1-DAY Acuvue Moist for ASTIGMATISM/+2.25/-1.75/110</t>
  </si>
  <si>
    <t>=ODAMFA!T60</t>
  </si>
  <si>
    <t>1-DAY Acuvue Moist for ASTIGMATISM/+2.50/-1.75/110</t>
  </si>
  <si>
    <t>=ODAMFA!T61</t>
  </si>
  <si>
    <t>1-DAY Acuvue Moist for ASTIGMATISM/+2.75/-1.75/110</t>
  </si>
  <si>
    <t>=ODAMFA!T62</t>
  </si>
  <si>
    <t>1-DAY Acuvue Moist for ASTIGMATISM/+3.00/-1.75/110</t>
  </si>
  <si>
    <t>=ODAMFA!T63</t>
  </si>
  <si>
    <t>1-DAY Acuvue Moist for ASTIGMATISM/+3.25/-1.75/110</t>
  </si>
  <si>
    <t>=ODAMFA!T64</t>
  </si>
  <si>
    <t>1-DAY Acuvue Moist for ASTIGMATISM/+3.50/-1.75/110</t>
  </si>
  <si>
    <t>=ODAMFA!T65</t>
  </si>
  <si>
    <t>1-DAY Acuvue Moist for ASTIGMATISM/+3.75/-1.75/110</t>
  </si>
  <si>
    <t>=ODAMFA!T66</t>
  </si>
  <si>
    <t>1-DAY Acuvue Moist for ASTIGMATISM/+4.00/-1.75/110</t>
  </si>
  <si>
    <t>=ODAMFA!T67</t>
  </si>
  <si>
    <t>1-DAY Acuvue Moist for ASTIGMATISM/+0.25/-1.75/160</t>
  </si>
  <si>
    <t>=ODAMFA!U52</t>
  </si>
  <si>
    <t>1-DAY Acuvue Moist for ASTIGMATISM/+0.50/-1.75/160</t>
  </si>
  <si>
    <t>=ODAMFA!U53</t>
  </si>
  <si>
    <t>1-DAY Acuvue Moist for ASTIGMATISM/+0.75/-1.75/160</t>
  </si>
  <si>
    <t>=ODAMFA!U54</t>
  </si>
  <si>
    <t>1-DAY Acuvue Moist for ASTIGMATISM/+1.00/-1.75/160</t>
  </si>
  <si>
    <t>=ODAMFA!U55</t>
  </si>
  <si>
    <t>1-DAY Acuvue Moist for ASTIGMATISM/+1.25/-1.75/160</t>
  </si>
  <si>
    <t>=ODAMFA!U56</t>
  </si>
  <si>
    <t>1-DAY Acuvue Moist for ASTIGMATISM/+1.50/-1.75/160</t>
  </si>
  <si>
    <t>=ODAMFA!U57</t>
  </si>
  <si>
    <t>1-DAY Acuvue Moist for ASTIGMATISM/+1.75/-1.75/160</t>
  </si>
  <si>
    <t>=ODAMFA!U58</t>
  </si>
  <si>
    <t>1-DAY Acuvue Moist for ASTIGMATISM/+2.00/-1.75/160</t>
  </si>
  <si>
    <t>=ODAMFA!U59</t>
  </si>
  <si>
    <t>1-DAY Acuvue Moist for ASTIGMATISM/+2.25/-1.75/160</t>
  </si>
  <si>
    <t>=ODAMFA!U60</t>
  </si>
  <si>
    <t>1-DAY Acuvue Moist for ASTIGMATISM/+2.50/-1.75/160</t>
  </si>
  <si>
    <t>=ODAMFA!U61</t>
  </si>
  <si>
    <t>1-DAY Acuvue Moist for ASTIGMATISM/+2.75/-1.75/160</t>
  </si>
  <si>
    <t>=ODAMFA!U62</t>
  </si>
  <si>
    <t>1-DAY Acuvue Moist for ASTIGMATISM/+3.00/-1.75/160</t>
  </si>
  <si>
    <t>=ODAMFA!U63</t>
  </si>
  <si>
    <t>1-DAY Acuvue Moist for ASTIGMATISM/+3.25/-1.75/160</t>
  </si>
  <si>
    <t>=ODAMFA!U64</t>
  </si>
  <si>
    <t>1-DAY Acuvue Moist for ASTIGMATISM/+3.50/-1.75/160</t>
  </si>
  <si>
    <t>=ODAMFA!U65</t>
  </si>
  <si>
    <t>1-DAY Acuvue Moist for ASTIGMATISM/+3.75/-1.75/160</t>
  </si>
  <si>
    <t>=ODAMFA!U66</t>
  </si>
  <si>
    <t>1-DAY Acuvue Moist for ASTIGMATISM/+4.00/-1.75/160</t>
  </si>
  <si>
    <t>=ODAMFA!U67</t>
  </si>
  <si>
    <t>1-DAY Acuvue Moist for ASTIGMATISM/+0.25/-1.75/180</t>
  </si>
  <si>
    <t>=ODAMFA!V52</t>
  </si>
  <si>
    <t>1-DAY Acuvue Moist for ASTIGMATISM/+0.50/-1.75/180</t>
  </si>
  <si>
    <t>=ODAMFA!V53</t>
  </si>
  <si>
    <t>1-DAY Acuvue Moist for ASTIGMATISM/+0.75/-1.75/180</t>
  </si>
  <si>
    <t>=ODAMFA!V54</t>
  </si>
  <si>
    <t>1-DAY Acuvue Moist for ASTIGMATISM/+1.00/-1.75/180</t>
  </si>
  <si>
    <t>=ODAMFA!V55</t>
  </si>
  <si>
    <t>1-DAY Acuvue Moist for ASTIGMATISM/+1.25/-1.75/180</t>
  </si>
  <si>
    <t>=ODAMFA!V56</t>
  </si>
  <si>
    <t>1-DAY Acuvue Moist for ASTIGMATISM/+1.50/-1.75/180</t>
  </si>
  <si>
    <t>=ODAMFA!V57</t>
  </si>
  <si>
    <t>1-DAY Acuvue Moist for ASTIGMATISM/+1.75/-1.75/180</t>
  </si>
  <si>
    <t>=ODAMFA!V58</t>
  </si>
  <si>
    <t>1-DAY Acuvue Moist for ASTIGMATISM/+2.00/-1.75/180</t>
  </si>
  <si>
    <t>=ODAMFA!V59</t>
  </si>
  <si>
    <t>1-DAY Acuvue Moist for ASTIGMATISM/+2.25/-1.75/180</t>
  </si>
  <si>
    <t>=ODAMFA!V60</t>
  </si>
  <si>
    <t>1-DAY Acuvue Moist for ASTIGMATISM/+2.50/-1.75/180</t>
  </si>
  <si>
    <t>=ODAMFA!V61</t>
  </si>
  <si>
    <t>1-DAY Acuvue Moist for ASTIGMATISM/+2.75/-1.75/180</t>
  </si>
  <si>
    <t>=ODAMFA!V62</t>
  </si>
  <si>
    <t>1-DAY Acuvue Moist for ASTIGMATISM/+3.00/-1.75/180</t>
  </si>
  <si>
    <t>=ODAMFA!V63</t>
  </si>
  <si>
    <t>1-DAY Acuvue Moist for ASTIGMATISM/+3.25/-1.75/180</t>
  </si>
  <si>
    <t>=ODAMFA!V64</t>
  </si>
  <si>
    <t>1-DAY Acuvue Moist for ASTIGMATISM/+3.50/-1.75/180</t>
  </si>
  <si>
    <t>=ODAMFA!V65</t>
  </si>
  <si>
    <t>1-DAY Acuvue Moist for ASTIGMATISM/+3.75/-1.75/180</t>
  </si>
  <si>
    <t>=ODAMFA!V66</t>
  </si>
  <si>
    <t>1-DAY Acuvue Moist for ASTIGMATISM/+4.00/-1.75/180</t>
  </si>
  <si>
    <t>=ODAMFA!V67</t>
  </si>
  <si>
    <t>1-DAY Acuvue Moist for ASTIGMATISM 90/ 0.00/ -0.75/ 10</t>
  </si>
  <si>
    <t>ODAMFA90</t>
  </si>
  <si>
    <t>=ODAMFA90!C15</t>
  </si>
  <si>
    <t>1-DAY Acuvue Moist for ASTIGMATISM 90/ -0.50/ -0.75/ 10</t>
  </si>
  <si>
    <t>=ODAMFA90!C16</t>
  </si>
  <si>
    <t>1-DAY Acuvue Moist for ASTIGMATISM 90/ -0.75/ -0.75/ 10</t>
  </si>
  <si>
    <t>=ODAMFA90!C17</t>
  </si>
  <si>
    <t>1-DAY Acuvue Moist for ASTIGMATISM 90/ -1.00/ -0.75/ 10</t>
  </si>
  <si>
    <t>=ODAMFA90!C18</t>
  </si>
  <si>
    <t>1-DAY Acuvue Moist for ASTIGMATISM 90/ -1.25/ -0.75/ 10</t>
  </si>
  <si>
    <t>=ODAMFA90!C19</t>
  </si>
  <si>
    <t>1-DAY Acuvue Moist for ASTIGMATISM 90/ -1.50/ -0.75/ 10</t>
  </si>
  <si>
    <t>=ODAMFA90!C20</t>
  </si>
  <si>
    <t>1-DAY Acuvue Moist for ASTIGMATISM 90/ -1.75/ -0.75/ 10</t>
  </si>
  <si>
    <t>=ODAMFA90!C21</t>
  </si>
  <si>
    <t>1-DAY Acuvue Moist for ASTIGMATISM 90/ -2.00/ -0.75/ 10</t>
  </si>
  <si>
    <t>=ODAMFA90!C22</t>
  </si>
  <si>
    <t>1-DAY Acuvue Moist for ASTIGMATISM 90/ -2.25/ -0.75/ 10</t>
  </si>
  <si>
    <t>=ODAMFA90!C23</t>
  </si>
  <si>
    <t>1-DAY Acuvue Moist for ASTIGMATISM 90/ -2.50/ -0.75/ 10</t>
  </si>
  <si>
    <t>=ODAMFA90!C24</t>
  </si>
  <si>
    <t>1-DAY Acuvue Moist for ASTIGMATISM 90/ -2.75/ -0.75/ 10</t>
  </si>
  <si>
    <t>=ODAMFA90!C25</t>
  </si>
  <si>
    <t>1-DAY Acuvue Moist for ASTIGMATISM 90/ -3.00/ -0.75/ 10</t>
  </si>
  <si>
    <t>=ODAMFA90!C26</t>
  </si>
  <si>
    <t>1-DAY Acuvue Moist for ASTIGMATISM 90/ -3.25/ -0.75/ 10</t>
  </si>
  <si>
    <t>=ODAMFA90!C27</t>
  </si>
  <si>
    <t>1-DAY Acuvue Moist for ASTIGMATISM 90/ -3.50/ -0.75/ 10</t>
  </si>
  <si>
    <t>=ODAMFA90!C28</t>
  </si>
  <si>
    <t>1-DAY Acuvue Moist for ASTIGMATISM 90/ -3.75/ -0.75/ 10</t>
  </si>
  <si>
    <t>=ODAMFA90!C29</t>
  </si>
  <si>
    <t>1-DAY Acuvue Moist for ASTIGMATISM 90/ -4.00/ -0.75/ 10</t>
  </si>
  <si>
    <t>=ODAMFA90!C30</t>
  </si>
  <si>
    <t>1-DAY Acuvue Moist for ASTIGMATISM 90/ -4.25/ -0.75/ 10</t>
  </si>
  <si>
    <t>=ODAMFA90!C31</t>
  </si>
  <si>
    <t>1-DAY Acuvue Moist for ASTIGMATISM 90/ -4.50/ -0.75/ 10</t>
  </si>
  <si>
    <t>=ODAMFA90!C32</t>
  </si>
  <si>
    <t>1-DAY Acuvue Moist for ASTIGMATISM 90/ -4.75/ -0.75/ 10</t>
  </si>
  <si>
    <t>=ODAMFA90!C33</t>
  </si>
  <si>
    <t>1-DAY Acuvue Moist for ASTIGMATISM 90/ -5.00/ -0.75/ 10</t>
  </si>
  <si>
    <t>=ODAMFA90!C34</t>
  </si>
  <si>
    <t>1-DAY Acuvue Moist for ASTIGMATISM 90/ -5.25/ -0.75/ 10</t>
  </si>
  <si>
    <t>=ODAMFA90!C35</t>
  </si>
  <si>
    <t>1-DAY Acuvue Moist for ASTIGMATISM 90/ -5.50/ -0.75/ 10</t>
  </si>
  <si>
    <t>=ODAMFA90!C36</t>
  </si>
  <si>
    <t>1-DAY Acuvue Moist for ASTIGMATISM 90/ -5.75/ -0.75/ 10</t>
  </si>
  <si>
    <t>=ODAMFA90!C37</t>
  </si>
  <si>
    <t>1-DAY Acuvue Moist for ASTIGMATISM 90/ -6.00/ -0.75/ 10</t>
  </si>
  <si>
    <t>=ODAMFA90!C38</t>
  </si>
  <si>
    <t>1-DAY Acuvue Moist for ASTIGMATISM 90/ -6.50/ -0.75/ 10</t>
  </si>
  <si>
    <t>=ODAMFA90!C39</t>
  </si>
  <si>
    <t>1-DAY Acuvue Moist for ASTIGMATISM 90/ -7.00/ -0.75/ 10</t>
  </si>
  <si>
    <t>=ODAMFA90!C40</t>
  </si>
  <si>
    <t>1-DAY Acuvue Moist for ASTIGMATISM 90/ -7.50/ -0.75/ 10</t>
  </si>
  <si>
    <t>=ODAMFA90!C41</t>
  </si>
  <si>
    <t>1-DAY Acuvue Moist for ASTIGMATISM 90/ -8.00/ -0.75/ 10</t>
  </si>
  <si>
    <t>=ODAMFA90!C42</t>
  </si>
  <si>
    <t>1-DAY Acuvue Moist for ASTIGMATISM 90/ -8.50/ -0.75/ 10</t>
  </si>
  <si>
    <t>=ODAMFA90!C43</t>
  </si>
  <si>
    <t>1-DAY Acuvue Moist for ASTIGMATISM 90/ -9.00/ -0.75/ 10</t>
  </si>
  <si>
    <t>=ODAMFA90!C44</t>
  </si>
  <si>
    <t>1-DAY Acuvue Moist for ASTIGMATISM 90/ 0.00/ -0.75/ 20</t>
  </si>
  <si>
    <t>=ODAMFA90!D15</t>
  </si>
  <si>
    <t>1-DAY Acuvue Moist for ASTIGMATISM 90/ -0.50/ -0.75/ 20</t>
  </si>
  <si>
    <t>=ODAMFA90!D16</t>
  </si>
  <si>
    <t>1-DAY Acuvue Moist for ASTIGMATISM 90/ -0.75/ -0.75/ 20</t>
  </si>
  <si>
    <t>=ODAMFA90!D17</t>
  </si>
  <si>
    <t>1-DAY Acuvue Moist for ASTIGMATISM 90/ -1.00/ -0.75/ 20</t>
  </si>
  <si>
    <t>=ODAMFA90!D18</t>
  </si>
  <si>
    <t>1-DAY Acuvue Moist for ASTIGMATISM 90/ -1.25/ -0.75/ 20</t>
  </si>
  <si>
    <t>=ODAMFA90!D19</t>
  </si>
  <si>
    <t>1-DAY Acuvue Moist for ASTIGMATISM 90/ -1.50/ -0.75/ 20</t>
  </si>
  <si>
    <t>=ODAMFA90!D20</t>
  </si>
  <si>
    <t>1-DAY Acuvue Moist for ASTIGMATISM 90/ -1.75/ -0.75/ 20</t>
  </si>
  <si>
    <t>=ODAMFA90!D21</t>
  </si>
  <si>
    <t>1-DAY Acuvue Moist for ASTIGMATISM 90/ -2.00/ -0.75/ 20</t>
  </si>
  <si>
    <t>=ODAMFA90!D22</t>
  </si>
  <si>
    <t>1-DAY Acuvue Moist for ASTIGMATISM 90/ -2.25/ -0.75/ 20</t>
  </si>
  <si>
    <t>=ODAMFA90!D23</t>
  </si>
  <si>
    <t>1-DAY Acuvue Moist for ASTIGMATISM 90/ -2.50/ -0.75/ 20</t>
  </si>
  <si>
    <t>=ODAMFA90!D24</t>
  </si>
  <si>
    <t>1-DAY Acuvue Moist for ASTIGMATISM 90/ -2.75/ -0.75/ 20</t>
  </si>
  <si>
    <t>=ODAMFA90!D25</t>
  </si>
  <si>
    <t>1-DAY Acuvue Moist for ASTIGMATISM 90/ -3.00/ -0.75/ 20</t>
  </si>
  <si>
    <t>=ODAMFA90!D26</t>
  </si>
  <si>
    <t>1-DAY Acuvue Moist for ASTIGMATISM 90/ -3.25/ -0.75/ 20</t>
  </si>
  <si>
    <t>=ODAMFA90!D27</t>
  </si>
  <si>
    <t>1-DAY Acuvue Moist for ASTIGMATISM 90/ -3.50/ -0.75/ 20</t>
  </si>
  <si>
    <t>=ODAMFA90!D28</t>
  </si>
  <si>
    <t>1-DAY Acuvue Moist for ASTIGMATISM 90/ -3.75/ -0.75/ 20</t>
  </si>
  <si>
    <t>=ODAMFA90!D29</t>
  </si>
  <si>
    <t>1-DAY Acuvue Moist for ASTIGMATISM 90/ -4.00/ -0.75/ 20</t>
  </si>
  <si>
    <t>=ODAMFA90!D30</t>
  </si>
  <si>
    <t>1-DAY Acuvue Moist for ASTIGMATISM 90/ -4.25/ -0.75/ 20</t>
  </si>
  <si>
    <t>=ODAMFA90!D31</t>
  </si>
  <si>
    <t>1-DAY Acuvue Moist for ASTIGMATISM 90/ -4.50/ -0.75/ 20</t>
  </si>
  <si>
    <t>=ODAMFA90!D32</t>
  </si>
  <si>
    <t>1-DAY Acuvue Moist for ASTIGMATISM 90/ -4.75/ -0.75/ 20</t>
  </si>
  <si>
    <t>=ODAMFA90!D33</t>
  </si>
  <si>
    <t>1-DAY Acuvue Moist for ASTIGMATISM 90/ -5.00/ -0.75/ 20</t>
  </si>
  <si>
    <t>=ODAMFA90!D34</t>
  </si>
  <si>
    <t>1-DAY Acuvue Moist for ASTIGMATISM 90/ -5.25/ -0.75/ 20</t>
  </si>
  <si>
    <t>=ODAMFA90!D35</t>
  </si>
  <si>
    <t>1-DAY Acuvue Moist for ASTIGMATISM 90/ -5.50/ -0.75/ 20</t>
  </si>
  <si>
    <t>=ODAMFA90!D36</t>
  </si>
  <si>
    <t>1-DAY Acuvue Moist for ASTIGMATISM 90/ -5.75/ -0.75/ 20</t>
  </si>
  <si>
    <t>=ODAMFA90!D37</t>
  </si>
  <si>
    <t>1-DAY Acuvue Moist for ASTIGMATISM 90/ -6.00/ -0.75/ 20</t>
  </si>
  <si>
    <t>=ODAMFA90!D38</t>
  </si>
  <si>
    <t>1-DAY Acuvue Moist for ASTIGMATISM 90/ -6.50/ -0.75/ 20</t>
  </si>
  <si>
    <t>=ODAMFA90!D39</t>
  </si>
  <si>
    <t>1-DAY Acuvue Moist for ASTIGMATISM 90/ -7.00/ -0.75/ 20</t>
  </si>
  <si>
    <t>=ODAMFA90!D40</t>
  </si>
  <si>
    <t>1-DAY Acuvue Moist for ASTIGMATISM 90/ -7.50/ -0.75/ 20</t>
  </si>
  <si>
    <t>=ODAMFA90!D41</t>
  </si>
  <si>
    <t>1-DAY Acuvue Moist for ASTIGMATISM 90/ -8.00/ -0.75/ 20</t>
  </si>
  <si>
    <t>=ODAMFA90!D42</t>
  </si>
  <si>
    <t>1-DAY Acuvue Moist for ASTIGMATISM 90/ -8.50/ -0.75/ 20</t>
  </si>
  <si>
    <t>=ODAMFA90!D43</t>
  </si>
  <si>
    <t>1-DAY Acuvue Moist for ASTIGMATISM 90/ -9.00/ -0.75/ 20</t>
  </si>
  <si>
    <t>=ODAMFA90!D44</t>
  </si>
  <si>
    <t>1-DAY Acuvue Moist for ASTIGMATISM 90/ 0.00/ -0.75/ 90</t>
  </si>
  <si>
    <t>=ODAMFA90!E15</t>
  </si>
  <si>
    <t>1-DAY Acuvue Moist for ASTIGMATISM 90/ -0.50/ -0.75/ 90</t>
  </si>
  <si>
    <t>=ODAMFA90!E16</t>
  </si>
  <si>
    <t>1-DAY Acuvue Moist for ASTIGMATISM 90/ -0.75/ -0.75/ 90</t>
  </si>
  <si>
    <t>=ODAMFA90!E17</t>
  </si>
  <si>
    <t>1-DAY Acuvue Moist for ASTIGMATISM 90/ -1.00/ -0.75/ 90</t>
  </si>
  <si>
    <t>=ODAMFA90!E18</t>
  </si>
  <si>
    <t>1-DAY Acuvue Moist for ASTIGMATISM 90/ -1.25/ -0.75/ 90</t>
  </si>
  <si>
    <t>=ODAMFA90!E19</t>
  </si>
  <si>
    <t>1-DAY Acuvue Moist for ASTIGMATISM 90/ -1.50/ -0.75/ 90</t>
  </si>
  <si>
    <t>=ODAMFA90!E20</t>
  </si>
  <si>
    <t>1-DAY Acuvue Moist for ASTIGMATISM 90/ -1.75/ -0.75/ 90</t>
  </si>
  <si>
    <t>=ODAMFA90!E21</t>
  </si>
  <si>
    <t>1-DAY Acuvue Moist for ASTIGMATISM 90/ -2.00/ -0.75/ 90</t>
  </si>
  <si>
    <t>=ODAMFA90!E22</t>
  </si>
  <si>
    <t>1-DAY Acuvue Moist for ASTIGMATISM 90/ -2.25/ -0.75/ 90</t>
  </si>
  <si>
    <t>=ODAMFA90!E23</t>
  </si>
  <si>
    <t>1-DAY Acuvue Moist for ASTIGMATISM 90/ -2.50/ -0.75/ 90</t>
  </si>
  <si>
    <t>=ODAMFA90!E24</t>
  </si>
  <si>
    <t>1-DAY Acuvue Moist for ASTIGMATISM 90/ -2.75/ -0.75/ 90</t>
  </si>
  <si>
    <t>=ODAMFA90!E25</t>
  </si>
  <si>
    <t>1-DAY Acuvue Moist for ASTIGMATISM 90/ -3.00/ -0.75/ 90</t>
  </si>
  <si>
    <t>=ODAMFA90!E26</t>
  </si>
  <si>
    <t>1-DAY Acuvue Moist for ASTIGMATISM 90/ -3.25/ -0.75/ 90</t>
  </si>
  <si>
    <t>=ODAMFA90!E27</t>
  </si>
  <si>
    <t>1-DAY Acuvue Moist for ASTIGMATISM 90/ -3.50/ -0.75/ 90</t>
  </si>
  <si>
    <t>=ODAMFA90!E28</t>
  </si>
  <si>
    <t>1-DAY Acuvue Moist for ASTIGMATISM 90/ -3.75/ -0.75/ 90</t>
  </si>
  <si>
    <t>=ODAMFA90!E29</t>
  </si>
  <si>
    <t>1-DAY Acuvue Moist for ASTIGMATISM 90/ -4.00/ -0.75/ 90</t>
  </si>
  <si>
    <t>=ODAMFA90!E30</t>
  </si>
  <si>
    <t>1-DAY Acuvue Moist for ASTIGMATISM 90/ -4.25/ -0.75/ 90</t>
  </si>
  <si>
    <t>=ODAMFA90!E31</t>
  </si>
  <si>
    <t>1-DAY Acuvue Moist for ASTIGMATISM 90/ -4.50/ -0.75/ 90</t>
  </si>
  <si>
    <t>=ODAMFA90!E32</t>
  </si>
  <si>
    <t>1-DAY Acuvue Moist for ASTIGMATISM 90/ -4.75/ -0.75/ 90</t>
  </si>
  <si>
    <t>=ODAMFA90!E33</t>
  </si>
  <si>
    <t>1-DAY Acuvue Moist for ASTIGMATISM 90/ -5.00/ -0.75/ 90</t>
  </si>
  <si>
    <t>=ODAMFA90!E34</t>
  </si>
  <si>
    <t>1-DAY Acuvue Moist for ASTIGMATISM 90/ -5.25/ -0.75/ 90</t>
  </si>
  <si>
    <t>=ODAMFA90!E35</t>
  </si>
  <si>
    <t>1-DAY Acuvue Moist for ASTIGMATISM 90/ -5.50/ -0.75/ 90</t>
  </si>
  <si>
    <t>=ODAMFA90!E36</t>
  </si>
  <si>
    <t>1-DAY Acuvue Moist for ASTIGMATISM 90/ -5.75/ -0.75/ 90</t>
  </si>
  <si>
    <t>=ODAMFA90!E37</t>
  </si>
  <si>
    <t>1-DAY Acuvue Moist for ASTIGMATISM 90/ -6.00/ -0.75/ 90</t>
  </si>
  <si>
    <t>=ODAMFA90!E38</t>
  </si>
  <si>
    <t>1-DAY Acuvue Moist for ASTIGMATISM 90/ -6.50/ -0.75/ 90</t>
  </si>
  <si>
    <t>=ODAMFA90!E39</t>
  </si>
  <si>
    <t>1-DAY Acuvue Moist for ASTIGMATISM 90/ -7.00/ -0.75/ 90</t>
  </si>
  <si>
    <t>=ODAMFA90!E40</t>
  </si>
  <si>
    <t>1-DAY Acuvue Moist for ASTIGMATISM 90/ -7.50/ -0.75/ 90</t>
  </si>
  <si>
    <t>=ODAMFA90!E41</t>
  </si>
  <si>
    <t>1-DAY Acuvue Moist for ASTIGMATISM 90/ -8.00/ -0.75/ 90</t>
  </si>
  <si>
    <t>=ODAMFA90!E42</t>
  </si>
  <si>
    <t>1-DAY Acuvue Moist for ASTIGMATISM 90/ -8.50/ -0.75/ 90</t>
  </si>
  <si>
    <t>=ODAMFA90!E43</t>
  </si>
  <si>
    <t>1-DAY Acuvue Moist for ASTIGMATISM 90/ -9.00/ -0.75/ 90</t>
  </si>
  <si>
    <t>=ODAMFA90!E44</t>
  </si>
  <si>
    <t>1-DAY Acuvue Moist for ASTIGMATISM 90/ 0.00/ -0.75/160</t>
  </si>
  <si>
    <t>=ODAMFA90!F15</t>
  </si>
  <si>
    <t>1-DAY Acuvue Moist for ASTIGMATISM 90/ -0.50/ -0.75/160</t>
  </si>
  <si>
    <t>=ODAMFA90!F16</t>
  </si>
  <si>
    <t>1-DAY Acuvue Moist for ASTIGMATISM 90/ -0.75/ -0.75/160</t>
  </si>
  <si>
    <t>=ODAMFA90!F17</t>
  </si>
  <si>
    <t>1-DAY Acuvue Moist for ASTIGMATISM 90/ -1.00/ -0.75/160</t>
  </si>
  <si>
    <t>=ODAMFA90!F18</t>
  </si>
  <si>
    <t>1-DAY Acuvue Moist for ASTIGMATISM 90/ -1.25/ -0.75/160</t>
  </si>
  <si>
    <t>=ODAMFA90!F19</t>
  </si>
  <si>
    <t>1-DAY Acuvue Moist for ASTIGMATISM 90/ -1.50/ -0.75/160</t>
  </si>
  <si>
    <t>=ODAMFA90!F20</t>
  </si>
  <si>
    <t>1-DAY Acuvue Moist for ASTIGMATISM 90/ -1.75/ -0.75/160</t>
  </si>
  <si>
    <t>=ODAMFA90!F21</t>
  </si>
  <si>
    <t>1-DAY Acuvue Moist for ASTIGMATISM 90/ -2.00/ -0.75/160</t>
  </si>
  <si>
    <t>=ODAMFA90!F22</t>
  </si>
  <si>
    <t>1-DAY Acuvue Moist for ASTIGMATISM 90/ -2.25/ -0.75/160</t>
  </si>
  <si>
    <t>=ODAMFA90!F23</t>
  </si>
  <si>
    <t>1-DAY Acuvue Moist for ASTIGMATISM 90/ -2.50/ -0.75/160</t>
  </si>
  <si>
    <t>=ODAMFA90!F24</t>
  </si>
  <si>
    <t>1-DAY Acuvue Moist for ASTIGMATISM 90/ -2.75/ -0.75/160</t>
  </si>
  <si>
    <t>=ODAMFA90!F25</t>
  </si>
  <si>
    <t>1-DAY Acuvue Moist for ASTIGMATISM 90/ -3.00/ -0.75/160</t>
  </si>
  <si>
    <t>=ODAMFA90!F26</t>
  </si>
  <si>
    <t>1-DAY Acuvue Moist for ASTIGMATISM 90/ -3.25/ -0.75/160</t>
  </si>
  <si>
    <t>=ODAMFA90!F27</t>
  </si>
  <si>
    <t>1-DAY Acuvue Moist for ASTIGMATISM 90/ -3.50/ -0.75/160</t>
  </si>
  <si>
    <t>=ODAMFA90!F28</t>
  </si>
  <si>
    <t>1-DAY Acuvue Moist for ASTIGMATISM 90/ -3.75/ -0.75/160</t>
  </si>
  <si>
    <t>=ODAMFA90!F29</t>
  </si>
  <si>
    <t>1-DAY Acuvue Moist for ASTIGMATISM 90/ -4.00/ -0.75/160</t>
  </si>
  <si>
    <t>=ODAMFA90!F30</t>
  </si>
  <si>
    <t>1-DAY Acuvue Moist for ASTIGMATISM 90/ -4.25/ -0.75/160</t>
  </si>
  <si>
    <t>=ODAMFA90!F31</t>
  </si>
  <si>
    <t>1-DAY Acuvue Moist for ASTIGMATISM 90/ -4.50/ -0.75/160</t>
  </si>
  <si>
    <t>=ODAMFA90!F32</t>
  </si>
  <si>
    <t>1-DAY Acuvue Moist for ASTIGMATISM 90/ -4.75/ -0.75/160</t>
  </si>
  <si>
    <t>=ODAMFA90!F33</t>
  </si>
  <si>
    <t>1-DAY Acuvue Moist for ASTIGMATISM 90/ -5.00/ -0.75/160</t>
  </si>
  <si>
    <t>=ODAMFA90!F34</t>
  </si>
  <si>
    <t>1-DAY Acuvue Moist for ASTIGMATISM 90/ -5.25/ -0.75/160</t>
  </si>
  <si>
    <t>=ODAMFA90!F35</t>
  </si>
  <si>
    <t>1-DAY Acuvue Moist for ASTIGMATISM 90/ -5.50/ -0.75/160</t>
  </si>
  <si>
    <t>=ODAMFA90!F36</t>
  </si>
  <si>
    <t>1-DAY Acuvue Moist for ASTIGMATISM 90/ -5.75/ -0.75/160</t>
  </si>
  <si>
    <t>=ODAMFA90!F37</t>
  </si>
  <si>
    <t>1-DAY Acuvue Moist for ASTIGMATISM 90/ -6.00/ -0.75/160</t>
  </si>
  <si>
    <t>=ODAMFA90!F38</t>
  </si>
  <si>
    <t>1-DAY Acuvue Moist for ASTIGMATISM 90/ -6.50/ -0.75/160</t>
  </si>
  <si>
    <t>=ODAMFA90!F39</t>
  </si>
  <si>
    <t>1-DAY Acuvue Moist for ASTIGMATISM 90/ -7.00/ -0.75/160</t>
  </si>
  <si>
    <t>=ODAMFA90!F40</t>
  </si>
  <si>
    <t>1-DAY Acuvue Moist for ASTIGMATISM 90/ -7.50/ -0.75/160</t>
  </si>
  <si>
    <t>=ODAMFA90!F41</t>
  </si>
  <si>
    <t>1-DAY Acuvue Moist for ASTIGMATISM 90/ -8.00/ -0.75/160</t>
  </si>
  <si>
    <t>=ODAMFA90!F42</t>
  </si>
  <si>
    <t>1-DAY Acuvue Moist for ASTIGMATISM 90/ -8.50/ -0.75/160</t>
  </si>
  <si>
    <t>=ODAMFA90!F43</t>
  </si>
  <si>
    <t>1-DAY Acuvue Moist for ASTIGMATISM 90/ -9.00/ -0.75/160</t>
  </si>
  <si>
    <t>=ODAMFA90!F44</t>
  </si>
  <si>
    <t>1-DAY Acuvue Moist for ASTIGMATISM 90/ 0.00/ -0.75/170</t>
  </si>
  <si>
    <t>=ODAMFA90!G15</t>
  </si>
  <si>
    <t>1-DAY Acuvue Moist for ASTIGMATISM 90/ -0.50/ -0.75/170</t>
  </si>
  <si>
    <t>=ODAMFA90!G16</t>
  </si>
  <si>
    <t>1-DAY Acuvue Moist for ASTIGMATISM 90/ -0.75/ -0.75/170</t>
  </si>
  <si>
    <t>=ODAMFA90!G17</t>
  </si>
  <si>
    <t>1-DAY Acuvue Moist for ASTIGMATISM 90/ -1.00/ -0.75/170</t>
  </si>
  <si>
    <t>=ODAMFA90!G18</t>
  </si>
  <si>
    <t>1-DAY Acuvue Moist for ASTIGMATISM 90/ -1.25/ -0.75/170</t>
  </si>
  <si>
    <t>=ODAMFA90!G19</t>
  </si>
  <si>
    <t>1-DAY Acuvue Moist for ASTIGMATISM 90/ -1.50/ -0.75/170</t>
  </si>
  <si>
    <t>=ODAMFA90!G20</t>
  </si>
  <si>
    <t>1-DAY Acuvue Moist for ASTIGMATISM 90/ -1.75/ -0.75/170</t>
  </si>
  <si>
    <t>=ODAMFA90!G21</t>
  </si>
  <si>
    <t>1-DAY Acuvue Moist for ASTIGMATISM 90/ -2.00/ -0.75/170</t>
  </si>
  <si>
    <t>=ODAMFA90!G22</t>
  </si>
  <si>
    <t>1-DAY Acuvue Moist for ASTIGMATISM 90/ -2.25/ -0.75/170</t>
  </si>
  <si>
    <t>=ODAMFA90!G23</t>
  </si>
  <si>
    <t>1-DAY Acuvue Moist for ASTIGMATISM 90/ -2.50/ -0.75/170</t>
  </si>
  <si>
    <t>=ODAMFA90!G24</t>
  </si>
  <si>
    <t>1-DAY Acuvue Moist for ASTIGMATISM 90/ -2.75/ -0.75/170</t>
  </si>
  <si>
    <t>=ODAMFA90!G25</t>
  </si>
  <si>
    <t>1-DAY Acuvue Moist for ASTIGMATISM 90/ -3.00/ -0.75/170</t>
  </si>
  <si>
    <t>=ODAMFA90!G26</t>
  </si>
  <si>
    <t>1-DAY Acuvue Moist for ASTIGMATISM 90/ -3.25/ -0.75/170</t>
  </si>
  <si>
    <t>=ODAMFA90!G27</t>
  </si>
  <si>
    <t>1-DAY Acuvue Moist for ASTIGMATISM 90/ -3.50/ -0.75/170</t>
  </si>
  <si>
    <t>=ODAMFA90!G28</t>
  </si>
  <si>
    <t>1-DAY Acuvue Moist for ASTIGMATISM 90/ -3.75/ -0.75/170</t>
  </si>
  <si>
    <t>=ODAMFA90!G29</t>
  </si>
  <si>
    <t>1-DAY Acuvue Moist for ASTIGMATISM 90/ -4.00/ -0.75/170</t>
  </si>
  <si>
    <t>=ODAMFA90!G30</t>
  </si>
  <si>
    <t>1-DAY Acuvue Moist for ASTIGMATISM 90/ -4.25/ -0.75/170</t>
  </si>
  <si>
    <t>=ODAMFA90!G31</t>
  </si>
  <si>
    <t>1-DAY Acuvue Moist for ASTIGMATISM 90/ -4.50/ -0.75/170</t>
  </si>
  <si>
    <t>=ODAMFA90!G32</t>
  </si>
  <si>
    <t>1-DAY Acuvue Moist for ASTIGMATISM 90/ -4.75/ -0.75/170</t>
  </si>
  <si>
    <t>=ODAMFA90!G33</t>
  </si>
  <si>
    <t>1-DAY Acuvue Moist for ASTIGMATISM 90/ -5.00/ -0.75/170</t>
  </si>
  <si>
    <t>=ODAMFA90!G34</t>
  </si>
  <si>
    <t>1-DAY Acuvue Moist for ASTIGMATISM 90/ -5.25/ -0.75/170</t>
  </si>
  <si>
    <t>=ODAMFA90!G35</t>
  </si>
  <si>
    <t>1-DAY Acuvue Moist for ASTIGMATISM 90/ -5.50/ -0.75/170</t>
  </si>
  <si>
    <t>=ODAMFA90!G36</t>
  </si>
  <si>
    <t>1-DAY Acuvue Moist for ASTIGMATISM 90/ -5.75/ -0.75/170</t>
  </si>
  <si>
    <t>=ODAMFA90!G37</t>
  </si>
  <si>
    <t>1-DAY Acuvue Moist for ASTIGMATISM 90/ -6.00/ -0.75/170</t>
  </si>
  <si>
    <t>=ODAMFA90!G38</t>
  </si>
  <si>
    <t>1-DAY Acuvue Moist for ASTIGMATISM 90/ -6.50/ -0.75/170</t>
  </si>
  <si>
    <t>=ODAMFA90!G39</t>
  </si>
  <si>
    <t>1-DAY Acuvue Moist for ASTIGMATISM 90/ -7.00/ -0.75/170</t>
  </si>
  <si>
    <t>=ODAMFA90!G40</t>
  </si>
  <si>
    <t>1-DAY Acuvue Moist for ASTIGMATISM 90/ -7.50/ -0.75/170</t>
  </si>
  <si>
    <t>=ODAMFA90!G41</t>
  </si>
  <si>
    <t>1-DAY Acuvue Moist for ASTIGMATISM 90/ -8.00/ -0.75/170</t>
  </si>
  <si>
    <t>=ODAMFA90!G42</t>
  </si>
  <si>
    <t>1-DAY Acuvue Moist for ASTIGMATISM 90/ -8.50/ -0.75/170</t>
  </si>
  <si>
    <t>=ODAMFA90!G43</t>
  </si>
  <si>
    <t>1-DAY Acuvue Moist for ASTIGMATISM 90/ -9.00/ -0.75/170</t>
  </si>
  <si>
    <t>=ODAMFA90!G44</t>
  </si>
  <si>
    <t>1-DAY Acuvue Moist for ASTIGMATISM 90/ 0.00/ -0.75/180</t>
  </si>
  <si>
    <t>=ODAMFA90!H15</t>
  </si>
  <si>
    <t>1-DAY Acuvue Moist for ASTIGMATISM 90/ -0.50/ -0.75/180</t>
  </si>
  <si>
    <t>=ODAMFA90!H16</t>
  </si>
  <si>
    <t>1-DAY Acuvue Moist for ASTIGMATISM 90/ -0.75/ -0.75/180</t>
  </si>
  <si>
    <t>=ODAMFA90!H17</t>
  </si>
  <si>
    <t>1-DAY Acuvue Moist for ASTIGMATISM 90/ -1.00/ -0.75/180</t>
  </si>
  <si>
    <t>=ODAMFA90!H18</t>
  </si>
  <si>
    <t>1-DAY Acuvue Moist for ASTIGMATISM 90/ -1.25/ -0.75/180</t>
  </si>
  <si>
    <t>=ODAMFA90!H19</t>
  </si>
  <si>
    <t>1-DAY Acuvue Moist for ASTIGMATISM 90/ -1.50/ -0.75/180</t>
  </si>
  <si>
    <t>=ODAMFA90!H20</t>
  </si>
  <si>
    <t>1-DAY Acuvue Moist for ASTIGMATISM 90/ -1.75/ -0.75/180</t>
  </si>
  <si>
    <t>=ODAMFA90!H21</t>
  </si>
  <si>
    <t>1-DAY Acuvue Moist for ASTIGMATISM 90/ -2.00/ -0.75/180</t>
  </si>
  <si>
    <t>=ODAMFA90!H22</t>
  </si>
  <si>
    <t>1-DAY Acuvue Moist for ASTIGMATISM 90/ -2.25/ -0.75/180</t>
  </si>
  <si>
    <t>=ODAMFA90!H23</t>
  </si>
  <si>
    <t>1-DAY Acuvue Moist for ASTIGMATISM 90/ -2.50/ -0.75/180</t>
  </si>
  <si>
    <t>=ODAMFA90!H24</t>
  </si>
  <si>
    <t>1-DAY Acuvue Moist for ASTIGMATISM 90/ -2.75/ -0.75/180</t>
  </si>
  <si>
    <t>=ODAMFA90!H25</t>
  </si>
  <si>
    <t>1-DAY Acuvue Moist for ASTIGMATISM 90/ -3.00/ -0.75/180</t>
  </si>
  <si>
    <t>=ODAMFA90!H26</t>
  </si>
  <si>
    <t>1-DAY Acuvue Moist for ASTIGMATISM 90/ -3.25/ -0.75/180</t>
  </si>
  <si>
    <t>=ODAMFA90!H27</t>
  </si>
  <si>
    <t>1-DAY Acuvue Moist for ASTIGMATISM 90/ -3.50/ -0.75/180</t>
  </si>
  <si>
    <t>=ODAMFA90!H28</t>
  </si>
  <si>
    <t>1-DAY Acuvue Moist for ASTIGMATISM 90/ -3.75/ -0.75/180</t>
  </si>
  <si>
    <t>=ODAMFA90!H29</t>
  </si>
  <si>
    <t>1-DAY Acuvue Moist for ASTIGMATISM 90/ -4.00/ -0.75/180</t>
  </si>
  <si>
    <t>=ODAMFA90!H30</t>
  </si>
  <si>
    <t>1-DAY Acuvue Moist for ASTIGMATISM 90/ -4.25/ -0.75/180</t>
  </si>
  <si>
    <t>=ODAMFA90!H31</t>
  </si>
  <si>
    <t>1-DAY Acuvue Moist for ASTIGMATISM 90/ -4.50/ -0.75/180</t>
  </si>
  <si>
    <t>=ODAMFA90!H32</t>
  </si>
  <si>
    <t>1-DAY Acuvue Moist for ASTIGMATISM 90/ -4.75/ -0.75/180</t>
  </si>
  <si>
    <t>=ODAMFA90!H33</t>
  </si>
  <si>
    <t>1-DAY Acuvue Moist for ASTIGMATISM 90/ -5.00/ -0.75/180</t>
  </si>
  <si>
    <t>=ODAMFA90!H34</t>
  </si>
  <si>
    <t>1-DAY Acuvue Moist for ASTIGMATISM 90/ -5.25/ -0.75/180</t>
  </si>
  <si>
    <t>=ODAMFA90!H35</t>
  </si>
  <si>
    <t>1-DAY Acuvue Moist for ASTIGMATISM 90/ -5.50/ -0.75/180</t>
  </si>
  <si>
    <t>=ODAMFA90!H36</t>
  </si>
  <si>
    <t>1-DAY Acuvue Moist for ASTIGMATISM 90/ -5.75/ -0.75/180</t>
  </si>
  <si>
    <t>=ODAMFA90!H37</t>
  </si>
  <si>
    <t>1-DAY Acuvue Moist for ASTIGMATISM 90/ -6.00/ -0.75/180</t>
  </si>
  <si>
    <t>=ODAMFA90!H38</t>
  </si>
  <si>
    <t>1-DAY Acuvue Moist for ASTIGMATISM 90/ -6.50/ -0.75/180</t>
  </si>
  <si>
    <t>=ODAMFA90!H39</t>
  </si>
  <si>
    <t>1-DAY Acuvue Moist for ASTIGMATISM 90/ -7.00/ -0.75/180</t>
  </si>
  <si>
    <t>=ODAMFA90!H40</t>
  </si>
  <si>
    <t>1-DAY Acuvue Moist for ASTIGMATISM 90/ -7.50/ -0.75/180</t>
  </si>
  <si>
    <t>=ODAMFA90!H41</t>
  </si>
  <si>
    <t>1-DAY Acuvue Moist for ASTIGMATISM 90/ -8.00/ -0.75/180</t>
  </si>
  <si>
    <t>=ODAMFA90!H42</t>
  </si>
  <si>
    <t>1-DAY Acuvue Moist for ASTIGMATISM 90/ -8.50/ -0.75/180</t>
  </si>
  <si>
    <t>=ODAMFA90!H43</t>
  </si>
  <si>
    <t>1-DAY Acuvue Moist for ASTIGMATISM 90/ -9.00/ -0.75/180</t>
  </si>
  <si>
    <t>=ODAMFA90!H44</t>
  </si>
  <si>
    <t>1-DAY Acuvue Moist for ASTIGMATISM 90/ 0.00/ -1.25/ 10</t>
  </si>
  <si>
    <t>=ODAMFA90!J15</t>
  </si>
  <si>
    <t>1-DAY Acuvue Moist for ASTIGMATISM 90/ -0.50/ -1.25/ 10</t>
  </si>
  <si>
    <t>=ODAMFA90!J16</t>
  </si>
  <si>
    <t>1-DAY Acuvue Moist for ASTIGMATISM 90/ -0.75/ -1.25/ 10</t>
  </si>
  <si>
    <t>=ODAMFA90!J17</t>
  </si>
  <si>
    <t>1-DAY Acuvue Moist for ASTIGMATISM 90/ -1.00/ -1.25/ 10</t>
  </si>
  <si>
    <t>=ODAMFA90!J18</t>
  </si>
  <si>
    <t>1-DAY Acuvue Moist for ASTIGMATISM 90/ -1.25/ -1.25/ 10</t>
  </si>
  <si>
    <t>=ODAMFA90!J19</t>
  </si>
  <si>
    <t>1-DAY Acuvue Moist for ASTIGMATISM 90/ -1.50/ -1.25/ 10</t>
  </si>
  <si>
    <t>=ODAMFA90!J20</t>
  </si>
  <si>
    <t>1-DAY Acuvue Moist for ASTIGMATISM 90/ -1.75/ -1.25/ 10</t>
  </si>
  <si>
    <t>=ODAMFA90!J21</t>
  </si>
  <si>
    <t>1-DAY Acuvue Moist for ASTIGMATISM 90/ -2.00/ -1.25/ 10</t>
  </si>
  <si>
    <t>=ODAMFA90!J22</t>
  </si>
  <si>
    <t>1-DAY Acuvue Moist for ASTIGMATISM 90/ -2.25/ -1.25/ 10</t>
  </si>
  <si>
    <t>=ODAMFA90!J23</t>
  </si>
  <si>
    <t>1-DAY Acuvue Moist for ASTIGMATISM 90/ -2.50/ -1.25/ 10</t>
  </si>
  <si>
    <t>=ODAMFA90!J24</t>
  </si>
  <si>
    <t>1-DAY Acuvue Moist for ASTIGMATISM 90/ -2.75/ -1.25/ 10</t>
  </si>
  <si>
    <t>=ODAMFA90!J25</t>
  </si>
  <si>
    <t>1-DAY Acuvue Moist for ASTIGMATISM 90/ -3.00/ -1.25/ 10</t>
  </si>
  <si>
    <t>=ODAMFA90!J26</t>
  </si>
  <si>
    <t>1-DAY Acuvue Moist for ASTIGMATISM 90/ -3.25/ -1.25/ 10</t>
  </si>
  <si>
    <t>=ODAMFA90!J27</t>
  </si>
  <si>
    <t>1-DAY Acuvue Moist for ASTIGMATISM 90/ -3.50/ -1.25/ 10</t>
  </si>
  <si>
    <t>=ODAMFA90!J28</t>
  </si>
  <si>
    <t>1-DAY Acuvue Moist for ASTIGMATISM 90/ -3.75/ -1.25/ 10</t>
  </si>
  <si>
    <t>=ODAMFA90!J29</t>
  </si>
  <si>
    <t>1-DAY Acuvue Moist for ASTIGMATISM 90/ -4.00/ -1.25/ 10</t>
  </si>
  <si>
    <t>=ODAMFA90!J30</t>
  </si>
  <si>
    <t>1-DAY Acuvue Moist for ASTIGMATISM 90/ -4.25/ -1.25/ 10</t>
  </si>
  <si>
    <t>=ODAMFA90!J31</t>
  </si>
  <si>
    <t>1-DAY Acuvue Moist for ASTIGMATISM 90/ -4.50/ -1.25/ 10</t>
  </si>
  <si>
    <t>=ODAMFA90!J32</t>
  </si>
  <si>
    <t>1-DAY Acuvue Moist for ASTIGMATISM 90/ -4.75/ -1.25/ 10</t>
  </si>
  <si>
    <t>=ODAMFA90!J33</t>
  </si>
  <si>
    <t>1-DAY Acuvue Moist for ASTIGMATISM 90/ -5.00/ -1.25/ 10</t>
  </si>
  <si>
    <t>=ODAMFA90!J34</t>
  </si>
  <si>
    <t>1-DAY Acuvue Moist for ASTIGMATISM 90/ -5.25/ -1.25/ 10</t>
  </si>
  <si>
    <t>=ODAMFA90!J35</t>
  </si>
  <si>
    <t>1-DAY Acuvue Moist for ASTIGMATISM 90/ -5.50/ -1.25/ 10</t>
  </si>
  <si>
    <t>=ODAMFA90!J36</t>
  </si>
  <si>
    <t>1-DAY Acuvue Moist for ASTIGMATISM 90/ -5.75/ -1.25/ 10</t>
  </si>
  <si>
    <t>=ODAMFA90!J37</t>
  </si>
  <si>
    <t>1-DAY Acuvue Moist for ASTIGMATISM 90/ -6.00/ -1.25/ 10</t>
  </si>
  <si>
    <t>=ODAMFA90!J38</t>
  </si>
  <si>
    <t>1-DAY Acuvue Moist for ASTIGMATISM 90/ -6.50/ -1.25/ 10</t>
  </si>
  <si>
    <t>=ODAMFA90!J39</t>
  </si>
  <si>
    <t>1-DAY Acuvue Moist for ASTIGMATISM 90/ -7.00/ -1.25/ 10</t>
  </si>
  <si>
    <t>=ODAMFA90!J40</t>
  </si>
  <si>
    <t>1-DAY Acuvue Moist for ASTIGMATISM 90/ -7.50/ -1.25/ 10</t>
  </si>
  <si>
    <t>=ODAMFA90!J41</t>
  </si>
  <si>
    <t>1-DAY Acuvue Moist for ASTIGMATISM 90/ -8.00/ -1.25/ 10</t>
  </si>
  <si>
    <t>=ODAMFA90!J42</t>
  </si>
  <si>
    <t>1-DAY Acuvue Moist for ASTIGMATISM 90/ -8.50/ -1.25/ 10</t>
  </si>
  <si>
    <t>=ODAMFA90!J43</t>
  </si>
  <si>
    <t>1-DAY Acuvue Moist for ASTIGMATISM 90/ -9.00/ -1.25/ 10</t>
  </si>
  <si>
    <t>=ODAMFA90!J44</t>
  </si>
  <si>
    <t>1-DAY Acuvue Moist for ASTIGMATISM 90/ 0.00/ -1.25/ 20</t>
  </si>
  <si>
    <t>=ODAMFA90!K15</t>
  </si>
  <si>
    <t>1-DAY Acuvue Moist for ASTIGMATISM 90/ -0.50/ -1.25/ 20</t>
  </si>
  <si>
    <t>=ODAMFA90!K16</t>
  </si>
  <si>
    <t>1-DAY Acuvue Moist for ASTIGMATISM 90/ -0.75/ -1.25/ 20</t>
  </si>
  <si>
    <t>=ODAMFA90!K17</t>
  </si>
  <si>
    <t>1-DAY Acuvue Moist for ASTIGMATISM 90/ -1.00/ -1.25/ 20</t>
  </si>
  <si>
    <t>=ODAMFA90!K18</t>
  </si>
  <si>
    <t>1-DAY Acuvue Moist for ASTIGMATISM 90/ -1.25/ -1.25/ 20</t>
  </si>
  <si>
    <t>=ODAMFA90!K19</t>
  </si>
  <si>
    <t>1-DAY Acuvue Moist for ASTIGMATISM 90/ -1.50/ -1.25/ 20</t>
  </si>
  <si>
    <t>=ODAMFA90!K20</t>
  </si>
  <si>
    <t>1-DAY Acuvue Moist for ASTIGMATISM 90/ -1.75/ -1.25/ 20</t>
  </si>
  <si>
    <t>=ODAMFA90!K21</t>
  </si>
  <si>
    <t>1-DAY Acuvue Moist for ASTIGMATISM 90/ -2.00/ -1.25/ 20</t>
  </si>
  <si>
    <t>=ODAMFA90!K22</t>
  </si>
  <si>
    <t>1-DAY Acuvue Moist for ASTIGMATISM 90/ -2.25/ -1.25/ 20</t>
  </si>
  <si>
    <t>=ODAMFA90!K23</t>
  </si>
  <si>
    <t>1-DAY Acuvue Moist for ASTIGMATISM 90/ -2.50/ -1.25/ 20</t>
  </si>
  <si>
    <t>=ODAMFA90!K24</t>
  </si>
  <si>
    <t>1-DAY Acuvue Moist for ASTIGMATISM 90/ -2.75/ -1.25/ 20</t>
  </si>
  <si>
    <t>=ODAMFA90!K25</t>
  </si>
  <si>
    <t>1-DAY Acuvue Moist for ASTIGMATISM 90/ -3.00/ -1.25/ 20</t>
  </si>
  <si>
    <t>=ODAMFA90!K26</t>
  </si>
  <si>
    <t>1-DAY Acuvue Moist for ASTIGMATISM 90/ -3.25/ -1.25/ 20</t>
  </si>
  <si>
    <t>=ODAMFA90!K27</t>
  </si>
  <si>
    <t>1-DAY Acuvue Moist for ASTIGMATISM 90/ -3.50/ -1.25/ 20</t>
  </si>
  <si>
    <t>=ODAMFA90!K28</t>
  </si>
  <si>
    <t>1-DAY Acuvue Moist for ASTIGMATISM 90/ -3.75/ -1.25/ 20</t>
  </si>
  <si>
    <t>=ODAMFA90!K29</t>
  </si>
  <si>
    <t>1-DAY Acuvue Moist for ASTIGMATISM 90/ -4.00/ -1.25/ 20</t>
  </si>
  <si>
    <t>=ODAMFA90!K30</t>
  </si>
  <si>
    <t>1-DAY Acuvue Moist for ASTIGMATISM 90/ -4.25/ -1.25/ 20</t>
  </si>
  <si>
    <t>=ODAMFA90!K31</t>
  </si>
  <si>
    <t>1-DAY Acuvue Moist for ASTIGMATISM 90/ -4.50/ -1.25/ 20</t>
  </si>
  <si>
    <t>=ODAMFA90!K32</t>
  </si>
  <si>
    <t>1-DAY Acuvue Moist for ASTIGMATISM 90/ -4.75/ -1.25/ 20</t>
  </si>
  <si>
    <t>=ODAMFA90!K33</t>
  </si>
  <si>
    <t>1-DAY Acuvue Moist for ASTIGMATISM 90/ -5.00/ -1.25/ 20</t>
  </si>
  <si>
    <t>=ODAMFA90!K34</t>
  </si>
  <si>
    <t>1-DAY Acuvue Moist for ASTIGMATISM 90/ -5.25/ -1.25/ 20</t>
  </si>
  <si>
    <t>=ODAMFA90!K35</t>
  </si>
  <si>
    <t>1-DAY Acuvue Moist for ASTIGMATISM 90/ -5.50/ -1.25/ 20</t>
  </si>
  <si>
    <t>=ODAMFA90!K36</t>
  </si>
  <si>
    <t>1-DAY Acuvue Moist for ASTIGMATISM 90/ -5.75/ -1.25/ 20</t>
  </si>
  <si>
    <t>=ODAMFA90!K37</t>
  </si>
  <si>
    <t>1-DAY Acuvue Moist for ASTIGMATISM 90/ -6.00/ -1.25/ 20</t>
  </si>
  <si>
    <t>=ODAMFA90!K38</t>
  </si>
  <si>
    <t>1-DAY Acuvue Moist for ASTIGMATISM 90/ -6.50/ -1.25/ 20</t>
  </si>
  <si>
    <t>=ODAMFA90!K39</t>
  </si>
  <si>
    <t>1-DAY Acuvue Moist for ASTIGMATISM 90/ -7.00/ -1.25/ 20</t>
  </si>
  <si>
    <t>=ODAMFA90!K40</t>
  </si>
  <si>
    <t>1-DAY Acuvue Moist for ASTIGMATISM 90/ -7.50/ -1.25/ 20</t>
  </si>
  <si>
    <t>=ODAMFA90!K41</t>
  </si>
  <si>
    <t>1-DAY Acuvue Moist for ASTIGMATISM 90/ -8.00/ -1.25/ 20</t>
  </si>
  <si>
    <t>=ODAMFA90!K42</t>
  </si>
  <si>
    <t>1-DAY Acuvue Moist for ASTIGMATISM 90/ -8.50/ -1.25/ 20</t>
  </si>
  <si>
    <t>=ODAMFA90!K43</t>
  </si>
  <si>
    <t>1-DAY Acuvue Moist for ASTIGMATISM 90/ -9.00/ -1.25/ 20</t>
  </si>
  <si>
    <t>=ODAMFA90!K44</t>
  </si>
  <si>
    <t>1-DAY Acuvue Moist for ASTIGMATISM 90/ 0.00/ -1.25/ 90</t>
  </si>
  <si>
    <t>=ODAMFA90!L15</t>
  </si>
  <si>
    <t>1-DAY Acuvue Moist for ASTIGMATISM 90/ -0.50/ -1.25/ 90</t>
  </si>
  <si>
    <t>=ODAMFA90!L16</t>
  </si>
  <si>
    <t>1-DAY Acuvue Moist for ASTIGMATISM 90/ -0.75/ -1.25/ 90</t>
  </si>
  <si>
    <t>=ODAMFA90!L17</t>
  </si>
  <si>
    <t>1-DAY Acuvue Moist for ASTIGMATISM 90/ -1.00/ -1.25/ 90</t>
  </si>
  <si>
    <t>=ODAMFA90!L18</t>
  </si>
  <si>
    <t>1-DAY Acuvue Moist for ASTIGMATISM 90/ -1.25/ -1.25/ 90</t>
  </si>
  <si>
    <t>=ODAMFA90!L19</t>
  </si>
  <si>
    <t>1-DAY Acuvue Moist for ASTIGMATISM 90/ -1.50/ -1.25/ 90</t>
  </si>
  <si>
    <t>=ODAMFA90!L20</t>
  </si>
  <si>
    <t>1-DAY Acuvue Moist for ASTIGMATISM 90/ -1.75/ -1.25/ 90</t>
  </si>
  <si>
    <t>=ODAMFA90!L21</t>
  </si>
  <si>
    <t>1-DAY Acuvue Moist for ASTIGMATISM 90/ -2.00/ -1.25/ 90</t>
  </si>
  <si>
    <t>=ODAMFA90!L22</t>
  </si>
  <si>
    <t>1-DAY Acuvue Moist for ASTIGMATISM 90/ -2.25/ -1.25/ 90</t>
  </si>
  <si>
    <t>=ODAMFA90!L23</t>
  </si>
  <si>
    <t>1-DAY Acuvue Moist for ASTIGMATISM 90/ -2.50/ -1.25/ 90</t>
  </si>
  <si>
    <t>=ODAMFA90!L24</t>
  </si>
  <si>
    <t>1-DAY Acuvue Moist for ASTIGMATISM 90/ -2.75/ -1.25/ 90</t>
  </si>
  <si>
    <t>=ODAMFA90!L25</t>
  </si>
  <si>
    <t>1-DAY Acuvue Moist for ASTIGMATISM 90/ -3.00/ -1.25/ 90</t>
  </si>
  <si>
    <t>=ODAMFA90!L26</t>
  </si>
  <si>
    <t>1-DAY Acuvue Moist for ASTIGMATISM 90/ -3.25/ -1.25/ 90</t>
  </si>
  <si>
    <t>=ODAMFA90!L27</t>
  </si>
  <si>
    <t>1-DAY Acuvue Moist for ASTIGMATISM 90/ -3.50/ -1.25/ 90</t>
  </si>
  <si>
    <t>=ODAMFA90!L28</t>
  </si>
  <si>
    <t>1-DAY Acuvue Moist for ASTIGMATISM 90/ -3.75/ -1.25/ 90</t>
  </si>
  <si>
    <t>=ODAMFA90!L29</t>
  </si>
  <si>
    <t>1-DAY Acuvue Moist for ASTIGMATISM 90/ -4.00/ -1.25/ 90</t>
  </si>
  <si>
    <t>=ODAMFA90!L30</t>
  </si>
  <si>
    <t>1-DAY Acuvue Moist for ASTIGMATISM 90/ -4.25/ -1.25/ 90</t>
  </si>
  <si>
    <t>=ODAMFA90!L31</t>
  </si>
  <si>
    <t>1-DAY Acuvue Moist for ASTIGMATISM 90/ -4.50/ -1.25/ 90</t>
  </si>
  <si>
    <t>=ODAMFA90!L32</t>
  </si>
  <si>
    <t>1-DAY Acuvue Moist for ASTIGMATISM 90/ -4.75/ -1.25/ 90</t>
  </si>
  <si>
    <t>=ODAMFA90!L33</t>
  </si>
  <si>
    <t>1-DAY Acuvue Moist for ASTIGMATISM 90/ -5.00/ -1.25/ 90</t>
  </si>
  <si>
    <t>=ODAMFA90!L34</t>
  </si>
  <si>
    <t>1-DAY Acuvue Moist for ASTIGMATISM 90/ -5.25/ -1.25/ 90</t>
  </si>
  <si>
    <t>=ODAMFA90!L35</t>
  </si>
  <si>
    <t>1-DAY Acuvue Moist for ASTIGMATISM 90/ -5.50/ -1.25/ 90</t>
  </si>
  <si>
    <t>=ODAMFA90!L36</t>
  </si>
  <si>
    <t>1-DAY Acuvue Moist for ASTIGMATISM 90/ -5.75/ -1.25/ 90</t>
  </si>
  <si>
    <t>=ODAMFA90!L37</t>
  </si>
  <si>
    <t>1-DAY Acuvue Moist for ASTIGMATISM 90/ -6.00/ -1.25/ 90</t>
  </si>
  <si>
    <t>=ODAMFA90!L38</t>
  </si>
  <si>
    <t>1-DAY Acuvue Moist for ASTIGMATISM 90/ -6.50/ -1.25/ 90</t>
  </si>
  <si>
    <t>=ODAMFA90!L39</t>
  </si>
  <si>
    <t>1-DAY Acuvue Moist for ASTIGMATISM 90/ -7.00/ -1.25/ 90</t>
  </si>
  <si>
    <t>=ODAMFA90!L40</t>
  </si>
  <si>
    <t>1-DAY Acuvue Moist for ASTIGMATISM 90/ -7.50/ -1.25/ 90</t>
  </si>
  <si>
    <t>=ODAMFA90!L41</t>
  </si>
  <si>
    <t>1-DAY Acuvue Moist for ASTIGMATISM 90/ -8.00/ -1.25/ 90</t>
  </si>
  <si>
    <t>=ODAMFA90!L42</t>
  </si>
  <si>
    <t>1-DAY Acuvue Moist for ASTIGMATISM 90/ -8.50/ -1.25/ 90</t>
  </si>
  <si>
    <t>=ODAMFA90!L43</t>
  </si>
  <si>
    <t>1-DAY Acuvue Moist for ASTIGMATISM 90/ -9.00/ -1.25/ 90</t>
  </si>
  <si>
    <t>=ODAMFA90!L44</t>
  </si>
  <si>
    <t>1-DAY Acuvue Moist for ASTIGMATISM 90/ 0.00/ -1.25/160</t>
  </si>
  <si>
    <t>=ODAMFA90!M15</t>
  </si>
  <si>
    <t>1-DAY Acuvue Moist for ASTIGMATISM 90/ -0.50/ -1.25/160</t>
  </si>
  <si>
    <t>=ODAMFA90!M16</t>
  </si>
  <si>
    <t>1-DAY Acuvue Moist for ASTIGMATISM 90/ -0.75/ -1.25/160</t>
  </si>
  <si>
    <t>=ODAMFA90!M17</t>
  </si>
  <si>
    <t>1-DAY Acuvue Moist for ASTIGMATISM 90/ -1.00/ -1.25/160</t>
  </si>
  <si>
    <t>=ODAMFA90!M18</t>
  </si>
  <si>
    <t>1-DAY Acuvue Moist for ASTIGMATISM 90/ -1.25/ -1.25/160</t>
  </si>
  <si>
    <t>=ODAMFA90!M19</t>
  </si>
  <si>
    <t>1-DAY Acuvue Moist for ASTIGMATISM 90/ -1.50/ -1.25/160</t>
  </si>
  <si>
    <t>=ODAMFA90!M20</t>
  </si>
  <si>
    <t>1-DAY Acuvue Moist for ASTIGMATISM 90/ -1.75/ -1.25/160</t>
  </si>
  <si>
    <t>=ODAMFA90!M21</t>
  </si>
  <si>
    <t>1-DAY Acuvue Moist for ASTIGMATISM 90/ -2.00/ -1.25/160</t>
  </si>
  <si>
    <t>=ODAMFA90!M22</t>
  </si>
  <si>
    <t>1-DAY Acuvue Moist for ASTIGMATISM 90/ -2.25/ -1.25/160</t>
  </si>
  <si>
    <t>=ODAMFA90!M23</t>
  </si>
  <si>
    <t>1-DAY Acuvue Moist for ASTIGMATISM 90/ -2.50/ -1.25/160</t>
  </si>
  <si>
    <t>=ODAMFA90!M24</t>
  </si>
  <si>
    <t>1-DAY Acuvue Moist for ASTIGMATISM 90/ -2.75/ -1.25/160</t>
  </si>
  <si>
    <t>=ODAMFA90!M25</t>
  </si>
  <si>
    <t>1-DAY Acuvue Moist for ASTIGMATISM 90/ -3.00/ -1.25/160</t>
  </si>
  <si>
    <t>=ODAMFA90!M26</t>
  </si>
  <si>
    <t>1-DAY Acuvue Moist for ASTIGMATISM 90/ -3.25/ -1.25/160</t>
  </si>
  <si>
    <t>=ODAMFA90!M27</t>
  </si>
  <si>
    <t>1-DAY Acuvue Moist for ASTIGMATISM 90/ -3.50/ -1.25/160</t>
  </si>
  <si>
    <t>=ODAMFA90!M28</t>
  </si>
  <si>
    <t>1-DAY Acuvue Moist for ASTIGMATISM 90/ -3.75/ -1.25/160</t>
  </si>
  <si>
    <t>=ODAMFA90!M29</t>
  </si>
  <si>
    <t>1-DAY Acuvue Moist for ASTIGMATISM 90/ -4.00/ -1.25/160</t>
  </si>
  <si>
    <t>=ODAMFA90!M30</t>
  </si>
  <si>
    <t>1-DAY Acuvue Moist for ASTIGMATISM 90/ -4.25/ -1.25/160</t>
  </si>
  <si>
    <t>=ODAMFA90!M31</t>
  </si>
  <si>
    <t>1-DAY Acuvue Moist for ASTIGMATISM 90/ -4.50/ -1.25/160</t>
  </si>
  <si>
    <t>=ODAMFA90!M32</t>
  </si>
  <si>
    <t>1-DAY Acuvue Moist for ASTIGMATISM 90/ -4.75/ -1.25/160</t>
  </si>
  <si>
    <t>=ODAMFA90!M33</t>
  </si>
  <si>
    <t>1-DAY Acuvue Moist for ASTIGMATISM 90/ -5.00/ -1.25/160</t>
  </si>
  <si>
    <t>=ODAMFA90!M34</t>
  </si>
  <si>
    <t>1-DAY Acuvue Moist for ASTIGMATISM 90/ -5.25/ -1.25/160</t>
  </si>
  <si>
    <t>=ODAMFA90!M35</t>
  </si>
  <si>
    <t>1-DAY Acuvue Moist for ASTIGMATISM 90/ -5.50/ -1.25/160</t>
  </si>
  <si>
    <t>=ODAMFA90!M36</t>
  </si>
  <si>
    <t>1-DAY Acuvue Moist for ASTIGMATISM 90/ -5.75/ -1.25/160</t>
  </si>
  <si>
    <t>=ODAMFA90!M37</t>
  </si>
  <si>
    <t>1-DAY Acuvue Moist for ASTIGMATISM 90/ -6.00/ -1.25/160</t>
  </si>
  <si>
    <t>=ODAMFA90!M38</t>
  </si>
  <si>
    <t>1-DAY Acuvue Moist for ASTIGMATISM 90/ -6.50/ -1.25/160</t>
  </si>
  <si>
    <t>=ODAMFA90!M39</t>
  </si>
  <si>
    <t>1-DAY Acuvue Moist for ASTIGMATISM 90/ -7.00/ -1.25/160</t>
  </si>
  <si>
    <t>=ODAMFA90!M40</t>
  </si>
  <si>
    <t>1-DAY Acuvue Moist for ASTIGMATISM 90/ -7.50/ -1.25/160</t>
  </si>
  <si>
    <t>=ODAMFA90!M41</t>
  </si>
  <si>
    <t>1-DAY Acuvue Moist for ASTIGMATISM 90/ -8.00/ -1.25/160</t>
  </si>
  <si>
    <t>=ODAMFA90!M42</t>
  </si>
  <si>
    <t>1-DAY Acuvue Moist for ASTIGMATISM 90/ -8.50/ -1.25/160</t>
  </si>
  <si>
    <t>=ODAMFA90!M43</t>
  </si>
  <si>
    <t>1-DAY Acuvue Moist for ASTIGMATISM 90/ -9.00/ -1.25/160</t>
  </si>
  <si>
    <t>=ODAMFA90!M44</t>
  </si>
  <si>
    <t>1-DAY Acuvue Moist for ASTIGMATISM 90/ 0.00/ -1.25/170</t>
  </si>
  <si>
    <t>=ODAMFA90!N15</t>
  </si>
  <si>
    <t>1-DAY Acuvue Moist for ASTIGMATISM 90/ -0.50/ -1.25/170</t>
  </si>
  <si>
    <t>=ODAMFA90!N16</t>
  </si>
  <si>
    <t>1-DAY Acuvue Moist for ASTIGMATISM 90/ -0.75/ -1.25/170</t>
  </si>
  <si>
    <t>=ODAMFA90!N17</t>
  </si>
  <si>
    <t>1-DAY Acuvue Moist for ASTIGMATISM 90/ -1.00/ -1.25/170</t>
  </si>
  <si>
    <t>=ODAMFA90!N18</t>
  </si>
  <si>
    <t>1-DAY Acuvue Moist for ASTIGMATISM 90/ -1.25/ -1.25/170</t>
  </si>
  <si>
    <t>=ODAMFA90!N19</t>
  </si>
  <si>
    <t>1-DAY Acuvue Moist for ASTIGMATISM 90/ -1.50/ -1.25/170</t>
  </si>
  <si>
    <t>=ODAMFA90!N20</t>
  </si>
  <si>
    <t>1-DAY Acuvue Moist for ASTIGMATISM 90/ -1.75/ -1.25/170</t>
  </si>
  <si>
    <t>=ODAMFA90!N21</t>
  </si>
  <si>
    <t>1-DAY Acuvue Moist for ASTIGMATISM 90/ -2.00/ -1.25/170</t>
  </si>
  <si>
    <t>=ODAMFA90!N22</t>
  </si>
  <si>
    <t>1-DAY Acuvue Moist for ASTIGMATISM 90/ -2.25/ -1.25/170</t>
  </si>
  <si>
    <t>=ODAMFA90!N23</t>
  </si>
  <si>
    <t>1-DAY Acuvue Moist for ASTIGMATISM 90/ -2.50/ -1.25/170</t>
  </si>
  <si>
    <t>=ODAMFA90!N24</t>
  </si>
  <si>
    <t>1-DAY Acuvue Moist for ASTIGMATISM 90/ -2.75/ -1.25/170</t>
  </si>
  <si>
    <t>=ODAMFA90!N25</t>
  </si>
  <si>
    <t>1-DAY Acuvue Moist for ASTIGMATISM 90/ -3.00/ -1.25/170</t>
  </si>
  <si>
    <t>=ODAMFA90!N26</t>
  </si>
  <si>
    <t>1-DAY Acuvue Moist for ASTIGMATISM 90/ -3.25/ -1.25/170</t>
  </si>
  <si>
    <t>=ODAMFA90!N27</t>
  </si>
  <si>
    <t>1-DAY Acuvue Moist for ASTIGMATISM 90/ -3.50/ -1.25/170</t>
  </si>
  <si>
    <t>=ODAMFA90!N28</t>
  </si>
  <si>
    <t>1-DAY Acuvue Moist for ASTIGMATISM 90/ -3.75/ -1.25/170</t>
  </si>
  <si>
    <t>=ODAMFA90!N29</t>
  </si>
  <si>
    <t>1-DAY Acuvue Moist for ASTIGMATISM 90/ -4.00/ -1.25/170</t>
  </si>
  <si>
    <t>=ODAMFA90!N30</t>
  </si>
  <si>
    <t>1-DAY Acuvue Moist for ASTIGMATISM 90/ -4.25/ -1.25/170</t>
  </si>
  <si>
    <t>=ODAMFA90!N31</t>
  </si>
  <si>
    <t>1-DAY Acuvue Moist for ASTIGMATISM 90/ -4.50/ -1.25/170</t>
  </si>
  <si>
    <t>=ODAMFA90!N32</t>
  </si>
  <si>
    <t>1-DAY Acuvue Moist for ASTIGMATISM 90/ -4.75/ -1.25/170</t>
  </si>
  <si>
    <t>=ODAMFA90!N33</t>
  </si>
  <si>
    <t>1-DAY Acuvue Moist for ASTIGMATISM 90/ -5.00/ -1.25/170</t>
  </si>
  <si>
    <t>=ODAMFA90!N34</t>
  </si>
  <si>
    <t>1-DAY Acuvue Moist for ASTIGMATISM 90/ -5.25/ -1.25/170</t>
  </si>
  <si>
    <t>=ODAMFA90!N35</t>
  </si>
  <si>
    <t>1-DAY Acuvue Moist for ASTIGMATISM 90/ -5.50/ -1.25/170</t>
  </si>
  <si>
    <t>=ODAMFA90!N36</t>
  </si>
  <si>
    <t>1-DAY Acuvue Moist for ASTIGMATISM 90/ -5.75/ -1.25/170</t>
  </si>
  <si>
    <t>=ODAMFA90!N37</t>
  </si>
  <si>
    <t>1-DAY Acuvue Moist for ASTIGMATISM 90/ -6.00/ -1.25/170</t>
  </si>
  <si>
    <t>=ODAMFA90!N38</t>
  </si>
  <si>
    <t>1-DAY Acuvue Moist for ASTIGMATISM 90/ -6.50/ -1.25/170</t>
  </si>
  <si>
    <t>=ODAMFA90!N39</t>
  </si>
  <si>
    <t>1-DAY Acuvue Moist for ASTIGMATISM 90/ -7.00/ -1.25/170</t>
  </si>
  <si>
    <t>=ODAMFA90!N40</t>
  </si>
  <si>
    <t>1-DAY Acuvue Moist for ASTIGMATISM 90/ -7.50/ -1.25/170</t>
  </si>
  <si>
    <t>=ODAMFA90!N41</t>
  </si>
  <si>
    <t>1-DAY Acuvue Moist for ASTIGMATISM 90/ -8.00/ -1.25/170</t>
  </si>
  <si>
    <t>=ODAMFA90!N42</t>
  </si>
  <si>
    <t>1-DAY Acuvue Moist for ASTIGMATISM 90/ -8.50/ -1.25/170</t>
  </si>
  <si>
    <t>=ODAMFA90!N43</t>
  </si>
  <si>
    <t>1-DAY Acuvue Moist for ASTIGMATISM 90/ -9.00/ -1.25/170</t>
  </si>
  <si>
    <t>=ODAMFA90!N44</t>
  </si>
  <si>
    <t>1-DAY Acuvue Moist for ASTIGMATISM 90/ 0.00/ -1.25/180</t>
  </si>
  <si>
    <t>=ODAMFA90!O15</t>
  </si>
  <si>
    <t>1-DAY Acuvue Moist for ASTIGMATISM 90/ -0.50/ -1.25/180</t>
  </si>
  <si>
    <t>=ODAMFA90!O16</t>
  </si>
  <si>
    <t>1-DAY Acuvue Moist for ASTIGMATISM 90/ -0.75/ -1.25/180</t>
  </si>
  <si>
    <t>=ODAMFA90!O17</t>
  </si>
  <si>
    <t>1-DAY Acuvue Moist for ASTIGMATISM 90/ -1.00/ -1.25/180</t>
  </si>
  <si>
    <t>=ODAMFA90!O18</t>
  </si>
  <si>
    <t>1-DAY Acuvue Moist for ASTIGMATISM 90/ -1.25/ -1.25/180</t>
  </si>
  <si>
    <t>=ODAMFA90!O19</t>
  </si>
  <si>
    <t>1-DAY Acuvue Moist for ASTIGMATISM 90/ -1.50/ -1.25/180</t>
  </si>
  <si>
    <t>=ODAMFA90!O20</t>
  </si>
  <si>
    <t>1-DAY Acuvue Moist for ASTIGMATISM 90/ -1.75/ -1.25/180</t>
  </si>
  <si>
    <t>=ODAMFA90!O21</t>
  </si>
  <si>
    <t>1-DAY Acuvue Moist for ASTIGMATISM 90/ -2.00/ -1.25/180</t>
  </si>
  <si>
    <t>=ODAMFA90!O22</t>
  </si>
  <si>
    <t>1-DAY Acuvue Moist for ASTIGMATISM 90/ -2.25/ -1.25/180</t>
  </si>
  <si>
    <t>=ODAMFA90!O23</t>
  </si>
  <si>
    <t>1-DAY Acuvue Moist for ASTIGMATISM 90/ -2.50/ -1.25/180</t>
  </si>
  <si>
    <t>=ODAMFA90!O24</t>
  </si>
  <si>
    <t>1-DAY Acuvue Moist for ASTIGMATISM 90/ -2.75/ -1.25/180</t>
  </si>
  <si>
    <t>=ODAMFA90!O25</t>
  </si>
  <si>
    <t>1-DAY Acuvue Moist for ASTIGMATISM 90/ -3.00/ -1.25/180</t>
  </si>
  <si>
    <t>=ODAMFA90!O26</t>
  </si>
  <si>
    <t>1-DAY Acuvue Moist for ASTIGMATISM 90/ -3.25/ -1.25/180</t>
  </si>
  <si>
    <t>=ODAMFA90!O27</t>
  </si>
  <si>
    <t>1-DAY Acuvue Moist for ASTIGMATISM 90/ -3.50/ -1.25/180</t>
  </si>
  <si>
    <t>=ODAMFA90!O28</t>
  </si>
  <si>
    <t>1-DAY Acuvue Moist for ASTIGMATISM 90/ -3.75/ -1.25/180</t>
  </si>
  <si>
    <t>=ODAMFA90!O29</t>
  </si>
  <si>
    <t>1-DAY Acuvue Moist for ASTIGMATISM 90/ -4.00/ -1.25/180</t>
  </si>
  <si>
    <t>=ODAMFA90!O30</t>
  </si>
  <si>
    <t>1-DAY Acuvue Moist for ASTIGMATISM 90/ -4.25/ -1.25/180</t>
  </si>
  <si>
    <t>=ODAMFA90!O31</t>
  </si>
  <si>
    <t>1-DAY Acuvue Moist for ASTIGMATISM 90/ -4.50/ -1.25/180</t>
  </si>
  <si>
    <t>=ODAMFA90!O32</t>
  </si>
  <si>
    <t>1-DAY Acuvue Moist for ASTIGMATISM 90/ -4.75/ -1.25/180</t>
  </si>
  <si>
    <t>=ODAMFA90!O33</t>
  </si>
  <si>
    <t>1-DAY Acuvue Moist for ASTIGMATISM 90/ -5.00/ -1.25/180</t>
  </si>
  <si>
    <t>=ODAMFA90!O34</t>
  </si>
  <si>
    <t>1-DAY Acuvue Moist for ASTIGMATISM 90/ -5.25/ -1.25/180</t>
  </si>
  <si>
    <t>=ODAMFA90!O35</t>
  </si>
  <si>
    <t>1-DAY Acuvue Moist for ASTIGMATISM 90/ -5.50/ -1.25/180</t>
  </si>
  <si>
    <t>=ODAMFA90!O36</t>
  </si>
  <si>
    <t>1-DAY Acuvue Moist for ASTIGMATISM 90/ -5.75/ -1.25/180</t>
  </si>
  <si>
    <t>=ODAMFA90!O37</t>
  </si>
  <si>
    <t>1-DAY Acuvue Moist for ASTIGMATISM 90/ -6.00/ -1.25/180</t>
  </si>
  <si>
    <t>=ODAMFA90!O38</t>
  </si>
  <si>
    <t>1-DAY Acuvue Moist for ASTIGMATISM 90/ -6.50/ -1.25/180</t>
  </si>
  <si>
    <t>=ODAMFA90!O39</t>
  </si>
  <si>
    <t>1-DAY Acuvue Moist for ASTIGMATISM 90/ -7.00/ -1.25/180</t>
  </si>
  <si>
    <t>=ODAMFA90!O40</t>
  </si>
  <si>
    <t>1-DAY Acuvue Moist for ASTIGMATISM 90/ -7.50/ -1.25/180</t>
  </si>
  <si>
    <t>=ODAMFA90!O41</t>
  </si>
  <si>
    <t>1-DAY Acuvue Moist for ASTIGMATISM 90/ -8.00/ -1.25/180</t>
  </si>
  <si>
    <t>=ODAMFA90!O42</t>
  </si>
  <si>
    <t>1-DAY Acuvue Moist for ASTIGMATISM 90/ -8.50/ -1.25/180</t>
  </si>
  <si>
    <t>=ODAMFA90!O43</t>
  </si>
  <si>
    <t>1-DAY Acuvue Moist for ASTIGMATISM 90/ -9.00/ -1.25/180</t>
  </si>
  <si>
    <t>=ODAMFA90!O44</t>
  </si>
  <si>
    <t>1-DAY Acuvue Moist for ASTIGMATISM 90/ 0.00/ -1.75/ 10</t>
  </si>
  <si>
    <t>=ODAMFA90!Q15</t>
  </si>
  <si>
    <t>1-DAY Acuvue Moist for ASTIGMATISM 90/ -0.50/ -1.75/ 10</t>
  </si>
  <si>
    <t>=ODAMFA90!Q16</t>
  </si>
  <si>
    <t>1-DAY Acuvue Moist for ASTIGMATISM 90/ -0.75/ -1.75/ 10</t>
  </si>
  <si>
    <t>=ODAMFA90!Q17</t>
  </si>
  <si>
    <t>1-DAY Acuvue Moist for ASTIGMATISM 90/ -1.00/ -1.75/ 10</t>
  </si>
  <si>
    <t>=ODAMFA90!Q18</t>
  </si>
  <si>
    <t>1-DAY Acuvue Moist for ASTIGMATISM 90/ -1.25/ -1.75/ 10</t>
  </si>
  <si>
    <t>=ODAMFA90!Q19</t>
  </si>
  <si>
    <t>1-DAY Acuvue Moist for ASTIGMATISM 90/ -1.50/ -1.75/ 10</t>
  </si>
  <si>
    <t>=ODAMFA90!Q20</t>
  </si>
  <si>
    <t>1-DAY Acuvue Moist for ASTIGMATISM 90/ -1.75/ -1.75/ 10</t>
  </si>
  <si>
    <t>=ODAMFA90!Q21</t>
  </si>
  <si>
    <t>1-DAY Acuvue Moist for ASTIGMATISM 90/ -2.00/ -1.75/ 10</t>
  </si>
  <si>
    <t>=ODAMFA90!Q22</t>
  </si>
  <si>
    <t>1-DAY Acuvue Moist for ASTIGMATISM 90/ -2.25/ -1.75/ 10</t>
  </si>
  <si>
    <t>=ODAMFA90!Q23</t>
  </si>
  <si>
    <t>1-DAY Acuvue Moist for ASTIGMATISM 90/ -2.50/ -1.75/ 10</t>
  </si>
  <si>
    <t>=ODAMFA90!Q24</t>
  </si>
  <si>
    <t>1-DAY Acuvue Moist for ASTIGMATISM 90/ -2.75/ -1.75/ 10</t>
  </si>
  <si>
    <t>=ODAMFA90!Q25</t>
  </si>
  <si>
    <t>1-DAY Acuvue Moist for ASTIGMATISM 90/ -3.00/ -1.75/ 10</t>
  </si>
  <si>
    <t>=ODAMFA90!Q26</t>
  </si>
  <si>
    <t>1-DAY Acuvue Moist for ASTIGMATISM 90/ -3.25/ -1.75/ 10</t>
  </si>
  <si>
    <t>=ODAMFA90!Q27</t>
  </si>
  <si>
    <t>1-DAY Acuvue Moist for ASTIGMATISM 90/ -3.50/ -1.75/ 10</t>
  </si>
  <si>
    <t>=ODAMFA90!Q28</t>
  </si>
  <si>
    <t>1-DAY Acuvue Moist for ASTIGMATISM 90/ -3.75/ -1.75/ 10</t>
  </si>
  <si>
    <t>=ODAMFA90!Q29</t>
  </si>
  <si>
    <t>1-DAY Acuvue Moist for ASTIGMATISM 90/ -4.00/ -1.75/ 10</t>
  </si>
  <si>
    <t>=ODAMFA90!Q30</t>
  </si>
  <si>
    <t>1-DAY Acuvue Moist for ASTIGMATISM 90/ -4.25/ -1.75/ 10</t>
  </si>
  <si>
    <t>=ODAMFA90!Q31</t>
  </si>
  <si>
    <t>1-DAY Acuvue Moist for ASTIGMATISM 90/ -4.50/ -1.75/ 10</t>
  </si>
  <si>
    <t>=ODAMFA90!Q32</t>
  </si>
  <si>
    <t>1-DAY Acuvue Moist for ASTIGMATISM 90/ -4.75/ -1.75/ 10</t>
  </si>
  <si>
    <t>=ODAMFA90!Q33</t>
  </si>
  <si>
    <t>1-DAY Acuvue Moist for ASTIGMATISM 90/ -5.00/ -1.75/ 10</t>
  </si>
  <si>
    <t>=ODAMFA90!Q34</t>
  </si>
  <si>
    <t>1-DAY Acuvue Moist for ASTIGMATISM 90/ -5.25/ -1.75/ 10</t>
  </si>
  <si>
    <t>=ODAMFA90!Q35</t>
  </si>
  <si>
    <t>1-DAY Acuvue Moist for ASTIGMATISM 90/ -5.50/ -1.75/ 10</t>
  </si>
  <si>
    <t>=ODAMFA90!Q36</t>
  </si>
  <si>
    <t>1-DAY Acuvue Moist for ASTIGMATISM 90/ -5.75/ -1.75/ 10</t>
  </si>
  <si>
    <t>=ODAMFA90!Q37</t>
  </si>
  <si>
    <t>1-DAY Acuvue Moist for ASTIGMATISM 90/ -6.00/ -1.75/ 10</t>
  </si>
  <si>
    <t>=ODAMFA90!Q38</t>
  </si>
  <si>
    <t>1-DAY Acuvue Moist for ASTIGMATISM 90/ -6.50/ -1.75/ 10</t>
  </si>
  <si>
    <t>=ODAMFA90!Q39</t>
  </si>
  <si>
    <t>1-DAY Acuvue Moist for ASTIGMATISM 90/ -7.00/ -1.75/ 10</t>
  </si>
  <si>
    <t>=ODAMFA90!Q40</t>
  </si>
  <si>
    <t>1-DAY Acuvue Moist for ASTIGMATISM 90/ -7.50/ -1.75/ 10</t>
  </si>
  <si>
    <t>=ODAMFA90!Q41</t>
  </si>
  <si>
    <t>1-DAY Acuvue Moist for ASTIGMATISM 90/ -8.00/ -1.75/ 10</t>
  </si>
  <si>
    <t>=ODAMFA90!Q42</t>
  </si>
  <si>
    <t>1-DAY Acuvue Moist for ASTIGMATISM 90/ -8.50/ -1.75/ 10</t>
  </si>
  <si>
    <t>=ODAMFA90!Q43</t>
  </si>
  <si>
    <t>1-DAY Acuvue Moist for ASTIGMATISM 90/ -9.00/ -1.75/ 10</t>
  </si>
  <si>
    <t>=ODAMFA90!Q44</t>
  </si>
  <si>
    <t>1-DAY Acuvue Moist for ASTIGMATISM 90/ 0.00/ -1.75/ 20</t>
  </si>
  <si>
    <t>=ODAMFA90!R15</t>
  </si>
  <si>
    <t>1-DAY Acuvue Moist for ASTIGMATISM 90/ -0.50/ -1.75/ 20</t>
  </si>
  <si>
    <t>=ODAMFA90!R16</t>
  </si>
  <si>
    <t>1-DAY Acuvue Moist for ASTIGMATISM 90/ -0.75/ -1.75/ 20</t>
  </si>
  <si>
    <t>=ODAMFA90!R17</t>
  </si>
  <si>
    <t>1-DAY Acuvue Moist for ASTIGMATISM 90/ -1.00/ -1.75/ 20</t>
  </si>
  <si>
    <t>=ODAMFA90!R18</t>
  </si>
  <si>
    <t>1-DAY Acuvue Moist for ASTIGMATISM 90/ -1.25/ -1.75/ 20</t>
  </si>
  <si>
    <t>=ODAMFA90!R19</t>
  </si>
  <si>
    <t>1-DAY Acuvue Moist for ASTIGMATISM 90/ -1.50/ -1.75/ 20</t>
  </si>
  <si>
    <t>=ODAMFA90!R20</t>
  </si>
  <si>
    <t>1-DAY Acuvue Moist for ASTIGMATISM 90/ -1.75/ -1.75/ 20</t>
  </si>
  <si>
    <t>=ODAMFA90!R21</t>
  </si>
  <si>
    <t>1-DAY Acuvue Moist for ASTIGMATISM 90/ -2.00/ -1.75/ 20</t>
  </si>
  <si>
    <t>=ODAMFA90!R22</t>
  </si>
  <si>
    <t>1-DAY Acuvue Moist for ASTIGMATISM 90/ -2.25/ -1.75/ 20</t>
  </si>
  <si>
    <t>=ODAMFA90!R23</t>
  </si>
  <si>
    <t>1-DAY Acuvue Moist for ASTIGMATISM 90/ -2.50/ -1.75/ 20</t>
  </si>
  <si>
    <t>=ODAMFA90!R24</t>
  </si>
  <si>
    <t>1-DAY Acuvue Moist for ASTIGMATISM 90/ -2.75/ -1.75/ 20</t>
  </si>
  <si>
    <t>=ODAMFA90!R25</t>
  </si>
  <si>
    <t>1-DAY Acuvue Moist for ASTIGMATISM 90/ -3.00/ -1.75/ 20</t>
  </si>
  <si>
    <t>=ODAMFA90!R26</t>
  </si>
  <si>
    <t>1-DAY Acuvue Moist for ASTIGMATISM 90/ -3.25/ -1.75/ 20</t>
  </si>
  <si>
    <t>=ODAMFA90!R27</t>
  </si>
  <si>
    <t>1-DAY Acuvue Moist for ASTIGMATISM 90/ -3.50/ -1.75/ 20</t>
  </si>
  <si>
    <t>=ODAMFA90!R28</t>
  </si>
  <si>
    <t>1-DAY Acuvue Moist for ASTIGMATISM 90/ -3.75/ -1.75/ 20</t>
  </si>
  <si>
    <t>=ODAMFA90!R29</t>
  </si>
  <si>
    <t>1-DAY Acuvue Moist for ASTIGMATISM 90/ -4.00/ -1.75/ 20</t>
  </si>
  <si>
    <t>=ODAMFA90!R30</t>
  </si>
  <si>
    <t>1-DAY Acuvue Moist for ASTIGMATISM 90/ -4.25/ -1.75/ 20</t>
  </si>
  <si>
    <t>=ODAMFA90!R31</t>
  </si>
  <si>
    <t>1-DAY Acuvue Moist for ASTIGMATISM 90/ -4.50/ -1.75/ 20</t>
  </si>
  <si>
    <t>=ODAMFA90!R32</t>
  </si>
  <si>
    <t>1-DAY Acuvue Moist for ASTIGMATISM 90/ -4.75/ -1.75/ 20</t>
  </si>
  <si>
    <t>=ODAMFA90!R33</t>
  </si>
  <si>
    <t>1-DAY Acuvue Moist for ASTIGMATISM 90/ -5.00/ -1.75/ 20</t>
  </si>
  <si>
    <t>=ODAMFA90!R34</t>
  </si>
  <si>
    <t>1-DAY Acuvue Moist for ASTIGMATISM 90/ -5.25/ -1.75/ 20</t>
  </si>
  <si>
    <t>=ODAMFA90!R35</t>
  </si>
  <si>
    <t>1-DAY Acuvue Moist for ASTIGMATISM 90/ -5.50/ -1.75/ 20</t>
  </si>
  <si>
    <t>=ODAMFA90!R36</t>
  </si>
  <si>
    <t>1-DAY Acuvue Moist for ASTIGMATISM 90/ -5.75/ -1.75/ 20</t>
  </si>
  <si>
    <t>=ODAMFA90!R37</t>
  </si>
  <si>
    <t>1-DAY Acuvue Moist for ASTIGMATISM 90/ -6.00/ -1.75/ 20</t>
  </si>
  <si>
    <t>=ODAMFA90!R38</t>
  </si>
  <si>
    <t>1-DAY Acuvue Moist for ASTIGMATISM 90/ -6.50/ -1.75/ 20</t>
  </si>
  <si>
    <t>=ODAMFA90!R39</t>
  </si>
  <si>
    <t>1-DAY Acuvue Moist for ASTIGMATISM 90/ -7.00/ -1.75/ 20</t>
  </si>
  <si>
    <t>=ODAMFA90!R40</t>
  </si>
  <si>
    <t>1-DAY Acuvue Moist for ASTIGMATISM 90/ -7.50/ -1.75/ 20</t>
  </si>
  <si>
    <t>=ODAMFA90!R41</t>
  </si>
  <si>
    <t>1-DAY Acuvue Moist for ASTIGMATISM 90/ -8.00/ -1.75/ 20</t>
  </si>
  <si>
    <t>=ODAMFA90!R42</t>
  </si>
  <si>
    <t>1-DAY Acuvue Moist for ASTIGMATISM 90/ -8.50/ -1.75/ 20</t>
  </si>
  <si>
    <t>=ODAMFA90!R43</t>
  </si>
  <si>
    <t>1-DAY Acuvue Moist for ASTIGMATISM 90/ -9.00/ -1.75/ 20</t>
  </si>
  <si>
    <t>=ODAMFA90!R44</t>
  </si>
  <si>
    <t>1-DAY Acuvue Moist for ASTIGMATISM 90/ 0.00/ -1.75/ 90</t>
  </si>
  <si>
    <t>=ODAMFA90!S15</t>
  </si>
  <si>
    <t>1-DAY Acuvue Moist for ASTIGMATISM 90/ -0.50/ -1.75/ 90</t>
  </si>
  <si>
    <t>=ODAMFA90!S16</t>
  </si>
  <si>
    <t>1-DAY Acuvue Moist for ASTIGMATISM 90/ -0.75/ -1.75/ 90</t>
  </si>
  <si>
    <t>=ODAMFA90!S17</t>
  </si>
  <si>
    <t>1-DAY Acuvue Moist for ASTIGMATISM 90/ -1.00/ -1.75/ 90</t>
  </si>
  <si>
    <t>=ODAMFA90!S18</t>
  </si>
  <si>
    <t>1-DAY Acuvue Moist for ASTIGMATISM 90/ -1.25/ -1.75/ 90</t>
  </si>
  <si>
    <t>=ODAMFA90!S19</t>
  </si>
  <si>
    <t>1-DAY Acuvue Moist for ASTIGMATISM 90/ -1.50/ -1.75/ 90</t>
  </si>
  <si>
    <t>=ODAMFA90!S20</t>
  </si>
  <si>
    <t>1-DAY Acuvue Moist for ASTIGMATISM 90/ -1.75/ -1.75/ 90</t>
  </si>
  <si>
    <t>=ODAMFA90!S21</t>
  </si>
  <si>
    <t>1-DAY Acuvue Moist for ASTIGMATISM 90/ -2.00/ -1.75/ 90</t>
  </si>
  <si>
    <t>=ODAMFA90!S22</t>
  </si>
  <si>
    <t>1-DAY Acuvue Moist for ASTIGMATISM 90/ -2.25/ -1.75/ 90</t>
  </si>
  <si>
    <t>=ODAMFA90!S23</t>
  </si>
  <si>
    <t>1-DAY Acuvue Moist for ASTIGMATISM 90/ -2.50/ -1.75/ 90</t>
  </si>
  <si>
    <t>=ODAMFA90!S24</t>
  </si>
  <si>
    <t>1-DAY Acuvue Moist for ASTIGMATISM 90/ -2.75/ -1.75/ 90</t>
  </si>
  <si>
    <t>=ODAMFA90!S25</t>
  </si>
  <si>
    <t>1-DAY Acuvue Moist for ASTIGMATISM 90/ -3.00/ -1.75/ 90</t>
  </si>
  <si>
    <t>=ODAMFA90!S26</t>
  </si>
  <si>
    <t>1-DAY Acuvue Moist for ASTIGMATISM 90/ -3.25/ -1.75/ 90</t>
  </si>
  <si>
    <t>=ODAMFA90!S27</t>
  </si>
  <si>
    <t>1-DAY Acuvue Moist for ASTIGMATISM 90/ -3.50/ -1.75/ 90</t>
  </si>
  <si>
    <t>=ODAMFA90!S28</t>
  </si>
  <si>
    <t>1-DAY Acuvue Moist for ASTIGMATISM 90/ -3.75/ -1.75/ 90</t>
  </si>
  <si>
    <t>=ODAMFA90!S29</t>
  </si>
  <si>
    <t>1-DAY Acuvue Moist for ASTIGMATISM 90/ -4.00/ -1.75/ 90</t>
  </si>
  <si>
    <t>=ODAMFA90!S30</t>
  </si>
  <si>
    <t>1-DAY Acuvue Moist for ASTIGMATISM 90/ -4.25/ -1.75/ 90</t>
  </si>
  <si>
    <t>=ODAMFA90!S31</t>
  </si>
  <si>
    <t>1-DAY Acuvue Moist for ASTIGMATISM 90/ -4.50/ -1.75/ 90</t>
  </si>
  <si>
    <t>=ODAMFA90!S32</t>
  </si>
  <si>
    <t>1-DAY Acuvue Moist for ASTIGMATISM 90/ -4.75/ -1.75/ 90</t>
  </si>
  <si>
    <t>=ODAMFA90!S33</t>
  </si>
  <si>
    <t>1-DAY Acuvue Moist for ASTIGMATISM 90/ -5.00/ -1.75/ 90</t>
  </si>
  <si>
    <t>=ODAMFA90!S34</t>
  </si>
  <si>
    <t>1-DAY Acuvue Moist for ASTIGMATISM 90/ -5.25/ -1.75/ 90</t>
  </si>
  <si>
    <t>=ODAMFA90!S35</t>
  </si>
  <si>
    <t>1-DAY Acuvue Moist for ASTIGMATISM 90/ -5.50/ -1.75/ 90</t>
  </si>
  <si>
    <t>=ODAMFA90!S36</t>
  </si>
  <si>
    <t>1-DAY Acuvue Moist for ASTIGMATISM 90/ -5.75/ -1.75/ 90</t>
  </si>
  <si>
    <t>=ODAMFA90!S37</t>
  </si>
  <si>
    <t>1-DAY Acuvue Moist for ASTIGMATISM 90/ -6.00/ -1.75/ 90</t>
  </si>
  <si>
    <t>=ODAMFA90!S38</t>
  </si>
  <si>
    <t>1-DAY Acuvue Moist for ASTIGMATISM 90/ -6.50/ -1.75/ 90</t>
  </si>
  <si>
    <t>=ODAMFA90!S39</t>
  </si>
  <si>
    <t>1-DAY Acuvue Moist for ASTIGMATISM 90/ -7.00/ -1.75/ 90</t>
  </si>
  <si>
    <t>=ODAMFA90!S40</t>
  </si>
  <si>
    <t>1-DAY Acuvue Moist for ASTIGMATISM 90/ -7.50/ -1.75/ 90</t>
  </si>
  <si>
    <t>=ODAMFA90!S41</t>
  </si>
  <si>
    <t>1-DAY Acuvue Moist for ASTIGMATISM 90/ -8.00/ -1.75/ 90</t>
  </si>
  <si>
    <t>=ODAMFA90!S42</t>
  </si>
  <si>
    <t>1-DAY Acuvue Moist for ASTIGMATISM 90/ -8.50/ -1.75/ 90</t>
  </si>
  <si>
    <t>=ODAMFA90!S43</t>
  </si>
  <si>
    <t>1-DAY Acuvue Moist for ASTIGMATISM 90/ -9.00/ -1.75/ 90</t>
  </si>
  <si>
    <t>=ODAMFA90!S44</t>
  </si>
  <si>
    <t>1-DAY Acuvue Moist for ASTIGMATISM 90/ 0.00/ -1.75/160</t>
  </si>
  <si>
    <t>=ODAMFA90!T15</t>
  </si>
  <si>
    <t>1-DAY Acuvue Moist for ASTIGMATISM 90/ -0.50/ -1.75/160</t>
  </si>
  <si>
    <t>=ODAMFA90!T16</t>
  </si>
  <si>
    <t>1-DAY Acuvue Moist for ASTIGMATISM 90/ -0.75/ -1.75/160</t>
  </si>
  <si>
    <t>=ODAMFA90!T17</t>
  </si>
  <si>
    <t>1-DAY Acuvue Moist for ASTIGMATISM 90/ -1.00/ -1.75/160</t>
  </si>
  <si>
    <t>=ODAMFA90!T18</t>
  </si>
  <si>
    <t>1-DAY Acuvue Moist for ASTIGMATISM 90/ -1.25/ -1.75/160</t>
  </si>
  <si>
    <t>=ODAMFA90!T19</t>
  </si>
  <si>
    <t>1-DAY Acuvue Moist for ASTIGMATISM 90/ -1.50/ -1.75/160</t>
  </si>
  <si>
    <t>=ODAMFA90!T20</t>
  </si>
  <si>
    <t>1-DAY Acuvue Moist for ASTIGMATISM 90/ -1.75/ -1.75/160</t>
  </si>
  <si>
    <t>=ODAMFA90!T21</t>
  </si>
  <si>
    <t>1-DAY Acuvue Moist for ASTIGMATISM 90/ -2.00/ -1.75/160</t>
  </si>
  <si>
    <t>=ODAMFA90!T22</t>
  </si>
  <si>
    <t>1-DAY Acuvue Moist for ASTIGMATISM 90/ -2.25/ -1.75/160</t>
  </si>
  <si>
    <t>=ODAMFA90!T23</t>
  </si>
  <si>
    <t>1-DAY Acuvue Moist for ASTIGMATISM 90/ -2.50/ -1.75/160</t>
  </si>
  <si>
    <t>=ODAMFA90!T24</t>
  </si>
  <si>
    <t>1-DAY Acuvue Moist for ASTIGMATISM 90/ -2.75/ -1.75/160</t>
  </si>
  <si>
    <t>=ODAMFA90!T25</t>
  </si>
  <si>
    <t>1-DAY Acuvue Moist for ASTIGMATISM 90/ -3.00/ -1.75/160</t>
  </si>
  <si>
    <t>=ODAMFA90!T26</t>
  </si>
  <si>
    <t>1-DAY Acuvue Moist for ASTIGMATISM 90/ -3.25/ -1.75/160</t>
  </si>
  <si>
    <t>=ODAMFA90!T27</t>
  </si>
  <si>
    <t>1-DAY Acuvue Moist for ASTIGMATISM 90/ -3.50/ -1.75/160</t>
  </si>
  <si>
    <t>=ODAMFA90!T28</t>
  </si>
  <si>
    <t>1-DAY Acuvue Moist for ASTIGMATISM 90/ -3.75/ -1.75/160</t>
  </si>
  <si>
    <t>=ODAMFA90!T29</t>
  </si>
  <si>
    <t>1-DAY Acuvue Moist for ASTIGMATISM 90/ -4.00/ -1.75/160</t>
  </si>
  <si>
    <t>=ODAMFA90!T30</t>
  </si>
  <si>
    <t>1-DAY Acuvue Moist for ASTIGMATISM 90/ -4.25/ -1.75/160</t>
  </si>
  <si>
    <t>=ODAMFA90!T31</t>
  </si>
  <si>
    <t>1-DAY Acuvue Moist for ASTIGMATISM 90/ -4.50/ -1.75/160</t>
  </si>
  <si>
    <t>=ODAMFA90!T32</t>
  </si>
  <si>
    <t>1-DAY Acuvue Moist for ASTIGMATISM 90/ -4.75/ -1.75/160</t>
  </si>
  <si>
    <t>=ODAMFA90!T33</t>
  </si>
  <si>
    <t>1-DAY Acuvue Moist for ASTIGMATISM 90/ -5.00/ -1.75/160</t>
  </si>
  <si>
    <t>=ODAMFA90!T34</t>
  </si>
  <si>
    <t>1-DAY Acuvue Moist for ASTIGMATISM 90/ -5.25/ -1.75/160</t>
  </si>
  <si>
    <t>=ODAMFA90!T35</t>
  </si>
  <si>
    <t>1-DAY Acuvue Moist for ASTIGMATISM 90/ -5.50/ -1.75/160</t>
  </si>
  <si>
    <t>=ODAMFA90!T36</t>
  </si>
  <si>
    <t>1-DAY Acuvue Moist for ASTIGMATISM 90/ -5.75/ -1.75/160</t>
  </si>
  <si>
    <t>=ODAMFA90!T37</t>
  </si>
  <si>
    <t>1-DAY Acuvue Moist for ASTIGMATISM 90/ -6.00/ -1.75/160</t>
  </si>
  <si>
    <t>=ODAMFA90!T38</t>
  </si>
  <si>
    <t>1-DAY Acuvue Moist for ASTIGMATISM 90/ -6.50/ -1.75/160</t>
  </si>
  <si>
    <t>=ODAMFA90!T39</t>
  </si>
  <si>
    <t>1-DAY Acuvue Moist for ASTIGMATISM 90/ -7.00/ -1.75/160</t>
  </si>
  <si>
    <t>=ODAMFA90!T40</t>
  </si>
  <si>
    <t>1-DAY Acuvue Moist for ASTIGMATISM 90/ -7.50/ -1.75/160</t>
  </si>
  <si>
    <t>=ODAMFA90!T41</t>
  </si>
  <si>
    <t>1-DAY Acuvue Moist for ASTIGMATISM 90/ -8.00/ -1.75/160</t>
  </si>
  <si>
    <t>=ODAMFA90!T42</t>
  </si>
  <si>
    <t>1-DAY Acuvue Moist for ASTIGMATISM 90/ -8.50/ -1.75/160</t>
  </si>
  <si>
    <t>=ODAMFA90!T43</t>
  </si>
  <si>
    <t>1-DAY Acuvue Moist for ASTIGMATISM 90/ -9.00/ -1.75/160</t>
  </si>
  <si>
    <t>=ODAMFA90!T44</t>
  </si>
  <si>
    <t>1-DAY Acuvue Moist for ASTIGMATISM 90/ 0.00/ -1.75/170</t>
  </si>
  <si>
    <t>=ODAMFA90!U15</t>
  </si>
  <si>
    <t>1-DAY Acuvue Moist for ASTIGMATISM 90/ -0.50/ -1.75/170</t>
  </si>
  <si>
    <t>=ODAMFA90!U16</t>
  </si>
  <si>
    <t>1-DAY Acuvue Moist for ASTIGMATISM 90/ -0.75/ -1.75/170</t>
  </si>
  <si>
    <t>=ODAMFA90!U17</t>
  </si>
  <si>
    <t>1-DAY Acuvue Moist for ASTIGMATISM 90/ -1.00/ -1.75/170</t>
  </si>
  <si>
    <t>=ODAMFA90!U18</t>
  </si>
  <si>
    <t>1-DAY Acuvue Moist for ASTIGMATISM 90/ -1.25/ -1.75/170</t>
  </si>
  <si>
    <t>=ODAMFA90!U19</t>
  </si>
  <si>
    <t>1-DAY Acuvue Moist for ASTIGMATISM 90/ -1.50/ -1.75/170</t>
  </si>
  <si>
    <t>=ODAMFA90!U20</t>
  </si>
  <si>
    <t>1-DAY Acuvue Moist for ASTIGMATISM 90/ -1.75/ -1.75/170</t>
  </si>
  <si>
    <t>=ODAMFA90!U21</t>
  </si>
  <si>
    <t>1-DAY Acuvue Moist for ASTIGMATISM 90/ -2.00/ -1.75/170</t>
  </si>
  <si>
    <t>=ODAMFA90!U22</t>
  </si>
  <si>
    <t>1-DAY Acuvue Moist for ASTIGMATISM 90/ -2.25/ -1.75/170</t>
  </si>
  <si>
    <t>=ODAMFA90!U23</t>
  </si>
  <si>
    <t>1-DAY Acuvue Moist for ASTIGMATISM 90/ -2.50/ -1.75/170</t>
  </si>
  <si>
    <t>=ODAMFA90!U24</t>
  </si>
  <si>
    <t>1-DAY Acuvue Moist for ASTIGMATISM 90/ -2.75/ -1.75/170</t>
  </si>
  <si>
    <t>=ODAMFA90!U25</t>
  </si>
  <si>
    <t>1-DAY Acuvue Moist for ASTIGMATISM 90/ -3.00/ -1.75/170</t>
  </si>
  <si>
    <t>=ODAMFA90!U26</t>
  </si>
  <si>
    <t>1-DAY Acuvue Moist for ASTIGMATISM 90/ -3.25/ -1.75/170</t>
  </si>
  <si>
    <t>=ODAMFA90!U27</t>
  </si>
  <si>
    <t>1-DAY Acuvue Moist for ASTIGMATISM 90/ -3.50/ -1.75/170</t>
  </si>
  <si>
    <t>=ODAMFA90!U28</t>
  </si>
  <si>
    <t>1-DAY Acuvue Moist for ASTIGMATISM 90/ -3.75/ -1.75/170</t>
  </si>
  <si>
    <t>=ODAMFA90!U29</t>
  </si>
  <si>
    <t>1-DAY Acuvue Moist for ASTIGMATISM 90/ -4.00/ -1.75/170</t>
  </si>
  <si>
    <t>=ODAMFA90!U30</t>
  </si>
  <si>
    <t>1-DAY Acuvue Moist for ASTIGMATISM 90/ -4.25/ -1.75/170</t>
  </si>
  <si>
    <t>=ODAMFA90!U31</t>
  </si>
  <si>
    <t>1-DAY Acuvue Moist for ASTIGMATISM 90/ -4.50/ -1.75/170</t>
  </si>
  <si>
    <t>=ODAMFA90!U32</t>
  </si>
  <si>
    <t>1-DAY Acuvue Moist for ASTIGMATISM 90/ -4.75/ -1.75/170</t>
  </si>
  <si>
    <t>=ODAMFA90!U33</t>
  </si>
  <si>
    <t>1-DAY Acuvue Moist for ASTIGMATISM 90/ -5.00/ -1.75/170</t>
  </si>
  <si>
    <t>=ODAMFA90!U34</t>
  </si>
  <si>
    <t>1-DAY Acuvue Moist for ASTIGMATISM 90/ -5.25/ -1.75/170</t>
  </si>
  <si>
    <t>=ODAMFA90!U35</t>
  </si>
  <si>
    <t>1-DAY Acuvue Moist for ASTIGMATISM 90/ -5.50/ -1.75/170</t>
  </si>
  <si>
    <t>=ODAMFA90!U36</t>
  </si>
  <si>
    <t>1-DAY Acuvue Moist for ASTIGMATISM 90/ -5.75/ -1.75/170</t>
  </si>
  <si>
    <t>=ODAMFA90!U37</t>
  </si>
  <si>
    <t>1-DAY Acuvue Moist for ASTIGMATISM 90/ -6.00/ -1.75/170</t>
  </si>
  <si>
    <t>=ODAMFA90!U38</t>
  </si>
  <si>
    <t>1-DAY Acuvue Moist for ASTIGMATISM 90/ -6.50/ -1.75/170</t>
  </si>
  <si>
    <t>=ODAMFA90!U39</t>
  </si>
  <si>
    <t>1-DAY Acuvue Moist for ASTIGMATISM 90/ -7.00/ -1.75/170</t>
  </si>
  <si>
    <t>=ODAMFA90!U40</t>
  </si>
  <si>
    <t>1-DAY Acuvue Moist for ASTIGMATISM 90/ -7.50/ -1.75/170</t>
  </si>
  <si>
    <t>=ODAMFA90!U41</t>
  </si>
  <si>
    <t>1-DAY Acuvue Moist for ASTIGMATISM 90/ -8.00/ -1.75/170</t>
  </si>
  <si>
    <t>=ODAMFA90!U42</t>
  </si>
  <si>
    <t>1-DAY Acuvue Moist for ASTIGMATISM 90/ -8.50/ -1.75/170</t>
  </si>
  <si>
    <t>=ODAMFA90!U43</t>
  </si>
  <si>
    <t>1-DAY Acuvue Moist for ASTIGMATISM 90/ -9.00/ -1.75/170</t>
  </si>
  <si>
    <t>=ODAMFA90!U44</t>
  </si>
  <si>
    <t>1-DAY Acuvue Moist for ASTIGMATISM 90/ 0.00/ -1.75/180</t>
  </si>
  <si>
    <t>=ODAMFA90!V15</t>
  </si>
  <si>
    <t>1-DAY Acuvue Moist for ASTIGMATISM 90/ -0.50/ -1.75/180</t>
  </si>
  <si>
    <t>=ODAMFA90!V16</t>
  </si>
  <si>
    <t>1-DAY Acuvue Moist for ASTIGMATISM 90/ -0.75/ -1.75/180</t>
  </si>
  <si>
    <t>=ODAMFA90!V17</t>
  </si>
  <si>
    <t>1-DAY Acuvue Moist for ASTIGMATISM 90/ -1.00/ -1.75/180</t>
  </si>
  <si>
    <t>=ODAMFA90!V18</t>
  </si>
  <si>
    <t>1-DAY Acuvue Moist for ASTIGMATISM 90/ -1.25/ -1.75/180</t>
  </si>
  <si>
    <t>=ODAMFA90!V19</t>
  </si>
  <si>
    <t>1-DAY Acuvue Moist for ASTIGMATISM 90/ -1.50/ -1.75/180</t>
  </si>
  <si>
    <t>=ODAMFA90!V20</t>
  </si>
  <si>
    <t>1-DAY Acuvue Moist for ASTIGMATISM 90/ -1.75/ -1.75/180</t>
  </si>
  <si>
    <t>=ODAMFA90!V21</t>
  </si>
  <si>
    <t>1-DAY Acuvue Moist for ASTIGMATISM 90/ -2.00/ -1.75/180</t>
  </si>
  <si>
    <t>=ODAMFA90!V22</t>
  </si>
  <si>
    <t>1-DAY Acuvue Moist for ASTIGMATISM 90/ -2.25/ -1.75/180</t>
  </si>
  <si>
    <t>=ODAMFA90!V23</t>
  </si>
  <si>
    <t>1-DAY Acuvue Moist for ASTIGMATISM 90/ -2.50/ -1.75/180</t>
  </si>
  <si>
    <t>=ODAMFA90!V24</t>
  </si>
  <si>
    <t>1-DAY Acuvue Moist for ASTIGMATISM 90/ -2.75/ -1.75/180</t>
  </si>
  <si>
    <t>=ODAMFA90!V25</t>
  </si>
  <si>
    <t>1-DAY Acuvue Moist for ASTIGMATISM 90/ -3.00/ -1.75/180</t>
  </si>
  <si>
    <t>=ODAMFA90!V26</t>
  </si>
  <si>
    <t>1-DAY Acuvue Moist for ASTIGMATISM 90/ -3.25/ -1.75/180</t>
  </si>
  <si>
    <t>=ODAMFA90!V27</t>
  </si>
  <si>
    <t>1-DAY Acuvue Moist for ASTIGMATISM 90/ -3.50/ -1.75/180</t>
  </si>
  <si>
    <t>=ODAMFA90!V28</t>
  </si>
  <si>
    <t>1-DAY Acuvue Moist for ASTIGMATISM 90/ -3.75/ -1.75/180</t>
  </si>
  <si>
    <t>=ODAMFA90!V29</t>
  </si>
  <si>
    <t>1-DAY Acuvue Moist for ASTIGMATISM 90/ -4.00/ -1.75/180</t>
  </si>
  <si>
    <t>=ODAMFA90!V30</t>
  </si>
  <si>
    <t>1-DAY Acuvue Moist for ASTIGMATISM 90/ -4.25/ -1.75/180</t>
  </si>
  <si>
    <t>=ODAMFA90!V31</t>
  </si>
  <si>
    <t>1-DAY Acuvue Moist for ASTIGMATISM 90/ -4.50/ -1.75/180</t>
  </si>
  <si>
    <t>=ODAMFA90!V32</t>
  </si>
  <si>
    <t>1-DAY Acuvue Moist for ASTIGMATISM 90/ -4.75/ -1.75/180</t>
  </si>
  <si>
    <t>=ODAMFA90!V33</t>
  </si>
  <si>
    <t>1-DAY Acuvue Moist for ASTIGMATISM 90/ -5.00/ -1.75/180</t>
  </si>
  <si>
    <t>=ODAMFA90!V34</t>
  </si>
  <si>
    <t>1-DAY Acuvue Moist for ASTIGMATISM 90/ -5.25/ -1.75/180</t>
  </si>
  <si>
    <t>=ODAMFA90!V35</t>
  </si>
  <si>
    <t>1-DAY Acuvue Moist for ASTIGMATISM 90/ -5.50/ -1.75/180</t>
  </si>
  <si>
    <t>=ODAMFA90!V36</t>
  </si>
  <si>
    <t>1-DAY Acuvue Moist for ASTIGMATISM 90/ -5.75/ -1.75/180</t>
  </si>
  <si>
    <t>=ODAMFA90!V37</t>
  </si>
  <si>
    <t>1-DAY Acuvue Moist for ASTIGMATISM 90/ -6.00/ -1.75/180</t>
  </si>
  <si>
    <t>=ODAMFA90!V38</t>
  </si>
  <si>
    <t>1-DAY Acuvue Moist for ASTIGMATISM 90/ -6.50/ -1.75/180</t>
  </si>
  <si>
    <t>=ODAMFA90!V39</t>
  </si>
  <si>
    <t>1-DAY Acuvue Moist for ASTIGMATISM 90/ -7.00/ -1.75/180</t>
  </si>
  <si>
    <t>=ODAMFA90!V40</t>
  </si>
  <si>
    <t>1-DAY Acuvue Moist for ASTIGMATISM 90/ -7.50/ -1.75/180</t>
  </si>
  <si>
    <t>=ODAMFA90!V41</t>
  </si>
  <si>
    <t>1-DAY Acuvue Moist for ASTIGMATISM 90/ -8.00/ -1.75/180</t>
  </si>
  <si>
    <t>=ODAMFA90!V42</t>
  </si>
  <si>
    <t>1-DAY Acuvue Moist for ASTIGMATISM 90/ -8.50/ -1.75/180</t>
  </si>
  <si>
    <t>=ODAMFA90!V43</t>
  </si>
  <si>
    <t>1-DAY Acuvue Moist for ASTIGMATISM 90/ -9.00/ -1.75/180</t>
  </si>
  <si>
    <t>=ODAMFA90!V44</t>
  </si>
  <si>
    <t>1-DAY Acuvue Moist for ASTIGMATISM 90/ 0.00/ -2.25/ 20</t>
  </si>
  <si>
    <t>=ODAMFA90!X15</t>
  </si>
  <si>
    <t>1-DAY Acuvue Moist for ASTIGMATISM 90/ -0.50/ -2.25/ 20</t>
  </si>
  <si>
    <t>=ODAMFA90!X16</t>
  </si>
  <si>
    <t>1-DAY Acuvue Moist for ASTIGMATISM 90/ -0.75/ -2.25/ 20</t>
  </si>
  <si>
    <t>=ODAMFA90!X17</t>
  </si>
  <si>
    <t>1-DAY Acuvue Moist for ASTIGMATISM 90/ -1.00/ -2.25/ 20</t>
  </si>
  <si>
    <t>=ODAMFA90!X18</t>
  </si>
  <si>
    <t>1-DAY Acuvue Moist for ASTIGMATISM 90/ -1.25/ -2.25/ 20</t>
  </si>
  <si>
    <t>=ODAMFA90!X19</t>
  </si>
  <si>
    <t>1-DAY Acuvue Moist for ASTIGMATISM 90/ -1.50/ -2.25/ 20</t>
  </si>
  <si>
    <t>=ODAMFA90!X20</t>
  </si>
  <si>
    <t>1-DAY Acuvue Moist for ASTIGMATISM 90/ -1.75/ -2.25/ 20</t>
  </si>
  <si>
    <t>=ODAMFA90!X21</t>
  </si>
  <si>
    <t>1-DAY Acuvue Moist for ASTIGMATISM 90/ -2.00/ -2.25/ 20</t>
  </si>
  <si>
    <t>=ODAMFA90!X22</t>
  </si>
  <si>
    <t>1-DAY Acuvue Moist for ASTIGMATISM 90/ -2.25/ -2.25/ 20</t>
  </si>
  <si>
    <t>=ODAMFA90!X23</t>
  </si>
  <si>
    <t>1-DAY Acuvue Moist for ASTIGMATISM 90/ -2.50/ -2.25/ 20</t>
  </si>
  <si>
    <t>=ODAMFA90!X24</t>
  </si>
  <si>
    <t>1-DAY Acuvue Moist for ASTIGMATISM 90/ -2.75/ -2.25/ 20</t>
  </si>
  <si>
    <t>=ODAMFA90!X25</t>
  </si>
  <si>
    <t>1-DAY Acuvue Moist for ASTIGMATISM 90/ -3.00/ -2.25/ 20</t>
  </si>
  <si>
    <t>=ODAMFA90!X26</t>
  </si>
  <si>
    <t>1-DAY Acuvue Moist for ASTIGMATISM 90/ -3.25/ -2.25/ 20</t>
  </si>
  <si>
    <t>=ODAMFA90!X27</t>
  </si>
  <si>
    <t>1-DAY Acuvue Moist for ASTIGMATISM 90/ -3.50/ -2.25/ 20</t>
  </si>
  <si>
    <t>=ODAMFA90!X28</t>
  </si>
  <si>
    <t>1-DAY Acuvue Moist for ASTIGMATISM 90/ -3.75/ -2.25/ 20</t>
  </si>
  <si>
    <t>=ODAMFA90!X29</t>
  </si>
  <si>
    <t>1-DAY Acuvue Moist for ASTIGMATISM 90/ -4.00/ -2.25/ 20</t>
  </si>
  <si>
    <t>=ODAMFA90!X30</t>
  </si>
  <si>
    <t>1-DAY Acuvue Moist for ASTIGMATISM 90/ -4.25/ -2.25/ 20</t>
  </si>
  <si>
    <t>=ODAMFA90!X31</t>
  </si>
  <si>
    <t>1-DAY Acuvue Moist for ASTIGMATISM 90/ -4.50/ -2.25/ 20</t>
  </si>
  <si>
    <t>=ODAMFA90!X32</t>
  </si>
  <si>
    <t>1-DAY Acuvue Moist for ASTIGMATISM 90/ -4.75/ -2.25/ 20</t>
  </si>
  <si>
    <t>=ODAMFA90!X33</t>
  </si>
  <si>
    <t>1-DAY Acuvue Moist for ASTIGMATISM 90/ -5.00/ -2.25/ 20</t>
  </si>
  <si>
    <t>=ODAMFA90!X34</t>
  </si>
  <si>
    <t>1-DAY Acuvue Moist for ASTIGMATISM 90/ -5.25/ -2.25/ 20</t>
  </si>
  <si>
    <t>=ODAMFA90!X35</t>
  </si>
  <si>
    <t>1-DAY Acuvue Moist for ASTIGMATISM 90/ -5.50/ -2.25/ 20</t>
  </si>
  <si>
    <t>=ODAMFA90!X36</t>
  </si>
  <si>
    <t>1-DAY Acuvue Moist for ASTIGMATISM 90/ -5.75/ -2.25/ 20</t>
  </si>
  <si>
    <t>=ODAMFA90!X37</t>
  </si>
  <si>
    <t>1-DAY Acuvue Moist for ASTIGMATISM 90/ -6.00/ -2.25/ 20</t>
  </si>
  <si>
    <t>=ODAMFA90!X38</t>
  </si>
  <si>
    <t>1-DAY Acuvue Moist for ASTIGMATISM 90/ 0.00/ -2.25/ 90</t>
  </si>
  <si>
    <t>=ODAMFA90!Y15</t>
  </si>
  <si>
    <t>1-DAY Acuvue Moist for ASTIGMATISM 90/ -0.50/ -2.25/ 90</t>
  </si>
  <si>
    <t>=ODAMFA90!Y16</t>
  </si>
  <si>
    <t>1-DAY Acuvue Moist for ASTIGMATISM 90/ -0.75/ -2.25/ 90</t>
  </si>
  <si>
    <t>=ODAMFA90!Y17</t>
  </si>
  <si>
    <t>1-DAY Acuvue Moist for ASTIGMATISM 90/ -1.00/ -2.25/ 90</t>
  </si>
  <si>
    <t>=ODAMFA90!Y18</t>
  </si>
  <si>
    <t>1-DAY Acuvue Moist for ASTIGMATISM 90/ -1.25/ -2.25/ 90</t>
  </si>
  <si>
    <t>=ODAMFA90!Y19</t>
  </si>
  <si>
    <t>1-DAY Acuvue Moist for ASTIGMATISM 90/ -1.50/ -2.25/ 90</t>
  </si>
  <si>
    <t>=ODAMFA90!Y20</t>
  </si>
  <si>
    <t>1-DAY Acuvue Moist for ASTIGMATISM 90/ -1.75/ -2.25/ 90</t>
  </si>
  <si>
    <t>=ODAMFA90!Y21</t>
  </si>
  <si>
    <t>1-DAY Acuvue Moist for ASTIGMATISM 90/ -2.00/ -2.25/ 90</t>
  </si>
  <si>
    <t>=ODAMFA90!Y22</t>
  </si>
  <si>
    <t>1-DAY Acuvue Moist for ASTIGMATISM 90/ -2.25/ -2.25/ 90</t>
  </si>
  <si>
    <t>=ODAMFA90!Y23</t>
  </si>
  <si>
    <t>1-DAY Acuvue Moist for ASTIGMATISM 90/ -2.50/ -2.25/ 90</t>
  </si>
  <si>
    <t>=ODAMFA90!Y24</t>
  </si>
  <si>
    <t>1-DAY Acuvue Moist for ASTIGMATISM 90/ -2.75/ -2.25/ 90</t>
  </si>
  <si>
    <t>=ODAMFA90!Y25</t>
  </si>
  <si>
    <t>1-DAY Acuvue Moist for ASTIGMATISM 90/ -3.00/ -2.25/ 90</t>
  </si>
  <si>
    <t>=ODAMFA90!Y26</t>
  </si>
  <si>
    <t>1-DAY Acuvue Moist for ASTIGMATISM 90/ -3.25/ -2.25/ 90</t>
  </si>
  <si>
    <t>=ODAMFA90!Y27</t>
  </si>
  <si>
    <t>1-DAY Acuvue Moist for ASTIGMATISM 90/ -3.50/ -2.25/ 90</t>
  </si>
  <si>
    <t>=ODAMFA90!Y28</t>
  </si>
  <si>
    <t>1-DAY Acuvue Moist for ASTIGMATISM 90/ -3.75/ -2.25/ 90</t>
  </si>
  <si>
    <t>=ODAMFA90!Y29</t>
  </si>
  <si>
    <t>1-DAY Acuvue Moist for ASTIGMATISM 90/ -4.00/ -2.25/ 90</t>
  </si>
  <si>
    <t>=ODAMFA90!Y30</t>
  </si>
  <si>
    <t>1-DAY Acuvue Moist for ASTIGMATISM 90/ -4.25/ -2.25/ 90</t>
  </si>
  <si>
    <t>=ODAMFA90!Y31</t>
  </si>
  <si>
    <t>1-DAY Acuvue Moist for ASTIGMATISM 90/ -4.50/ -2.25/ 90</t>
  </si>
  <si>
    <t>=ODAMFA90!Y32</t>
  </si>
  <si>
    <t>1-DAY Acuvue Moist for ASTIGMATISM 90/ -4.75/ -2.25/ 90</t>
  </si>
  <si>
    <t>=ODAMFA90!Y33</t>
  </si>
  <si>
    <t>1-DAY Acuvue Moist for ASTIGMATISM 90/ -5.00/ -2.25/ 90</t>
  </si>
  <si>
    <t>=ODAMFA90!Y34</t>
  </si>
  <si>
    <t>1-DAY Acuvue Moist for ASTIGMATISM 90/ -5.25/ -2.25/ 90</t>
  </si>
  <si>
    <t>=ODAMFA90!Y35</t>
  </si>
  <si>
    <t>1-DAY Acuvue Moist for ASTIGMATISM 90/ -5.50/ -2.25/ 90</t>
  </si>
  <si>
    <t>=ODAMFA90!Y36</t>
  </si>
  <si>
    <t>1-DAY Acuvue Moist for ASTIGMATISM 90/ -5.75/ -2.25/ 90</t>
  </si>
  <si>
    <t>=ODAMFA90!Y37</t>
  </si>
  <si>
    <t>1-DAY Acuvue Moist for ASTIGMATISM 90/ -6.00/ -2.25/ 90</t>
  </si>
  <si>
    <t>=ODAMFA90!Y38</t>
  </si>
  <si>
    <t>1-DAY Acuvue Moist for ASTIGMATISM 90/ 0.00/ -2.25/160</t>
  </si>
  <si>
    <t>=ODAMFA90!Z15</t>
  </si>
  <si>
    <t>1-DAY Acuvue Moist for ASTIGMATISM 90/ -0.50/ -2.25/160</t>
  </si>
  <si>
    <t>=ODAMFA90!Z16</t>
  </si>
  <si>
    <t>1-DAY Acuvue Moist for ASTIGMATISM 90/ -0.75/ -2.25/160</t>
  </si>
  <si>
    <t>=ODAMFA90!Z17</t>
  </si>
  <si>
    <t>1-DAY Acuvue Moist for ASTIGMATISM 90/ -1.00/ -2.25/160</t>
  </si>
  <si>
    <t>=ODAMFA90!Z18</t>
  </si>
  <si>
    <t>1-DAY Acuvue Moist for ASTIGMATISM 90/ -1.25/ -2.25/160</t>
  </si>
  <si>
    <t>=ODAMFA90!Z19</t>
  </si>
  <si>
    <t>1-DAY Acuvue Moist for ASTIGMATISM 90/ -1.50/ -2.25/160</t>
  </si>
  <si>
    <t>=ODAMFA90!Z20</t>
  </si>
  <si>
    <t>1-DAY Acuvue Moist for ASTIGMATISM 90/ -1.75/ -2.25/160</t>
  </si>
  <si>
    <t>=ODAMFA90!Z21</t>
  </si>
  <si>
    <t>1-DAY Acuvue Moist for ASTIGMATISM 90/ -2.00/ -2.25/160</t>
  </si>
  <si>
    <t>=ODAMFA90!Z22</t>
  </si>
  <si>
    <t>1-DAY Acuvue Moist for ASTIGMATISM 90/ -2.25/ -2.25/160</t>
  </si>
  <si>
    <t>=ODAMFA90!Z23</t>
  </si>
  <si>
    <t>1-DAY Acuvue Moist for ASTIGMATISM 90/ -2.50/ -2.25/160</t>
  </si>
  <si>
    <t>=ODAMFA90!Z24</t>
  </si>
  <si>
    <t>1-DAY Acuvue Moist for ASTIGMATISM 90/ -2.75/ -2.25/160</t>
  </si>
  <si>
    <t>=ODAMFA90!Z25</t>
  </si>
  <si>
    <t>1-DAY Acuvue Moist for ASTIGMATISM 90/ -3.00/ -2.25/160</t>
  </si>
  <si>
    <t>=ODAMFA90!Z26</t>
  </si>
  <si>
    <t>1-DAY Acuvue Moist for ASTIGMATISM 90/ -3.25/ -2.25/160</t>
  </si>
  <si>
    <t>=ODAMFA90!Z27</t>
  </si>
  <si>
    <t>1-DAY Acuvue Moist for ASTIGMATISM 90/ -3.50/ -2.25/160</t>
  </si>
  <si>
    <t>=ODAMFA90!Z28</t>
  </si>
  <si>
    <t>1-DAY Acuvue Moist for ASTIGMATISM 90/ -3.75/ -2.25/160</t>
  </si>
  <si>
    <t>=ODAMFA90!Z29</t>
  </si>
  <si>
    <t>1-DAY Acuvue Moist for ASTIGMATISM 90/ -4.00/ -2.25/160</t>
  </si>
  <si>
    <t>=ODAMFA90!Z30</t>
  </si>
  <si>
    <t>1-DAY Acuvue Moist for ASTIGMATISM 90/ -4.25/ -2.25/160</t>
  </si>
  <si>
    <t>=ODAMFA90!Z31</t>
  </si>
  <si>
    <t>1-DAY Acuvue Moist for ASTIGMATISM 90/ -4.50/ -2.25/160</t>
  </si>
  <si>
    <t>=ODAMFA90!Z32</t>
  </si>
  <si>
    <t>1-DAY Acuvue Moist for ASTIGMATISM 90/ -4.75/ -2.25/160</t>
  </si>
  <si>
    <t>=ODAMFA90!Z33</t>
  </si>
  <si>
    <t>1-DAY Acuvue Moist for ASTIGMATISM 90/ -5.00/ -2.25/160</t>
  </si>
  <si>
    <t>=ODAMFA90!Z34</t>
  </si>
  <si>
    <t>1-DAY Acuvue Moist for ASTIGMATISM 90/ -5.25/ -2.25/160</t>
  </si>
  <si>
    <t>=ODAMFA90!Z35</t>
  </si>
  <si>
    <t>1-DAY Acuvue Moist for ASTIGMATISM 90/ -5.50/ -2.25/160</t>
  </si>
  <si>
    <t>=ODAMFA90!Z36</t>
  </si>
  <si>
    <t>1-DAY Acuvue Moist for ASTIGMATISM 90/ -5.75/ -2.25/160</t>
  </si>
  <si>
    <t>=ODAMFA90!Z37</t>
  </si>
  <si>
    <t>1-DAY Acuvue Moist for ASTIGMATISM 90/ -6.00/ -2.25/160</t>
  </si>
  <si>
    <t>=ODAMFA90!Z38</t>
  </si>
  <si>
    <t>1-DAY Acuvue Moist for ASTIGMATISM 90/ 0.00/ -2.25/180</t>
  </si>
  <si>
    <t>=ODAMFA90!AA15</t>
  </si>
  <si>
    <t>1-DAY Acuvue Moist for ASTIGMATISM 90/ -0.50/ -2.25/180</t>
  </si>
  <si>
    <t>=ODAMFA90!AA16</t>
  </si>
  <si>
    <t>1-DAY Acuvue Moist for ASTIGMATISM 90/ -0.75/ -2.25/180</t>
  </si>
  <si>
    <t>=ODAMFA90!AA17</t>
  </si>
  <si>
    <t>1-DAY Acuvue Moist for ASTIGMATISM 90/ -1.00/ -2.25/180</t>
  </si>
  <si>
    <t>=ODAMFA90!AA18</t>
  </si>
  <si>
    <t>1-DAY Acuvue Moist for ASTIGMATISM 90/ -1.25/ -2.25/180</t>
  </si>
  <si>
    <t>=ODAMFA90!AA19</t>
  </si>
  <si>
    <t>1-DAY Acuvue Moist for ASTIGMATISM 90/ -1.50/ -2.25/180</t>
  </si>
  <si>
    <t>=ODAMFA90!AA20</t>
  </si>
  <si>
    <t>1-DAY Acuvue Moist for ASTIGMATISM 90/ -1.75/ -2.25/180</t>
  </si>
  <si>
    <t>=ODAMFA90!AA21</t>
  </si>
  <si>
    <t>1-DAY Acuvue Moist for ASTIGMATISM 90/ -2.00/ -2.25/180</t>
  </si>
  <si>
    <t>=ODAMFA90!AA22</t>
  </si>
  <si>
    <t>1-DAY Acuvue Moist for ASTIGMATISM 90/ -2.25/ -2.25/180</t>
  </si>
  <si>
    <t>=ODAMFA90!AA23</t>
  </si>
  <si>
    <t>1-DAY Acuvue Moist for ASTIGMATISM 90/ -2.50/ -2.25/180</t>
  </si>
  <si>
    <t>=ODAMFA90!AA24</t>
  </si>
  <si>
    <t>1-DAY Acuvue Moist for ASTIGMATISM 90/ -2.75/ -2.25/180</t>
  </si>
  <si>
    <t>=ODAMFA90!AA25</t>
  </si>
  <si>
    <t>1-DAY Acuvue Moist for ASTIGMATISM 90/ -3.00/ -2.25/180</t>
  </si>
  <si>
    <t>=ODAMFA90!AA26</t>
  </si>
  <si>
    <t>1-DAY Acuvue Moist for ASTIGMATISM 90/ -3.25/ -2.25/180</t>
  </si>
  <si>
    <t>=ODAMFA90!AA27</t>
  </si>
  <si>
    <t>1-DAY Acuvue Moist for ASTIGMATISM 90/ -3.50/ -2.25/180</t>
  </si>
  <si>
    <t>=ODAMFA90!AA28</t>
  </si>
  <si>
    <t>1-DAY Acuvue Moist for ASTIGMATISM 90/ -3.75/ -2.25/180</t>
  </si>
  <si>
    <t>=ODAMFA90!AA29</t>
  </si>
  <si>
    <t>1-DAY Acuvue Moist for ASTIGMATISM 90/ -4.00/ -2.25/180</t>
  </si>
  <si>
    <t>=ODAMFA90!AA30</t>
  </si>
  <si>
    <t>1-DAY Acuvue Moist for ASTIGMATISM 90/ -4.25/ -2.25/180</t>
  </si>
  <si>
    <t>=ODAMFA90!AA31</t>
  </si>
  <si>
    <t>1-DAY Acuvue Moist for ASTIGMATISM 90/ -4.50/ -2.25/180</t>
  </si>
  <si>
    <t>=ODAMFA90!AA32</t>
  </si>
  <si>
    <t>1-DAY Acuvue Moist for ASTIGMATISM 90/ -4.75/ -2.25/180</t>
  </si>
  <si>
    <t>=ODAMFA90!AA33</t>
  </si>
  <si>
    <t>1-DAY Acuvue Moist for ASTIGMATISM 90/ -5.00/ -2.25/180</t>
  </si>
  <si>
    <t>=ODAMFA90!AA34</t>
  </si>
  <si>
    <t>1-DAY Acuvue Moist for ASTIGMATISM 90/ -5.25/ -2.25/180</t>
  </si>
  <si>
    <t>=ODAMFA90!AA35</t>
  </si>
  <si>
    <t>1-DAY Acuvue Moist for ASTIGMATISM 90/ -5.50/ -2.25/180</t>
  </si>
  <si>
    <t>=ODAMFA90!AA36</t>
  </si>
  <si>
    <t>1-DAY Acuvue Moist for ASTIGMATISM 90/ -5.75/ -2.25/180</t>
  </si>
  <si>
    <t>=ODAMFA90!AA37</t>
  </si>
  <si>
    <t>1-DAY Acuvue Moist for ASTIGMATISM 90/ -6.00/ -2.25/180</t>
  </si>
  <si>
    <t>=ODAMFA90!AA38</t>
  </si>
  <si>
    <t>888290076604</t>
  </si>
  <si>
    <t>1DAOHfA 30 /+0.00/8.5/-0.75/10</t>
  </si>
  <si>
    <t>ODAOHfA</t>
  </si>
  <si>
    <t>=ODAOHfA!C14</t>
  </si>
  <si>
    <t>888290075706</t>
  </si>
  <si>
    <t>1DAOHfA 30 /-0.25/8.5/-0.75/10</t>
  </si>
  <si>
    <t>=ODAOHfA!C15</t>
  </si>
  <si>
    <t>888290074808</t>
  </si>
  <si>
    <t>1DAOHfA 30 /-0.50/8.5/-0.75/10</t>
  </si>
  <si>
    <t>=ODAOHfA!C16</t>
  </si>
  <si>
    <t>888290073900</t>
  </si>
  <si>
    <t>1DAOHfA 30 /-0.75/8.5/-0.75/10</t>
  </si>
  <si>
    <t>=ODAOHfA!C17</t>
  </si>
  <si>
    <t>888290073009</t>
  </si>
  <si>
    <t>1DAOHfA 30 /-1.00/8.5/-0.75/10</t>
  </si>
  <si>
    <t>=ODAOHfA!C18</t>
  </si>
  <si>
    <t>888290072101</t>
  </si>
  <si>
    <t>1DAOHfA 30 /-1.25/8.5/-0.75/10</t>
  </si>
  <si>
    <t>=ODAOHfA!C19</t>
  </si>
  <si>
    <t>888290071203</t>
  </si>
  <si>
    <t>1DAOHfA 30 /-1.50/8.5/-0.75/10</t>
  </si>
  <si>
    <t>=ODAOHfA!C20</t>
  </si>
  <si>
    <t>888290070305</t>
  </si>
  <si>
    <t>1DAOHfA 30 /-1.75/8.5/-0.75/10</t>
  </si>
  <si>
    <t>=ODAOHfA!C21</t>
  </si>
  <si>
    <t>888290069408</t>
  </si>
  <si>
    <t>1DAOHfA 30 /-2.00/8.5/-0.75/10</t>
  </si>
  <si>
    <t>=ODAOHfA!C22</t>
  </si>
  <si>
    <t>888290068500</t>
  </si>
  <si>
    <t>1DAOHfA 30 /-2.25/8.5/-0.75/10</t>
  </si>
  <si>
    <t>=ODAOHfA!C23</t>
  </si>
  <si>
    <t>888290067602</t>
  </si>
  <si>
    <t>1DAOHfA 30 /-2.50/8.5/-0.75/10</t>
  </si>
  <si>
    <t>=ODAOHfA!C24</t>
  </si>
  <si>
    <t>888290066704</t>
  </si>
  <si>
    <t>1DAOHfA 30 /-2.75/8.5/-0.75/10</t>
  </si>
  <si>
    <t>=ODAOHfA!C25</t>
  </si>
  <si>
    <t>888290065806</t>
  </si>
  <si>
    <t>1DAOHfA 30 /-3.00/8.5/-0.75/10</t>
  </si>
  <si>
    <t>=ODAOHfA!C26</t>
  </si>
  <si>
    <t>888290064908</t>
  </si>
  <si>
    <t>1DAOHfA 30 /-3.25/8.5/-0.75/10</t>
  </si>
  <si>
    <t>=ODAOHfA!C27</t>
  </si>
  <si>
    <t>888290064007</t>
  </si>
  <si>
    <t>1DAOHfA 30 /-3.50/8.5/-0.75/10</t>
  </si>
  <si>
    <t>=ODAOHfA!C28</t>
  </si>
  <si>
    <t>888290063109</t>
  </si>
  <si>
    <t>1DAOHfA 30 /-3.75/8.5/-0.75/10</t>
  </si>
  <si>
    <t>=ODAOHfA!C29</t>
  </si>
  <si>
    <t>888290062201</t>
  </si>
  <si>
    <t>1DAOHfA 30 /-4.00/8.5/-0.75/10</t>
  </si>
  <si>
    <t>=ODAOHfA!C30</t>
  </si>
  <si>
    <t>888290061303</t>
  </si>
  <si>
    <t>1DAOHfA 30 /-4.25/8.5/-0.75/10</t>
  </si>
  <si>
    <t>=ODAOHfA!C31</t>
  </si>
  <si>
    <t>888290060405</t>
  </si>
  <si>
    <t>1DAOHfA 30 /-4.50/8.5/-0.75/10</t>
  </si>
  <si>
    <t>=ODAOHfA!C32</t>
  </si>
  <si>
    <t>888290059508</t>
  </si>
  <si>
    <t>1DAOHfA 30 /-4.75/8.5/-0.75/10</t>
  </si>
  <si>
    <t>=ODAOHfA!C33</t>
  </si>
  <si>
    <t>888290058600</t>
  </si>
  <si>
    <t>1DAOHfA 30 /-5.00/8.5/-0.75/10</t>
  </si>
  <si>
    <t>=ODAOHfA!C34</t>
  </si>
  <si>
    <t>888290057702</t>
  </si>
  <si>
    <t>1DAOHfA 30 /-5.25/8.5/-0.75/10</t>
  </si>
  <si>
    <t>=ODAOHfA!C35</t>
  </si>
  <si>
    <t>888290056804</t>
  </si>
  <si>
    <t>1DAOHfA 30 /-5.50/8.5/-0.75/10</t>
  </si>
  <si>
    <t>=ODAOHfA!C36</t>
  </si>
  <si>
    <t>888290055906</t>
  </si>
  <si>
    <t>1DAOHfA 30 /-5.75/8.5/-0.75/10</t>
  </si>
  <si>
    <t>=ODAOHfA!C37</t>
  </si>
  <si>
    <t>888290055005</t>
  </si>
  <si>
    <t>1DAOHfA 30 /-6.00/8.5/-0.75/10</t>
  </si>
  <si>
    <t>=ODAOHfA!C38</t>
  </si>
  <si>
    <t>888290054060</t>
  </si>
  <si>
    <t>1DAOHfA 30 /-6.50/8.5/-0.75/10</t>
  </si>
  <si>
    <t>=ODAOHfA!C39</t>
  </si>
  <si>
    <t>888290053162</t>
  </si>
  <si>
    <t>1DAOHfA 30 /-7.00/8.5/-0.75/10</t>
  </si>
  <si>
    <t>=ODAOHfA!C40</t>
  </si>
  <si>
    <t>888290052264</t>
  </si>
  <si>
    <t>1DAOHfA 30 /-7.50/8.5/-0.75/10</t>
  </si>
  <si>
    <t>=ODAOHfA!C41</t>
  </si>
  <si>
    <t>888290051366</t>
  </si>
  <si>
    <t>1DAOHfA 30 /-8.00/8.5/-0.75/10</t>
  </si>
  <si>
    <t>=ODAOHfA!C42</t>
  </si>
  <si>
    <t>888290050468</t>
  </si>
  <si>
    <t>1DAOHfA 30 /-8.50/8.5/-0.75/10</t>
  </si>
  <si>
    <t>=ODAOHfA!C43</t>
  </si>
  <si>
    <t>888290049561</t>
  </si>
  <si>
    <t>1DAOHfA 30 /-9.00/8.5/-0.75/10</t>
  </si>
  <si>
    <t>=ODAOHfA!C44</t>
  </si>
  <si>
    <t>888290076611</t>
  </si>
  <si>
    <t>1DAOHfA 30 /+0.00/8.5/-0.75/20</t>
  </si>
  <si>
    <t>=ODAOHfA!D14</t>
  </si>
  <si>
    <t>888290075713</t>
  </si>
  <si>
    <t>1DAOHfA 30 /-0.25/8.5/-0.75/20</t>
  </si>
  <si>
    <t>=ODAOHfA!D15</t>
  </si>
  <si>
    <t>888290074815</t>
  </si>
  <si>
    <t>1DAOHfA 30 /-0.50/8.5/-0.75/20</t>
  </si>
  <si>
    <t>=ODAOHfA!D16</t>
  </si>
  <si>
    <t>888290073917</t>
  </si>
  <si>
    <t>1DAOHfA 30 /-0.75/8.5/-0.75/20</t>
  </si>
  <si>
    <t>=ODAOHfA!D17</t>
  </si>
  <si>
    <t>888290073016</t>
  </si>
  <si>
    <t>1DAOHfA 30 /-1.00/8.5/-0.75/20</t>
  </si>
  <si>
    <t>=ODAOHfA!D18</t>
  </si>
  <si>
    <t>888290072118</t>
  </si>
  <si>
    <t>1DAOHfA 30 /-1.25/8.5/-0.75/20</t>
  </si>
  <si>
    <t>=ODAOHfA!D19</t>
  </si>
  <si>
    <t>888290071210</t>
  </si>
  <si>
    <t>1DAOHfA 30 /-1.50/8.5/-0.75/20</t>
  </si>
  <si>
    <t>=ODAOHfA!D20</t>
  </si>
  <si>
    <t>888290070312</t>
  </si>
  <si>
    <t>1DAOHfA 30 /-1.75/8.5/-0.75/20</t>
  </si>
  <si>
    <t>=ODAOHfA!D21</t>
  </si>
  <si>
    <t>888290069415</t>
  </si>
  <si>
    <t>1DAOHfA 30 /-2.00/8.5/-0.75/20</t>
  </si>
  <si>
    <t>=ODAOHfA!D22</t>
  </si>
  <si>
    <t>888290068517</t>
  </si>
  <si>
    <t>1DAOHfA 30 /-2.25/8.5/-0.75/20</t>
  </si>
  <si>
    <t>=ODAOHfA!D23</t>
  </si>
  <si>
    <t>888290067619</t>
  </si>
  <si>
    <t>1DAOHfA 30 /-2.50/8.5/-0.75/20</t>
  </si>
  <si>
    <t>=ODAOHfA!D24</t>
  </si>
  <si>
    <t>888290066711</t>
  </si>
  <si>
    <t>1DAOHfA 30 /-2.75/8.5/-0.75/20</t>
  </si>
  <si>
    <t>=ODAOHfA!D25</t>
  </si>
  <si>
    <t>888290065813</t>
  </si>
  <si>
    <t>1DAOHfA 30 /-3.00/8.5/-0.75/20</t>
  </si>
  <si>
    <t>=ODAOHfA!D26</t>
  </si>
  <si>
    <t>888290064915</t>
  </si>
  <si>
    <t>1DAOHfA 30 /-3.25/8.5/-0.75/20</t>
  </si>
  <si>
    <t>=ODAOHfA!D27</t>
  </si>
  <si>
    <t>888290064014</t>
  </si>
  <si>
    <t>1DAOHfA 30 /-3.50/8.5/-0.75/20</t>
  </si>
  <si>
    <t>=ODAOHfA!D28</t>
  </si>
  <si>
    <t>888290063116</t>
  </si>
  <si>
    <t>1DAOHfA 30 /-3.75/8.5/-0.75/20</t>
  </si>
  <si>
    <t>=ODAOHfA!D29</t>
  </si>
  <si>
    <t>888290062218</t>
  </si>
  <si>
    <t>1DAOHfA 30 /-4.00/8.5/-0.75/20</t>
  </si>
  <si>
    <t>=ODAOHfA!D30</t>
  </si>
  <si>
    <t>888290061310</t>
  </si>
  <si>
    <t>1DAOHfA 30 /-4.25/8.5/-0.75/20</t>
  </si>
  <si>
    <t>=ODAOHfA!D31</t>
  </si>
  <si>
    <t>888290060412</t>
  </si>
  <si>
    <t>1DAOHfA 30 /-4.50/8.5/-0.75/20</t>
  </si>
  <si>
    <t>=ODAOHfA!D32</t>
  </si>
  <si>
    <t>888290059515</t>
  </si>
  <si>
    <t>1DAOHfA 30 /-4.75/8.5/-0.75/20</t>
  </si>
  <si>
    <t>=ODAOHfA!D33</t>
  </si>
  <si>
    <t>888290058617</t>
  </si>
  <si>
    <t>1DAOHfA 30 /-5.00/8.5/-0.75/20</t>
  </si>
  <si>
    <t>=ODAOHfA!D34</t>
  </si>
  <si>
    <t>888290057719</t>
  </si>
  <si>
    <t>1DAOHfA 30 /-5.25/8.5/-0.75/20</t>
  </si>
  <si>
    <t>=ODAOHfA!D35</t>
  </si>
  <si>
    <t>888290056811</t>
  </si>
  <si>
    <t>1DAOHfA 30 /-5.50/8.5/-0.75/20</t>
  </si>
  <si>
    <t>=ODAOHfA!D36</t>
  </si>
  <si>
    <t>888290055913</t>
  </si>
  <si>
    <t>1DAOHfA 30 /-5.75/8.5/-0.75/20</t>
  </si>
  <si>
    <t>=ODAOHfA!D37</t>
  </si>
  <si>
    <t>888290055012</t>
  </si>
  <si>
    <t>1DAOHfA 30 /-6.00/8.5/-0.75/20</t>
  </si>
  <si>
    <t>=ODAOHfA!D38</t>
  </si>
  <si>
    <t>888290054077</t>
  </si>
  <si>
    <t>1DAOHfA 30 /-6.50/8.5/-0.75/20</t>
  </si>
  <si>
    <t>=ODAOHfA!D39</t>
  </si>
  <si>
    <t>888290053179</t>
  </si>
  <si>
    <t>1DAOHfA 30 /-7.00/8.5/-0.75/20</t>
  </si>
  <si>
    <t>=ODAOHfA!D40</t>
  </si>
  <si>
    <t>888290052271</t>
  </si>
  <si>
    <t>1DAOHfA 30 /-7.50/8.5/-0.75/20</t>
  </si>
  <si>
    <t>=ODAOHfA!D41</t>
  </si>
  <si>
    <t>888290051373</t>
  </si>
  <si>
    <t>1DAOHfA 30 /-8.00/8.5/-0.75/20</t>
  </si>
  <si>
    <t>=ODAOHfA!D42</t>
  </si>
  <si>
    <t>888290050475</t>
  </si>
  <si>
    <t>1DAOHfA 30 /-8.50/8.5/-0.75/20</t>
  </si>
  <si>
    <t>=ODAOHfA!D43</t>
  </si>
  <si>
    <t>888290049578</t>
  </si>
  <si>
    <t>1DAOHfA 30 /-9.00/8.5/-0.75/20</t>
  </si>
  <si>
    <t>=ODAOHfA!D44</t>
  </si>
  <si>
    <t>888290076628</t>
  </si>
  <si>
    <t>1DAOHfA 30 /+0.00/8.5/-0.75/30</t>
  </si>
  <si>
    <t>=ODAOHfA!E14</t>
  </si>
  <si>
    <t>888290075720</t>
  </si>
  <si>
    <t>1DAOHfA 30 /-0.25/8.5/-0.75/30</t>
  </si>
  <si>
    <t>=ODAOHfA!E15</t>
  </si>
  <si>
    <t>888290074822</t>
  </si>
  <si>
    <t>1DAOHfA 30 /-0.50/8.5/-0.75/30</t>
  </si>
  <si>
    <t>=ODAOHfA!E16</t>
  </si>
  <si>
    <t>888290073924</t>
  </si>
  <si>
    <t>1DAOHfA 30 /-0.75/8.5/-0.75/30</t>
  </si>
  <si>
    <t>=ODAOHfA!E17</t>
  </si>
  <si>
    <t>888290073023</t>
  </si>
  <si>
    <t>1DAOHfA 30 /-1.00/8.5/-0.75/30</t>
  </si>
  <si>
    <t>=ODAOHfA!E18</t>
  </si>
  <si>
    <t>888290072125</t>
  </si>
  <si>
    <t>1DAOHfA 30 /-1.25/8.5/-0.75/30</t>
  </si>
  <si>
    <t>=ODAOHfA!E19</t>
  </si>
  <si>
    <t>888290071227</t>
  </si>
  <si>
    <t>1DAOHfA 30 /-1.50/8.5/-0.75/30</t>
  </si>
  <si>
    <t>=ODAOHfA!E20</t>
  </si>
  <si>
    <t>888290070329</t>
  </si>
  <si>
    <t>1DAOHfA 30 /-1.75/8.5/-0.75/30</t>
  </si>
  <si>
    <t>=ODAOHfA!E21</t>
  </si>
  <si>
    <t>888290069422</t>
  </si>
  <si>
    <t>1DAOHfA 30 /-2.00/8.5/-0.75/30</t>
  </si>
  <si>
    <t>=ODAOHfA!E22</t>
  </si>
  <si>
    <t>888290068524</t>
  </si>
  <si>
    <t>1DAOHfA 30 /-2.25/8.5/-0.75/30</t>
  </si>
  <si>
    <t>=ODAOHfA!E23</t>
  </si>
  <si>
    <t>888290067626</t>
  </si>
  <si>
    <t>1DAOHfA 30 /-2.50/8.5/-0.75/30</t>
  </si>
  <si>
    <t>=ODAOHfA!E24</t>
  </si>
  <si>
    <t>888290066728</t>
  </si>
  <si>
    <t>1DAOHfA 30 /-2.75/8.5/-0.75/30</t>
  </si>
  <si>
    <t>=ODAOHfA!E25</t>
  </si>
  <si>
    <t>888290065820</t>
  </si>
  <si>
    <t>1DAOHfA 30 /-3.00/8.5/-0.75/30</t>
  </si>
  <si>
    <t>=ODAOHfA!E26</t>
  </si>
  <si>
    <t>888290064922</t>
  </si>
  <si>
    <t>1DAOHfA 30 /-3.25/8.5/-0.75/30</t>
  </si>
  <si>
    <t>=ODAOHfA!E27</t>
  </si>
  <si>
    <t>888290064021</t>
  </si>
  <si>
    <t>1DAOHfA 30 /-3.50/8.5/-0.75/30</t>
  </si>
  <si>
    <t>=ODAOHfA!E28</t>
  </si>
  <si>
    <t>888290063123</t>
  </si>
  <si>
    <t>1DAOHfA 30 /-3.75/8.5/-0.75/30</t>
  </si>
  <si>
    <t>=ODAOHfA!E29</t>
  </si>
  <si>
    <t>888290062225</t>
  </si>
  <si>
    <t>1DAOHfA 30 /-4.00/8.5/-0.75/30</t>
  </si>
  <si>
    <t>=ODAOHfA!E30</t>
  </si>
  <si>
    <t>888290061327</t>
  </si>
  <si>
    <t>1DAOHfA 30 /-4.25/8.5/-0.75/30</t>
  </si>
  <si>
    <t>=ODAOHfA!E31</t>
  </si>
  <si>
    <t>888290060429</t>
  </si>
  <si>
    <t>1DAOHfA 30 /-4.50/8.5/-0.75/30</t>
  </si>
  <si>
    <t>=ODAOHfA!E32</t>
  </si>
  <si>
    <t>888290059522</t>
  </si>
  <si>
    <t>1DAOHfA 30 /-4.75/8.5/-0.75/30</t>
  </si>
  <si>
    <t>=ODAOHfA!E33</t>
  </si>
  <si>
    <t>888290058624</t>
  </si>
  <si>
    <t>1DAOHfA 30 /-5.00/8.5/-0.75/30</t>
  </si>
  <si>
    <t>=ODAOHfA!E34</t>
  </si>
  <si>
    <t>888290057726</t>
  </si>
  <si>
    <t>1DAOHfA 30 /-5.25/8.5/-0.75/30</t>
  </si>
  <si>
    <t>=ODAOHfA!E35</t>
  </si>
  <si>
    <t>888290056828</t>
  </si>
  <si>
    <t>1DAOHfA 30 /-5.50/8.5/-0.75/30</t>
  </si>
  <si>
    <t>=ODAOHfA!E36</t>
  </si>
  <si>
    <t>888290055920</t>
  </si>
  <si>
    <t>1DAOHfA 30 /-5.75/8.5/-0.75/30</t>
  </si>
  <si>
    <t>=ODAOHfA!E37</t>
  </si>
  <si>
    <t>888290055029</t>
  </si>
  <si>
    <t>1DAOHfA 30 /-6.00/8.5/-0.75/30</t>
  </si>
  <si>
    <t>=ODAOHfA!E38</t>
  </si>
  <si>
    <t>888290076635</t>
  </si>
  <si>
    <t>1DAOHfA 30 /+0.00/8.5/-0.75/40</t>
  </si>
  <si>
    <t>=ODAOHfA!F14</t>
  </si>
  <si>
    <t>888290075737</t>
  </si>
  <si>
    <t>1DAOHfA 30 /-0.25/8.5/-0.75/40</t>
  </si>
  <si>
    <t>=ODAOHfA!F15</t>
  </si>
  <si>
    <t>888290074839</t>
  </si>
  <si>
    <t>1DAOHfA 30 /-0.50/8.5/-0.75/40</t>
  </si>
  <si>
    <t>=ODAOHfA!F16</t>
  </si>
  <si>
    <t>888290073931</t>
  </si>
  <si>
    <t>1DAOHfA 30 /-0.75/8.5/-0.75/40</t>
  </si>
  <si>
    <t>=ODAOHfA!F17</t>
  </si>
  <si>
    <t>888290073030</t>
  </si>
  <si>
    <t>1DAOHfA 30 /-1.00/8.5/-0.75/40</t>
  </si>
  <si>
    <t>=ODAOHfA!F18</t>
  </si>
  <si>
    <t>888290072132</t>
  </si>
  <si>
    <t>1DAOHfA 30 /-1.25/8.5/-0.75/40</t>
  </si>
  <si>
    <t>=ODAOHfA!F19</t>
  </si>
  <si>
    <t>888290071234</t>
  </si>
  <si>
    <t>1DAOHfA 30 /-1.50/8.5/-0.75/40</t>
  </si>
  <si>
    <t>=ODAOHfA!F20</t>
  </si>
  <si>
    <t>888290070336</t>
  </si>
  <si>
    <t>1DAOHfA 30 /-1.75/8.5/-0.75/40</t>
  </si>
  <si>
    <t>=ODAOHfA!F21</t>
  </si>
  <si>
    <t>888290069439</t>
  </si>
  <si>
    <t>1DAOHfA 30 /-2.00/8.5/-0.75/40</t>
  </si>
  <si>
    <t>=ODAOHfA!F22</t>
  </si>
  <si>
    <t>888290068531</t>
  </si>
  <si>
    <t>1DAOHfA 30 /-2.25/8.5/-0.75/40</t>
  </si>
  <si>
    <t>=ODAOHfA!F23</t>
  </si>
  <si>
    <t>888290067633</t>
  </si>
  <si>
    <t>1DAOHfA 30 /-2.50/8.5/-0.75/40</t>
  </si>
  <si>
    <t>=ODAOHfA!F24</t>
  </si>
  <si>
    <t>888290066735</t>
  </si>
  <si>
    <t>1DAOHfA 30 /-2.75/8.5/-0.75/40</t>
  </si>
  <si>
    <t>=ODAOHfA!F25</t>
  </si>
  <si>
    <t>888290065837</t>
  </si>
  <si>
    <t>1DAOHfA 30 /-3.00/8.5/-0.75/40</t>
  </si>
  <si>
    <t>=ODAOHfA!F26</t>
  </si>
  <si>
    <t>888290064939</t>
  </si>
  <si>
    <t>1DAOHfA 30 /-3.25/8.5/-0.75/40</t>
  </si>
  <si>
    <t>=ODAOHfA!F27</t>
  </si>
  <si>
    <t>888290064038</t>
  </si>
  <si>
    <t>1DAOHfA 30 /-3.50/8.5/-0.75/40</t>
  </si>
  <si>
    <t>=ODAOHfA!F28</t>
  </si>
  <si>
    <t>888290063130</t>
  </si>
  <si>
    <t>1DAOHfA 30 /-3.75/8.5/-0.75/40</t>
  </si>
  <si>
    <t>=ODAOHfA!F29</t>
  </si>
  <si>
    <t>888290062232</t>
  </si>
  <si>
    <t>1DAOHfA 30 /-4.00/8.5/-0.75/40</t>
  </si>
  <si>
    <t>=ODAOHfA!F30</t>
  </si>
  <si>
    <t>888290061334</t>
  </si>
  <si>
    <t>1DAOHfA 30 /-4.25/8.5/-0.75/40</t>
  </si>
  <si>
    <t>=ODAOHfA!F31</t>
  </si>
  <si>
    <t>888290060436</t>
  </si>
  <si>
    <t>1DAOHfA 30 /-4.50/8.5/-0.75/40</t>
  </si>
  <si>
    <t>=ODAOHfA!F32</t>
  </si>
  <si>
    <t>888290059539</t>
  </si>
  <si>
    <t>1DAOHfA 30 /-4.75/8.5/-0.75/40</t>
  </si>
  <si>
    <t>=ODAOHfA!F33</t>
  </si>
  <si>
    <t>888290058631</t>
  </si>
  <si>
    <t>1DAOHfA 30 /-5.00/8.5/-0.75/40</t>
  </si>
  <si>
    <t>=ODAOHfA!F34</t>
  </si>
  <si>
    <t>888290057733</t>
  </si>
  <si>
    <t>1DAOHfA 30 /-5.25/8.5/-0.75/40</t>
  </si>
  <si>
    <t>=ODAOHfA!F35</t>
  </si>
  <si>
    <t>888290056835</t>
  </si>
  <si>
    <t>1DAOHfA 30 /-5.50/8.5/-0.75/40</t>
  </si>
  <si>
    <t>=ODAOHfA!F36</t>
  </si>
  <si>
    <t>888290055937</t>
  </si>
  <si>
    <t>1DAOHfA 30 /-5.75/8.5/-0.75/40</t>
  </si>
  <si>
    <t>=ODAOHfA!F37</t>
  </si>
  <si>
    <t>888290055036</t>
  </si>
  <si>
    <t>1DAOHfA 30 /-6.00/8.5/-0.75/40</t>
  </si>
  <si>
    <t>=ODAOHfA!F38</t>
  </si>
  <si>
    <t>888290076642</t>
  </si>
  <si>
    <t>1DAOHfA 30 /+0.00/8.5/-0.75/50</t>
  </si>
  <si>
    <t>=ODAOHfA!G14</t>
  </si>
  <si>
    <t>888290075744</t>
  </si>
  <si>
    <t>1DAOHfA 30 /-0.25/8.5/-0.75/50</t>
  </si>
  <si>
    <t>=ODAOHfA!G15</t>
  </si>
  <si>
    <t>888290074846</t>
  </si>
  <si>
    <t>1DAOHfA 30 /-0.50/8.5/-0.75/50</t>
  </si>
  <si>
    <t>=ODAOHfA!G16</t>
  </si>
  <si>
    <t>888290073948</t>
  </si>
  <si>
    <t>1DAOHfA 30 /-0.75/8.5/-0.75/50</t>
  </si>
  <si>
    <t>=ODAOHfA!G17</t>
  </si>
  <si>
    <t>888290073047</t>
  </si>
  <si>
    <t>1DAOHfA 30 /-1.00/8.5/-0.75/50</t>
  </si>
  <si>
    <t>=ODAOHfA!G18</t>
  </si>
  <si>
    <t>888290072149</t>
  </si>
  <si>
    <t>1DAOHfA 30 /-1.25/8.5/-0.75/50</t>
  </si>
  <si>
    <t>=ODAOHfA!G19</t>
  </si>
  <si>
    <t>888290071241</t>
  </si>
  <si>
    <t>1DAOHfA 30 /-1.50/8.5/-0.75/50</t>
  </si>
  <si>
    <t>=ODAOHfA!G20</t>
  </si>
  <si>
    <t>888290070343</t>
  </si>
  <si>
    <t>1DAOHfA 30 /-1.75/8.5/-0.75/50</t>
  </si>
  <si>
    <t>=ODAOHfA!G21</t>
  </si>
  <si>
    <t>888290069446</t>
  </si>
  <si>
    <t>1DAOHfA 30 /-2.00/8.5/-0.75/50</t>
  </si>
  <si>
    <t>=ODAOHfA!G22</t>
  </si>
  <si>
    <t>888290068548</t>
  </si>
  <si>
    <t>1DAOHfA 30 /-2.25/8.5/-0.75/50</t>
  </si>
  <si>
    <t>=ODAOHfA!G23</t>
  </si>
  <si>
    <t>888290067640</t>
  </si>
  <si>
    <t>1DAOHfA 30 /-2.50/8.5/-0.75/50</t>
  </si>
  <si>
    <t>=ODAOHfA!G24</t>
  </si>
  <si>
    <t>888290066742</t>
  </si>
  <si>
    <t>1DAOHfA 30 /-2.75/8.5/-0.75/50</t>
  </si>
  <si>
    <t>=ODAOHfA!G25</t>
  </si>
  <si>
    <t>888290065844</t>
  </si>
  <si>
    <t>1DAOHfA 30 /-3.00/8.5/-0.75/50</t>
  </si>
  <si>
    <t>=ODAOHfA!G26</t>
  </si>
  <si>
    <t>888290064946</t>
  </si>
  <si>
    <t>1DAOHfA 30 /-3.25/8.5/-0.75/50</t>
  </si>
  <si>
    <t>=ODAOHfA!G27</t>
  </si>
  <si>
    <t>888290064045</t>
  </si>
  <si>
    <t>1DAOHfA 30 /-3.50/8.5/-0.75/50</t>
  </si>
  <si>
    <t>=ODAOHfA!G28</t>
  </si>
  <si>
    <t>888290063147</t>
  </si>
  <si>
    <t>1DAOHfA 30 /-3.75/8.5/-0.75/50</t>
  </si>
  <si>
    <t>=ODAOHfA!G29</t>
  </si>
  <si>
    <t>888290062249</t>
  </si>
  <si>
    <t>1DAOHfA 30 /-4.00/8.5/-0.75/50</t>
  </si>
  <si>
    <t>=ODAOHfA!G30</t>
  </si>
  <si>
    <t>888290061341</t>
  </si>
  <si>
    <t>1DAOHfA 30 /-4.25/8.5/-0.75/50</t>
  </si>
  <si>
    <t>=ODAOHfA!G31</t>
  </si>
  <si>
    <t>888290060443</t>
  </si>
  <si>
    <t>1DAOHfA 30 /-4.50/8.5/-0.75/50</t>
  </si>
  <si>
    <t>=ODAOHfA!G32</t>
  </si>
  <si>
    <t>888290059546</t>
  </si>
  <si>
    <t>1DAOHfA 30 /-4.75/8.5/-0.75/50</t>
  </si>
  <si>
    <t>=ODAOHfA!G33</t>
  </si>
  <si>
    <t>888290058648</t>
  </si>
  <si>
    <t>1DAOHfA 30 /-5.00/8.5/-0.75/50</t>
  </si>
  <si>
    <t>=ODAOHfA!G34</t>
  </si>
  <si>
    <t>888290057740</t>
  </si>
  <si>
    <t>1DAOHfA 30 /-5.25/8.5/-0.75/50</t>
  </si>
  <si>
    <t>=ODAOHfA!G35</t>
  </si>
  <si>
    <t>888290056842</t>
  </si>
  <si>
    <t>1DAOHfA 30 /-5.50/8.5/-0.75/50</t>
  </si>
  <si>
    <t>=ODAOHfA!G36</t>
  </si>
  <si>
    <t>888290055944</t>
  </si>
  <si>
    <t>1DAOHfA 30 /-5.75/8.5/-0.75/50</t>
  </si>
  <si>
    <t>=ODAOHfA!G37</t>
  </si>
  <si>
    <t>888290055043</t>
  </si>
  <si>
    <t>1DAOHfA 30 /-6.00/8.5/-0.75/50</t>
  </si>
  <si>
    <t>=ODAOHfA!G38</t>
  </si>
  <si>
    <t>888290076659</t>
  </si>
  <si>
    <t>1DAOHfA 30 /+0.00/8.5/-0.75/60</t>
  </si>
  <si>
    <t>=ODAOHfA!H14</t>
  </si>
  <si>
    <t>888290075751</t>
  </si>
  <si>
    <t>1DAOHfA 30 /-0.25/8.5/-0.75/60</t>
  </si>
  <si>
    <t>=ODAOHfA!H15</t>
  </si>
  <si>
    <t>888290074853</t>
  </si>
  <si>
    <t>1DAOHfA 30 /-0.50/8.5/-0.75/60</t>
  </si>
  <si>
    <t>=ODAOHfA!H16</t>
  </si>
  <si>
    <t>888290073955</t>
  </si>
  <si>
    <t>1DAOHfA 30 /-0.75/8.5/-0.75/60</t>
  </si>
  <si>
    <t>=ODAOHfA!H17</t>
  </si>
  <si>
    <t>888290073054</t>
  </si>
  <si>
    <t>1DAOHfA 30 /-1.00/8.5/-0.75/60</t>
  </si>
  <si>
    <t>=ODAOHfA!H18</t>
  </si>
  <si>
    <t>888290072156</t>
  </si>
  <si>
    <t>1DAOHfA 30 /-1.25/8.5/-0.75/60</t>
  </si>
  <si>
    <t>=ODAOHfA!H19</t>
  </si>
  <si>
    <t>888290071258</t>
  </si>
  <si>
    <t>1DAOHfA 30 /-1.50/8.5/-0.75/60</t>
  </si>
  <si>
    <t>=ODAOHfA!H20</t>
  </si>
  <si>
    <t>888290070350</t>
  </si>
  <si>
    <t>1DAOHfA 30 /-1.75/8.5/-0.75/60</t>
  </si>
  <si>
    <t>=ODAOHfA!H21</t>
  </si>
  <si>
    <t>888290069453</t>
  </si>
  <si>
    <t>1DAOHfA 30 /-2.00/8.5/-0.75/60</t>
  </si>
  <si>
    <t>=ODAOHfA!H22</t>
  </si>
  <si>
    <t>888290068555</t>
  </si>
  <si>
    <t>1DAOHfA 30 /-2.25/8.5/-0.75/60</t>
  </si>
  <si>
    <t>=ODAOHfA!H23</t>
  </si>
  <si>
    <t>888290067657</t>
  </si>
  <si>
    <t>1DAOHfA 30 /-2.50/8.5/-0.75/60</t>
  </si>
  <si>
    <t>=ODAOHfA!H24</t>
  </si>
  <si>
    <t>888290066759</t>
  </si>
  <si>
    <t>1DAOHfA 30 /-2.75/8.5/-0.75/60</t>
  </si>
  <si>
    <t>=ODAOHfA!H25</t>
  </si>
  <si>
    <t>888290065851</t>
  </si>
  <si>
    <t>1DAOHfA 30 /-3.00/8.5/-0.75/60</t>
  </si>
  <si>
    <t>=ODAOHfA!H26</t>
  </si>
  <si>
    <t>888290064953</t>
  </si>
  <si>
    <t>1DAOHfA 30 /-3.25/8.5/-0.75/60</t>
  </si>
  <si>
    <t>=ODAOHfA!H27</t>
  </si>
  <si>
    <t>888290064052</t>
  </si>
  <si>
    <t>1DAOHfA 30 /-3.50/8.5/-0.75/60</t>
  </si>
  <si>
    <t>=ODAOHfA!H28</t>
  </si>
  <si>
    <t>888290063154</t>
  </si>
  <si>
    <t>1DAOHfA 30 /-3.75/8.5/-0.75/60</t>
  </si>
  <si>
    <t>=ODAOHfA!H29</t>
  </si>
  <si>
    <t>888290062256</t>
  </si>
  <si>
    <t>1DAOHfA 30 /-4.00/8.5/-0.75/60</t>
  </si>
  <si>
    <t>=ODAOHfA!H30</t>
  </si>
  <si>
    <t>888290061358</t>
  </si>
  <si>
    <t>1DAOHfA 30 /-4.25/8.5/-0.75/60</t>
  </si>
  <si>
    <t>=ODAOHfA!H31</t>
  </si>
  <si>
    <t>888290060450</t>
  </si>
  <si>
    <t>1DAOHfA 30 /-4.50/8.5/-0.75/60</t>
  </si>
  <si>
    <t>=ODAOHfA!H32</t>
  </si>
  <si>
    <t>888290059553</t>
  </si>
  <si>
    <t>1DAOHfA 30 /-4.75/8.5/-0.75/60</t>
  </si>
  <si>
    <t>=ODAOHfA!H33</t>
  </si>
  <si>
    <t>888290058655</t>
  </si>
  <si>
    <t>1DAOHfA 30 /-5.00/8.5/-0.75/60</t>
  </si>
  <si>
    <t>=ODAOHfA!H34</t>
  </si>
  <si>
    <t>888290057757</t>
  </si>
  <si>
    <t>1DAOHfA 30 /-5.25/8.5/-0.75/60</t>
  </si>
  <si>
    <t>=ODAOHfA!H35</t>
  </si>
  <si>
    <t>888290056859</t>
  </si>
  <si>
    <t>1DAOHfA 30 /-5.50/8.5/-0.75/60</t>
  </si>
  <si>
    <t>=ODAOHfA!H36</t>
  </si>
  <si>
    <t>888290055951</t>
  </si>
  <si>
    <t>1DAOHfA 30 /-5.75/8.5/-0.75/60</t>
  </si>
  <si>
    <t>=ODAOHfA!H37</t>
  </si>
  <si>
    <t>888290055050</t>
  </si>
  <si>
    <t>1DAOHfA 30 /-6.00/8.5/-0.75/60</t>
  </si>
  <si>
    <t>=ODAOHfA!H38</t>
  </si>
  <si>
    <t>888290076666</t>
  </si>
  <si>
    <t>1DAOHfA 30 /+0.00/8.5/-0.75/70</t>
  </si>
  <si>
    <t>=ODAOHfA!I14</t>
  </si>
  <si>
    <t>888290075768</t>
  </si>
  <si>
    <t>1DAOHfA 30 /-0.25/8.5/-0.75/70</t>
  </si>
  <si>
    <t>=ODAOHfA!I15</t>
  </si>
  <si>
    <t>888290074860</t>
  </si>
  <si>
    <t>1DAOHfA 30 /-0.50/8.5/-0.75/70</t>
  </si>
  <si>
    <t>=ODAOHfA!I16</t>
  </si>
  <si>
    <t>888290073962</t>
  </si>
  <si>
    <t>1DAOHfA 30 /-0.75/8.5/-0.75/70</t>
  </si>
  <si>
    <t>=ODAOHfA!I17</t>
  </si>
  <si>
    <t>888290073061</t>
  </si>
  <si>
    <t>1DAOHfA 30 /-1.00/8.5/-0.75/70</t>
  </si>
  <si>
    <t>=ODAOHfA!I18</t>
  </si>
  <si>
    <t>888290072163</t>
  </si>
  <si>
    <t>1DAOHfA 30 /-1.25/8.5/-0.75/70</t>
  </si>
  <si>
    <t>=ODAOHfA!I19</t>
  </si>
  <si>
    <t>888290071265</t>
  </si>
  <si>
    <t>1DAOHfA 30 /-1.50/8.5/-0.75/70</t>
  </si>
  <si>
    <t>=ODAOHfA!I20</t>
  </si>
  <si>
    <t>888290070367</t>
  </si>
  <si>
    <t>1DAOHfA 30 /-1.75/8.5/-0.75/70</t>
  </si>
  <si>
    <t>=ODAOHfA!I21</t>
  </si>
  <si>
    <t>888290069460</t>
  </si>
  <si>
    <t>1DAOHfA 30 /-2.00/8.5/-0.75/70</t>
  </si>
  <si>
    <t>=ODAOHfA!I22</t>
  </si>
  <si>
    <t>888290068562</t>
  </si>
  <si>
    <t>1DAOHfA 30 /-2.25/8.5/-0.75/70</t>
  </si>
  <si>
    <t>=ODAOHfA!I23</t>
  </si>
  <si>
    <t>888290067664</t>
  </si>
  <si>
    <t>1DAOHfA 30 /-2.50/8.5/-0.75/70</t>
  </si>
  <si>
    <t>=ODAOHfA!I24</t>
  </si>
  <si>
    <t>888290066766</t>
  </si>
  <si>
    <t>1DAOHfA 30 /-2.75/8.5/-0.75/70</t>
  </si>
  <si>
    <t>=ODAOHfA!I25</t>
  </si>
  <si>
    <t>888290065868</t>
  </si>
  <si>
    <t>1DAOHfA 30 /-3.00/8.5/-0.75/70</t>
  </si>
  <si>
    <t>=ODAOHfA!I26</t>
  </si>
  <si>
    <t>888290064960</t>
  </si>
  <si>
    <t>1DAOHfA 30 /-3.25/8.5/-0.75/70</t>
  </si>
  <si>
    <t>=ODAOHfA!I27</t>
  </si>
  <si>
    <t>888290064069</t>
  </si>
  <si>
    <t>1DAOHfA 30 /-3.50/8.5/-0.75/70</t>
  </si>
  <si>
    <t>=ODAOHfA!I28</t>
  </si>
  <si>
    <t>888290063161</t>
  </si>
  <si>
    <t>1DAOHfA 30 /-3.75/8.5/-0.75/70</t>
  </si>
  <si>
    <t>=ODAOHfA!I29</t>
  </si>
  <si>
    <t>888290062263</t>
  </si>
  <si>
    <t>1DAOHfA 30 /-4.00/8.5/-0.75/70</t>
  </si>
  <si>
    <t>=ODAOHfA!I30</t>
  </si>
  <si>
    <t>888290061365</t>
  </si>
  <si>
    <t>1DAOHfA 30 /-4.25/8.5/-0.75/70</t>
  </si>
  <si>
    <t>=ODAOHfA!I31</t>
  </si>
  <si>
    <t>888290060467</t>
  </si>
  <si>
    <t>1DAOHfA 30 /-4.50/8.5/-0.75/70</t>
  </si>
  <si>
    <t>=ODAOHfA!I32</t>
  </si>
  <si>
    <t>888290059560</t>
  </si>
  <si>
    <t>1DAOHfA 30 /-4.75/8.5/-0.75/70</t>
  </si>
  <si>
    <t>=ODAOHfA!I33</t>
  </si>
  <si>
    <t>888290058662</t>
  </si>
  <si>
    <t>1DAOHfA 30 /-5.00/8.5/-0.75/70</t>
  </si>
  <si>
    <t>=ODAOHfA!I34</t>
  </si>
  <si>
    <t>888290057764</t>
  </si>
  <si>
    <t>1DAOHfA 30 /-5.25/8.5/-0.75/70</t>
  </si>
  <si>
    <t>=ODAOHfA!I35</t>
  </si>
  <si>
    <t>888290056866</t>
  </si>
  <si>
    <t>1DAOHfA 30 /-5.50/8.5/-0.75/70</t>
  </si>
  <si>
    <t>=ODAOHfA!I36</t>
  </si>
  <si>
    <t>888290055968</t>
  </si>
  <si>
    <t>1DAOHfA 30 /-5.75/8.5/-0.75/70</t>
  </si>
  <si>
    <t>=ODAOHfA!I37</t>
  </si>
  <si>
    <t>888290055067</t>
  </si>
  <si>
    <t>1DAOHfA 30 /-6.00/8.5/-0.75/70</t>
  </si>
  <si>
    <t>=ODAOHfA!I38</t>
  </si>
  <si>
    <t>888290054121</t>
  </si>
  <si>
    <t>1DAOHfA 30 /-6.50/8.5/-0.75/70</t>
  </si>
  <si>
    <t>=ODAOHfA!I39</t>
  </si>
  <si>
    <t>888290053223</t>
  </si>
  <si>
    <t>1DAOHfA 30 /-7.00/8.5/-0.75/70</t>
  </si>
  <si>
    <t>=ODAOHfA!I40</t>
  </si>
  <si>
    <t>888290052325</t>
  </si>
  <si>
    <t>1DAOHfA 30 /-7.50/8.5/-0.75/70</t>
  </si>
  <si>
    <t>=ODAOHfA!I41</t>
  </si>
  <si>
    <t>888290051427</t>
  </si>
  <si>
    <t>1DAOHfA 30 /-8.00/8.5/-0.75/70</t>
  </si>
  <si>
    <t>=ODAOHfA!I42</t>
  </si>
  <si>
    <t>888290050529</t>
  </si>
  <si>
    <t>1DAOHfA 30 /-8.50/8.5/-0.75/70</t>
  </si>
  <si>
    <t>=ODAOHfA!I43</t>
  </si>
  <si>
    <t>888290049622</t>
  </si>
  <si>
    <t>1DAOHfA 30 /-9.00/8.5/-0.75/70</t>
  </si>
  <si>
    <t>=ODAOHfA!I44</t>
  </si>
  <si>
    <t>888290076673</t>
  </si>
  <si>
    <t>1DAOHfA 30 /+0.00/8.5/-0.75/80</t>
  </si>
  <si>
    <t>=ODAOHfA!J14</t>
  </si>
  <si>
    <t>888290075775</t>
  </si>
  <si>
    <t>1DAOHfA 30 /-0.25/8.5/-0.75/80</t>
  </si>
  <si>
    <t>=ODAOHfA!J15</t>
  </si>
  <si>
    <t>888290074877</t>
  </si>
  <si>
    <t>1DAOHfA 30 /-0.50/8.5/-0.75/80</t>
  </si>
  <si>
    <t>=ODAOHfA!J16</t>
  </si>
  <si>
    <t>888290073979</t>
  </si>
  <si>
    <t>1DAOHfA 30 /-0.75/8.5/-0.75/80</t>
  </si>
  <si>
    <t>=ODAOHfA!J17</t>
  </si>
  <si>
    <t>888290073078</t>
  </si>
  <si>
    <t>1DAOHfA 30 /-1.00/8.5/-0.75/80</t>
  </si>
  <si>
    <t>=ODAOHfA!J18</t>
  </si>
  <si>
    <t>888290072170</t>
  </si>
  <si>
    <t>1DAOHfA 30 /-1.25/8.5/-0.75/80</t>
  </si>
  <si>
    <t>=ODAOHfA!J19</t>
  </si>
  <si>
    <t>888290071272</t>
  </si>
  <si>
    <t>1DAOHfA 30 /-1.50/8.5/-0.75/80</t>
  </si>
  <si>
    <t>=ODAOHfA!J20</t>
  </si>
  <si>
    <t>888290070374</t>
  </si>
  <si>
    <t>1DAOHfA 30 /-1.75/8.5/-0.75/80</t>
  </si>
  <si>
    <t>=ODAOHfA!J21</t>
  </si>
  <si>
    <t>888290069477</t>
  </si>
  <si>
    <t>1DAOHfA 30 /-2.00/8.5/-0.75/80</t>
  </si>
  <si>
    <t>=ODAOHfA!J22</t>
  </si>
  <si>
    <t>888290068579</t>
  </si>
  <si>
    <t>1DAOHfA 30 /-2.25/8.5/-0.75/80</t>
  </si>
  <si>
    <t>=ODAOHfA!J23</t>
  </si>
  <si>
    <t>888290067671</t>
  </si>
  <si>
    <t>1DAOHfA 30 /-2.50/8.5/-0.75/80</t>
  </si>
  <si>
    <t>=ODAOHfA!J24</t>
  </si>
  <si>
    <t>888290066773</t>
  </si>
  <si>
    <t>1DAOHfA 30 /-2.75/8.5/-0.75/80</t>
  </si>
  <si>
    <t>=ODAOHfA!J25</t>
  </si>
  <si>
    <t>888290065875</t>
  </si>
  <si>
    <t>1DAOHfA 30 /-3.00/8.5/-0.75/80</t>
  </si>
  <si>
    <t>=ODAOHfA!J26</t>
  </si>
  <si>
    <t>888290064977</t>
  </si>
  <si>
    <t>1DAOHfA 30 /-3.25/8.5/-0.75/80</t>
  </si>
  <si>
    <t>=ODAOHfA!J27</t>
  </si>
  <si>
    <t>888290064076</t>
  </si>
  <si>
    <t>1DAOHfA 30 /-3.50/8.5/-0.75/80</t>
  </si>
  <si>
    <t>=ODAOHfA!J28</t>
  </si>
  <si>
    <t>888290063178</t>
  </si>
  <si>
    <t>1DAOHfA 30 /-3.75/8.5/-0.75/80</t>
  </si>
  <si>
    <t>=ODAOHfA!J29</t>
  </si>
  <si>
    <t>888290062270</t>
  </si>
  <si>
    <t>1DAOHfA 30 /-4.00/8.5/-0.75/80</t>
  </si>
  <si>
    <t>=ODAOHfA!J30</t>
  </si>
  <si>
    <t>888290061372</t>
  </si>
  <si>
    <t>1DAOHfA 30 /-4.25/8.5/-0.75/80</t>
  </si>
  <si>
    <t>=ODAOHfA!J31</t>
  </si>
  <si>
    <t>888290060474</t>
  </si>
  <si>
    <t>1DAOHfA 30 /-4.50/8.5/-0.75/80</t>
  </si>
  <si>
    <t>=ODAOHfA!J32</t>
  </si>
  <si>
    <t>888290059577</t>
  </si>
  <si>
    <t>1DAOHfA 30 /-4.75/8.5/-0.75/80</t>
  </si>
  <si>
    <t>=ODAOHfA!J33</t>
  </si>
  <si>
    <t>888290058679</t>
  </si>
  <si>
    <t>1DAOHfA 30 /-5.00/8.5/-0.75/80</t>
  </si>
  <si>
    <t>=ODAOHfA!J34</t>
  </si>
  <si>
    <t>888290057771</t>
  </si>
  <si>
    <t>1DAOHfA 30 /-5.25/8.5/-0.75/80</t>
  </si>
  <si>
    <t>=ODAOHfA!J35</t>
  </si>
  <si>
    <t>888290056873</t>
  </si>
  <si>
    <t>1DAOHfA 30 /-5.50/8.5/-0.75/80</t>
  </si>
  <si>
    <t>=ODAOHfA!J36</t>
  </si>
  <si>
    <t>888290055975</t>
  </si>
  <si>
    <t>1DAOHfA 30 /-5.75/8.5/-0.75/80</t>
  </si>
  <si>
    <t>=ODAOHfA!J37</t>
  </si>
  <si>
    <t>888290055074</t>
  </si>
  <si>
    <t>1DAOHfA 30 /-6.00/8.5/-0.75/80</t>
  </si>
  <si>
    <t>=ODAOHfA!J38</t>
  </si>
  <si>
    <t>888290054138</t>
  </si>
  <si>
    <t>1DAOHfA 30 /-6.50/8.5/-0.75/80</t>
  </si>
  <si>
    <t>=ODAOHfA!J39</t>
  </si>
  <si>
    <t>888290053230</t>
  </si>
  <si>
    <t>1DAOHfA 30 /-7.00/8.5/-0.75/80</t>
  </si>
  <si>
    <t>=ODAOHfA!J40</t>
  </si>
  <si>
    <t>888290052332</t>
  </si>
  <si>
    <t>1DAOHfA 30 /-7.50/8.5/-0.75/80</t>
  </si>
  <si>
    <t>=ODAOHfA!J41</t>
  </si>
  <si>
    <t>888290051434</t>
  </si>
  <si>
    <t>1DAOHfA 30 /-8.00/8.5/-0.75/80</t>
  </si>
  <si>
    <t>=ODAOHfA!J42</t>
  </si>
  <si>
    <t>888290050536</t>
  </si>
  <si>
    <t>1DAOHfA 30 /-8.50/8.5/-0.75/80</t>
  </si>
  <si>
    <t>=ODAOHfA!J43</t>
  </si>
  <si>
    <t>888290049639</t>
  </si>
  <si>
    <t>1DAOHfA 30 /-9.00/8.5/-0.75/80</t>
  </si>
  <si>
    <t>=ODAOHfA!J44</t>
  </si>
  <si>
    <t>888290076680</t>
  </si>
  <si>
    <t>1DAOHfA 30 /+0.00/8.5/-0.75/90</t>
  </si>
  <si>
    <t>=ODAOHfA!K14</t>
  </si>
  <si>
    <t>888290075782</t>
  </si>
  <si>
    <t>1DAOHfA 30 /-0.25/8.5/-0.75/90</t>
  </si>
  <si>
    <t>=ODAOHfA!K15</t>
  </si>
  <si>
    <t>888290074884</t>
  </si>
  <si>
    <t>1DAOHfA 30 /-0.50/8.5/-0.75/90</t>
  </si>
  <si>
    <t>=ODAOHfA!K16</t>
  </si>
  <si>
    <t>888290073986</t>
  </si>
  <si>
    <t>1DAOHfA 30 /-0.75/8.5/-0.75/90</t>
  </si>
  <si>
    <t>=ODAOHfA!K17</t>
  </si>
  <si>
    <t>888290073085</t>
  </si>
  <si>
    <t>1DAOHfA 30 /-1.00/8.5/-0.75/90</t>
  </si>
  <si>
    <t>=ODAOHfA!K18</t>
  </si>
  <si>
    <t>888290072187</t>
  </si>
  <si>
    <t>1DAOHfA 30 /-1.25/8.5/-0.75/90</t>
  </si>
  <si>
    <t>=ODAOHfA!K19</t>
  </si>
  <si>
    <t>888290071289</t>
  </si>
  <si>
    <t>1DAOHfA 30 /-1.50/8.5/-0.75/90</t>
  </si>
  <si>
    <t>=ODAOHfA!K20</t>
  </si>
  <si>
    <t>888290070381</t>
  </si>
  <si>
    <t>1DAOHfA 30 /-1.75/8.5/-0.75/90</t>
  </si>
  <si>
    <t>=ODAOHfA!K21</t>
  </si>
  <si>
    <t>888290069484</t>
  </si>
  <si>
    <t>1DAOHfA 30 /-2.00/8.5/-0.75/90</t>
  </si>
  <si>
    <t>=ODAOHfA!K22</t>
  </si>
  <si>
    <t>888290068586</t>
  </si>
  <si>
    <t>1DAOHfA 30 /-2.25/8.5/-0.75/90</t>
  </si>
  <si>
    <t>=ODAOHfA!K23</t>
  </si>
  <si>
    <t>888290067688</t>
  </si>
  <si>
    <t>1DAOHfA 30 /-2.50/8.5/-0.75/90</t>
  </si>
  <si>
    <t>=ODAOHfA!K24</t>
  </si>
  <si>
    <t>888290066780</t>
  </si>
  <si>
    <t>1DAOHfA 30 /-2.75/8.5/-0.75/90</t>
  </si>
  <si>
    <t>=ODAOHfA!K25</t>
  </si>
  <si>
    <t>888290065882</t>
  </si>
  <si>
    <t>1DAOHfA 30 /-3.00/8.5/-0.75/90</t>
  </si>
  <si>
    <t>=ODAOHfA!K26</t>
  </si>
  <si>
    <t>888290064984</t>
  </si>
  <si>
    <t>1DAOHfA 30 /-3.25/8.5/-0.75/90</t>
  </si>
  <si>
    <t>=ODAOHfA!K27</t>
  </si>
  <si>
    <t>888290064083</t>
  </si>
  <si>
    <t>1DAOHfA 30 /-3.50/8.5/-0.75/90</t>
  </si>
  <si>
    <t>=ODAOHfA!K28</t>
  </si>
  <si>
    <t>888290063185</t>
  </si>
  <si>
    <t>1DAOHfA 30 /-3.75/8.5/-0.75/90</t>
  </si>
  <si>
    <t>=ODAOHfA!K29</t>
  </si>
  <si>
    <t>888290062287</t>
  </si>
  <si>
    <t>1DAOHfA 30 /-4.00/8.5/-0.75/90</t>
  </si>
  <si>
    <t>=ODAOHfA!K30</t>
  </si>
  <si>
    <t>888290061389</t>
  </si>
  <si>
    <t>1DAOHfA 30 /-4.25/8.5/-0.75/90</t>
  </si>
  <si>
    <t>=ODAOHfA!K31</t>
  </si>
  <si>
    <t>888290060481</t>
  </si>
  <si>
    <t>1DAOHfA 30 /-4.50/8.5/-0.75/90</t>
  </si>
  <si>
    <t>=ODAOHfA!K32</t>
  </si>
  <si>
    <t>888290059584</t>
  </si>
  <si>
    <t>1DAOHfA 30 /-4.75/8.5/-0.75/90</t>
  </si>
  <si>
    <t>=ODAOHfA!K33</t>
  </si>
  <si>
    <t>888290058686</t>
  </si>
  <si>
    <t>1DAOHfA 30 /-5.00/8.5/-0.75/90</t>
  </si>
  <si>
    <t>=ODAOHfA!K34</t>
  </si>
  <si>
    <t>888290057788</t>
  </si>
  <si>
    <t>1DAOHfA 30 /-5.25/8.5/-0.75/90</t>
  </si>
  <si>
    <t>=ODAOHfA!K35</t>
  </si>
  <si>
    <t>888290056880</t>
  </si>
  <si>
    <t>1DAOHfA 30 /-5.50/8.5/-0.75/90</t>
  </si>
  <si>
    <t>=ODAOHfA!K36</t>
  </si>
  <si>
    <t>888290055982</t>
  </si>
  <si>
    <t>1DAOHfA 30 /-5.75/8.5/-0.75/90</t>
  </si>
  <si>
    <t>=ODAOHfA!K37</t>
  </si>
  <si>
    <t>888290055081</t>
  </si>
  <si>
    <t>1DAOHfA 30 /-6.00/8.5/-0.75/90</t>
  </si>
  <si>
    <t>=ODAOHfA!K38</t>
  </si>
  <si>
    <t>888290054145</t>
  </si>
  <si>
    <t>1DAOHfA 30 /-6.50/8.5/-0.75/90</t>
  </si>
  <si>
    <t>=ODAOHfA!K39</t>
  </si>
  <si>
    <t>888290053247</t>
  </si>
  <si>
    <t>1DAOHfA 30 /-7.00/8.5/-0.75/90</t>
  </si>
  <si>
    <t>=ODAOHfA!K40</t>
  </si>
  <si>
    <t>888290052349</t>
  </si>
  <si>
    <t>1DAOHfA 30 /-7.50/8.5/-0.75/90</t>
  </si>
  <si>
    <t>=ODAOHfA!K41</t>
  </si>
  <si>
    <t>888290051441</t>
  </si>
  <si>
    <t>1DAOHfA 30 /-8.00/8.5/-0.75/90</t>
  </si>
  <si>
    <t>=ODAOHfA!K42</t>
  </si>
  <si>
    <t>888290050543</t>
  </si>
  <si>
    <t>1DAOHfA 30 /-8.50/8.5/-0.75/90</t>
  </si>
  <si>
    <t>=ODAOHfA!K43</t>
  </si>
  <si>
    <t>888290049646</t>
  </si>
  <si>
    <t>1DAOHfA 30 /-9.00/8.5/-0.75/90</t>
  </si>
  <si>
    <t>=ODAOHfA!K44</t>
  </si>
  <si>
    <t>888290076697</t>
  </si>
  <si>
    <t>1DAOHfA 30 /+0.00/8.5/-0.75/100</t>
  </si>
  <si>
    <t>=ODAOHfA!L14</t>
  </si>
  <si>
    <t>888290075799</t>
  </si>
  <si>
    <t>1DAOHfA 30 /-0.25/8.5/-0.75/100</t>
  </si>
  <si>
    <t>=ODAOHfA!L15</t>
  </si>
  <si>
    <t>888290074891</t>
  </si>
  <si>
    <t>1DAOHfA 30 /-0.50/8.5/-0.75/100</t>
  </si>
  <si>
    <t>=ODAOHfA!L16</t>
  </si>
  <si>
    <t>888290073993</t>
  </si>
  <si>
    <t>1DAOHfA 30 /-0.75/8.5/-0.75/100</t>
  </si>
  <si>
    <t>=ODAOHfA!L17</t>
  </si>
  <si>
    <t>888290073092</t>
  </si>
  <si>
    <t>1DAOHfA 30 /-1.00/8.5/-0.75/100</t>
  </si>
  <si>
    <t>=ODAOHfA!L18</t>
  </si>
  <si>
    <t>888290072194</t>
  </si>
  <si>
    <t>1DAOHfA 30 /-1.25/8.5/-0.75/100</t>
  </si>
  <si>
    <t>=ODAOHfA!L19</t>
  </si>
  <si>
    <t>888290071296</t>
  </si>
  <si>
    <t>1DAOHfA 30 /-1.50/8.5/-0.75/100</t>
  </si>
  <si>
    <t>=ODAOHfA!L20</t>
  </si>
  <si>
    <t>888290070398</t>
  </si>
  <si>
    <t>1DAOHfA 30 /-1.75/8.5/-0.75/100</t>
  </si>
  <si>
    <t>=ODAOHfA!L21</t>
  </si>
  <si>
    <t>888290069491</t>
  </si>
  <si>
    <t>1DAOHfA 30 /-2.00/8.5/-0.75/100</t>
  </si>
  <si>
    <t>=ODAOHfA!L22</t>
  </si>
  <si>
    <t>888290068593</t>
  </si>
  <si>
    <t>1DAOHfA 30 /-2.25/8.5/-0.75/100</t>
  </si>
  <si>
    <t>=ODAOHfA!L23</t>
  </si>
  <si>
    <t>888290067695</t>
  </si>
  <si>
    <t>1DAOHfA 30 /-2.50/8.5/-0.75/100</t>
  </si>
  <si>
    <t>=ODAOHfA!L24</t>
  </si>
  <si>
    <t>888290066797</t>
  </si>
  <si>
    <t>1DAOHfA 30 /-2.75/8.5/-0.75/100</t>
  </si>
  <si>
    <t>=ODAOHfA!L25</t>
  </si>
  <si>
    <t>888290065899</t>
  </si>
  <si>
    <t>1DAOHfA 30 /-3.00/8.5/-0.75/100</t>
  </si>
  <si>
    <t>=ODAOHfA!L26</t>
  </si>
  <si>
    <t>888290064991</t>
  </si>
  <si>
    <t>1DAOHfA 30 /-3.25/8.5/-0.75/100</t>
  </si>
  <si>
    <t>=ODAOHfA!L27</t>
  </si>
  <si>
    <t>888290064090</t>
  </si>
  <si>
    <t>1DAOHfA 30 /-3.50/8.5/-0.75/100</t>
  </si>
  <si>
    <t>=ODAOHfA!L28</t>
  </si>
  <si>
    <t>888290063192</t>
  </si>
  <si>
    <t>1DAOHfA 30 /-3.75/8.5/-0.75/100</t>
  </si>
  <si>
    <t>=ODAOHfA!L29</t>
  </si>
  <si>
    <t>888290062294</t>
  </si>
  <si>
    <t>1DAOHfA 30 /-4.00/8.5/-0.75/100</t>
  </si>
  <si>
    <t>=ODAOHfA!L30</t>
  </si>
  <si>
    <t>888290061396</t>
  </si>
  <si>
    <t>1DAOHfA 30 /-4.25/8.5/-0.75/100</t>
  </si>
  <si>
    <t>=ODAOHfA!L31</t>
  </si>
  <si>
    <t>888290060498</t>
  </si>
  <si>
    <t>1DAOHfA 30 /-4.50/8.5/-0.75/100</t>
  </si>
  <si>
    <t>=ODAOHfA!L32</t>
  </si>
  <si>
    <t>888290059591</t>
  </si>
  <si>
    <t>1DAOHfA 30 /-4.75/8.5/-0.75/100</t>
  </si>
  <si>
    <t>=ODAOHfA!L33</t>
  </si>
  <si>
    <t>888290058693</t>
  </si>
  <si>
    <t>1DAOHfA 30 /-5.00/8.5/-0.75/100</t>
  </si>
  <si>
    <t>=ODAOHfA!L34</t>
  </si>
  <si>
    <t>888290057795</t>
  </si>
  <si>
    <t>1DAOHfA 30 /-5.25/8.5/-0.75/100</t>
  </si>
  <si>
    <t>=ODAOHfA!L35</t>
  </si>
  <si>
    <t>888290056897</t>
  </si>
  <si>
    <t>1DAOHfA 30 /-5.50/8.5/-0.75/100</t>
  </si>
  <si>
    <t>=ODAOHfA!L36</t>
  </si>
  <si>
    <t>888290055999</t>
  </si>
  <si>
    <t>1DAOHfA 30 /-5.75/8.5/-0.75/100</t>
  </si>
  <si>
    <t>=ODAOHfA!L37</t>
  </si>
  <si>
    <t>888290055098</t>
  </si>
  <si>
    <t>1DAOHfA 30 /-6.00/8.5/-0.75/100</t>
  </si>
  <si>
    <t>=ODAOHfA!L38</t>
  </si>
  <si>
    <t>888290054152</t>
  </si>
  <si>
    <t>1DAOHfA 30 /-6.50/8.5/-0.75/100</t>
  </si>
  <si>
    <t>=ODAOHfA!L39</t>
  </si>
  <si>
    <t>888290053254</t>
  </si>
  <si>
    <t>1DAOHfA 30 /-7.00/8.5/-0.75/100</t>
  </si>
  <si>
    <t>=ODAOHfA!L40</t>
  </si>
  <si>
    <t>888290052356</t>
  </si>
  <si>
    <t>1DAOHfA 30 /-7.50/8.5/-0.75/100</t>
  </si>
  <si>
    <t>=ODAOHfA!L41</t>
  </si>
  <si>
    <t>888290051458</t>
  </si>
  <si>
    <t>1DAOHfA 30 /-8.00/8.5/-0.75/100</t>
  </si>
  <si>
    <t>=ODAOHfA!L42</t>
  </si>
  <si>
    <t>888290050550</t>
  </si>
  <si>
    <t>1DAOHfA 30 /-8.50/8.5/-0.75/100</t>
  </si>
  <si>
    <t>=ODAOHfA!L43</t>
  </si>
  <si>
    <t>888290049653</t>
  </si>
  <si>
    <t>1DAOHfA 30 /-9.00/8.5/-0.75/100</t>
  </si>
  <si>
    <t>=ODAOHfA!L44</t>
  </si>
  <si>
    <t>888290076703</t>
  </si>
  <si>
    <t>1DAOHfA 30 /+0.00/8.5/-0.75/110</t>
  </si>
  <si>
    <t>=ODAOHfA!M14</t>
  </si>
  <si>
    <t>888290075805</t>
  </si>
  <si>
    <t>1DAOHfA 30 /-0.25/8.5/-0.75/110</t>
  </si>
  <si>
    <t>=ODAOHfA!M15</t>
  </si>
  <si>
    <t>888290074907</t>
  </si>
  <si>
    <t>1DAOHfA 30 /-0.50/8.5/-0.75/110</t>
  </si>
  <si>
    <t>=ODAOHfA!M16</t>
  </si>
  <si>
    <t>888290074006</t>
  </si>
  <si>
    <t>1DAOHfA 30 /-0.75/8.5/-0.75/110</t>
  </si>
  <si>
    <t>=ODAOHfA!M17</t>
  </si>
  <si>
    <t>888290073108</t>
  </si>
  <si>
    <t>1DAOHfA 30 /-1.00/8.5/-0.75/110</t>
  </si>
  <si>
    <t>=ODAOHfA!M18</t>
  </si>
  <si>
    <t>888290072200</t>
  </si>
  <si>
    <t>1DAOHfA 30 /-1.25/8.5/-0.75/110</t>
  </si>
  <si>
    <t>=ODAOHfA!M19</t>
  </si>
  <si>
    <t>888290071302</t>
  </si>
  <si>
    <t>1DAOHfA 30 /-1.50/8.5/-0.75/110</t>
  </si>
  <si>
    <t>=ODAOHfA!M20</t>
  </si>
  <si>
    <t>888290070404</t>
  </si>
  <si>
    <t>1DAOHfA 30 /-1.75/8.5/-0.75/110</t>
  </si>
  <si>
    <t>=ODAOHfA!M21</t>
  </si>
  <si>
    <t>888290069507</t>
  </si>
  <si>
    <t>1DAOHfA 30 /-2.00/8.5/-0.75/110</t>
  </si>
  <si>
    <t>=ODAOHfA!M22</t>
  </si>
  <si>
    <t>888290068609</t>
  </si>
  <si>
    <t>1DAOHfA 30 /-2.25/8.5/-0.75/110</t>
  </si>
  <si>
    <t>=ODAOHfA!M23</t>
  </si>
  <si>
    <t>888290067701</t>
  </si>
  <si>
    <t>1DAOHfA 30 /-2.50/8.5/-0.75/110</t>
  </si>
  <si>
    <t>=ODAOHfA!M24</t>
  </si>
  <si>
    <t>888290066803</t>
  </si>
  <si>
    <t>1DAOHfA 30 /-2.75/8.5/-0.75/110</t>
  </si>
  <si>
    <t>=ODAOHfA!M25</t>
  </si>
  <si>
    <t>888290065905</t>
  </si>
  <si>
    <t>1DAOHfA 30 /-3.00/8.5/-0.75/110</t>
  </si>
  <si>
    <t>=ODAOHfA!M26</t>
  </si>
  <si>
    <t>888290065004</t>
  </si>
  <si>
    <t>1DAOHfA 30 /-3.25/8.5/-0.75/110</t>
  </si>
  <si>
    <t>=ODAOHfA!M27</t>
  </si>
  <si>
    <t>888290064106</t>
  </si>
  <si>
    <t>1DAOHfA 30 /-3.50/8.5/-0.75/110</t>
  </si>
  <si>
    <t>=ODAOHfA!M28</t>
  </si>
  <si>
    <t>888290063208</t>
  </si>
  <si>
    <t>1DAOHfA 30 /-3.75/8.5/-0.75/110</t>
  </si>
  <si>
    <t>=ODAOHfA!M29</t>
  </si>
  <si>
    <t>888290062300</t>
  </si>
  <si>
    <t>1DAOHfA 30 /-4.00/8.5/-0.75/110</t>
  </si>
  <si>
    <t>=ODAOHfA!M30</t>
  </si>
  <si>
    <t>888290061402</t>
  </si>
  <si>
    <t>1DAOHfA 30 /-4.25/8.5/-0.75/110</t>
  </si>
  <si>
    <t>=ODAOHfA!M31</t>
  </si>
  <si>
    <t>888290060504</t>
  </si>
  <si>
    <t>1DAOHfA 30 /-4.50/8.5/-0.75/110</t>
  </si>
  <si>
    <t>=ODAOHfA!M32</t>
  </si>
  <si>
    <t>888290059607</t>
  </si>
  <si>
    <t>1DAOHfA 30 /-4.75/8.5/-0.75/110</t>
  </si>
  <si>
    <t>=ODAOHfA!M33</t>
  </si>
  <si>
    <t>888290058709</t>
  </si>
  <si>
    <t>1DAOHfA 30 /-5.00/8.5/-0.75/110</t>
  </si>
  <si>
    <t>=ODAOHfA!M34</t>
  </si>
  <si>
    <t>888290057801</t>
  </si>
  <si>
    <t>1DAOHfA 30 /-5.25/8.5/-0.75/110</t>
  </si>
  <si>
    <t>=ODAOHfA!M35</t>
  </si>
  <si>
    <t>888290056903</t>
  </si>
  <si>
    <t>1DAOHfA 30 /-5.50/8.5/-0.75/110</t>
  </si>
  <si>
    <t>=ODAOHfA!M36</t>
  </si>
  <si>
    <t>888290056002</t>
  </si>
  <si>
    <t>1DAOHfA 30 /-5.75/8.5/-0.75/110</t>
  </si>
  <si>
    <t>=ODAOHfA!M37</t>
  </si>
  <si>
    <t>888290055104</t>
  </si>
  <si>
    <t>1DAOHfA 30 /-6.00/8.5/-0.75/110</t>
  </si>
  <si>
    <t>=ODAOHfA!M38</t>
  </si>
  <si>
    <t>888290054169</t>
  </si>
  <si>
    <t>1DAOHfA 30 /-6.50/8.5/-0.75/110</t>
  </si>
  <si>
    <t>=ODAOHfA!M39</t>
  </si>
  <si>
    <t>888290053261</t>
  </si>
  <si>
    <t>1DAOHfA 30 /-7.00/8.5/-0.75/110</t>
  </si>
  <si>
    <t>=ODAOHfA!M40</t>
  </si>
  <si>
    <t>888290052363</t>
  </si>
  <si>
    <t>1DAOHfA 30 /-7.50/8.5/-0.75/110</t>
  </si>
  <si>
    <t>=ODAOHfA!M41</t>
  </si>
  <si>
    <t>888290051465</t>
  </si>
  <si>
    <t>1DAOHfA 30 /-8.00/8.5/-0.75/110</t>
  </si>
  <si>
    <t>=ODAOHfA!M42</t>
  </si>
  <si>
    <t>888290050567</t>
  </si>
  <si>
    <t>1DAOHfA 30 /-8.50/8.5/-0.75/110</t>
  </si>
  <si>
    <t>=ODAOHfA!M43</t>
  </si>
  <si>
    <t>888290049660</t>
  </si>
  <si>
    <t>1DAOHfA 30 /-9.00/8.5/-0.75/110</t>
  </si>
  <si>
    <t>=ODAOHfA!M44</t>
  </si>
  <si>
    <t>888290076710</t>
  </si>
  <si>
    <t>1DAOHfA 30 /+0.00/8.5/-0.75/120</t>
  </si>
  <si>
    <t>=ODAOHfA!N14</t>
  </si>
  <si>
    <t>888290075812</t>
  </si>
  <si>
    <t>1DAOHfA 30 /-0.25/8.5/-0.75/120</t>
  </si>
  <si>
    <t>=ODAOHfA!N15</t>
  </si>
  <si>
    <t>888290074914</t>
  </si>
  <si>
    <t>1DAOHfA 30 /-0.50/8.5/-0.75/120</t>
  </si>
  <si>
    <t>=ODAOHfA!N16</t>
  </si>
  <si>
    <t>888290074013</t>
  </si>
  <si>
    <t>1DAOHfA 30 /-0.75/8.5/-0.75/120</t>
  </si>
  <si>
    <t>=ODAOHfA!N17</t>
  </si>
  <si>
    <t>888290073115</t>
  </si>
  <si>
    <t>1DAOHfA 30 /-1.00/8.5/-0.75/120</t>
  </si>
  <si>
    <t>=ODAOHfA!N18</t>
  </si>
  <si>
    <t>888290072217</t>
  </si>
  <si>
    <t>1DAOHfA 30 /-1.25/8.5/-0.75/120</t>
  </si>
  <si>
    <t>=ODAOHfA!N19</t>
  </si>
  <si>
    <t>888290071319</t>
  </si>
  <si>
    <t>1DAOHfA 30 /-1.50/8.5/-0.75/120</t>
  </si>
  <si>
    <t>=ODAOHfA!N20</t>
  </si>
  <si>
    <t>888290070411</t>
  </si>
  <si>
    <t>1DAOHfA 30 /-1.75/8.5/-0.75/120</t>
  </si>
  <si>
    <t>=ODAOHfA!N21</t>
  </si>
  <si>
    <t>888290069514</t>
  </si>
  <si>
    <t>1DAOHfA 30 /-2.00/8.5/-0.75/120</t>
  </si>
  <si>
    <t>=ODAOHfA!N22</t>
  </si>
  <si>
    <t>888290068616</t>
  </si>
  <si>
    <t>1DAOHfA 30 /-2.25/8.5/-0.75/120</t>
  </si>
  <si>
    <t>=ODAOHfA!N23</t>
  </si>
  <si>
    <t>888290067718</t>
  </si>
  <si>
    <t>1DAOHfA 30 /-2.50/8.5/-0.75/120</t>
  </si>
  <si>
    <t>=ODAOHfA!N24</t>
  </si>
  <si>
    <t>888290066810</t>
  </si>
  <si>
    <t>1DAOHfA 30 /-2.75/8.5/-0.75/120</t>
  </si>
  <si>
    <t>=ODAOHfA!N25</t>
  </si>
  <si>
    <t>888290065912</t>
  </si>
  <si>
    <t>1DAOHfA 30 /-3.00/8.5/-0.75/120</t>
  </si>
  <si>
    <t>=ODAOHfA!N26</t>
  </si>
  <si>
    <t>888290065011</t>
  </si>
  <si>
    <t>1DAOHfA 30 /-3.25/8.5/-0.75/120</t>
  </si>
  <si>
    <t>=ODAOHfA!N27</t>
  </si>
  <si>
    <t>888290064113</t>
  </si>
  <si>
    <t>1DAOHfA 30 /-3.50/8.5/-0.75/120</t>
  </si>
  <si>
    <t>=ODAOHfA!N28</t>
  </si>
  <si>
    <t>888290063215</t>
  </si>
  <si>
    <t>1DAOHfA 30 /-3.75/8.5/-0.75/120</t>
  </si>
  <si>
    <t>=ODAOHfA!N29</t>
  </si>
  <si>
    <t>888290062317</t>
  </si>
  <si>
    <t>1DAOHfA 30 /-4.00/8.5/-0.75/120</t>
  </si>
  <si>
    <t>=ODAOHfA!N30</t>
  </si>
  <si>
    <t>888290061419</t>
  </si>
  <si>
    <t>1DAOHfA 30 /-4.25/8.5/-0.75/120</t>
  </si>
  <si>
    <t>=ODAOHfA!N31</t>
  </si>
  <si>
    <t>888290060511</t>
  </si>
  <si>
    <t>1DAOHfA 30 /-4.50/8.5/-0.75/120</t>
  </si>
  <si>
    <t>=ODAOHfA!N32</t>
  </si>
  <si>
    <t>888290059614</t>
  </si>
  <si>
    <t>1DAOHfA 30 /-4.75/8.5/-0.75/120</t>
  </si>
  <si>
    <t>=ODAOHfA!N33</t>
  </si>
  <si>
    <t>888290058716</t>
  </si>
  <si>
    <t>1DAOHfA 30 /-5.00/8.5/-0.75/120</t>
  </si>
  <si>
    <t>=ODAOHfA!N34</t>
  </si>
  <si>
    <t>888290057818</t>
  </si>
  <si>
    <t>1DAOHfA 30 /-5.25/8.5/-0.75/120</t>
  </si>
  <si>
    <t>=ODAOHfA!N35</t>
  </si>
  <si>
    <t>888290056910</t>
  </si>
  <si>
    <t>1DAOHfA 30 /-5.50/8.5/-0.75/120</t>
  </si>
  <si>
    <t>=ODAOHfA!N36</t>
  </si>
  <si>
    <t>888290056019</t>
  </si>
  <si>
    <t>1DAOHfA 30 /-5.75/8.5/-0.75/120</t>
  </si>
  <si>
    <t>=ODAOHfA!N37</t>
  </si>
  <si>
    <t>888290055111</t>
  </si>
  <si>
    <t>1DAOHfA 30 /-6.00/8.5/-0.75/120</t>
  </si>
  <si>
    <t>=ODAOHfA!N38</t>
  </si>
  <si>
    <t>888290076727</t>
  </si>
  <si>
    <t>1DAOHfA 30 /+0.00/8.5/-0.75/130</t>
  </si>
  <si>
    <t>=ODAOHfA!O14</t>
  </si>
  <si>
    <t>888290075829</t>
  </si>
  <si>
    <t>1DAOHfA 30 /-0.25/8.5/-0.75/130</t>
  </si>
  <si>
    <t>=ODAOHfA!O15</t>
  </si>
  <si>
    <t>888290074921</t>
  </si>
  <si>
    <t>1DAOHfA 30 /-0.50/8.5/-0.75/130</t>
  </si>
  <si>
    <t>=ODAOHfA!O16</t>
  </si>
  <si>
    <t>888290074020</t>
  </si>
  <si>
    <t>1DAOHfA 30 /-0.75/8.5/-0.75/130</t>
  </si>
  <si>
    <t>=ODAOHfA!O17</t>
  </si>
  <si>
    <t>888290073122</t>
  </si>
  <si>
    <t>1DAOHfA 30 /-1.00/8.5/-0.75/130</t>
  </si>
  <si>
    <t>=ODAOHfA!O18</t>
  </si>
  <si>
    <t>888290072224</t>
  </si>
  <si>
    <t>1DAOHfA 30 /-1.25/8.5/-0.75/130</t>
  </si>
  <si>
    <t>=ODAOHfA!O19</t>
  </si>
  <si>
    <t>888290071326</t>
  </si>
  <si>
    <t>1DAOHfA 30 /-1.50/8.5/-0.75/130</t>
  </si>
  <si>
    <t>=ODAOHfA!O20</t>
  </si>
  <si>
    <t>888290070428</t>
  </si>
  <si>
    <t>1DAOHfA 30 /-1.75/8.5/-0.75/130</t>
  </si>
  <si>
    <t>=ODAOHfA!O21</t>
  </si>
  <si>
    <t>888290069521</t>
  </si>
  <si>
    <t>1DAOHfA 30 /-2.00/8.5/-0.75/130</t>
  </si>
  <si>
    <t>=ODAOHfA!O22</t>
  </si>
  <si>
    <t>888290068623</t>
  </si>
  <si>
    <t>1DAOHfA 30 /-2.25/8.5/-0.75/130</t>
  </si>
  <si>
    <t>=ODAOHfA!O23</t>
  </si>
  <si>
    <t>888290067725</t>
  </si>
  <si>
    <t>1DAOHfA 30 /-2.50/8.5/-0.75/130</t>
  </si>
  <si>
    <t>=ODAOHfA!O24</t>
  </si>
  <si>
    <t>888290066827</t>
  </si>
  <si>
    <t>1DAOHfA 30 /-2.75/8.5/-0.75/130</t>
  </si>
  <si>
    <t>=ODAOHfA!O25</t>
  </si>
  <si>
    <t>888290065929</t>
  </si>
  <si>
    <t>1DAOHfA 30 /-3.00/8.5/-0.75/130</t>
  </si>
  <si>
    <t>=ODAOHfA!O26</t>
  </si>
  <si>
    <t>888290065028</t>
  </si>
  <si>
    <t>1DAOHfA 30 /-3.25/8.5/-0.75/130</t>
  </si>
  <si>
    <t>=ODAOHfA!O27</t>
  </si>
  <si>
    <t>888290064120</t>
  </si>
  <si>
    <t>1DAOHfA 30 /-3.50/8.5/-0.75/130</t>
  </si>
  <si>
    <t>=ODAOHfA!O28</t>
  </si>
  <si>
    <t>888290063222</t>
  </si>
  <si>
    <t>1DAOHfA 30 /-3.75/8.5/-0.75/130</t>
  </si>
  <si>
    <t>=ODAOHfA!O29</t>
  </si>
  <si>
    <t>888290062324</t>
  </si>
  <si>
    <t>1DAOHfA 30 /-4.00/8.5/-0.75/130</t>
  </si>
  <si>
    <t>=ODAOHfA!O30</t>
  </si>
  <si>
    <t>888290061426</t>
  </si>
  <si>
    <t>1DAOHfA 30 /-4.25/8.5/-0.75/130</t>
  </si>
  <si>
    <t>=ODAOHfA!O31</t>
  </si>
  <si>
    <t>888290060528</t>
  </si>
  <si>
    <t>1DAOHfA 30 /-4.50/8.5/-0.75/130</t>
  </si>
  <si>
    <t>=ODAOHfA!O32</t>
  </si>
  <si>
    <t>888290059621</t>
  </si>
  <si>
    <t>1DAOHfA 30 /-4.75/8.5/-0.75/130</t>
  </si>
  <si>
    <t>=ODAOHfA!O33</t>
  </si>
  <si>
    <t>888290058723</t>
  </si>
  <si>
    <t>1DAOHfA 30 /-5.00/8.5/-0.75/130</t>
  </si>
  <si>
    <t>=ODAOHfA!O34</t>
  </si>
  <si>
    <t>888290057825</t>
  </si>
  <si>
    <t>1DAOHfA 30 /-5.25/8.5/-0.75/130</t>
  </si>
  <si>
    <t>=ODAOHfA!O35</t>
  </si>
  <si>
    <t>888290056927</t>
  </si>
  <si>
    <t>1DAOHfA 30 /-5.50/8.5/-0.75/130</t>
  </si>
  <si>
    <t>=ODAOHfA!O36</t>
  </si>
  <si>
    <t>888290056026</t>
  </si>
  <si>
    <t>1DAOHfA 30 /-5.75/8.5/-0.75/130</t>
  </si>
  <si>
    <t>=ODAOHfA!O37</t>
  </si>
  <si>
    <t>888290055128</t>
  </si>
  <si>
    <t>1DAOHfA 30 /-6.00/8.5/-0.75/130</t>
  </si>
  <si>
    <t>=ODAOHfA!O38</t>
  </si>
  <si>
    <t>888290076734</t>
  </si>
  <si>
    <t>1DAOHfA 30 /+0.00/8.5/-0.75/140</t>
  </si>
  <si>
    <t>=ODAOHfA!P14</t>
  </si>
  <si>
    <t>888290075836</t>
  </si>
  <si>
    <t>1DAOHfA 30 /-0.25/8.5/-0.75/140</t>
  </si>
  <si>
    <t>=ODAOHfA!P15</t>
  </si>
  <si>
    <t>888290074938</t>
  </si>
  <si>
    <t>1DAOHfA 30 /-0.50/8.5/-0.75/140</t>
  </si>
  <si>
    <t>=ODAOHfA!P16</t>
  </si>
  <si>
    <t>888290074037</t>
  </si>
  <si>
    <t>1DAOHfA 30 /-0.75/8.5/-0.75/140</t>
  </si>
  <si>
    <t>=ODAOHfA!P17</t>
  </si>
  <si>
    <t>888290073139</t>
  </si>
  <si>
    <t>1DAOHfA 30 /-1.00/8.5/-0.75/140</t>
  </si>
  <si>
    <t>=ODAOHfA!P18</t>
  </si>
  <si>
    <t>888290072231</t>
  </si>
  <si>
    <t>1DAOHfA 30 /-1.25/8.5/-0.75/140</t>
  </si>
  <si>
    <t>=ODAOHfA!P19</t>
  </si>
  <si>
    <t>888290071333</t>
  </si>
  <si>
    <t>1DAOHfA 30 /-1.50/8.5/-0.75/140</t>
  </si>
  <si>
    <t>=ODAOHfA!P20</t>
  </si>
  <si>
    <t>888290070435</t>
  </si>
  <si>
    <t>1DAOHfA 30 /-1.75/8.5/-0.75/140</t>
  </si>
  <si>
    <t>=ODAOHfA!P21</t>
  </si>
  <si>
    <t>888290069538</t>
  </si>
  <si>
    <t>1DAOHfA 30 /-2.00/8.5/-0.75/140</t>
  </si>
  <si>
    <t>=ODAOHfA!P22</t>
  </si>
  <si>
    <t>888290068630</t>
  </si>
  <si>
    <t>1DAOHfA 30 /-2.25/8.5/-0.75/140</t>
  </si>
  <si>
    <t>=ODAOHfA!P23</t>
  </si>
  <si>
    <t>888290067732</t>
  </si>
  <si>
    <t>1DAOHfA 30 /-2.50/8.5/-0.75/140</t>
  </si>
  <si>
    <t>=ODAOHfA!P24</t>
  </si>
  <si>
    <t>888290066834</t>
  </si>
  <si>
    <t>1DAOHfA 30 /-2.75/8.5/-0.75/140</t>
  </si>
  <si>
    <t>=ODAOHfA!P25</t>
  </si>
  <si>
    <t>888290065936</t>
  </si>
  <si>
    <t>1DAOHfA 30 /-3.00/8.5/-0.75/140</t>
  </si>
  <si>
    <t>=ODAOHfA!P26</t>
  </si>
  <si>
    <t>888290065035</t>
  </si>
  <si>
    <t>1DAOHfA 30 /-3.25/8.5/-0.75/140</t>
  </si>
  <si>
    <t>=ODAOHfA!P27</t>
  </si>
  <si>
    <t>888290064137</t>
  </si>
  <si>
    <t>1DAOHfA 30 /-3.50/8.5/-0.75/140</t>
  </si>
  <si>
    <t>=ODAOHfA!P28</t>
  </si>
  <si>
    <t>888290063239</t>
  </si>
  <si>
    <t>1DAOHfA 30 /-3.75/8.5/-0.75/140</t>
  </si>
  <si>
    <t>=ODAOHfA!P29</t>
  </si>
  <si>
    <t>888290062331</t>
  </si>
  <si>
    <t>1DAOHfA 30 /-4.00/8.5/-0.75/140</t>
  </si>
  <si>
    <t>=ODAOHfA!P30</t>
  </si>
  <si>
    <t>888290061433</t>
  </si>
  <si>
    <t>1DAOHfA 30 /-4.25/8.5/-0.75/140</t>
  </si>
  <si>
    <t>=ODAOHfA!P31</t>
  </si>
  <si>
    <t>888290060535</t>
  </si>
  <si>
    <t>1DAOHfA 30 /-4.50/8.5/-0.75/140</t>
  </si>
  <si>
    <t>=ODAOHfA!P32</t>
  </si>
  <si>
    <t>888290059638</t>
  </si>
  <si>
    <t>1DAOHfA 30 /-4.75/8.5/-0.75/140</t>
  </si>
  <si>
    <t>=ODAOHfA!P33</t>
  </si>
  <si>
    <t>888290058730</t>
  </si>
  <si>
    <t>1DAOHfA 30 /-5.00/8.5/-0.75/140</t>
  </si>
  <si>
    <t>=ODAOHfA!P34</t>
  </si>
  <si>
    <t>888290057832</t>
  </si>
  <si>
    <t>1DAOHfA 30 /-5.25/8.5/-0.75/140</t>
  </si>
  <si>
    <t>=ODAOHfA!P35</t>
  </si>
  <si>
    <t>888290056934</t>
  </si>
  <si>
    <t>1DAOHfA 30 /-5.50/8.5/-0.75/140</t>
  </si>
  <si>
    <t>=ODAOHfA!P36</t>
  </si>
  <si>
    <t>888290056033</t>
  </si>
  <si>
    <t>1DAOHfA 30 /-5.75/8.5/-0.75/140</t>
  </si>
  <si>
    <t>=ODAOHfA!P37</t>
  </si>
  <si>
    <t>888290055135</t>
  </si>
  <si>
    <t>1DAOHfA 30 /-6.00/8.5/-0.75/140</t>
  </si>
  <si>
    <t>=ODAOHfA!P38</t>
  </si>
  <si>
    <t>888290076741</t>
  </si>
  <si>
    <t>1DAOHfA 30 /+0.00/8.5/-0.75/150</t>
  </si>
  <si>
    <t>=ODAOHfA!Q14</t>
  </si>
  <si>
    <t>888290075843</t>
  </si>
  <si>
    <t>1DAOHfA 30 /-0.25/8.5/-0.75/150</t>
  </si>
  <si>
    <t>=ODAOHfA!Q15</t>
  </si>
  <si>
    <t>888290074945</t>
  </si>
  <si>
    <t>1DAOHfA 30 /-0.50/8.5/-0.75/150</t>
  </si>
  <si>
    <t>=ODAOHfA!Q16</t>
  </si>
  <si>
    <t>888290074044</t>
  </si>
  <si>
    <t>1DAOHfA 30 /-0.75/8.5/-0.75/150</t>
  </si>
  <si>
    <t>=ODAOHfA!Q17</t>
  </si>
  <si>
    <t>888290073146</t>
  </si>
  <si>
    <t>1DAOHfA 30 /-1.00/8.5/-0.75/150</t>
  </si>
  <si>
    <t>=ODAOHfA!Q18</t>
  </si>
  <si>
    <t>888290072248</t>
  </si>
  <si>
    <t>1DAOHfA 30 /-1.25/8.5/-0.75/150</t>
  </si>
  <si>
    <t>=ODAOHfA!Q19</t>
  </si>
  <si>
    <t>888290071340</t>
  </si>
  <si>
    <t>1DAOHfA 30 /-1.50/8.5/-0.75/150</t>
  </si>
  <si>
    <t>=ODAOHfA!Q20</t>
  </si>
  <si>
    <t>888290070442</t>
  </si>
  <si>
    <t>1DAOHfA 30 /-1.75/8.5/-0.75/150</t>
  </si>
  <si>
    <t>=ODAOHfA!Q21</t>
  </si>
  <si>
    <t>888290069545</t>
  </si>
  <si>
    <t>1DAOHfA 30 /-2.00/8.5/-0.75/150</t>
  </si>
  <si>
    <t>=ODAOHfA!Q22</t>
  </si>
  <si>
    <t>888290068647</t>
  </si>
  <si>
    <t>1DAOHfA 30 /-2.25/8.5/-0.75/150</t>
  </si>
  <si>
    <t>=ODAOHfA!Q23</t>
  </si>
  <si>
    <t>888290067749</t>
  </si>
  <si>
    <t>1DAOHfA 30 /-2.50/8.5/-0.75/150</t>
  </si>
  <si>
    <t>=ODAOHfA!Q24</t>
  </si>
  <si>
    <t>888290066841</t>
  </si>
  <si>
    <t>1DAOHfA 30 /-2.75/8.5/-0.75/150</t>
  </si>
  <si>
    <t>=ODAOHfA!Q25</t>
  </si>
  <si>
    <t>888290065943</t>
  </si>
  <si>
    <t>1DAOHfA 30 /-3.00/8.5/-0.75/150</t>
  </si>
  <si>
    <t>=ODAOHfA!Q26</t>
  </si>
  <si>
    <t>888290065042</t>
  </si>
  <si>
    <t>1DAOHfA 30 /-3.25/8.5/-0.75/150</t>
  </si>
  <si>
    <t>=ODAOHfA!Q27</t>
  </si>
  <si>
    <t>888290064144</t>
  </si>
  <si>
    <t>1DAOHfA 30 /-3.50/8.5/-0.75/150</t>
  </si>
  <si>
    <t>=ODAOHfA!Q28</t>
  </si>
  <si>
    <t>888290063246</t>
  </si>
  <si>
    <t>1DAOHfA 30 /-3.75/8.5/-0.75/150</t>
  </si>
  <si>
    <t>=ODAOHfA!Q29</t>
  </si>
  <si>
    <t>888290062348</t>
  </si>
  <si>
    <t>1DAOHfA 30 /-4.00/8.5/-0.75/150</t>
  </si>
  <si>
    <t>=ODAOHfA!Q30</t>
  </si>
  <si>
    <t>888290061440</t>
  </si>
  <si>
    <t>1DAOHfA 30 /-4.25/8.5/-0.75/150</t>
  </si>
  <si>
    <t>=ODAOHfA!Q31</t>
  </si>
  <si>
    <t>888290060542</t>
  </si>
  <si>
    <t>1DAOHfA 30 /-4.50/8.5/-0.75/150</t>
  </si>
  <si>
    <t>=ODAOHfA!Q32</t>
  </si>
  <si>
    <t>888290059645</t>
  </si>
  <si>
    <t>1DAOHfA 30 /-4.75/8.5/-0.75/150</t>
  </si>
  <si>
    <t>=ODAOHfA!Q33</t>
  </si>
  <si>
    <t>888290058747</t>
  </si>
  <si>
    <t>1DAOHfA 30 /-5.00/8.5/-0.75/150</t>
  </si>
  <si>
    <t>=ODAOHfA!Q34</t>
  </si>
  <si>
    <t>888290057849</t>
  </si>
  <si>
    <t>1DAOHfA 30 /-5.25/8.5/-0.75/150</t>
  </si>
  <si>
    <t>=ODAOHfA!Q35</t>
  </si>
  <si>
    <t>888290056941</t>
  </si>
  <si>
    <t>1DAOHfA 30 /-5.50/8.5/-0.75/150</t>
  </si>
  <si>
    <t>=ODAOHfA!Q36</t>
  </si>
  <si>
    <t>888290056040</t>
  </si>
  <si>
    <t>1DAOHfA 30 /-5.75/8.5/-0.75/150</t>
  </si>
  <si>
    <t>=ODAOHfA!Q37</t>
  </si>
  <si>
    <t>888290055142</t>
  </si>
  <si>
    <t>1DAOHfA 30 /-6.00/8.5/-0.75/150</t>
  </si>
  <si>
    <t>=ODAOHfA!Q38</t>
  </si>
  <si>
    <t>888290076758</t>
  </si>
  <si>
    <t>1DAOHfA 30 /+0.00/8.5/-0.75/160</t>
  </si>
  <si>
    <t>=ODAOHfA!R14</t>
  </si>
  <si>
    <t>888290075850</t>
  </si>
  <si>
    <t>1DAOHfA 30 /-0.25/8.5/-0.75/160</t>
  </si>
  <si>
    <t>=ODAOHfA!R15</t>
  </si>
  <si>
    <t>888290074952</t>
  </si>
  <si>
    <t>1DAOHfA 30 /-0.50/8.5/-0.75/160</t>
  </si>
  <si>
    <t>=ODAOHfA!R16</t>
  </si>
  <si>
    <t>888290074051</t>
  </si>
  <si>
    <t>1DAOHfA 30 /-0.75/8.5/-0.75/160</t>
  </si>
  <si>
    <t>=ODAOHfA!R17</t>
  </si>
  <si>
    <t>888290073153</t>
  </si>
  <si>
    <t>1DAOHfA 30 /-1.00/8.5/-0.75/160</t>
  </si>
  <si>
    <t>=ODAOHfA!R18</t>
  </si>
  <si>
    <t>888290072255</t>
  </si>
  <si>
    <t>1DAOHfA 30 /-1.25/8.5/-0.75/160</t>
  </si>
  <si>
    <t>=ODAOHfA!R19</t>
  </si>
  <si>
    <t>888290071357</t>
  </si>
  <si>
    <t>1DAOHfA 30 /-1.50/8.5/-0.75/160</t>
  </si>
  <si>
    <t>=ODAOHfA!R20</t>
  </si>
  <si>
    <t>888290070459</t>
  </si>
  <si>
    <t>1DAOHfA 30 /-1.75/8.5/-0.75/160</t>
  </si>
  <si>
    <t>=ODAOHfA!R21</t>
  </si>
  <si>
    <t>888290069552</t>
  </si>
  <si>
    <t>1DAOHfA 30 /-2.00/8.5/-0.75/160</t>
  </si>
  <si>
    <t>=ODAOHfA!R22</t>
  </si>
  <si>
    <t>888290068654</t>
  </si>
  <si>
    <t>1DAOHfA 30 /-2.25/8.5/-0.75/160</t>
  </si>
  <si>
    <t>=ODAOHfA!R23</t>
  </si>
  <si>
    <t>888290067756</t>
  </si>
  <si>
    <t>1DAOHfA 30 /-2.50/8.5/-0.75/160</t>
  </si>
  <si>
    <t>=ODAOHfA!R24</t>
  </si>
  <si>
    <t>888290066858</t>
  </si>
  <si>
    <t>1DAOHfA 30 /-2.75/8.5/-0.75/160</t>
  </si>
  <si>
    <t>=ODAOHfA!R25</t>
  </si>
  <si>
    <t>888290065950</t>
  </si>
  <si>
    <t>1DAOHfA 30 /-3.00/8.5/-0.75/160</t>
  </si>
  <si>
    <t>=ODAOHfA!R26</t>
  </si>
  <si>
    <t>888290065059</t>
  </si>
  <si>
    <t>1DAOHfA 30 /-3.25/8.5/-0.75/160</t>
  </si>
  <si>
    <t>=ODAOHfA!R27</t>
  </si>
  <si>
    <t>888290064151</t>
  </si>
  <si>
    <t>1DAOHfA 30 /-3.50/8.5/-0.75/160</t>
  </si>
  <si>
    <t>=ODAOHfA!R28</t>
  </si>
  <si>
    <t>888290063253</t>
  </si>
  <si>
    <t>1DAOHfA 30 /-3.75/8.5/-0.75/160</t>
  </si>
  <si>
    <t>=ODAOHfA!R29</t>
  </si>
  <si>
    <t>888290062355</t>
  </si>
  <si>
    <t>1DAOHfA 30 /-4.00/8.5/-0.75/160</t>
  </si>
  <si>
    <t>=ODAOHfA!R30</t>
  </si>
  <si>
    <t>888290061457</t>
  </si>
  <si>
    <t>1DAOHfA 30 /-4.25/8.5/-0.75/160</t>
  </si>
  <si>
    <t>=ODAOHfA!R31</t>
  </si>
  <si>
    <t>888290060559</t>
  </si>
  <si>
    <t>1DAOHfA 30 /-4.50/8.5/-0.75/160</t>
  </si>
  <si>
    <t>=ODAOHfA!R32</t>
  </si>
  <si>
    <t>888290059652</t>
  </si>
  <si>
    <t>1DAOHfA 30 /-4.75/8.5/-0.75/160</t>
  </si>
  <si>
    <t>=ODAOHfA!R33</t>
  </si>
  <si>
    <t>888290058754</t>
  </si>
  <si>
    <t>1DAOHfA 30 /-5.00/8.5/-0.75/160</t>
  </si>
  <si>
    <t>=ODAOHfA!R34</t>
  </si>
  <si>
    <t>888290057856</t>
  </si>
  <si>
    <t>1DAOHfA 30 /-5.25/8.5/-0.75/160</t>
  </si>
  <si>
    <t>=ODAOHfA!R35</t>
  </si>
  <si>
    <t>888290056958</t>
  </si>
  <si>
    <t>1DAOHfA 30 /-5.50/8.5/-0.75/160</t>
  </si>
  <si>
    <t>=ODAOHfA!R36</t>
  </si>
  <si>
    <t>888290056057</t>
  </si>
  <si>
    <t>1DAOHfA 30 /-5.75/8.5/-0.75/160</t>
  </si>
  <si>
    <t>=ODAOHfA!R37</t>
  </si>
  <si>
    <t>888290055159</t>
  </si>
  <si>
    <t>1DAOHfA 30 /-6.00/8.5/-0.75/160</t>
  </si>
  <si>
    <t>=ODAOHfA!R38</t>
  </si>
  <si>
    <t>888290054213</t>
  </si>
  <si>
    <t>1DAOHfA 30 /-6.50/8.5/-0.75/160</t>
  </si>
  <si>
    <t>=ODAOHfA!R39</t>
  </si>
  <si>
    <t>888290053315</t>
  </si>
  <si>
    <t>1DAOHfA 30 /-7.00/8.5/-0.75/160</t>
  </si>
  <si>
    <t>=ODAOHfA!R40</t>
  </si>
  <si>
    <t>888290052417</t>
  </si>
  <si>
    <t>1DAOHfA 30 /-7.50/8.5/-0.75/160</t>
  </si>
  <si>
    <t>=ODAOHfA!R41</t>
  </si>
  <si>
    <t>888290051519</t>
  </si>
  <si>
    <t>1DAOHfA 30 /-8.00/8.5/-0.75/160</t>
  </si>
  <si>
    <t>=ODAOHfA!R42</t>
  </si>
  <si>
    <t>888290050611</t>
  </si>
  <si>
    <t>1DAOHfA 30 /-8.50/8.5/-0.75/160</t>
  </si>
  <si>
    <t>=ODAOHfA!R43</t>
  </si>
  <si>
    <t>888290049714</t>
  </si>
  <si>
    <t>1DAOHfA 30 /-9.00/8.5/-0.75/160</t>
  </si>
  <si>
    <t>=ODAOHfA!R44</t>
  </si>
  <si>
    <t>888290076765</t>
  </si>
  <si>
    <t>1DAOHfA 30 /+0.00/8.5/-0.75/170</t>
  </si>
  <si>
    <t>=ODAOHfA!S14</t>
  </si>
  <si>
    <t>888290075867</t>
  </si>
  <si>
    <t>1DAOHfA 30 /-0.25/8.5/-0.75/170</t>
  </si>
  <si>
    <t>=ODAOHfA!S15</t>
  </si>
  <si>
    <t>888290074969</t>
  </si>
  <si>
    <t>1DAOHfA 30 /-0.50/8.5/-0.75/170</t>
  </si>
  <si>
    <t>=ODAOHfA!S16</t>
  </si>
  <si>
    <t>888290074068</t>
  </si>
  <si>
    <t>1DAOHfA 30 /-0.75/8.5/-0.75/170</t>
  </si>
  <si>
    <t>=ODAOHfA!S17</t>
  </si>
  <si>
    <t>888290073160</t>
  </si>
  <si>
    <t>1DAOHfA 30 /-1.00/8.5/-0.75/170</t>
  </si>
  <si>
    <t>=ODAOHfA!S18</t>
  </si>
  <si>
    <t>888290072262</t>
  </si>
  <si>
    <t>1DAOHfA 30 /-1.25/8.5/-0.75/170</t>
  </si>
  <si>
    <t>=ODAOHfA!S19</t>
  </si>
  <si>
    <t>888290071364</t>
  </si>
  <si>
    <t>1DAOHfA 30 /-1.50/8.5/-0.75/170</t>
  </si>
  <si>
    <t>=ODAOHfA!S20</t>
  </si>
  <si>
    <t>888290070466</t>
  </si>
  <si>
    <t>1DAOHfA 30 /-1.75/8.5/-0.75/170</t>
  </si>
  <si>
    <t>=ODAOHfA!S21</t>
  </si>
  <si>
    <t>888290069569</t>
  </si>
  <si>
    <t>1DAOHfA 30 /-2.00/8.5/-0.75/170</t>
  </si>
  <si>
    <t>=ODAOHfA!S22</t>
  </si>
  <si>
    <t>888290068661</t>
  </si>
  <si>
    <t>1DAOHfA 30 /-2.25/8.5/-0.75/170</t>
  </si>
  <si>
    <t>=ODAOHfA!S23</t>
  </si>
  <si>
    <t>888290067763</t>
  </si>
  <si>
    <t>1DAOHfA 30 /-2.50/8.5/-0.75/170</t>
  </si>
  <si>
    <t>=ODAOHfA!S24</t>
  </si>
  <si>
    <t>888290066865</t>
  </si>
  <si>
    <t>1DAOHfA 30 /-2.75/8.5/-0.75/170</t>
  </si>
  <si>
    <t>=ODAOHfA!S25</t>
  </si>
  <si>
    <t>888290065967</t>
  </si>
  <si>
    <t>1DAOHfA 30 /-3.00/8.5/-0.75/170</t>
  </si>
  <si>
    <t>=ODAOHfA!S26</t>
  </si>
  <si>
    <t>888290065066</t>
  </si>
  <si>
    <t>1DAOHfA 30 /-3.25/8.5/-0.75/170</t>
  </si>
  <si>
    <t>=ODAOHfA!S27</t>
  </si>
  <si>
    <t>888290064168</t>
  </si>
  <si>
    <t>1DAOHfA 30 /-3.50/8.5/-0.75/170</t>
  </si>
  <si>
    <t>=ODAOHfA!S28</t>
  </si>
  <si>
    <t>888290063260</t>
  </si>
  <si>
    <t>1DAOHfA 30 /-3.75/8.5/-0.75/170</t>
  </si>
  <si>
    <t>=ODAOHfA!S29</t>
  </si>
  <si>
    <t>888290062362</t>
  </si>
  <si>
    <t>1DAOHfA 30 /-4.00/8.5/-0.75/170</t>
  </si>
  <si>
    <t>=ODAOHfA!S30</t>
  </si>
  <si>
    <t>888290061464</t>
  </si>
  <si>
    <t>1DAOHfA 30 /-4.25/8.5/-0.75/170</t>
  </si>
  <si>
    <t>=ODAOHfA!S31</t>
  </si>
  <si>
    <t>888290060566</t>
  </si>
  <si>
    <t>1DAOHfA 30 /-4.50/8.5/-0.75/170</t>
  </si>
  <si>
    <t>=ODAOHfA!S32</t>
  </si>
  <si>
    <t>888290059669</t>
  </si>
  <si>
    <t>1DAOHfA 30 /-4.75/8.5/-0.75/170</t>
  </si>
  <si>
    <t>=ODAOHfA!S33</t>
  </si>
  <si>
    <t>888290058761</t>
  </si>
  <si>
    <t>1DAOHfA 30 /-5.00/8.5/-0.75/170</t>
  </si>
  <si>
    <t>=ODAOHfA!S34</t>
  </si>
  <si>
    <t>888290057863</t>
  </si>
  <si>
    <t>1DAOHfA 30 /-5.25/8.5/-0.75/170</t>
  </si>
  <si>
    <t>=ODAOHfA!S35</t>
  </si>
  <si>
    <t>888290056965</t>
  </si>
  <si>
    <t>1DAOHfA 30 /-5.50/8.5/-0.75/170</t>
  </si>
  <si>
    <t>=ODAOHfA!S36</t>
  </si>
  <si>
    <t>888290056064</t>
  </si>
  <si>
    <t>1DAOHfA 30 /-5.75/8.5/-0.75/170</t>
  </si>
  <si>
    <t>=ODAOHfA!S37</t>
  </si>
  <si>
    <t>888290055166</t>
  </si>
  <si>
    <t>1DAOHfA 30 /-6.00/8.5/-0.75/170</t>
  </si>
  <si>
    <t>=ODAOHfA!S38</t>
  </si>
  <si>
    <t>888290054220</t>
  </si>
  <si>
    <t>1DAOHfA 30 /-6.50/8.5/-0.75/170</t>
  </si>
  <si>
    <t>=ODAOHfA!S39</t>
  </si>
  <si>
    <t>888290053322</t>
  </si>
  <si>
    <t>1DAOHfA 30 /-7.00/8.5/-0.75/170</t>
  </si>
  <si>
    <t>=ODAOHfA!S40</t>
  </si>
  <si>
    <t>888290052424</t>
  </si>
  <si>
    <t>1DAOHfA 30 /-7.50/8.5/-0.75/170</t>
  </si>
  <si>
    <t>=ODAOHfA!S41</t>
  </si>
  <si>
    <t>888290051526</t>
  </si>
  <si>
    <t>1DAOHfA 30 /-8.00/8.5/-0.75/170</t>
  </si>
  <si>
    <t>=ODAOHfA!S42</t>
  </si>
  <si>
    <t>888290050628</t>
  </si>
  <si>
    <t>1DAOHfA 30 /-8.50/8.5/-0.75/170</t>
  </si>
  <si>
    <t>=ODAOHfA!S43</t>
  </si>
  <si>
    <t>888290049721</t>
  </si>
  <si>
    <t>1DAOHfA 30 /-9.00/8.5/-0.75/170</t>
  </si>
  <si>
    <t>=ODAOHfA!S44</t>
  </si>
  <si>
    <t>888290076772</t>
  </si>
  <si>
    <t>1DAOHfA 30 /+0.00/8.5/-0.75/180</t>
  </si>
  <si>
    <t>=ODAOHfA!T14</t>
  </si>
  <si>
    <t>888290075874</t>
  </si>
  <si>
    <t>1DAOHfA 30 /-0.25/8.5/-0.75/180</t>
  </si>
  <si>
    <t>=ODAOHfA!T15</t>
  </si>
  <si>
    <t>888290074976</t>
  </si>
  <si>
    <t>1DAOHfA 30 /-0.50/8.5/-0.75/180</t>
  </si>
  <si>
    <t>=ODAOHfA!T16</t>
  </si>
  <si>
    <t>888290074075</t>
  </si>
  <si>
    <t>1DAOHfA 30 /-0.75/8.5/-0.75/180</t>
  </si>
  <si>
    <t>=ODAOHfA!T17</t>
  </si>
  <si>
    <t>888290073177</t>
  </si>
  <si>
    <t>1DAOHfA 30 /-1.00/8.5/-0.75/180</t>
  </si>
  <si>
    <t>=ODAOHfA!T18</t>
  </si>
  <si>
    <t>888290072279</t>
  </si>
  <si>
    <t>1DAOHfA 30 /-1.25/8.5/-0.75/180</t>
  </si>
  <si>
    <t>=ODAOHfA!T19</t>
  </si>
  <si>
    <t>888290071371</t>
  </si>
  <si>
    <t>1DAOHfA 30 /-1.50/8.5/-0.75/180</t>
  </si>
  <si>
    <t>=ODAOHfA!T20</t>
  </si>
  <si>
    <t>888290070473</t>
  </si>
  <si>
    <t>1DAOHfA 30 /-1.75/8.5/-0.75/180</t>
  </si>
  <si>
    <t>=ODAOHfA!T21</t>
  </si>
  <si>
    <t>888290069576</t>
  </si>
  <si>
    <t>1DAOHfA 30 /-2.00/8.5/-0.75/180</t>
  </si>
  <si>
    <t>=ODAOHfA!T22</t>
  </si>
  <si>
    <t>888290068678</t>
  </si>
  <si>
    <t>1DAOHfA 30 /-2.25/8.5/-0.75/180</t>
  </si>
  <si>
    <t>=ODAOHfA!T23</t>
  </si>
  <si>
    <t>888290067770</t>
  </si>
  <si>
    <t>1DAOHfA 30 /-2.50/8.5/-0.75/180</t>
  </si>
  <si>
    <t>=ODAOHfA!T24</t>
  </si>
  <si>
    <t>888290066872</t>
  </si>
  <si>
    <t>1DAOHfA 30 /-2.75/8.5/-0.75/180</t>
  </si>
  <si>
    <t>=ODAOHfA!T25</t>
  </si>
  <si>
    <t>888290065974</t>
  </si>
  <si>
    <t>1DAOHfA 30 /-3.00/8.5/-0.75/180</t>
  </si>
  <si>
    <t>=ODAOHfA!T26</t>
  </si>
  <si>
    <t>888290065073</t>
  </si>
  <si>
    <t>1DAOHfA 30 /-3.25/8.5/-0.75/180</t>
  </si>
  <si>
    <t>=ODAOHfA!T27</t>
  </si>
  <si>
    <t>888290064175</t>
  </si>
  <si>
    <t>1DAOHfA 30 /-3.50/8.5/-0.75/180</t>
  </si>
  <si>
    <t>=ODAOHfA!T28</t>
  </si>
  <si>
    <t>888290063277</t>
  </si>
  <si>
    <t>1DAOHfA 30 /-3.75/8.5/-0.75/180</t>
  </si>
  <si>
    <t>=ODAOHfA!T29</t>
  </si>
  <si>
    <t>888290062379</t>
  </si>
  <si>
    <t>1DAOHfA 30 /-4.00/8.5/-0.75/180</t>
  </si>
  <si>
    <t>=ODAOHfA!T30</t>
  </si>
  <si>
    <t>888290061471</t>
  </si>
  <si>
    <t>1DAOHfA 30 /-4.25/8.5/-0.75/180</t>
  </si>
  <si>
    <t>=ODAOHfA!T31</t>
  </si>
  <si>
    <t>888290060573</t>
  </si>
  <si>
    <t>1DAOHfA 30 /-4.50/8.5/-0.75/180</t>
  </si>
  <si>
    <t>=ODAOHfA!T32</t>
  </si>
  <si>
    <t>888290059676</t>
  </si>
  <si>
    <t>1DAOHfA 30 /-4.75/8.5/-0.75/180</t>
  </si>
  <si>
    <t>=ODAOHfA!T33</t>
  </si>
  <si>
    <t>888290058778</t>
  </si>
  <si>
    <t>1DAOHfA 30 /-5.00/8.5/-0.75/180</t>
  </si>
  <si>
    <t>=ODAOHfA!T34</t>
  </si>
  <si>
    <t>888290057870</t>
  </si>
  <si>
    <t>1DAOHfA 30 /-5.25/8.5/-0.75/180</t>
  </si>
  <si>
    <t>=ODAOHfA!T35</t>
  </si>
  <si>
    <t>888290056972</t>
  </si>
  <si>
    <t>1DAOHfA 30 /-5.50/8.5/-0.75/180</t>
  </si>
  <si>
    <t>=ODAOHfA!T36</t>
  </si>
  <si>
    <t>888290056071</t>
  </si>
  <si>
    <t>1DAOHfA 30 /-5.75/8.5/-0.75/180</t>
  </si>
  <si>
    <t>=ODAOHfA!T37</t>
  </si>
  <si>
    <t>888290055173</t>
  </si>
  <si>
    <t>1DAOHfA 30 /-6.00/8.5/-0.75/180</t>
  </si>
  <si>
    <t>=ODAOHfA!T38</t>
  </si>
  <si>
    <t>888290054237</t>
  </si>
  <si>
    <t>1DAOHfA 30 /-6.50/8.5/-0.75/180</t>
  </si>
  <si>
    <t>=ODAOHfA!T39</t>
  </si>
  <si>
    <t>888290053339</t>
  </si>
  <si>
    <t>1DAOHfA 30 /-7.00/8.5/-0.75/180</t>
  </si>
  <si>
    <t>=ODAOHfA!T40</t>
  </si>
  <si>
    <t>888290052431</t>
  </si>
  <si>
    <t>1DAOHfA 30 /-7.50/8.5/-0.75/180</t>
  </si>
  <si>
    <t>=ODAOHfA!T41</t>
  </si>
  <si>
    <t>888290051533</t>
  </si>
  <si>
    <t>1DAOHfA 30 /-8.00/8.5/-0.75/180</t>
  </si>
  <si>
    <t>=ODAOHfA!T42</t>
  </si>
  <si>
    <t>888290050635</t>
  </si>
  <si>
    <t>1DAOHfA 30 /-8.50/8.5/-0.75/180</t>
  </si>
  <si>
    <t>=ODAOHfA!T43</t>
  </si>
  <si>
    <t>888290049738</t>
  </si>
  <si>
    <t>1DAOHfA 30 /-9.00/8.5/-0.75/180</t>
  </si>
  <si>
    <t>=ODAOHfA!T44</t>
  </si>
  <si>
    <t>888290076789</t>
  </si>
  <si>
    <t>1DAOHfA 30 /+0.00/8.5/-1.25/10</t>
  </si>
  <si>
    <t>=ODAOHfA!V14</t>
  </si>
  <si>
    <t>888290075881</t>
  </si>
  <si>
    <t>1DAOHfA 30 /-0.25/8.5/-1.25/10</t>
  </si>
  <si>
    <t>=ODAOHfA!V15</t>
  </si>
  <si>
    <t>888290074983</t>
  </si>
  <si>
    <t>1DAOHfA 30 /-0.50/8.5/-1.25/10</t>
  </si>
  <si>
    <t>=ODAOHfA!V16</t>
  </si>
  <si>
    <t>888290074082</t>
  </si>
  <si>
    <t>1DAOHfA 30 /-0.75/8.5/-1.25/10</t>
  </si>
  <si>
    <t>=ODAOHfA!V17</t>
  </si>
  <si>
    <t>888290073184</t>
  </si>
  <si>
    <t>1DAOHfA 30 /-1.00/8.5/-1.25/10</t>
  </si>
  <si>
    <t>=ODAOHfA!V18</t>
  </si>
  <si>
    <t>888290072286</t>
  </si>
  <si>
    <t>1DAOHfA 30 /-1.25/8.5/-1.25/10</t>
  </si>
  <si>
    <t>=ODAOHfA!V19</t>
  </si>
  <si>
    <t>888290071388</t>
  </si>
  <si>
    <t>1DAOHfA 30 /-1.50/8.5/-1.25/10</t>
  </si>
  <si>
    <t>=ODAOHfA!V20</t>
  </si>
  <si>
    <t>888290070480</t>
  </si>
  <si>
    <t>1DAOHfA 30 /-1.75/8.5/-1.25/10</t>
  </si>
  <si>
    <t>=ODAOHfA!V21</t>
  </si>
  <si>
    <t>888290069583</t>
  </si>
  <si>
    <t>1DAOHfA 30 /-2.00/8.5/-1.25/10</t>
  </si>
  <si>
    <t>=ODAOHfA!V22</t>
  </si>
  <si>
    <t>888290068685</t>
  </si>
  <si>
    <t>1DAOHfA 30 /-2.25/8.5/-1.25/10</t>
  </si>
  <si>
    <t>=ODAOHfA!V23</t>
  </si>
  <si>
    <t>888290067787</t>
  </si>
  <si>
    <t>1DAOHfA 30 /-2.50/8.5/-1.25/10</t>
  </si>
  <si>
    <t>=ODAOHfA!V24</t>
  </si>
  <si>
    <t>888290066889</t>
  </si>
  <si>
    <t>1DAOHfA 30 /-2.75/8.5/-1.25/10</t>
  </si>
  <si>
    <t>=ODAOHfA!V25</t>
  </si>
  <si>
    <t>888290065981</t>
  </si>
  <si>
    <t>1DAOHfA 30 /-3.00/8.5/-1.25/10</t>
  </si>
  <si>
    <t>=ODAOHfA!V26</t>
  </si>
  <si>
    <t>888290065080</t>
  </si>
  <si>
    <t>1DAOHfA 30 /-3.25/8.5/-1.25/10</t>
  </si>
  <si>
    <t>=ODAOHfA!V27</t>
  </si>
  <si>
    <t>888290064182</t>
  </si>
  <si>
    <t>1DAOHfA 30 /-3.50/8.5/-1.25/10</t>
  </si>
  <si>
    <t>=ODAOHfA!V28</t>
  </si>
  <si>
    <t>888290063284</t>
  </si>
  <si>
    <t>1DAOHfA 30 /-3.75/8.5/-1.25/10</t>
  </si>
  <si>
    <t>=ODAOHfA!V29</t>
  </si>
  <si>
    <t>888290062386</t>
  </si>
  <si>
    <t>1DAOHfA 30 /-4.00/8.5/-1.25/10</t>
  </si>
  <si>
    <t>=ODAOHfA!V30</t>
  </si>
  <si>
    <t>888290061488</t>
  </si>
  <si>
    <t>1DAOHfA 30 /-4.25/8.5/-1.25/10</t>
  </si>
  <si>
    <t>=ODAOHfA!V31</t>
  </si>
  <si>
    <t>888290060580</t>
  </si>
  <si>
    <t>1DAOHfA 30 /-4.50/8.5/-1.25/10</t>
  </si>
  <si>
    <t>=ODAOHfA!V32</t>
  </si>
  <si>
    <t>888290059683</t>
  </si>
  <si>
    <t>1DAOHfA 30 /-4.75/8.5/-1.25/10</t>
  </si>
  <si>
    <t>=ODAOHfA!V33</t>
  </si>
  <si>
    <t>888290058785</t>
  </si>
  <si>
    <t>1DAOHfA 30 /-5.00/8.5/-1.25/10</t>
  </si>
  <si>
    <t>=ODAOHfA!V34</t>
  </si>
  <si>
    <t>888290057887</t>
  </si>
  <si>
    <t>1DAOHfA 30 /-5.25/8.5/-1.25/10</t>
  </si>
  <si>
    <t>=ODAOHfA!V35</t>
  </si>
  <si>
    <t>888290056989</t>
  </si>
  <si>
    <t>1DAOHfA 30 /-5.50/8.5/-1.25/10</t>
  </si>
  <si>
    <t>=ODAOHfA!V36</t>
  </si>
  <si>
    <t>888290056088</t>
  </si>
  <si>
    <t>1DAOHfA 30 /-5.75/8.5/-1.25/10</t>
  </si>
  <si>
    <t>=ODAOHfA!V37</t>
  </si>
  <si>
    <t>888290055180</t>
  </si>
  <si>
    <t>1DAOHfA 30 /-6.00/8.5/-1.25/10</t>
  </si>
  <si>
    <t>=ODAOHfA!V38</t>
  </si>
  <si>
    <t>888290054244</t>
  </si>
  <si>
    <t>1DAOHfA 30 /-6.50/8.5/-1.25/10</t>
  </si>
  <si>
    <t>=ODAOHfA!V39</t>
  </si>
  <si>
    <t>888290053346</t>
  </si>
  <si>
    <t>1DAOHfA 30 /-7.00/8.5/-1.25/10</t>
  </si>
  <si>
    <t>=ODAOHfA!V40</t>
  </si>
  <si>
    <t>888290052448</t>
  </si>
  <si>
    <t>1DAOHfA 30 /-7.50/8.5/-1.25/10</t>
  </si>
  <si>
    <t>=ODAOHfA!V41</t>
  </si>
  <si>
    <t>888290051540</t>
  </si>
  <si>
    <t>1DAOHfA 30 /-8.00/8.5/-1.25/10</t>
  </si>
  <si>
    <t>=ODAOHfA!V42</t>
  </si>
  <si>
    <t>888290050642</t>
  </si>
  <si>
    <t>1DAOHfA 30 /-8.50/8.5/-1.25/10</t>
  </si>
  <si>
    <t>=ODAOHfA!V43</t>
  </si>
  <si>
    <t>888290049745</t>
  </si>
  <si>
    <t>1DAOHfA 30 /-9.00/8.5/-1.25/10</t>
  </si>
  <si>
    <t>=ODAOHfA!V44</t>
  </si>
  <si>
    <t>888290076796</t>
  </si>
  <si>
    <t>1DAOHfA 30 /+0.00/8.5/-1.25/20</t>
  </si>
  <si>
    <t>=ODAOHfA!W14</t>
  </si>
  <si>
    <t>888290075898</t>
  </si>
  <si>
    <t>1DAOHfA 30 /-0.25/8.5/-1.25/20</t>
  </si>
  <si>
    <t>=ODAOHfA!W15</t>
  </si>
  <si>
    <t>888290074990</t>
  </si>
  <si>
    <t>1DAOHfA 30 /-0.50/8.5/-1.25/20</t>
  </si>
  <si>
    <t>=ODAOHfA!W16</t>
  </si>
  <si>
    <t>888290074099</t>
  </si>
  <si>
    <t>1DAOHfA 30 /-0.75/8.5/-1.25/20</t>
  </si>
  <si>
    <t>=ODAOHfA!W17</t>
  </si>
  <si>
    <t>888290073191</t>
  </si>
  <si>
    <t>1DAOHfA 30 /-1.00/8.5/-1.25/20</t>
  </si>
  <si>
    <t>=ODAOHfA!W18</t>
  </si>
  <si>
    <t>888290072293</t>
  </si>
  <si>
    <t>1DAOHfA 30 /-1.25/8.5/-1.25/20</t>
  </si>
  <si>
    <t>=ODAOHfA!W19</t>
  </si>
  <si>
    <t>888290071395</t>
  </si>
  <si>
    <t>1DAOHfA 30 /-1.50/8.5/-1.25/20</t>
  </si>
  <si>
    <t>=ODAOHfA!W20</t>
  </si>
  <si>
    <t>888290070497</t>
  </si>
  <si>
    <t>1DAOHfA 30 /-1.75/8.5/-1.25/20</t>
  </si>
  <si>
    <t>=ODAOHfA!W21</t>
  </si>
  <si>
    <t>888290069590</t>
  </si>
  <si>
    <t>1DAOHfA 30 /-2.00/8.5/-1.25/20</t>
  </si>
  <si>
    <t>=ODAOHfA!W22</t>
  </si>
  <si>
    <t>888290068692</t>
  </si>
  <si>
    <t>1DAOHfA 30 /-2.25/8.5/-1.25/20</t>
  </si>
  <si>
    <t>=ODAOHfA!W23</t>
  </si>
  <si>
    <t>888290067794</t>
  </si>
  <si>
    <t>1DAOHfA 30 /-2.50/8.5/-1.25/20</t>
  </si>
  <si>
    <t>=ODAOHfA!W24</t>
  </si>
  <si>
    <t>888290066896</t>
  </si>
  <si>
    <t>1DAOHfA 30 /-2.75/8.5/-1.25/20</t>
  </si>
  <si>
    <t>=ODAOHfA!W25</t>
  </si>
  <si>
    <t>888290065998</t>
  </si>
  <si>
    <t>1DAOHfA 30 /-3.00/8.5/-1.25/20</t>
  </si>
  <si>
    <t>=ODAOHfA!W26</t>
  </si>
  <si>
    <t>888290065097</t>
  </si>
  <si>
    <t>1DAOHfA 30 /-3.25/8.5/-1.25/20</t>
  </si>
  <si>
    <t>=ODAOHfA!W27</t>
  </si>
  <si>
    <t>888290064199</t>
  </si>
  <si>
    <t>1DAOHfA 30 /-3.50/8.5/-1.25/20</t>
  </si>
  <si>
    <t>=ODAOHfA!W28</t>
  </si>
  <si>
    <t>888290063291</t>
  </si>
  <si>
    <t>1DAOHfA 30 /-3.75/8.5/-1.25/20</t>
  </si>
  <si>
    <t>=ODAOHfA!W29</t>
  </si>
  <si>
    <t>888290062393</t>
  </si>
  <si>
    <t>1DAOHfA 30 /-4.00/8.5/-1.25/20</t>
  </si>
  <si>
    <t>=ODAOHfA!W30</t>
  </si>
  <si>
    <t>888290061495</t>
  </si>
  <si>
    <t>1DAOHfA 30 /-4.25/8.5/-1.25/20</t>
  </si>
  <si>
    <t>=ODAOHfA!W31</t>
  </si>
  <si>
    <t>888290060597</t>
  </si>
  <si>
    <t>1DAOHfA 30 /-4.50/8.5/-1.25/20</t>
  </si>
  <si>
    <t>=ODAOHfA!W32</t>
  </si>
  <si>
    <t>888290059690</t>
  </si>
  <si>
    <t>1DAOHfA 30 /-4.75/8.5/-1.25/20</t>
  </si>
  <si>
    <t>=ODAOHfA!W33</t>
  </si>
  <si>
    <t>888290058792</t>
  </si>
  <si>
    <t>1DAOHfA 30 /-5.00/8.5/-1.25/20</t>
  </si>
  <si>
    <t>=ODAOHfA!W34</t>
  </si>
  <si>
    <t>888290057894</t>
  </si>
  <si>
    <t>1DAOHfA 30 /-5.25/8.5/-1.25/20</t>
  </si>
  <si>
    <t>=ODAOHfA!W35</t>
  </si>
  <si>
    <t>888290056996</t>
  </si>
  <si>
    <t>1DAOHfA 30 /-5.50/8.5/-1.25/20</t>
  </si>
  <si>
    <t>=ODAOHfA!W36</t>
  </si>
  <si>
    <t>888290056095</t>
  </si>
  <si>
    <t>1DAOHfA 30 /-5.75/8.5/-1.25/20</t>
  </si>
  <si>
    <t>=ODAOHfA!W37</t>
  </si>
  <si>
    <t>888290055197</t>
  </si>
  <si>
    <t>1DAOHfA 30 /-6.00/8.5/-1.25/20</t>
  </si>
  <si>
    <t>=ODAOHfA!W38</t>
  </si>
  <si>
    <t>888290054251</t>
  </si>
  <si>
    <t>1DAOHfA 30 /-6.50/8.5/-1.25/20</t>
  </si>
  <si>
    <t>=ODAOHfA!W39</t>
  </si>
  <si>
    <t>888290053353</t>
  </si>
  <si>
    <t>1DAOHfA 30 /-7.00/8.5/-1.25/20</t>
  </si>
  <si>
    <t>=ODAOHfA!W40</t>
  </si>
  <si>
    <t>888290052455</t>
  </si>
  <si>
    <t>1DAOHfA 30 /-7.50/8.5/-1.25/20</t>
  </si>
  <si>
    <t>=ODAOHfA!W41</t>
  </si>
  <si>
    <t>888290051557</t>
  </si>
  <si>
    <t>1DAOHfA 30 /-8.00/8.5/-1.25/20</t>
  </si>
  <si>
    <t>=ODAOHfA!W42</t>
  </si>
  <si>
    <t>888290050659</t>
  </si>
  <si>
    <t>1DAOHfA 30 /-8.50/8.5/-1.25/20</t>
  </si>
  <si>
    <t>=ODAOHfA!W43</t>
  </si>
  <si>
    <t>888290049752</t>
  </si>
  <si>
    <t>1DAOHfA 30 /-9.00/8.5/-1.25/20</t>
  </si>
  <si>
    <t>=ODAOHfA!W44</t>
  </si>
  <si>
    <t>888290076802</t>
  </si>
  <si>
    <t>1DAOHfA 30 /+0.00/8.5/-1.25/30</t>
  </si>
  <si>
    <t>=ODAOHfA!X14</t>
  </si>
  <si>
    <t>888290075904</t>
  </si>
  <si>
    <t>1DAOHfA 30 /-0.25/8.5/-1.25/30</t>
  </si>
  <si>
    <t>=ODAOHfA!X15</t>
  </si>
  <si>
    <t>888290075003</t>
  </si>
  <si>
    <t>1DAOHfA 30 /-0.50/8.5/-1.25/30</t>
  </si>
  <si>
    <t>=ODAOHfA!X16</t>
  </si>
  <si>
    <t>888290074105</t>
  </si>
  <si>
    <t>1DAOHfA 30 /-0.75/8.5/-1.25/30</t>
  </si>
  <si>
    <t>=ODAOHfA!X17</t>
  </si>
  <si>
    <t>888290073207</t>
  </si>
  <si>
    <t>1DAOHfA 30 /-1.00/8.5/-1.25/30</t>
  </si>
  <si>
    <t>=ODAOHfA!X18</t>
  </si>
  <si>
    <t>888290072309</t>
  </si>
  <si>
    <t>1DAOHfA 30 /-1.25/8.5/-1.25/30</t>
  </si>
  <si>
    <t>=ODAOHfA!X19</t>
  </si>
  <si>
    <t>888290071401</t>
  </si>
  <si>
    <t>1DAOHfA 30 /-1.50/8.5/-1.25/30</t>
  </si>
  <si>
    <t>=ODAOHfA!X20</t>
  </si>
  <si>
    <t>888290070503</t>
  </si>
  <si>
    <t>1DAOHfA 30 /-1.75/8.5/-1.25/30</t>
  </si>
  <si>
    <t>=ODAOHfA!X21</t>
  </si>
  <si>
    <t>888290069606</t>
  </si>
  <si>
    <t>1DAOHfA 30 /-2.00/8.5/-1.25/30</t>
  </si>
  <si>
    <t>=ODAOHfA!X22</t>
  </si>
  <si>
    <t>888290068708</t>
  </si>
  <si>
    <t>1DAOHfA 30 /-2.25/8.5/-1.25/30</t>
  </si>
  <si>
    <t>=ODAOHfA!X23</t>
  </si>
  <si>
    <t>888290067800</t>
  </si>
  <si>
    <t>1DAOHfA 30 /-2.50/8.5/-1.25/30</t>
  </si>
  <si>
    <t>=ODAOHfA!X24</t>
  </si>
  <si>
    <t>888290066902</t>
  </si>
  <si>
    <t>1DAOHfA 30 /-2.75/8.5/-1.25/30</t>
  </si>
  <si>
    <t>=ODAOHfA!X25</t>
  </si>
  <si>
    <t>888290066001</t>
  </si>
  <si>
    <t>1DAOHfA 30 /-3.00/8.5/-1.25/30</t>
  </si>
  <si>
    <t>=ODAOHfA!X26</t>
  </si>
  <si>
    <t>888290065103</t>
  </si>
  <si>
    <t>1DAOHfA 30 /-3.25/8.5/-1.25/30</t>
  </si>
  <si>
    <t>=ODAOHfA!X27</t>
  </si>
  <si>
    <t>888290064205</t>
  </si>
  <si>
    <t>1DAOHfA 30 /-3.50/8.5/-1.25/30</t>
  </si>
  <si>
    <t>=ODAOHfA!X28</t>
  </si>
  <si>
    <t>888290063307</t>
  </si>
  <si>
    <t>1DAOHfA 30 /-3.75/8.5/-1.25/30</t>
  </si>
  <si>
    <t>=ODAOHfA!X29</t>
  </si>
  <si>
    <t>888290062409</t>
  </si>
  <si>
    <t>1DAOHfA 30 /-4.00/8.5/-1.25/30</t>
  </si>
  <si>
    <t>=ODAOHfA!X30</t>
  </si>
  <si>
    <t>888290061501</t>
  </si>
  <si>
    <t>1DAOHfA 30 /-4.25/8.5/-1.25/30</t>
  </si>
  <si>
    <t>=ODAOHfA!X31</t>
  </si>
  <si>
    <t>888290060603</t>
  </si>
  <si>
    <t>1DAOHfA 30 /-4.50/8.5/-1.25/30</t>
  </si>
  <si>
    <t>=ODAOHfA!X32</t>
  </si>
  <si>
    <t>888290059706</t>
  </si>
  <si>
    <t>1DAOHfA 30 /-4.75/8.5/-1.25/30</t>
  </si>
  <si>
    <t>=ODAOHfA!X33</t>
  </si>
  <si>
    <t>888290058808</t>
  </si>
  <si>
    <t>1DAOHfA 30 /-5.00/8.5/-1.25/30</t>
  </si>
  <si>
    <t>=ODAOHfA!X34</t>
  </si>
  <si>
    <t>888290057900</t>
  </si>
  <si>
    <t>1DAOHfA 30 /-5.25/8.5/-1.25/30</t>
  </si>
  <si>
    <t>=ODAOHfA!X35</t>
  </si>
  <si>
    <t>888290057009</t>
  </si>
  <si>
    <t>1DAOHfA 30 /-5.50/8.5/-1.25/30</t>
  </si>
  <si>
    <t>=ODAOHfA!X36</t>
  </si>
  <si>
    <t>888290056101</t>
  </si>
  <si>
    <t>1DAOHfA 30 /-5.75/8.5/-1.25/30</t>
  </si>
  <si>
    <t>=ODAOHfA!X37</t>
  </si>
  <si>
    <t>888290055203</t>
  </si>
  <si>
    <t>1DAOHfA 30 /-6.00/8.5/-1.25/30</t>
  </si>
  <si>
    <t>=ODAOHfA!X38</t>
  </si>
  <si>
    <t>888290076819</t>
  </si>
  <si>
    <t>1DAOHfA 30 /+0.00/8.5/-1.25/40</t>
  </si>
  <si>
    <t>=ODAOHfA!Y14</t>
  </si>
  <si>
    <t>888290075911</t>
  </si>
  <si>
    <t>1DAOHfA 30 /-0.25/8.5/-1.25/40</t>
  </si>
  <si>
    <t>=ODAOHfA!Y15</t>
  </si>
  <si>
    <t>888290075010</t>
  </si>
  <si>
    <t>1DAOHfA 30 /-0.50/8.5/-1.25/40</t>
  </si>
  <si>
    <t>=ODAOHfA!Y16</t>
  </si>
  <si>
    <t>888290074112</t>
  </si>
  <si>
    <t>1DAOHfA 30 /-0.75/8.5/-1.25/40</t>
  </si>
  <si>
    <t>=ODAOHfA!Y17</t>
  </si>
  <si>
    <t>888290073214</t>
  </si>
  <si>
    <t>1DAOHfA 30 /-1.00/8.5/-1.25/40</t>
  </si>
  <si>
    <t>=ODAOHfA!Y18</t>
  </si>
  <si>
    <t>888290072316</t>
  </si>
  <si>
    <t>1DAOHfA 30 /-1.25/8.5/-1.25/40</t>
  </si>
  <si>
    <t>=ODAOHfA!Y19</t>
  </si>
  <si>
    <t>888290071418</t>
  </si>
  <si>
    <t>1DAOHfA 30 /-1.50/8.5/-1.25/40</t>
  </si>
  <si>
    <t>=ODAOHfA!Y20</t>
  </si>
  <si>
    <t>888290070510</t>
  </si>
  <si>
    <t>1DAOHfA 30 /-1.75/8.5/-1.25/40</t>
  </si>
  <si>
    <t>=ODAOHfA!Y21</t>
  </si>
  <si>
    <t>888290069613</t>
  </si>
  <si>
    <t>1DAOHfA 30 /-2.00/8.5/-1.25/40</t>
  </si>
  <si>
    <t>=ODAOHfA!Y22</t>
  </si>
  <si>
    <t>888290068715</t>
  </si>
  <si>
    <t>1DAOHfA 30 /-2.25/8.5/-1.25/40</t>
  </si>
  <si>
    <t>=ODAOHfA!Y23</t>
  </si>
  <si>
    <t>888290067817</t>
  </si>
  <si>
    <t>1DAOHfA 30 /-2.50/8.5/-1.25/40</t>
  </si>
  <si>
    <t>=ODAOHfA!Y24</t>
  </si>
  <si>
    <t>888290066919</t>
  </si>
  <si>
    <t>1DAOHfA 30 /-2.75/8.5/-1.25/40</t>
  </si>
  <si>
    <t>=ODAOHfA!Y25</t>
  </si>
  <si>
    <t>888290066018</t>
  </si>
  <si>
    <t>1DAOHfA 30 /-3.00/8.5/-1.25/40</t>
  </si>
  <si>
    <t>=ODAOHfA!Y26</t>
  </si>
  <si>
    <t>888290065110</t>
  </si>
  <si>
    <t>1DAOHfA 30 /-3.25/8.5/-1.25/40</t>
  </si>
  <si>
    <t>=ODAOHfA!Y27</t>
  </si>
  <si>
    <t>888290064212</t>
  </si>
  <si>
    <t>1DAOHfA 30 /-3.50/8.5/-1.25/40</t>
  </si>
  <si>
    <t>=ODAOHfA!Y28</t>
  </si>
  <si>
    <t>888290063314</t>
  </si>
  <si>
    <t>1DAOHfA 30 /-3.75/8.5/-1.25/40</t>
  </si>
  <si>
    <t>=ODAOHfA!Y29</t>
  </si>
  <si>
    <t>888290062416</t>
  </si>
  <si>
    <t>1DAOHfA 30 /-4.00/8.5/-1.25/40</t>
  </si>
  <si>
    <t>=ODAOHfA!Y30</t>
  </si>
  <si>
    <t>888290061518</t>
  </si>
  <si>
    <t>1DAOHfA 30 /-4.25/8.5/-1.25/40</t>
  </si>
  <si>
    <t>=ODAOHfA!Y31</t>
  </si>
  <si>
    <t>888290060610</t>
  </si>
  <si>
    <t>1DAOHfA 30 /-4.50/8.5/-1.25/40</t>
  </si>
  <si>
    <t>=ODAOHfA!Y32</t>
  </si>
  <si>
    <t>888290059713</t>
  </si>
  <si>
    <t>1DAOHfA 30 /-4.75/8.5/-1.25/40</t>
  </si>
  <si>
    <t>=ODAOHfA!Y33</t>
  </si>
  <si>
    <t>888290058815</t>
  </si>
  <si>
    <t>1DAOHfA 30 /-5.00/8.5/-1.25/40</t>
  </si>
  <si>
    <t>=ODAOHfA!Y34</t>
  </si>
  <si>
    <t>888290057917</t>
  </si>
  <si>
    <t>1DAOHfA 30 /-5.25/8.5/-1.25/40</t>
  </si>
  <si>
    <t>=ODAOHfA!Y35</t>
  </si>
  <si>
    <t>888290057016</t>
  </si>
  <si>
    <t>1DAOHfA 30 /-5.50/8.5/-1.25/40</t>
  </si>
  <si>
    <t>=ODAOHfA!Y36</t>
  </si>
  <si>
    <t>888290056118</t>
  </si>
  <si>
    <t>1DAOHfA 30 /-5.75/8.5/-1.25/40</t>
  </si>
  <si>
    <t>=ODAOHfA!Y37</t>
  </si>
  <si>
    <t>888290055210</t>
  </si>
  <si>
    <t>1DAOHfA 30 /-6.00/8.5/-1.25/40</t>
  </si>
  <si>
    <t>=ODAOHfA!Y38</t>
  </si>
  <si>
    <t>888290076826</t>
  </si>
  <si>
    <t>1DAOHfA 30 /+0.00/8.5/-1.25/50</t>
  </si>
  <si>
    <t>=ODAOHfA!Z14</t>
  </si>
  <si>
    <t>888290075928</t>
  </si>
  <si>
    <t>1DAOHfA 30 /-0.25/8.5/-1.25/50</t>
  </si>
  <si>
    <t>=ODAOHfA!Z15</t>
  </si>
  <si>
    <t>888290075027</t>
  </si>
  <si>
    <t>1DAOHfA 30 /-0.50/8.5/-1.25/50</t>
  </si>
  <si>
    <t>=ODAOHfA!Z16</t>
  </si>
  <si>
    <t>888290074129</t>
  </si>
  <si>
    <t>1DAOHfA 30 /-0.75/8.5/-1.25/50</t>
  </si>
  <si>
    <t>=ODAOHfA!Z17</t>
  </si>
  <si>
    <t>888290073221</t>
  </si>
  <si>
    <t>1DAOHfA 30 /-1.00/8.5/-1.25/50</t>
  </si>
  <si>
    <t>=ODAOHfA!Z18</t>
  </si>
  <si>
    <t>888290072323</t>
  </si>
  <si>
    <t>1DAOHfA 30 /-1.25/8.5/-1.25/50</t>
  </si>
  <si>
    <t>=ODAOHfA!Z19</t>
  </si>
  <si>
    <t>888290071425</t>
  </si>
  <si>
    <t>1DAOHfA 30 /-1.50/8.5/-1.25/50</t>
  </si>
  <si>
    <t>=ODAOHfA!Z20</t>
  </si>
  <si>
    <t>888290070527</t>
  </si>
  <si>
    <t>1DAOHfA 30 /-1.75/8.5/-1.25/50</t>
  </si>
  <si>
    <t>=ODAOHfA!Z21</t>
  </si>
  <si>
    <t>888290069620</t>
  </si>
  <si>
    <t>1DAOHfA 30 /-2.00/8.5/-1.25/50</t>
  </si>
  <si>
    <t>=ODAOHfA!Z22</t>
  </si>
  <si>
    <t>888290068722</t>
  </si>
  <si>
    <t>1DAOHfA 30 /-2.25/8.5/-1.25/50</t>
  </si>
  <si>
    <t>=ODAOHfA!Z23</t>
  </si>
  <si>
    <t>888290067824</t>
  </si>
  <si>
    <t>1DAOHfA 30 /-2.50/8.5/-1.25/50</t>
  </si>
  <si>
    <t>=ODAOHfA!Z24</t>
  </si>
  <si>
    <t>888290066926</t>
  </si>
  <si>
    <t>1DAOHfA 30 /-2.75/8.5/-1.25/50</t>
  </si>
  <si>
    <t>=ODAOHfA!Z25</t>
  </si>
  <si>
    <t>888290066025</t>
  </si>
  <si>
    <t>1DAOHfA 30 /-3.00/8.5/-1.25/50</t>
  </si>
  <si>
    <t>=ODAOHfA!Z26</t>
  </si>
  <si>
    <t>888290065127</t>
  </si>
  <si>
    <t>1DAOHfA 30 /-3.25/8.5/-1.25/50</t>
  </si>
  <si>
    <t>=ODAOHfA!Z27</t>
  </si>
  <si>
    <t>888290064229</t>
  </si>
  <si>
    <t>1DAOHfA 30 /-3.50/8.5/-1.25/50</t>
  </si>
  <si>
    <t>=ODAOHfA!Z28</t>
  </si>
  <si>
    <t>888290063321</t>
  </si>
  <si>
    <t>1DAOHfA 30 /-3.75/8.5/-1.25/50</t>
  </si>
  <si>
    <t>=ODAOHfA!Z29</t>
  </si>
  <si>
    <t>888290062423</t>
  </si>
  <si>
    <t>1DAOHfA 30 /-4.00/8.5/-1.25/50</t>
  </si>
  <si>
    <t>=ODAOHfA!Z30</t>
  </si>
  <si>
    <t>888290061525</t>
  </si>
  <si>
    <t>1DAOHfA 30 /-4.25/8.5/-1.25/50</t>
  </si>
  <si>
    <t>=ODAOHfA!Z31</t>
  </si>
  <si>
    <t>888290060627</t>
  </si>
  <si>
    <t>1DAOHfA 30 /-4.50/8.5/-1.25/50</t>
  </si>
  <si>
    <t>=ODAOHfA!Z32</t>
  </si>
  <si>
    <t>888290059720</t>
  </si>
  <si>
    <t>1DAOHfA 30 /-4.75/8.5/-1.25/50</t>
  </si>
  <si>
    <t>=ODAOHfA!Z33</t>
  </si>
  <si>
    <t>888290058822</t>
  </si>
  <si>
    <t>1DAOHfA 30 /-5.00/8.5/-1.25/50</t>
  </si>
  <si>
    <t>=ODAOHfA!Z34</t>
  </si>
  <si>
    <t>888290057924</t>
  </si>
  <si>
    <t>1DAOHfA 30 /-5.25/8.5/-1.25/50</t>
  </si>
  <si>
    <t>=ODAOHfA!Z35</t>
  </si>
  <si>
    <t>888290057023</t>
  </si>
  <si>
    <t>1DAOHfA 30 /-5.50/8.5/-1.25/50</t>
  </si>
  <si>
    <t>=ODAOHfA!Z36</t>
  </si>
  <si>
    <t>888290056125</t>
  </si>
  <si>
    <t>1DAOHfA 30 /-5.75/8.5/-1.25/50</t>
  </si>
  <si>
    <t>=ODAOHfA!Z37</t>
  </si>
  <si>
    <t>888290055227</t>
  </si>
  <si>
    <t>1DAOHfA 30 /-6.00/8.5/-1.25/50</t>
  </si>
  <si>
    <t>=ODAOHfA!Z38</t>
  </si>
  <si>
    <t>888290076833</t>
  </si>
  <si>
    <t>1DAOHfA 30 /+0.00/8.5/-1.25/60</t>
  </si>
  <si>
    <t>=ODAOHfA!AA14</t>
  </si>
  <si>
    <t>888290075935</t>
  </si>
  <si>
    <t>1DAOHfA 30 /-0.25/8.5/-1.25/60</t>
  </si>
  <si>
    <t>=ODAOHfA!AA15</t>
  </si>
  <si>
    <t>888290075034</t>
  </si>
  <si>
    <t>1DAOHfA 30 /-0.50/8.5/-1.25/60</t>
  </si>
  <si>
    <t>=ODAOHfA!AA16</t>
  </si>
  <si>
    <t>888290074136</t>
  </si>
  <si>
    <t>1DAOHfA 30 /-0.75/8.5/-1.25/60</t>
  </si>
  <si>
    <t>=ODAOHfA!AA17</t>
  </si>
  <si>
    <t>888290073238</t>
  </si>
  <si>
    <t>1DAOHfA 30 /-1.00/8.5/-1.25/60</t>
  </si>
  <si>
    <t>=ODAOHfA!AA18</t>
  </si>
  <si>
    <t>888290072330</t>
  </si>
  <si>
    <t>1DAOHfA 30 /-1.25/8.5/-1.25/60</t>
  </si>
  <si>
    <t>=ODAOHfA!AA19</t>
  </si>
  <si>
    <t>888290071432</t>
  </si>
  <si>
    <t>1DAOHfA 30 /-1.50/8.5/-1.25/60</t>
  </si>
  <si>
    <t>=ODAOHfA!AA20</t>
  </si>
  <si>
    <t>888290070534</t>
  </si>
  <si>
    <t>1DAOHfA 30 /-1.75/8.5/-1.25/60</t>
  </si>
  <si>
    <t>=ODAOHfA!AA21</t>
  </si>
  <si>
    <t>888290069637</t>
  </si>
  <si>
    <t>1DAOHfA 30 /-2.00/8.5/-1.25/60</t>
  </si>
  <si>
    <t>=ODAOHfA!AA22</t>
  </si>
  <si>
    <t>888290068739</t>
  </si>
  <si>
    <t>1DAOHfA 30 /-2.25/8.5/-1.25/60</t>
  </si>
  <si>
    <t>=ODAOHfA!AA23</t>
  </si>
  <si>
    <t>888290067831</t>
  </si>
  <si>
    <t>1DAOHfA 30 /-2.50/8.5/-1.25/60</t>
  </si>
  <si>
    <t>=ODAOHfA!AA24</t>
  </si>
  <si>
    <t>888290066933</t>
  </si>
  <si>
    <t>1DAOHfA 30 /-2.75/8.5/-1.25/60</t>
  </si>
  <si>
    <t>=ODAOHfA!AA25</t>
  </si>
  <si>
    <t>888290066032</t>
  </si>
  <si>
    <t>1DAOHfA 30 /-3.00/8.5/-1.25/60</t>
  </si>
  <si>
    <t>=ODAOHfA!AA26</t>
  </si>
  <si>
    <t>888290065134</t>
  </si>
  <si>
    <t>1DAOHfA 30 /-3.25/8.5/-1.25/60</t>
  </si>
  <si>
    <t>=ODAOHfA!AA27</t>
  </si>
  <si>
    <t>888290064236</t>
  </si>
  <si>
    <t>1DAOHfA 30 /-3.50/8.5/-1.25/60</t>
  </si>
  <si>
    <t>=ODAOHfA!AA28</t>
  </si>
  <si>
    <t>888290063338</t>
  </si>
  <si>
    <t>1DAOHfA 30 /-3.75/8.5/-1.25/60</t>
  </si>
  <si>
    <t>=ODAOHfA!AA29</t>
  </si>
  <si>
    <t>888290062430</t>
  </si>
  <si>
    <t>1DAOHfA 30 /-4.00/8.5/-1.25/60</t>
  </si>
  <si>
    <t>=ODAOHfA!AA30</t>
  </si>
  <si>
    <t>888290061532</t>
  </si>
  <si>
    <t>1DAOHfA 30 /-4.25/8.5/-1.25/60</t>
  </si>
  <si>
    <t>=ODAOHfA!AA31</t>
  </si>
  <si>
    <t>888290060634</t>
  </si>
  <si>
    <t>1DAOHfA 30 /-4.50/8.5/-1.25/60</t>
  </si>
  <si>
    <t>=ODAOHfA!AA32</t>
  </si>
  <si>
    <t>888290059737</t>
  </si>
  <si>
    <t>1DAOHfA 30 /-4.75/8.5/-1.25/60</t>
  </si>
  <si>
    <t>=ODAOHfA!AA33</t>
  </si>
  <si>
    <t>888290058839</t>
  </si>
  <si>
    <t>1DAOHfA 30 /-5.00/8.5/-1.25/60</t>
  </si>
  <si>
    <t>=ODAOHfA!AA34</t>
  </si>
  <si>
    <t>888290057931</t>
  </si>
  <si>
    <t>1DAOHfA 30 /-5.25/8.5/-1.25/60</t>
  </si>
  <si>
    <t>=ODAOHfA!AA35</t>
  </si>
  <si>
    <t>888290057030</t>
  </si>
  <si>
    <t>1DAOHfA 30 /-5.50/8.5/-1.25/60</t>
  </si>
  <si>
    <t>=ODAOHfA!AA36</t>
  </si>
  <si>
    <t>888290056132</t>
  </si>
  <si>
    <t>1DAOHfA 30 /-5.75/8.5/-1.25/60</t>
  </si>
  <si>
    <t>=ODAOHfA!AA37</t>
  </si>
  <si>
    <t>888290055234</t>
  </si>
  <si>
    <t>1DAOHfA 30 /-6.00/8.5/-1.25/60</t>
  </si>
  <si>
    <t>=ODAOHfA!AA38</t>
  </si>
  <si>
    <t>888290076840</t>
  </si>
  <si>
    <t>1DAOHfA 30 /+0.00/8.5/-1.25/70</t>
  </si>
  <si>
    <t>=ODAOHfA!AB14</t>
  </si>
  <si>
    <t>888290075942</t>
  </si>
  <si>
    <t>1DAOHfA 30 /-0.25/8.5/-1.25/70</t>
  </si>
  <si>
    <t>=ODAOHfA!AB15</t>
  </si>
  <si>
    <t>888290075041</t>
  </si>
  <si>
    <t>1DAOHfA 30 /-0.50/8.5/-1.25/70</t>
  </si>
  <si>
    <t>=ODAOHfA!AB16</t>
  </si>
  <si>
    <t>888290074143</t>
  </si>
  <si>
    <t>1DAOHfA 30 /-0.75/8.5/-1.25/70</t>
  </si>
  <si>
    <t>=ODAOHfA!AB17</t>
  </si>
  <si>
    <t>888290073245</t>
  </si>
  <si>
    <t>1DAOHfA 30 /-1.00/8.5/-1.25/70</t>
  </si>
  <si>
    <t>=ODAOHfA!AB18</t>
  </si>
  <si>
    <t>888290072347</t>
  </si>
  <si>
    <t>1DAOHfA 30 /-1.25/8.5/-1.25/70</t>
  </si>
  <si>
    <t>=ODAOHfA!AB19</t>
  </si>
  <si>
    <t>888290071449</t>
  </si>
  <si>
    <t>1DAOHfA 30 /-1.50/8.5/-1.25/70</t>
  </si>
  <si>
    <t>=ODAOHfA!AB20</t>
  </si>
  <si>
    <t>888290070541</t>
  </si>
  <si>
    <t>1DAOHfA 30 /-1.75/8.5/-1.25/70</t>
  </si>
  <si>
    <t>=ODAOHfA!AB21</t>
  </si>
  <si>
    <t>888290069644</t>
  </si>
  <si>
    <t>1DAOHfA 30 /-2.00/8.5/-1.25/70</t>
  </si>
  <si>
    <t>=ODAOHfA!AB22</t>
  </si>
  <si>
    <t>888290068746</t>
  </si>
  <si>
    <t>1DAOHfA 30 /-2.25/8.5/-1.25/70</t>
  </si>
  <si>
    <t>=ODAOHfA!AB23</t>
  </si>
  <si>
    <t>888290067848</t>
  </si>
  <si>
    <t>1DAOHfA 30 /-2.50/8.5/-1.25/70</t>
  </si>
  <si>
    <t>=ODAOHfA!AB24</t>
  </si>
  <si>
    <t>888290066940</t>
  </si>
  <si>
    <t>1DAOHfA 30 /-2.75/8.5/-1.25/70</t>
  </si>
  <si>
    <t>=ODAOHfA!AB25</t>
  </si>
  <si>
    <t>888290066049</t>
  </si>
  <si>
    <t>1DAOHfA 30 /-3.00/8.5/-1.25/70</t>
  </si>
  <si>
    <t>=ODAOHfA!AB26</t>
  </si>
  <si>
    <t>888290065141</t>
  </si>
  <si>
    <t>1DAOHfA 30 /-3.25/8.5/-1.25/70</t>
  </si>
  <si>
    <t>=ODAOHfA!AB27</t>
  </si>
  <si>
    <t>888290064243</t>
  </si>
  <si>
    <t>1DAOHfA 30 /-3.50/8.5/-1.25/70</t>
  </si>
  <si>
    <t>=ODAOHfA!AB28</t>
  </si>
  <si>
    <t>888290063345</t>
  </si>
  <si>
    <t>1DAOHfA 30 /-3.75/8.5/-1.25/70</t>
  </si>
  <si>
    <t>=ODAOHfA!AB29</t>
  </si>
  <si>
    <t>888290062447</t>
  </si>
  <si>
    <t>1DAOHfA 30 /-4.00/8.5/-1.25/70</t>
  </si>
  <si>
    <t>=ODAOHfA!AB30</t>
  </si>
  <si>
    <t>888290061549</t>
  </si>
  <si>
    <t>1DAOHfA 30 /-4.25/8.5/-1.25/70</t>
  </si>
  <si>
    <t>=ODAOHfA!AB31</t>
  </si>
  <si>
    <t>888290060641</t>
  </si>
  <si>
    <t>1DAOHfA 30 /-4.50/8.5/-1.25/70</t>
  </si>
  <si>
    <t>=ODAOHfA!AB32</t>
  </si>
  <si>
    <t>888290059744</t>
  </si>
  <si>
    <t>1DAOHfA 30 /-4.75/8.5/-1.25/70</t>
  </si>
  <si>
    <t>=ODAOHfA!AB33</t>
  </si>
  <si>
    <t>888290058846</t>
  </si>
  <si>
    <t>1DAOHfA 30 /-5.00/8.5/-1.25/70</t>
  </si>
  <si>
    <t>=ODAOHfA!AB34</t>
  </si>
  <si>
    <t>888290057948</t>
  </si>
  <si>
    <t>1DAOHfA 30 /-5.25/8.5/-1.25/70</t>
  </si>
  <si>
    <t>=ODAOHfA!AB35</t>
  </si>
  <si>
    <t>888290057047</t>
  </si>
  <si>
    <t>1DAOHfA 30 /-5.50/8.5/-1.25/70</t>
  </si>
  <si>
    <t>=ODAOHfA!AB36</t>
  </si>
  <si>
    <t>888290056149</t>
  </si>
  <si>
    <t>1DAOHfA 30 /-5.75/8.5/-1.25/70</t>
  </si>
  <si>
    <t>=ODAOHfA!AB37</t>
  </si>
  <si>
    <t>888290055241</t>
  </si>
  <si>
    <t>1DAOHfA 30 /-6.00/8.5/-1.25/70</t>
  </si>
  <si>
    <t>=ODAOHfA!AB38</t>
  </si>
  <si>
    <t>888290054305</t>
  </si>
  <si>
    <t>1DAOHfA 30 /-6.50/8.5/-1.25/70</t>
  </si>
  <si>
    <t>=ODAOHfA!AB39</t>
  </si>
  <si>
    <t>888290053407</t>
  </si>
  <si>
    <t>1DAOHfA 30 /-7.00/8.5/-1.25/70</t>
  </si>
  <si>
    <t>=ODAOHfA!AB40</t>
  </si>
  <si>
    <t>888290052509</t>
  </si>
  <si>
    <t>1DAOHfA 30 /-7.50/8.5/-1.25/70</t>
  </si>
  <si>
    <t>=ODAOHfA!AB41</t>
  </si>
  <si>
    <t>888290051601</t>
  </si>
  <si>
    <t>1DAOHfA 30 /-8.00/8.5/-1.25/70</t>
  </si>
  <si>
    <t>=ODAOHfA!AB42</t>
  </si>
  <si>
    <t>888290050703</t>
  </si>
  <si>
    <t>1DAOHfA 30 /-8.50/8.5/-1.25/70</t>
  </si>
  <si>
    <t>=ODAOHfA!AB43</t>
  </si>
  <si>
    <t>888290049806</t>
  </si>
  <si>
    <t>1DAOHfA 30 /-9.00/8.5/-1.25/70</t>
  </si>
  <si>
    <t>=ODAOHfA!AB44</t>
  </si>
  <si>
    <t>888290076857</t>
  </si>
  <si>
    <t>1DAOHfA 30 /+0.00/8.5/-1.25/80</t>
  </si>
  <si>
    <t>=ODAOHfA!AC14</t>
  </si>
  <si>
    <t>888290075959</t>
  </si>
  <si>
    <t>1DAOHfA 30 /-0.25/8.5/-1.25/80</t>
  </si>
  <si>
    <t>=ODAOHfA!AC15</t>
  </si>
  <si>
    <t>888290075058</t>
  </si>
  <si>
    <t>1DAOHfA 30 /-0.50/8.5/-1.25/80</t>
  </si>
  <si>
    <t>=ODAOHfA!AC16</t>
  </si>
  <si>
    <t>888290074150</t>
  </si>
  <si>
    <t>1DAOHfA 30 /-0.75/8.5/-1.25/80</t>
  </si>
  <si>
    <t>=ODAOHfA!AC17</t>
  </si>
  <si>
    <t>888290073252</t>
  </si>
  <si>
    <t>1DAOHfA 30 /-1.00/8.5/-1.25/80</t>
  </si>
  <si>
    <t>=ODAOHfA!AC18</t>
  </si>
  <si>
    <t>888290072354</t>
  </si>
  <si>
    <t>1DAOHfA 30 /-1.25/8.5/-1.25/80</t>
  </si>
  <si>
    <t>=ODAOHfA!AC19</t>
  </si>
  <si>
    <t>888290071456</t>
  </si>
  <si>
    <t>1DAOHfA 30 /-1.50/8.5/-1.25/80</t>
  </si>
  <si>
    <t>=ODAOHfA!AC20</t>
  </si>
  <si>
    <t>888290070558</t>
  </si>
  <si>
    <t>1DAOHfA 30 /-1.75/8.5/-1.25/80</t>
  </si>
  <si>
    <t>=ODAOHfA!AC21</t>
  </si>
  <si>
    <t>888290069651</t>
  </si>
  <si>
    <t>1DAOHfA 30 /-2.00/8.5/-1.25/80</t>
  </si>
  <si>
    <t>=ODAOHfA!AC22</t>
  </si>
  <si>
    <t>888290068753</t>
  </si>
  <si>
    <t>1DAOHfA 30 /-2.25/8.5/-1.25/80</t>
  </si>
  <si>
    <t>=ODAOHfA!AC23</t>
  </si>
  <si>
    <t>888290067855</t>
  </si>
  <si>
    <t>1DAOHfA 30 /-2.50/8.5/-1.25/80</t>
  </si>
  <si>
    <t>=ODAOHfA!AC24</t>
  </si>
  <si>
    <t>888290066957</t>
  </si>
  <si>
    <t>1DAOHfA 30 /-2.75/8.5/-1.25/80</t>
  </si>
  <si>
    <t>=ODAOHfA!AC25</t>
  </si>
  <si>
    <t>888290066056</t>
  </si>
  <si>
    <t>1DAOHfA 30 /-3.00/8.5/-1.25/80</t>
  </si>
  <si>
    <t>=ODAOHfA!AC26</t>
  </si>
  <si>
    <t>888290065158</t>
  </si>
  <si>
    <t>1DAOHfA 30 /-3.25/8.5/-1.25/80</t>
  </si>
  <si>
    <t>=ODAOHfA!AC27</t>
  </si>
  <si>
    <t>888290064250</t>
  </si>
  <si>
    <t>1DAOHfA 30 /-3.50/8.5/-1.25/80</t>
  </si>
  <si>
    <t>=ODAOHfA!AC28</t>
  </si>
  <si>
    <t>888290063352</t>
  </si>
  <si>
    <t>1DAOHfA 30 /-3.75/8.5/-1.25/80</t>
  </si>
  <si>
    <t>=ODAOHfA!AC29</t>
  </si>
  <si>
    <t>888290062454</t>
  </si>
  <si>
    <t>1DAOHfA 30 /-4.00/8.5/-1.25/80</t>
  </si>
  <si>
    <t>=ODAOHfA!AC30</t>
  </si>
  <si>
    <t>888290061556</t>
  </si>
  <si>
    <t>1DAOHfA 30 /-4.25/8.5/-1.25/80</t>
  </si>
  <si>
    <t>=ODAOHfA!AC31</t>
  </si>
  <si>
    <t>888290060658</t>
  </si>
  <si>
    <t>1DAOHfA 30 /-4.50/8.5/-1.25/80</t>
  </si>
  <si>
    <t>=ODAOHfA!AC32</t>
  </si>
  <si>
    <t>888290059751</t>
  </si>
  <si>
    <t>1DAOHfA 30 /-4.75/8.5/-1.25/80</t>
  </si>
  <si>
    <t>=ODAOHfA!AC33</t>
  </si>
  <si>
    <t>888290058853</t>
  </si>
  <si>
    <t>1DAOHfA 30 /-5.00/8.5/-1.25/80</t>
  </si>
  <si>
    <t>=ODAOHfA!AC34</t>
  </si>
  <si>
    <t>888290057955</t>
  </si>
  <si>
    <t>1DAOHfA 30 /-5.25/8.5/-1.25/80</t>
  </si>
  <si>
    <t>=ODAOHfA!AC35</t>
  </si>
  <si>
    <t>888290057054</t>
  </si>
  <si>
    <t>1DAOHfA 30 /-5.50/8.5/-1.25/80</t>
  </si>
  <si>
    <t>=ODAOHfA!AC36</t>
  </si>
  <si>
    <t>888290056156</t>
  </si>
  <si>
    <t>1DAOHfA 30 /-5.75/8.5/-1.25/80</t>
  </si>
  <si>
    <t>=ODAOHfA!AC37</t>
  </si>
  <si>
    <t>888290055258</t>
  </si>
  <si>
    <t>1DAOHfA 30 /-6.00/8.5/-1.25/80</t>
  </si>
  <si>
    <t>=ODAOHfA!AC38</t>
  </si>
  <si>
    <t>888290054312</t>
  </si>
  <si>
    <t>1DAOHfA 30 /-6.50/8.5/-1.25/80</t>
  </si>
  <si>
    <t>=ODAOHfA!AC39</t>
  </si>
  <si>
    <t>888290053414</t>
  </si>
  <si>
    <t>1DAOHfA 30 /-7.00/8.5/-1.25/80</t>
  </si>
  <si>
    <t>=ODAOHfA!AC40</t>
  </si>
  <si>
    <t>888290052516</t>
  </si>
  <si>
    <t>1DAOHfA 30 /-7.50/8.5/-1.25/80</t>
  </si>
  <si>
    <t>=ODAOHfA!AC41</t>
  </si>
  <si>
    <t>888290051618</t>
  </si>
  <si>
    <t>1DAOHfA 30 /-8.00/8.5/-1.25/80</t>
  </si>
  <si>
    <t>=ODAOHfA!AC42</t>
  </si>
  <si>
    <t>888290050710</t>
  </si>
  <si>
    <t>1DAOHfA 30 /-8.50/8.5/-1.25/80</t>
  </si>
  <si>
    <t>=ODAOHfA!AC43</t>
  </si>
  <si>
    <t>888290049813</t>
  </si>
  <si>
    <t>1DAOHfA 30 /-9.00/8.5/-1.25/80</t>
  </si>
  <si>
    <t>=ODAOHfA!AC44</t>
  </si>
  <si>
    <t>888290076864</t>
  </si>
  <si>
    <t>1DAOHfA 30 /+0.00/8.5/-1.25/90</t>
  </si>
  <si>
    <t>=ODAOHfA!AD14</t>
  </si>
  <si>
    <t>888290075966</t>
  </si>
  <si>
    <t>1DAOHfA 30 /-0.25/8.5/-1.25/90</t>
  </si>
  <si>
    <t>=ODAOHfA!AD15</t>
  </si>
  <si>
    <t>888290075065</t>
  </si>
  <si>
    <t>1DAOHfA 30 /-0.50/8.5/-1.25/90</t>
  </si>
  <si>
    <t>=ODAOHfA!AD16</t>
  </si>
  <si>
    <t>888290074167</t>
  </si>
  <si>
    <t>1DAOHfA 30 /-0.75/8.5/-1.25/90</t>
  </si>
  <si>
    <t>=ODAOHfA!AD17</t>
  </si>
  <si>
    <t>888290073269</t>
  </si>
  <si>
    <t>1DAOHfA 30 /-1.00/8.5/-1.25/90</t>
  </si>
  <si>
    <t>=ODAOHfA!AD18</t>
  </si>
  <si>
    <t>888290072361</t>
  </si>
  <si>
    <t>1DAOHfA 30 /-1.25/8.5/-1.25/90</t>
  </si>
  <si>
    <t>=ODAOHfA!AD19</t>
  </si>
  <si>
    <t>888290071463</t>
  </si>
  <si>
    <t>1DAOHfA 30 /-1.50/8.5/-1.25/90</t>
  </si>
  <si>
    <t>=ODAOHfA!AD20</t>
  </si>
  <si>
    <t>888290070565</t>
  </si>
  <si>
    <t>1DAOHfA 30 /-1.75/8.5/-1.25/90</t>
  </si>
  <si>
    <t>=ODAOHfA!AD21</t>
  </si>
  <si>
    <t>888290069668</t>
  </si>
  <si>
    <t>1DAOHfA 30 /-2.00/8.5/-1.25/90</t>
  </si>
  <si>
    <t>=ODAOHfA!AD22</t>
  </si>
  <si>
    <t>888290068760</t>
  </si>
  <si>
    <t>1DAOHfA 30 /-2.25/8.5/-1.25/90</t>
  </si>
  <si>
    <t>=ODAOHfA!AD23</t>
  </si>
  <si>
    <t>888290067862</t>
  </si>
  <si>
    <t>1DAOHfA 30 /-2.50/8.5/-1.25/90</t>
  </si>
  <si>
    <t>=ODAOHfA!AD24</t>
  </si>
  <si>
    <t>888290066964</t>
  </si>
  <si>
    <t>1DAOHfA 30 /-2.75/8.5/-1.25/90</t>
  </si>
  <si>
    <t>=ODAOHfA!AD25</t>
  </si>
  <si>
    <t>888290066063</t>
  </si>
  <si>
    <t>1DAOHfA 30 /-3.00/8.5/-1.25/90</t>
  </si>
  <si>
    <t>=ODAOHfA!AD26</t>
  </si>
  <si>
    <t>888290065165</t>
  </si>
  <si>
    <t>1DAOHfA 30 /-3.25/8.5/-1.25/90</t>
  </si>
  <si>
    <t>=ODAOHfA!AD27</t>
  </si>
  <si>
    <t>888290064267</t>
  </si>
  <si>
    <t>1DAOHfA 30 /-3.50/8.5/-1.25/90</t>
  </si>
  <si>
    <t>=ODAOHfA!AD28</t>
  </si>
  <si>
    <t>888290063369</t>
  </si>
  <si>
    <t>1DAOHfA 30 /-3.75/8.5/-1.25/90</t>
  </si>
  <si>
    <t>=ODAOHfA!AD29</t>
  </si>
  <si>
    <t>888290062461</t>
  </si>
  <si>
    <t>1DAOHfA 30 /-4.00/8.5/-1.25/90</t>
  </si>
  <si>
    <t>=ODAOHfA!AD30</t>
  </si>
  <si>
    <t>888290061563</t>
  </si>
  <si>
    <t>1DAOHfA 30 /-4.25/8.5/-1.25/90</t>
  </si>
  <si>
    <t>=ODAOHfA!AD31</t>
  </si>
  <si>
    <t>888290060665</t>
  </si>
  <si>
    <t>1DAOHfA 30 /-4.50/8.5/-1.25/90</t>
  </si>
  <si>
    <t>=ODAOHfA!AD32</t>
  </si>
  <si>
    <t>888290059768</t>
  </si>
  <si>
    <t>1DAOHfA 30 /-4.75/8.5/-1.25/90</t>
  </si>
  <si>
    <t>=ODAOHfA!AD33</t>
  </si>
  <si>
    <t>888290058860</t>
  </si>
  <si>
    <t>1DAOHfA 30 /-5.00/8.5/-1.25/90</t>
  </si>
  <si>
    <t>=ODAOHfA!AD34</t>
  </si>
  <si>
    <t>888290057962</t>
  </si>
  <si>
    <t>1DAOHfA 30 /-5.25/8.5/-1.25/90</t>
  </si>
  <si>
    <t>=ODAOHfA!AD35</t>
  </si>
  <si>
    <t>888290057061</t>
  </si>
  <si>
    <t>1DAOHfA 30 /-5.50/8.5/-1.25/90</t>
  </si>
  <si>
    <t>=ODAOHfA!AD36</t>
  </si>
  <si>
    <t>888290056163</t>
  </si>
  <si>
    <t>1DAOHfA 30 /-5.75/8.5/-1.25/90</t>
  </si>
  <si>
    <t>=ODAOHfA!AD37</t>
  </si>
  <si>
    <t>888290055265</t>
  </si>
  <si>
    <t>1DAOHfA 30 /-6.00/8.5/-1.25/90</t>
  </si>
  <si>
    <t>=ODAOHfA!AD38</t>
  </si>
  <si>
    <t>888290054329</t>
  </si>
  <si>
    <t>1DAOHfA 30 /-6.50/8.5/-1.25/90</t>
  </si>
  <si>
    <t>=ODAOHfA!AD39</t>
  </si>
  <si>
    <t>888290053421</t>
  </si>
  <si>
    <t>1DAOHfA 30 /-7.00/8.5/-1.25/90</t>
  </si>
  <si>
    <t>=ODAOHfA!AD40</t>
  </si>
  <si>
    <t>888290052523</t>
  </si>
  <si>
    <t>1DAOHfA 30 /-7.50/8.5/-1.25/90</t>
  </si>
  <si>
    <t>=ODAOHfA!AD41</t>
  </si>
  <si>
    <t>888290051625</t>
  </si>
  <si>
    <t>1DAOHfA 30 /-8.00/8.5/-1.25/90</t>
  </si>
  <si>
    <t>=ODAOHfA!AD42</t>
  </si>
  <si>
    <t>888290050727</t>
  </si>
  <si>
    <t>1DAOHfA 30 /-8.50/8.5/-1.25/90</t>
  </si>
  <si>
    <t>=ODAOHfA!AD43</t>
  </si>
  <si>
    <t>888290049820</t>
  </si>
  <si>
    <t>1DAOHfA 30 /-9.00/8.5/-1.25/90</t>
  </si>
  <si>
    <t>=ODAOHfA!AD44</t>
  </si>
  <si>
    <t>888290076871</t>
  </si>
  <si>
    <t>1DAOHfA 30 /+0.00/8.5/-1.25/100</t>
  </si>
  <si>
    <t>=ODAOHfA!AE14</t>
  </si>
  <si>
    <t>888290075973</t>
  </si>
  <si>
    <t>1DAOHfA 30 /-0.25/8.5/-1.25/100</t>
  </si>
  <si>
    <t>=ODAOHfA!AE15</t>
  </si>
  <si>
    <t>888290075072</t>
  </si>
  <si>
    <t>1DAOHfA 30 /-0.50/8.5/-1.25/100</t>
  </si>
  <si>
    <t>=ODAOHfA!AE16</t>
  </si>
  <si>
    <t>888290074174</t>
  </si>
  <si>
    <t>1DAOHfA 30 /-0.75/8.5/-1.25/100</t>
  </si>
  <si>
    <t>=ODAOHfA!AE17</t>
  </si>
  <si>
    <t>888290073276</t>
  </si>
  <si>
    <t>1DAOHfA 30 /-1.00/8.5/-1.25/100</t>
  </si>
  <si>
    <t>=ODAOHfA!AE18</t>
  </si>
  <si>
    <t>888290072378</t>
  </si>
  <si>
    <t>1DAOHfA 30 /-1.25/8.5/-1.25/100</t>
  </si>
  <si>
    <t>=ODAOHfA!AE19</t>
  </si>
  <si>
    <t>888290071470</t>
  </si>
  <si>
    <t>1DAOHfA 30 /-1.50/8.5/-1.25/100</t>
  </si>
  <si>
    <t>=ODAOHfA!AE20</t>
  </si>
  <si>
    <t>888290070572</t>
  </si>
  <si>
    <t>1DAOHfA 30 /-1.75/8.5/-1.25/100</t>
  </si>
  <si>
    <t>=ODAOHfA!AE21</t>
  </si>
  <si>
    <t>888290069675</t>
  </si>
  <si>
    <t>1DAOHfA 30 /-2.00/8.5/-1.25/100</t>
  </si>
  <si>
    <t>=ODAOHfA!AE22</t>
  </si>
  <si>
    <t>888290068777</t>
  </si>
  <si>
    <t>1DAOHfA 30 /-2.25/8.5/-1.25/100</t>
  </si>
  <si>
    <t>=ODAOHfA!AE23</t>
  </si>
  <si>
    <t>888290067879</t>
  </si>
  <si>
    <t>1DAOHfA 30 /-2.50/8.5/-1.25/100</t>
  </si>
  <si>
    <t>=ODAOHfA!AE24</t>
  </si>
  <si>
    <t>888290066971</t>
  </si>
  <si>
    <t>1DAOHfA 30 /-2.75/8.5/-1.25/100</t>
  </si>
  <si>
    <t>=ODAOHfA!AE25</t>
  </si>
  <si>
    <t>888290066070</t>
  </si>
  <si>
    <t>1DAOHfA 30 /-3.00/8.5/-1.25/100</t>
  </si>
  <si>
    <t>=ODAOHfA!AE26</t>
  </si>
  <si>
    <t>888290065172</t>
  </si>
  <si>
    <t>1DAOHfA 30 /-3.25/8.5/-1.25/100</t>
  </si>
  <si>
    <t>=ODAOHfA!AE27</t>
  </si>
  <si>
    <t>888290064274</t>
  </si>
  <si>
    <t>1DAOHfA 30 /-3.50/8.5/-1.25/100</t>
  </si>
  <si>
    <t>=ODAOHfA!AE28</t>
  </si>
  <si>
    <t>888290063376</t>
  </si>
  <si>
    <t>1DAOHfA 30 /-3.75/8.5/-1.25/100</t>
  </si>
  <si>
    <t>=ODAOHfA!AE29</t>
  </si>
  <si>
    <t>888290062478</t>
  </si>
  <si>
    <t>1DAOHfA 30 /-4.00/8.5/-1.25/100</t>
  </si>
  <si>
    <t>=ODAOHfA!AE30</t>
  </si>
  <si>
    <t>888290061570</t>
  </si>
  <si>
    <t>1DAOHfA 30 /-4.25/8.5/-1.25/100</t>
  </si>
  <si>
    <t>=ODAOHfA!AE31</t>
  </si>
  <si>
    <t>888290060672</t>
  </si>
  <si>
    <t>1DAOHfA 30 /-4.50/8.5/-1.25/100</t>
  </si>
  <si>
    <t>=ODAOHfA!AE32</t>
  </si>
  <si>
    <t>888290059775</t>
  </si>
  <si>
    <t>1DAOHfA 30 /-4.75/8.5/-1.25/100</t>
  </si>
  <si>
    <t>=ODAOHfA!AE33</t>
  </si>
  <si>
    <t>888290058877</t>
  </si>
  <si>
    <t>1DAOHfA 30 /-5.00/8.5/-1.25/100</t>
  </si>
  <si>
    <t>=ODAOHfA!AE34</t>
  </si>
  <si>
    <t>888290057979</t>
  </si>
  <si>
    <t>1DAOHfA 30 /-5.25/8.5/-1.25/100</t>
  </si>
  <si>
    <t>=ODAOHfA!AE35</t>
  </si>
  <si>
    <t>888290057078</t>
  </si>
  <si>
    <t>1DAOHfA 30 /-5.50/8.5/-1.25/100</t>
  </si>
  <si>
    <t>=ODAOHfA!AE36</t>
  </si>
  <si>
    <t>888290056170</t>
  </si>
  <si>
    <t>1DAOHfA 30 /-5.75/8.5/-1.25/100</t>
  </si>
  <si>
    <t>=ODAOHfA!AE37</t>
  </si>
  <si>
    <t>888290055272</t>
  </si>
  <si>
    <t>1DAOHfA 30 /-6.00/8.5/-1.25/100</t>
  </si>
  <si>
    <t>=ODAOHfA!AE38</t>
  </si>
  <si>
    <t>888290054336</t>
  </si>
  <si>
    <t>1DAOHfA 30 /-6.50/8.5/-1.25/100</t>
  </si>
  <si>
    <t>=ODAOHfA!AE39</t>
  </si>
  <si>
    <t>888290053438</t>
  </si>
  <si>
    <t>1DAOHfA 30 /-7.00/8.5/-1.25/100</t>
  </si>
  <si>
    <t>=ODAOHfA!AE40</t>
  </si>
  <si>
    <t>888290052530</t>
  </si>
  <si>
    <t>1DAOHfA 30 /-7.50/8.5/-1.25/100</t>
  </si>
  <si>
    <t>=ODAOHfA!AE41</t>
  </si>
  <si>
    <t>888290051632</t>
  </si>
  <si>
    <t>1DAOHfA 30 /-8.00/8.5/-1.25/100</t>
  </si>
  <si>
    <t>=ODAOHfA!AE42</t>
  </si>
  <si>
    <t>888290050734</t>
  </si>
  <si>
    <t>1DAOHfA 30 /-8.50/8.5/-1.25/100</t>
  </si>
  <si>
    <t>=ODAOHfA!AE43</t>
  </si>
  <si>
    <t>888290049837</t>
  </si>
  <si>
    <t>1DAOHfA 30 /-9.00/8.5/-1.25/100</t>
  </si>
  <si>
    <t>=ODAOHfA!AE44</t>
  </si>
  <si>
    <t>888290076888</t>
  </si>
  <si>
    <t>1DAOHfA 30 /+0.00/8.5/-1.25/110</t>
  </si>
  <si>
    <t>=ODAOHfA!AF14</t>
  </si>
  <si>
    <t>888290075980</t>
  </si>
  <si>
    <t>1DAOHfA 30 /-0.25/8.5/-1.25/110</t>
  </si>
  <si>
    <t>=ODAOHfA!AF15</t>
  </si>
  <si>
    <t>888290075089</t>
  </si>
  <si>
    <t>1DAOHfA 30 /-0.50/8.5/-1.25/110</t>
  </si>
  <si>
    <t>=ODAOHfA!AF16</t>
  </si>
  <si>
    <t>888290074181</t>
  </si>
  <si>
    <t>1DAOHfA 30 /-0.75/8.5/-1.25/110</t>
  </si>
  <si>
    <t>=ODAOHfA!AF17</t>
  </si>
  <si>
    <t>888290073283</t>
  </si>
  <si>
    <t>1DAOHfA 30 /-1.00/8.5/-1.25/110</t>
  </si>
  <si>
    <t>=ODAOHfA!AF18</t>
  </si>
  <si>
    <t>888290072385</t>
  </si>
  <si>
    <t>1DAOHfA 30 /-1.25/8.5/-1.25/110</t>
  </si>
  <si>
    <t>=ODAOHfA!AF19</t>
  </si>
  <si>
    <t>888290071487</t>
  </si>
  <si>
    <t>1DAOHfA 30 /-1.50/8.5/-1.25/110</t>
  </si>
  <si>
    <t>=ODAOHfA!AF20</t>
  </si>
  <si>
    <t>888290070589</t>
  </si>
  <si>
    <t>1DAOHfA 30 /-1.75/8.5/-1.25/110</t>
  </si>
  <si>
    <t>=ODAOHfA!AF21</t>
  </si>
  <si>
    <t>888290069682</t>
  </si>
  <si>
    <t>1DAOHfA 30 /-2.00/8.5/-1.25/110</t>
  </si>
  <si>
    <t>=ODAOHfA!AF22</t>
  </si>
  <si>
    <t>888290068784</t>
  </si>
  <si>
    <t>1DAOHfA 30 /-2.25/8.5/-1.25/110</t>
  </si>
  <si>
    <t>=ODAOHfA!AF23</t>
  </si>
  <si>
    <t>888290067886</t>
  </si>
  <si>
    <t>1DAOHfA 30 /-2.50/8.5/-1.25/110</t>
  </si>
  <si>
    <t>=ODAOHfA!AF24</t>
  </si>
  <si>
    <t>888290066988</t>
  </si>
  <si>
    <t>1DAOHfA 30 /-2.75/8.5/-1.25/110</t>
  </si>
  <si>
    <t>=ODAOHfA!AF25</t>
  </si>
  <si>
    <t>888290066087</t>
  </si>
  <si>
    <t>1DAOHfA 30 /-3.00/8.5/-1.25/110</t>
  </si>
  <si>
    <t>=ODAOHfA!AF26</t>
  </si>
  <si>
    <t>888290065189</t>
  </si>
  <si>
    <t>1DAOHfA 30 /-3.25/8.5/-1.25/110</t>
  </si>
  <si>
    <t>=ODAOHfA!AF27</t>
  </si>
  <si>
    <t>888290064281</t>
  </si>
  <si>
    <t>1DAOHfA 30 /-3.50/8.5/-1.25/110</t>
  </si>
  <si>
    <t>=ODAOHfA!AF28</t>
  </si>
  <si>
    <t>888290063383</t>
  </si>
  <si>
    <t>1DAOHfA 30 /-3.75/8.5/-1.25/110</t>
  </si>
  <si>
    <t>=ODAOHfA!AF29</t>
  </si>
  <si>
    <t>888290062485</t>
  </si>
  <si>
    <t>1DAOHfA 30 /-4.00/8.5/-1.25/110</t>
  </si>
  <si>
    <t>=ODAOHfA!AF30</t>
  </si>
  <si>
    <t>888290061587</t>
  </si>
  <si>
    <t>1DAOHfA 30 /-4.25/8.5/-1.25/110</t>
  </si>
  <si>
    <t>=ODAOHfA!AF31</t>
  </si>
  <si>
    <t>888290060689</t>
  </si>
  <si>
    <t>1DAOHfA 30 /-4.50/8.5/-1.25/110</t>
  </si>
  <si>
    <t>=ODAOHfA!AF32</t>
  </si>
  <si>
    <t>888290059782</t>
  </si>
  <si>
    <t>1DAOHfA 30 /-4.75/8.5/-1.25/110</t>
  </si>
  <si>
    <t>=ODAOHfA!AF33</t>
  </si>
  <si>
    <t>888290058884</t>
  </si>
  <si>
    <t>1DAOHfA 30 /-5.00/8.5/-1.25/110</t>
  </si>
  <si>
    <t>=ODAOHfA!AF34</t>
  </si>
  <si>
    <t>888290057986</t>
  </si>
  <si>
    <t>1DAOHfA 30 /-5.25/8.5/-1.25/110</t>
  </si>
  <si>
    <t>=ODAOHfA!AF35</t>
  </si>
  <si>
    <t>888290057085</t>
  </si>
  <si>
    <t>1DAOHfA 30 /-5.50/8.5/-1.25/110</t>
  </si>
  <si>
    <t>=ODAOHfA!AF36</t>
  </si>
  <si>
    <t>888290056187</t>
  </si>
  <si>
    <t>1DAOHfA 30 /-5.75/8.5/-1.25/110</t>
  </si>
  <si>
    <t>=ODAOHfA!AF37</t>
  </si>
  <si>
    <t>888290055289</t>
  </si>
  <si>
    <t>1DAOHfA 30 /-6.00/8.5/-1.25/110</t>
  </si>
  <si>
    <t>=ODAOHfA!AF38</t>
  </si>
  <si>
    <t>888290054343</t>
  </si>
  <si>
    <t>1DAOHfA 30 /-6.50/8.5/-1.25/110</t>
  </si>
  <si>
    <t>=ODAOHfA!AF39</t>
  </si>
  <si>
    <t>888290053445</t>
  </si>
  <si>
    <t>1DAOHfA 30 /-7.00/8.5/-1.25/110</t>
  </si>
  <si>
    <t>=ODAOHfA!AF40</t>
  </si>
  <si>
    <t>888290052547</t>
  </si>
  <si>
    <t>1DAOHfA 30 /-7.50/8.5/-1.25/110</t>
  </si>
  <si>
    <t>=ODAOHfA!AF41</t>
  </si>
  <si>
    <t>888290051649</t>
  </si>
  <si>
    <t>1DAOHfA 30 /-8.00/8.5/-1.25/110</t>
  </si>
  <si>
    <t>=ODAOHfA!AF42</t>
  </si>
  <si>
    <t>888290050741</t>
  </si>
  <si>
    <t>1DAOHfA 30 /-8.50/8.5/-1.25/110</t>
  </si>
  <si>
    <t>=ODAOHfA!AF43</t>
  </si>
  <si>
    <t>888290049844</t>
  </si>
  <si>
    <t>1DAOHfA 30 /-9.00/8.5/-1.25/110</t>
  </si>
  <si>
    <t>=ODAOHfA!AF44</t>
  </si>
  <si>
    <t>888290076895</t>
  </si>
  <si>
    <t>1DAOHfA 30 /+0.00/8.5/-1.25/120</t>
  </si>
  <si>
    <t>=ODAOHfA!AG14</t>
  </si>
  <si>
    <t>888290075997</t>
  </si>
  <si>
    <t>1DAOHfA 30 /-0.25/8.5/-1.25/120</t>
  </si>
  <si>
    <t>=ODAOHfA!AG15</t>
  </si>
  <si>
    <t>888290075096</t>
  </si>
  <si>
    <t>1DAOHfA 30 /-0.50/8.5/-1.25/120</t>
  </si>
  <si>
    <t>=ODAOHfA!AG16</t>
  </si>
  <si>
    <t>888290074198</t>
  </si>
  <si>
    <t>1DAOHfA 30 /-0.75/8.5/-1.25/120</t>
  </si>
  <si>
    <t>=ODAOHfA!AG17</t>
  </si>
  <si>
    <t>888290073290</t>
  </si>
  <si>
    <t>1DAOHfA 30 /-1.00/8.5/-1.25/120</t>
  </si>
  <si>
    <t>=ODAOHfA!AG18</t>
  </si>
  <si>
    <t>888290072392</t>
  </si>
  <si>
    <t>1DAOHfA 30 /-1.25/8.5/-1.25/120</t>
  </si>
  <si>
    <t>=ODAOHfA!AG19</t>
  </si>
  <si>
    <t>888290071494</t>
  </si>
  <si>
    <t>1DAOHfA 30 /-1.50/8.5/-1.25/120</t>
  </si>
  <si>
    <t>=ODAOHfA!AG20</t>
  </si>
  <si>
    <t>888290070596</t>
  </si>
  <si>
    <t>1DAOHfA 30 /-1.75/8.5/-1.25/120</t>
  </si>
  <si>
    <t>=ODAOHfA!AG21</t>
  </si>
  <si>
    <t>888290069699</t>
  </si>
  <si>
    <t>1DAOHfA 30 /-2.00/8.5/-1.25/120</t>
  </si>
  <si>
    <t>=ODAOHfA!AG22</t>
  </si>
  <si>
    <t>888290068791</t>
  </si>
  <si>
    <t>1DAOHfA 30 /-2.25/8.5/-1.25/120</t>
  </si>
  <si>
    <t>=ODAOHfA!AG23</t>
  </si>
  <si>
    <t>888290067893</t>
  </si>
  <si>
    <t>1DAOHfA 30 /-2.50/8.5/-1.25/120</t>
  </si>
  <si>
    <t>=ODAOHfA!AG24</t>
  </si>
  <si>
    <t>888290066995</t>
  </si>
  <si>
    <t>1DAOHfA 30 /-2.75/8.5/-1.25/120</t>
  </si>
  <si>
    <t>=ODAOHfA!AG25</t>
  </si>
  <si>
    <t>888290066094</t>
  </si>
  <si>
    <t>1DAOHfA 30 /-3.00/8.5/-1.25/120</t>
  </si>
  <si>
    <t>=ODAOHfA!AG26</t>
  </si>
  <si>
    <t>888290065196</t>
  </si>
  <si>
    <t>1DAOHfA 30 /-3.25/8.5/-1.25/120</t>
  </si>
  <si>
    <t>=ODAOHfA!AG27</t>
  </si>
  <si>
    <t>888290064298</t>
  </si>
  <si>
    <t>1DAOHfA 30 /-3.50/8.5/-1.25/120</t>
  </si>
  <si>
    <t>=ODAOHfA!AG28</t>
  </si>
  <si>
    <t>888290063390</t>
  </si>
  <si>
    <t>1DAOHfA 30 /-3.75/8.5/-1.25/120</t>
  </si>
  <si>
    <t>=ODAOHfA!AG29</t>
  </si>
  <si>
    <t>888290062492</t>
  </si>
  <si>
    <t>1DAOHfA 30 /-4.00/8.5/-1.25/120</t>
  </si>
  <si>
    <t>=ODAOHfA!AG30</t>
  </si>
  <si>
    <t>888290061594</t>
  </si>
  <si>
    <t>1DAOHfA 30 /-4.25/8.5/-1.25/120</t>
  </si>
  <si>
    <t>=ODAOHfA!AG31</t>
  </si>
  <si>
    <t>888290060696</t>
  </si>
  <si>
    <t>1DAOHfA 30 /-4.50/8.5/-1.25/120</t>
  </si>
  <si>
    <t>=ODAOHfA!AG32</t>
  </si>
  <si>
    <t>888290059799</t>
  </si>
  <si>
    <t>1DAOHfA 30 /-4.75/8.5/-1.25/120</t>
  </si>
  <si>
    <t>=ODAOHfA!AG33</t>
  </si>
  <si>
    <t>888290058891</t>
  </si>
  <si>
    <t>1DAOHfA 30 /-5.00/8.5/-1.25/120</t>
  </si>
  <si>
    <t>=ODAOHfA!AG34</t>
  </si>
  <si>
    <t>888290057993</t>
  </si>
  <si>
    <t>1DAOHfA 30 /-5.25/8.5/-1.25/120</t>
  </si>
  <si>
    <t>=ODAOHfA!AG35</t>
  </si>
  <si>
    <t>888290057092</t>
  </si>
  <si>
    <t>1DAOHfA 30 /-5.50/8.5/-1.25/120</t>
  </si>
  <si>
    <t>=ODAOHfA!AG36</t>
  </si>
  <si>
    <t>888290056194</t>
  </si>
  <si>
    <t>1DAOHfA 30 /-5.75/8.5/-1.25/120</t>
  </si>
  <si>
    <t>=ODAOHfA!AG37</t>
  </si>
  <si>
    <t>888290055296</t>
  </si>
  <si>
    <t>1DAOHfA 30 /-6.00/8.5/-1.25/120</t>
  </si>
  <si>
    <t>=ODAOHfA!AG38</t>
  </si>
  <si>
    <t>888290076901</t>
  </si>
  <si>
    <t>1DAOHfA 30 /+0.00/8.5/-1.25/130</t>
  </si>
  <si>
    <t>=ODAOHfA!AH14</t>
  </si>
  <si>
    <t>888290076000</t>
  </si>
  <si>
    <t>1DAOHfA 30 /-0.25/8.5/-1.25/130</t>
  </si>
  <si>
    <t>=ODAOHfA!AH15</t>
  </si>
  <si>
    <t>888290075102</t>
  </si>
  <si>
    <t>1DAOHfA 30 /-0.50/8.5/-1.25/130</t>
  </si>
  <si>
    <t>=ODAOHfA!AH16</t>
  </si>
  <si>
    <t>888290074204</t>
  </si>
  <si>
    <t>1DAOHfA 30 /-0.75/8.5/-1.25/130</t>
  </si>
  <si>
    <t>=ODAOHfA!AH17</t>
  </si>
  <si>
    <t>888290073306</t>
  </si>
  <si>
    <t>1DAOHfA 30 /-1.00/8.5/-1.25/130</t>
  </si>
  <si>
    <t>=ODAOHfA!AH18</t>
  </si>
  <si>
    <t>888290072408</t>
  </si>
  <si>
    <t>1DAOHfA 30 /-1.25/8.5/-1.25/130</t>
  </si>
  <si>
    <t>=ODAOHfA!AH19</t>
  </si>
  <si>
    <t>888290071500</t>
  </si>
  <si>
    <t>1DAOHfA 30 /-1.50/8.5/-1.25/130</t>
  </si>
  <si>
    <t>=ODAOHfA!AH20</t>
  </si>
  <si>
    <t>888290070602</t>
  </si>
  <si>
    <t>1DAOHfA 30 /-1.75/8.5/-1.25/130</t>
  </si>
  <si>
    <t>=ODAOHfA!AH21</t>
  </si>
  <si>
    <t>888290069705</t>
  </si>
  <si>
    <t>1DAOHfA 30 /-2.00/8.5/-1.25/130</t>
  </si>
  <si>
    <t>=ODAOHfA!AH22</t>
  </si>
  <si>
    <t>888290068807</t>
  </si>
  <si>
    <t>1DAOHfA 30 /-2.25/8.5/-1.25/130</t>
  </si>
  <si>
    <t>=ODAOHfA!AH23</t>
  </si>
  <si>
    <t>888290067909</t>
  </si>
  <si>
    <t>1DAOHfA 30 /-2.50/8.5/-1.25/130</t>
  </si>
  <si>
    <t>=ODAOHfA!AH24</t>
  </si>
  <si>
    <t>888290067008</t>
  </si>
  <si>
    <t>1DAOHfA 30 /-2.75/8.5/-1.25/130</t>
  </si>
  <si>
    <t>=ODAOHfA!AH25</t>
  </si>
  <si>
    <t>888290066100</t>
  </si>
  <si>
    <t>1DAOHfA 30 /-3.00/8.5/-1.25/130</t>
  </si>
  <si>
    <t>=ODAOHfA!AH26</t>
  </si>
  <si>
    <t>888290065202</t>
  </si>
  <si>
    <t>1DAOHfA 30 /-3.25/8.5/-1.25/130</t>
  </si>
  <si>
    <t>=ODAOHfA!AH27</t>
  </si>
  <si>
    <t>888290064304</t>
  </si>
  <si>
    <t>1DAOHfA 30 /-3.50/8.5/-1.25/130</t>
  </si>
  <si>
    <t>=ODAOHfA!AH28</t>
  </si>
  <si>
    <t>888290063406</t>
  </si>
  <si>
    <t>1DAOHfA 30 /-3.75/8.5/-1.25/130</t>
  </si>
  <si>
    <t>=ODAOHfA!AH29</t>
  </si>
  <si>
    <t>888290062508</t>
  </si>
  <si>
    <t>1DAOHfA 30 /-4.00/8.5/-1.25/130</t>
  </si>
  <si>
    <t>=ODAOHfA!AH30</t>
  </si>
  <si>
    <t>888290061600</t>
  </si>
  <si>
    <t>1DAOHfA 30 /-4.25/8.5/-1.25/130</t>
  </si>
  <si>
    <t>=ODAOHfA!AH31</t>
  </si>
  <si>
    <t>888290060702</t>
  </si>
  <si>
    <t>1DAOHfA 30 /-4.50/8.5/-1.25/130</t>
  </si>
  <si>
    <t>=ODAOHfA!AH32</t>
  </si>
  <si>
    <t>888290059805</t>
  </si>
  <si>
    <t>1DAOHfA 30 /-4.75/8.5/-1.25/130</t>
  </si>
  <si>
    <t>=ODAOHfA!AH33</t>
  </si>
  <si>
    <t>888290058907</t>
  </si>
  <si>
    <t>1DAOHfA 30 /-5.00/8.5/-1.25/130</t>
  </si>
  <si>
    <t>=ODAOHfA!AH34</t>
  </si>
  <si>
    <t>888290058006</t>
  </si>
  <si>
    <t>1DAOHfA 30 /-5.25/8.5/-1.25/130</t>
  </si>
  <si>
    <t>=ODAOHfA!AH35</t>
  </si>
  <si>
    <t>888290057108</t>
  </si>
  <si>
    <t>1DAOHfA 30 /-5.50/8.5/-1.25/130</t>
  </si>
  <si>
    <t>=ODAOHfA!AH36</t>
  </si>
  <si>
    <t>888290056200</t>
  </si>
  <si>
    <t>1DAOHfA 30 /-5.75/8.5/-1.25/130</t>
  </si>
  <si>
    <t>=ODAOHfA!AH37</t>
  </si>
  <si>
    <t>888290055302</t>
  </si>
  <si>
    <t>1DAOHfA 30 /-6.00/8.5/-1.25/130</t>
  </si>
  <si>
    <t>=ODAOHfA!AH38</t>
  </si>
  <si>
    <t>888290076918</t>
  </si>
  <si>
    <t>1DAOHfA 30 /+0.00/8.5/-1.25/140</t>
  </si>
  <si>
    <t>=ODAOHfA!AI14</t>
  </si>
  <si>
    <t>888290076017</t>
  </si>
  <si>
    <t>1DAOHfA 30 /-0.25/8.5/-1.25/140</t>
  </si>
  <si>
    <t>=ODAOHfA!AI15</t>
  </si>
  <si>
    <t>888290075119</t>
  </si>
  <si>
    <t>1DAOHfA 30 /-0.50/8.5/-1.25/140</t>
  </si>
  <si>
    <t>=ODAOHfA!AI16</t>
  </si>
  <si>
    <t>888290074211</t>
  </si>
  <si>
    <t>1DAOHfA 30 /-0.75/8.5/-1.25/140</t>
  </si>
  <si>
    <t>=ODAOHfA!AI17</t>
  </si>
  <si>
    <t>888290073313</t>
  </si>
  <si>
    <t>1DAOHfA 30 /-1.00/8.5/-1.25/140</t>
  </si>
  <si>
    <t>=ODAOHfA!AI18</t>
  </si>
  <si>
    <t>888290072415</t>
  </si>
  <si>
    <t>1DAOHfA 30 /-1.25/8.5/-1.25/140</t>
  </si>
  <si>
    <t>=ODAOHfA!AI19</t>
  </si>
  <si>
    <t>888290071517</t>
  </si>
  <si>
    <t>1DAOHfA 30 /-1.50/8.5/-1.25/140</t>
  </si>
  <si>
    <t>=ODAOHfA!AI20</t>
  </si>
  <si>
    <t>888290070619</t>
  </si>
  <si>
    <t>1DAOHfA 30 /-1.75/8.5/-1.25/140</t>
  </si>
  <si>
    <t>=ODAOHfA!AI21</t>
  </si>
  <si>
    <t>888290069712</t>
  </si>
  <si>
    <t>1DAOHfA 30 /-2.00/8.5/-1.25/140</t>
  </si>
  <si>
    <t>=ODAOHfA!AI22</t>
  </si>
  <si>
    <t>888290068814</t>
  </si>
  <si>
    <t>1DAOHfA 30 /-2.25/8.5/-1.25/140</t>
  </si>
  <si>
    <t>=ODAOHfA!AI23</t>
  </si>
  <si>
    <t>888290067916</t>
  </si>
  <si>
    <t>1DAOHfA 30 /-2.50/8.5/-1.25/140</t>
  </si>
  <si>
    <t>=ODAOHfA!AI24</t>
  </si>
  <si>
    <t>888290067015</t>
  </si>
  <si>
    <t>1DAOHfA 30 /-2.75/8.5/-1.25/140</t>
  </si>
  <si>
    <t>=ODAOHfA!AI25</t>
  </si>
  <si>
    <t>888290066117</t>
  </si>
  <si>
    <t>1DAOHfA 30 /-3.00/8.5/-1.25/140</t>
  </si>
  <si>
    <t>=ODAOHfA!AI26</t>
  </si>
  <si>
    <t>888290065219</t>
  </si>
  <si>
    <t>1DAOHfA 30 /-3.25/8.5/-1.25/140</t>
  </si>
  <si>
    <t>=ODAOHfA!AI27</t>
  </si>
  <si>
    <t>888290064311</t>
  </si>
  <si>
    <t>1DAOHfA 30 /-3.50/8.5/-1.25/140</t>
  </si>
  <si>
    <t>=ODAOHfA!AI28</t>
  </si>
  <si>
    <t>888290063413</t>
  </si>
  <si>
    <t>1DAOHfA 30 /-3.75/8.5/-1.25/140</t>
  </si>
  <si>
    <t>=ODAOHfA!AI29</t>
  </si>
  <si>
    <t>888290062515</t>
  </si>
  <si>
    <t>1DAOHfA 30 /-4.00/8.5/-1.25/140</t>
  </si>
  <si>
    <t>=ODAOHfA!AI30</t>
  </si>
  <si>
    <t>888290061617</t>
  </si>
  <si>
    <t>1DAOHfA 30 /-4.25/8.5/-1.25/140</t>
  </si>
  <si>
    <t>=ODAOHfA!AI31</t>
  </si>
  <si>
    <t>888290060719</t>
  </si>
  <si>
    <t>1DAOHfA 30 /-4.50/8.5/-1.25/140</t>
  </si>
  <si>
    <t>=ODAOHfA!AI32</t>
  </si>
  <si>
    <t>888290059812</t>
  </si>
  <si>
    <t>1DAOHfA 30 /-4.75/8.5/-1.25/140</t>
  </si>
  <si>
    <t>=ODAOHfA!AI33</t>
  </si>
  <si>
    <t>888290058914</t>
  </si>
  <si>
    <t>1DAOHfA 30 /-5.00/8.5/-1.25/140</t>
  </si>
  <si>
    <t>=ODAOHfA!AI34</t>
  </si>
  <si>
    <t>888290058013</t>
  </si>
  <si>
    <t>1DAOHfA 30 /-5.25/8.5/-1.25/140</t>
  </si>
  <si>
    <t>=ODAOHfA!AI35</t>
  </si>
  <si>
    <t>888290057115</t>
  </si>
  <si>
    <t>1DAOHfA 30 /-5.50/8.5/-1.25/140</t>
  </si>
  <si>
    <t>=ODAOHfA!AI36</t>
  </si>
  <si>
    <t>888290056217</t>
  </si>
  <si>
    <t>1DAOHfA 30 /-5.75/8.5/-1.25/140</t>
  </si>
  <si>
    <t>=ODAOHfA!AI37</t>
  </si>
  <si>
    <t>888290055319</t>
  </si>
  <si>
    <t>1DAOHfA 30 /-6.00/8.5/-1.25/140</t>
  </si>
  <si>
    <t>=ODAOHfA!AI38</t>
  </si>
  <si>
    <t>888290076925</t>
  </si>
  <si>
    <t>1DAOHfA 30 /+0.00/8.5/-1.25/150</t>
  </si>
  <si>
    <t>=ODAOHfA!AJ14</t>
  </si>
  <si>
    <t>888290076024</t>
  </si>
  <si>
    <t>1DAOHfA 30 /-0.25/8.5/-1.25/150</t>
  </si>
  <si>
    <t>=ODAOHfA!AJ15</t>
  </si>
  <si>
    <t>888290075126</t>
  </si>
  <si>
    <t>1DAOHfA 30 /-0.50/8.5/-1.25/150</t>
  </si>
  <si>
    <t>=ODAOHfA!AJ16</t>
  </si>
  <si>
    <t>888290074228</t>
  </si>
  <si>
    <t>1DAOHfA 30 /-0.75/8.5/-1.25/150</t>
  </si>
  <si>
    <t>=ODAOHfA!AJ17</t>
  </si>
  <si>
    <t>888290073320</t>
  </si>
  <si>
    <t>1DAOHfA 30 /-1.00/8.5/-1.25/150</t>
  </si>
  <si>
    <t>=ODAOHfA!AJ18</t>
  </si>
  <si>
    <t>888290072422</t>
  </si>
  <si>
    <t>1DAOHfA 30 /-1.25/8.5/-1.25/150</t>
  </si>
  <si>
    <t>=ODAOHfA!AJ19</t>
  </si>
  <si>
    <t>888290071524</t>
  </si>
  <si>
    <t>1DAOHfA 30 /-1.50/8.5/-1.25/150</t>
  </si>
  <si>
    <t>=ODAOHfA!AJ20</t>
  </si>
  <si>
    <t>888290070626</t>
  </si>
  <si>
    <t>1DAOHfA 30 /-1.75/8.5/-1.25/150</t>
  </si>
  <si>
    <t>=ODAOHfA!AJ21</t>
  </si>
  <si>
    <t>888290069729</t>
  </si>
  <si>
    <t>1DAOHfA 30 /-2.00/8.5/-1.25/150</t>
  </si>
  <si>
    <t>=ODAOHfA!AJ22</t>
  </si>
  <si>
    <t>888290068821</t>
  </si>
  <si>
    <t>1DAOHfA 30 /-2.25/8.5/-1.25/150</t>
  </si>
  <si>
    <t>=ODAOHfA!AJ23</t>
  </si>
  <si>
    <t>888290067923</t>
  </si>
  <si>
    <t>1DAOHfA 30 /-2.50/8.5/-1.25/150</t>
  </si>
  <si>
    <t>=ODAOHfA!AJ24</t>
  </si>
  <si>
    <t>888290067022</t>
  </si>
  <si>
    <t>1DAOHfA 30 /-2.75/8.5/-1.25/150</t>
  </si>
  <si>
    <t>=ODAOHfA!AJ25</t>
  </si>
  <si>
    <t>888290066124</t>
  </si>
  <si>
    <t>1DAOHfA 30 /-3.00/8.5/-1.25/150</t>
  </si>
  <si>
    <t>=ODAOHfA!AJ26</t>
  </si>
  <si>
    <t>888290065226</t>
  </si>
  <si>
    <t>1DAOHfA 30 /-3.25/8.5/-1.25/150</t>
  </si>
  <si>
    <t>=ODAOHfA!AJ27</t>
  </si>
  <si>
    <t>888290064328</t>
  </si>
  <si>
    <t>1DAOHfA 30 /-3.50/8.5/-1.25/150</t>
  </si>
  <si>
    <t>=ODAOHfA!AJ28</t>
  </si>
  <si>
    <t>888290063420</t>
  </si>
  <si>
    <t>1DAOHfA 30 /-3.75/8.5/-1.25/150</t>
  </si>
  <si>
    <t>=ODAOHfA!AJ29</t>
  </si>
  <si>
    <t>888290062522</t>
  </si>
  <si>
    <t>1DAOHfA 30 /-4.00/8.5/-1.25/150</t>
  </si>
  <si>
    <t>=ODAOHfA!AJ30</t>
  </si>
  <si>
    <t>888290061624</t>
  </si>
  <si>
    <t>1DAOHfA 30 /-4.25/8.5/-1.25/150</t>
  </si>
  <si>
    <t>=ODAOHfA!AJ31</t>
  </si>
  <si>
    <t>888290060726</t>
  </si>
  <si>
    <t>1DAOHfA 30 /-4.50/8.5/-1.25/150</t>
  </si>
  <si>
    <t>=ODAOHfA!AJ32</t>
  </si>
  <si>
    <t>888290059829</t>
  </si>
  <si>
    <t>1DAOHfA 30 /-4.75/8.5/-1.25/150</t>
  </si>
  <si>
    <t>=ODAOHfA!AJ33</t>
  </si>
  <si>
    <t>888290058921</t>
  </si>
  <si>
    <t>1DAOHfA 30 /-5.00/8.5/-1.25/150</t>
  </si>
  <si>
    <t>=ODAOHfA!AJ34</t>
  </si>
  <si>
    <t>888290058020</t>
  </si>
  <si>
    <t>1DAOHfA 30 /-5.25/8.5/-1.25/150</t>
  </si>
  <si>
    <t>=ODAOHfA!AJ35</t>
  </si>
  <si>
    <t>888290057122</t>
  </si>
  <si>
    <t>1DAOHfA 30 /-5.50/8.5/-1.25/150</t>
  </si>
  <si>
    <t>=ODAOHfA!AJ36</t>
  </si>
  <si>
    <t>888290056224</t>
  </si>
  <si>
    <t>1DAOHfA 30 /-5.75/8.5/-1.25/150</t>
  </si>
  <si>
    <t>=ODAOHfA!AJ37</t>
  </si>
  <si>
    <t>888290055326</t>
  </si>
  <si>
    <t>1DAOHfA 30 /-6.00/8.5/-1.25/150</t>
  </si>
  <si>
    <t>=ODAOHfA!AJ38</t>
  </si>
  <si>
    <t>888290076932</t>
  </si>
  <si>
    <t>1DAOHfA 30 /+0.00/8.5/-1.25/160</t>
  </si>
  <si>
    <t>=ODAOHfA!AK14</t>
  </si>
  <si>
    <t>888290076031</t>
  </si>
  <si>
    <t>1DAOHfA 30 /-0.25/8.5/-1.25/160</t>
  </si>
  <si>
    <t>=ODAOHfA!AK15</t>
  </si>
  <si>
    <t>888290075133</t>
  </si>
  <si>
    <t>1DAOHfA 30 /-0.50/8.5/-1.25/160</t>
  </si>
  <si>
    <t>=ODAOHfA!AK16</t>
  </si>
  <si>
    <t>888290074235</t>
  </si>
  <si>
    <t>1DAOHfA 30 /-0.75/8.5/-1.25/160</t>
  </si>
  <si>
    <t>=ODAOHfA!AK17</t>
  </si>
  <si>
    <t>888290073337</t>
  </si>
  <si>
    <t>1DAOHfA 30 /-1.00/8.5/-1.25/160</t>
  </si>
  <si>
    <t>=ODAOHfA!AK18</t>
  </si>
  <si>
    <t>888290072439</t>
  </si>
  <si>
    <t>1DAOHfA 30 /-1.25/8.5/-1.25/160</t>
  </si>
  <si>
    <t>=ODAOHfA!AK19</t>
  </si>
  <si>
    <t>888290071531</t>
  </si>
  <si>
    <t>1DAOHfA 30 /-1.50/8.5/-1.25/160</t>
  </si>
  <si>
    <t>=ODAOHfA!AK20</t>
  </si>
  <si>
    <t>888290070633</t>
  </si>
  <si>
    <t>1DAOHfA 30 /-1.75/8.5/-1.25/160</t>
  </si>
  <si>
    <t>=ODAOHfA!AK21</t>
  </si>
  <si>
    <t>888290069736</t>
  </si>
  <si>
    <t>1DAOHfA 30 /-2.00/8.5/-1.25/160</t>
  </si>
  <si>
    <t>=ODAOHfA!AK22</t>
  </si>
  <si>
    <t>888290068838</t>
  </si>
  <si>
    <t>1DAOHfA 30 /-2.25/8.5/-1.25/160</t>
  </si>
  <si>
    <t>=ODAOHfA!AK23</t>
  </si>
  <si>
    <t>888290067930</t>
  </si>
  <si>
    <t>1DAOHfA 30 /-2.50/8.5/-1.25/160</t>
  </si>
  <si>
    <t>=ODAOHfA!AK24</t>
  </si>
  <si>
    <t>888290067039</t>
  </si>
  <si>
    <t>1DAOHfA 30 /-2.75/8.5/-1.25/160</t>
  </si>
  <si>
    <t>=ODAOHfA!AK25</t>
  </si>
  <si>
    <t>888290066131</t>
  </si>
  <si>
    <t>1DAOHfA 30 /-3.00/8.5/-1.25/160</t>
  </si>
  <si>
    <t>=ODAOHfA!AK26</t>
  </si>
  <si>
    <t>888290065233</t>
  </si>
  <si>
    <t>1DAOHfA 30 /-3.25/8.5/-1.25/160</t>
  </si>
  <si>
    <t>=ODAOHfA!AK27</t>
  </si>
  <si>
    <t>888290064335</t>
  </si>
  <si>
    <t>1DAOHfA 30 /-3.50/8.5/-1.25/160</t>
  </si>
  <si>
    <t>=ODAOHfA!AK28</t>
  </si>
  <si>
    <t>888290063437</t>
  </si>
  <si>
    <t>1DAOHfA 30 /-3.75/8.5/-1.25/160</t>
  </si>
  <si>
    <t>=ODAOHfA!AK29</t>
  </si>
  <si>
    <t>888290062539</t>
  </si>
  <si>
    <t>1DAOHfA 30 /-4.00/8.5/-1.25/160</t>
  </si>
  <si>
    <t>=ODAOHfA!AK30</t>
  </si>
  <si>
    <t>888290061631</t>
  </si>
  <si>
    <t>1DAOHfA 30 /-4.25/8.5/-1.25/160</t>
  </si>
  <si>
    <t>=ODAOHfA!AK31</t>
  </si>
  <si>
    <t>888290060733</t>
  </si>
  <si>
    <t>1DAOHfA 30 /-4.50/8.5/-1.25/160</t>
  </si>
  <si>
    <t>=ODAOHfA!AK32</t>
  </si>
  <si>
    <t>888290059836</t>
  </si>
  <si>
    <t>1DAOHfA 30 /-4.75/8.5/-1.25/160</t>
  </si>
  <si>
    <t>=ODAOHfA!AK33</t>
  </si>
  <si>
    <t>888290058938</t>
  </si>
  <si>
    <t>1DAOHfA 30 /-5.00/8.5/-1.25/160</t>
  </si>
  <si>
    <t>=ODAOHfA!AK34</t>
  </si>
  <si>
    <t>888290058037</t>
  </si>
  <si>
    <t>1DAOHfA 30 /-5.25/8.5/-1.25/160</t>
  </si>
  <si>
    <t>=ODAOHfA!AK35</t>
  </si>
  <si>
    <t>888290057139</t>
  </si>
  <si>
    <t>1DAOHfA 30 /-5.50/8.5/-1.25/160</t>
  </si>
  <si>
    <t>=ODAOHfA!AK36</t>
  </si>
  <si>
    <t>888290056231</t>
  </si>
  <si>
    <t>1DAOHfA 30 /-5.75/8.5/-1.25/160</t>
  </si>
  <si>
    <t>=ODAOHfA!AK37</t>
  </si>
  <si>
    <t>888290055333</t>
  </si>
  <si>
    <t>1DAOHfA 30 /-6.00/8.5/-1.25/160</t>
  </si>
  <si>
    <t>=ODAOHfA!AK38</t>
  </si>
  <si>
    <t>888290054398</t>
  </si>
  <si>
    <t>1DAOHfA 30 /-6.50/8.5/-1.25/160</t>
  </si>
  <si>
    <t>=ODAOHfA!AK39</t>
  </si>
  <si>
    <t>888290053490</t>
  </si>
  <si>
    <t>1DAOHfA 30 /-7.00/8.5/-1.25/160</t>
  </si>
  <si>
    <t>=ODAOHfA!AK40</t>
  </si>
  <si>
    <t>888290052592</t>
  </si>
  <si>
    <t>1DAOHfA 30 /-7.50/8.5/-1.25/160</t>
  </si>
  <si>
    <t>=ODAOHfA!AK41</t>
  </si>
  <si>
    <t>888290051694</t>
  </si>
  <si>
    <t>1DAOHfA 30 /-8.00/8.5/-1.25/160</t>
  </si>
  <si>
    <t>=ODAOHfA!AK42</t>
  </si>
  <si>
    <t>888290050796</t>
  </si>
  <si>
    <t>1DAOHfA 30 /-8.50/8.5/-1.25/160</t>
  </si>
  <si>
    <t>=ODAOHfA!AK43</t>
  </si>
  <si>
    <t>888290049899</t>
  </si>
  <si>
    <t>1DAOHfA 30 /-9.00/8.5/-1.25/160</t>
  </si>
  <si>
    <t>=ODAOHfA!AK44</t>
  </si>
  <si>
    <t>888290076949</t>
  </si>
  <si>
    <t>1DAOHfA 30 /+0.00/8.5/-1.25/170</t>
  </si>
  <si>
    <t>=ODAOHfA!AL14</t>
  </si>
  <si>
    <t>888290076048</t>
  </si>
  <si>
    <t>1DAOHfA 30 /-0.25/8.5/-1.25/170</t>
  </si>
  <si>
    <t>=ODAOHfA!AL15</t>
  </si>
  <si>
    <t>888290075140</t>
  </si>
  <si>
    <t>1DAOHfA 30 /-0.50/8.5/-1.25/170</t>
  </si>
  <si>
    <t>=ODAOHfA!AL16</t>
  </si>
  <si>
    <t>888290074242</t>
  </si>
  <si>
    <t>1DAOHfA 30 /-0.75/8.5/-1.25/170</t>
  </si>
  <si>
    <t>=ODAOHfA!AL17</t>
  </si>
  <si>
    <t>888290073344</t>
  </si>
  <si>
    <t>1DAOHfA 30 /-1.00/8.5/-1.25/170</t>
  </si>
  <si>
    <t>=ODAOHfA!AL18</t>
  </si>
  <si>
    <t>888290072446</t>
  </si>
  <si>
    <t>1DAOHfA 30 /-1.25/8.5/-1.25/170</t>
  </si>
  <si>
    <t>=ODAOHfA!AL19</t>
  </si>
  <si>
    <t>888290071548</t>
  </si>
  <si>
    <t>1DAOHfA 30 /-1.50/8.5/-1.25/170</t>
  </si>
  <si>
    <t>=ODAOHfA!AL20</t>
  </si>
  <si>
    <t>888290070640</t>
  </si>
  <si>
    <t>1DAOHfA 30 /-1.75/8.5/-1.25/170</t>
  </si>
  <si>
    <t>=ODAOHfA!AL21</t>
  </si>
  <si>
    <t>888290069743</t>
  </si>
  <si>
    <t>1DAOHfA 30 /-2.00/8.5/-1.25/170</t>
  </si>
  <si>
    <t>=ODAOHfA!AL22</t>
  </si>
  <si>
    <t>888290068845</t>
  </si>
  <si>
    <t>1DAOHfA 30 /-2.25/8.5/-1.25/170</t>
  </si>
  <si>
    <t>=ODAOHfA!AL23</t>
  </si>
  <si>
    <t>888290067947</t>
  </si>
  <si>
    <t>1DAOHfA 30 /-2.50/8.5/-1.25/170</t>
  </si>
  <si>
    <t>=ODAOHfA!AL24</t>
  </si>
  <si>
    <t>888290067046</t>
  </si>
  <si>
    <t>1DAOHfA 30 /-2.75/8.5/-1.25/170</t>
  </si>
  <si>
    <t>=ODAOHfA!AL25</t>
  </si>
  <si>
    <t>888290066148</t>
  </si>
  <si>
    <t>1DAOHfA 30 /-3.00/8.5/-1.25/170</t>
  </si>
  <si>
    <t>=ODAOHfA!AL26</t>
  </si>
  <si>
    <t>888290065240</t>
  </si>
  <si>
    <t>1DAOHfA 30 /-3.25/8.5/-1.25/170</t>
  </si>
  <si>
    <t>=ODAOHfA!AL27</t>
  </si>
  <si>
    <t>888290064342</t>
  </si>
  <si>
    <t>1DAOHfA 30 /-3.50/8.5/-1.25/170</t>
  </si>
  <si>
    <t>=ODAOHfA!AL28</t>
  </si>
  <si>
    <t>888290063444</t>
  </si>
  <si>
    <t>1DAOHfA 30 /-3.75/8.5/-1.25/170</t>
  </si>
  <si>
    <t>=ODAOHfA!AL29</t>
  </si>
  <si>
    <t>888290062546</t>
  </si>
  <si>
    <t>1DAOHfA 30 /-4.00/8.5/-1.25/170</t>
  </si>
  <si>
    <t>=ODAOHfA!AL30</t>
  </si>
  <si>
    <t>888290061648</t>
  </si>
  <si>
    <t>1DAOHfA 30 /-4.25/8.5/-1.25/170</t>
  </si>
  <si>
    <t>=ODAOHfA!AL31</t>
  </si>
  <si>
    <t>888290060740</t>
  </si>
  <si>
    <t>1DAOHfA 30 /-4.50/8.5/-1.25/170</t>
  </si>
  <si>
    <t>=ODAOHfA!AL32</t>
  </si>
  <si>
    <t>888290059843</t>
  </si>
  <si>
    <t>1DAOHfA 30 /-4.75/8.5/-1.25/170</t>
  </si>
  <si>
    <t>=ODAOHfA!AL33</t>
  </si>
  <si>
    <t>888290058945</t>
  </si>
  <si>
    <t>1DAOHfA 30 /-5.00/8.5/-1.25/170</t>
  </si>
  <si>
    <t>=ODAOHfA!AL34</t>
  </si>
  <si>
    <t>888290058044</t>
  </si>
  <si>
    <t>1DAOHfA 30 /-5.25/8.5/-1.25/170</t>
  </si>
  <si>
    <t>=ODAOHfA!AL35</t>
  </si>
  <si>
    <t>888290057146</t>
  </si>
  <si>
    <t>1DAOHfA 30 /-5.50/8.5/-1.25/170</t>
  </si>
  <si>
    <t>=ODAOHfA!AL36</t>
  </si>
  <si>
    <t>888290056248</t>
  </si>
  <si>
    <t>1DAOHfA 30 /-5.75/8.5/-1.25/170</t>
  </si>
  <si>
    <t>=ODAOHfA!AL37</t>
  </si>
  <si>
    <t>888290055340</t>
  </si>
  <si>
    <t>1DAOHfA 30 /-6.00/8.5/-1.25/170</t>
  </si>
  <si>
    <t>=ODAOHfA!AL38</t>
  </si>
  <si>
    <t>888290054404</t>
  </si>
  <si>
    <t>1DAOHfA 30 /-6.50/8.5/-1.25/170</t>
  </si>
  <si>
    <t>=ODAOHfA!AL39</t>
  </si>
  <si>
    <t>888290053506</t>
  </si>
  <si>
    <t>1DAOHfA 30 /-7.00/8.5/-1.25/170</t>
  </si>
  <si>
    <t>=ODAOHfA!AL40</t>
  </si>
  <si>
    <t>888290052608</t>
  </si>
  <si>
    <t>1DAOHfA 30 /-7.50/8.5/-1.25/170</t>
  </si>
  <si>
    <t>=ODAOHfA!AL41</t>
  </si>
  <si>
    <t>888290051700</t>
  </si>
  <si>
    <t>1DAOHfA 30 /-8.00/8.5/-1.25/170</t>
  </si>
  <si>
    <t>=ODAOHfA!AL42</t>
  </si>
  <si>
    <t>888290050802</t>
  </si>
  <si>
    <t>1DAOHfA 30 /-8.50/8.5/-1.25/170</t>
  </si>
  <si>
    <t>=ODAOHfA!AL43</t>
  </si>
  <si>
    <t>888290049905</t>
  </si>
  <si>
    <t>1DAOHfA 30 /-9.00/8.5/-1.25/170</t>
  </si>
  <si>
    <t>=ODAOHfA!AL44</t>
  </si>
  <si>
    <t>888290076956</t>
  </si>
  <si>
    <t>1DAOHfA 30 /+0.00/8.5/-1.25/180</t>
  </si>
  <si>
    <t>=ODAOHfA!AM14</t>
  </si>
  <si>
    <t>888290076055</t>
  </si>
  <si>
    <t>1DAOHfA 30 /-0.25/8.5/-1.25/180</t>
  </si>
  <si>
    <t>=ODAOHfA!AM15</t>
  </si>
  <si>
    <t>888290075157</t>
  </si>
  <si>
    <t>1DAOHfA 30 /-0.50/8.5/-1.25/180</t>
  </si>
  <si>
    <t>=ODAOHfA!AM16</t>
  </si>
  <si>
    <t>888290074259</t>
  </si>
  <si>
    <t>1DAOHfA 30 /-0.75/8.5/-1.25/180</t>
  </si>
  <si>
    <t>=ODAOHfA!AM17</t>
  </si>
  <si>
    <t>888290073351</t>
  </si>
  <si>
    <t>1DAOHfA 30 /-1.00/8.5/-1.25/180</t>
  </si>
  <si>
    <t>=ODAOHfA!AM18</t>
  </si>
  <si>
    <t>888290072453</t>
  </si>
  <si>
    <t>1DAOHfA 30 /-1.25/8.5/-1.25/180</t>
  </si>
  <si>
    <t>=ODAOHfA!AM19</t>
  </si>
  <si>
    <t>888290071555</t>
  </si>
  <si>
    <t>1DAOHfA 30 /-1.50/8.5/-1.25/180</t>
  </si>
  <si>
    <t>=ODAOHfA!AM20</t>
  </si>
  <si>
    <t>888290070657</t>
  </si>
  <si>
    <t>1DAOHfA 30 /-1.75/8.5/-1.25/180</t>
  </si>
  <si>
    <t>=ODAOHfA!AM21</t>
  </si>
  <si>
    <t>888290069750</t>
  </si>
  <si>
    <t>1DAOHfA 30 /-2.00/8.5/-1.25/180</t>
  </si>
  <si>
    <t>=ODAOHfA!AM22</t>
  </si>
  <si>
    <t>888290068852</t>
  </si>
  <si>
    <t>1DAOHfA 30 /-2.25/8.5/-1.25/180</t>
  </si>
  <si>
    <t>=ODAOHfA!AM23</t>
  </si>
  <si>
    <t>888290067954</t>
  </si>
  <si>
    <t>1DAOHfA 30 /-2.50/8.5/-1.25/180</t>
  </si>
  <si>
    <t>=ODAOHfA!AM24</t>
  </si>
  <si>
    <t>888290067053</t>
  </si>
  <si>
    <t>1DAOHfA 30 /-2.75/8.5/-1.25/180</t>
  </si>
  <si>
    <t>=ODAOHfA!AM25</t>
  </si>
  <si>
    <t>888290066155</t>
  </si>
  <si>
    <t>1DAOHfA 30 /-3.00/8.5/-1.25/180</t>
  </si>
  <si>
    <t>=ODAOHfA!AM26</t>
  </si>
  <si>
    <t>888290065257</t>
  </si>
  <si>
    <t>1DAOHfA 30 /-3.25/8.5/-1.25/180</t>
  </si>
  <si>
    <t>=ODAOHfA!AM27</t>
  </si>
  <si>
    <t>888290064359</t>
  </si>
  <si>
    <t>1DAOHfA 30 /-3.50/8.5/-1.25/180</t>
  </si>
  <si>
    <t>=ODAOHfA!AM28</t>
  </si>
  <si>
    <t>888290063451</t>
  </si>
  <si>
    <t>1DAOHfA 30 /-3.75/8.5/-1.25/180</t>
  </si>
  <si>
    <t>=ODAOHfA!AM29</t>
  </si>
  <si>
    <t>888290062553</t>
  </si>
  <si>
    <t>1DAOHfA 30 /-4.00/8.5/-1.25/180</t>
  </si>
  <si>
    <t>=ODAOHfA!AM30</t>
  </si>
  <si>
    <t>888290061655</t>
  </si>
  <si>
    <t>1DAOHfA 30 /-4.25/8.5/-1.25/180</t>
  </si>
  <si>
    <t>=ODAOHfA!AM31</t>
  </si>
  <si>
    <t>888290060757</t>
  </si>
  <si>
    <t>1DAOHfA 30 /-4.50/8.5/-1.25/180</t>
  </si>
  <si>
    <t>=ODAOHfA!AM32</t>
  </si>
  <si>
    <t>888290059850</t>
  </si>
  <si>
    <t>1DAOHfA 30 /-4.75/8.5/-1.25/180</t>
  </si>
  <si>
    <t>=ODAOHfA!AM33</t>
  </si>
  <si>
    <t>888290058952</t>
  </si>
  <si>
    <t>1DAOHfA 30 /-5.00/8.5/-1.25/180</t>
  </si>
  <si>
    <t>=ODAOHfA!AM34</t>
  </si>
  <si>
    <t>888290058051</t>
  </si>
  <si>
    <t>1DAOHfA 30 /-5.25/8.5/-1.25/180</t>
  </si>
  <si>
    <t>=ODAOHfA!AM35</t>
  </si>
  <si>
    <t>888290057153</t>
  </si>
  <si>
    <t>1DAOHfA 30 /-5.50/8.5/-1.25/180</t>
  </si>
  <si>
    <t>=ODAOHfA!AM36</t>
  </si>
  <si>
    <t>888290056255</t>
  </si>
  <si>
    <t>1DAOHfA 30 /-5.75/8.5/-1.25/180</t>
  </si>
  <si>
    <t>=ODAOHfA!AM37</t>
  </si>
  <si>
    <t>888290055357</t>
  </si>
  <si>
    <t>1DAOHfA 30 /-6.00/8.5/-1.25/180</t>
  </si>
  <si>
    <t>=ODAOHfA!AM38</t>
  </si>
  <si>
    <t>888290054411</t>
  </si>
  <si>
    <t>1DAOHfA 30 /-6.50/8.5/-1.25/180</t>
  </si>
  <si>
    <t>=ODAOHfA!AM39</t>
  </si>
  <si>
    <t>888290053513</t>
  </si>
  <si>
    <t>1DAOHfA 30 /-7.00/8.5/-1.25/180</t>
  </si>
  <si>
    <t>=ODAOHfA!AM40</t>
  </si>
  <si>
    <t>888290052615</t>
  </si>
  <si>
    <t>1DAOHfA 30 /-7.50/8.5/-1.25/180</t>
  </si>
  <si>
    <t>=ODAOHfA!AM41</t>
  </si>
  <si>
    <t>888290051717</t>
  </si>
  <si>
    <t>1DAOHfA 30 /-8.00/8.5/-1.25/180</t>
  </si>
  <si>
    <t>=ODAOHfA!AM42</t>
  </si>
  <si>
    <t>888290050819</t>
  </si>
  <si>
    <t>1DAOHfA 30 /-8.50/8.5/-1.25/180</t>
  </si>
  <si>
    <t>=ODAOHfA!AM43</t>
  </si>
  <si>
    <t>888290049912</t>
  </si>
  <si>
    <t>1DAOHfA 30 /-9.00/8.5/-1.25/180</t>
  </si>
  <si>
    <t>=ODAOHfA!AM44</t>
  </si>
  <si>
    <t>888290076963</t>
  </si>
  <si>
    <t>1DAOHfA 30 /+0.00/8.5/-1.75/10</t>
  </si>
  <si>
    <t>=ODAOHfA!AO14</t>
  </si>
  <si>
    <t>888290076062</t>
  </si>
  <si>
    <t>1DAOHfA 30 /-0.25/8.5/-1.75/10</t>
  </si>
  <si>
    <t>=ODAOHfA!AO15</t>
  </si>
  <si>
    <t>888290075164</t>
  </si>
  <si>
    <t>1DAOHfA 30 /-0.50/8.5/-1.75/10</t>
  </si>
  <si>
    <t>=ODAOHfA!AO16</t>
  </si>
  <si>
    <t>888290074266</t>
  </si>
  <si>
    <t>1DAOHfA 30 /-0.75/8.5/-1.75/10</t>
  </si>
  <si>
    <t>=ODAOHfA!AO17</t>
  </si>
  <si>
    <t>888290073368</t>
  </si>
  <si>
    <t>1DAOHfA 30 /-1.00/8.5/-1.75/10</t>
  </si>
  <si>
    <t>=ODAOHfA!AO18</t>
  </si>
  <si>
    <t>888290072460</t>
  </si>
  <si>
    <t>1DAOHfA 30 /-1.25/8.5/-1.75/10</t>
  </si>
  <si>
    <t>=ODAOHfA!AO19</t>
  </si>
  <si>
    <t>888290071562</t>
  </si>
  <si>
    <t>1DAOHfA 30 /-1.50/8.5/-1.75/10</t>
  </si>
  <si>
    <t>=ODAOHfA!AO20</t>
  </si>
  <si>
    <t>888290070664</t>
  </si>
  <si>
    <t>1DAOHfA 30 /-1.75/8.5/-1.75/10</t>
  </si>
  <si>
    <t>=ODAOHfA!AO21</t>
  </si>
  <si>
    <t>888290069767</t>
  </si>
  <si>
    <t>1DAOHfA 30 /-2.00/8.5/-1.75/10</t>
  </si>
  <si>
    <t>=ODAOHfA!AO22</t>
  </si>
  <si>
    <t>888290068869</t>
  </si>
  <si>
    <t>1DAOHfA 30 /-2.25/8.5/-1.75/10</t>
  </si>
  <si>
    <t>=ODAOHfA!AO23</t>
  </si>
  <si>
    <t>888290067961</t>
  </si>
  <si>
    <t>1DAOHfA 30 /-2.50/8.5/-1.75/10</t>
  </si>
  <si>
    <t>=ODAOHfA!AO24</t>
  </si>
  <si>
    <t>888290067060</t>
  </si>
  <si>
    <t>1DAOHfA 30 /-2.75/8.5/-1.75/10</t>
  </si>
  <si>
    <t>=ODAOHfA!AO25</t>
  </si>
  <si>
    <t>888290066162</t>
  </si>
  <si>
    <t>1DAOHfA 30 /-3.00/8.5/-1.75/10</t>
  </si>
  <si>
    <t>=ODAOHfA!AO26</t>
  </si>
  <si>
    <t>888290065264</t>
  </si>
  <si>
    <t>1DAOHfA 30 /-3.25/8.5/-1.75/10</t>
  </si>
  <si>
    <t>=ODAOHfA!AO27</t>
  </si>
  <si>
    <t>888290064366</t>
  </si>
  <si>
    <t>1DAOHfA 30 /-3.50/8.5/-1.75/10</t>
  </si>
  <si>
    <t>=ODAOHfA!AO28</t>
  </si>
  <si>
    <t>888290063468</t>
  </si>
  <si>
    <t>1DAOHfA 30 /-3.75/8.5/-1.75/10</t>
  </si>
  <si>
    <t>=ODAOHfA!AO29</t>
  </si>
  <si>
    <t>888290062560</t>
  </si>
  <si>
    <t>1DAOHfA 30 /-4.00/8.5/-1.75/10</t>
  </si>
  <si>
    <t>=ODAOHfA!AO30</t>
  </si>
  <si>
    <t>888290061662</t>
  </si>
  <si>
    <t>1DAOHfA 30 /-4.25/8.5/-1.75/10</t>
  </si>
  <si>
    <t>=ODAOHfA!AO31</t>
  </si>
  <si>
    <t>888290060764</t>
  </si>
  <si>
    <t>1DAOHfA 30 /-4.50/8.5/-1.75/10</t>
  </si>
  <si>
    <t>=ODAOHfA!AO32</t>
  </si>
  <si>
    <t>888290059867</t>
  </si>
  <si>
    <t>1DAOHfA 30 /-4.75/8.5/-1.75/10</t>
  </si>
  <si>
    <t>=ODAOHfA!AO33</t>
  </si>
  <si>
    <t>888290058969</t>
  </si>
  <si>
    <t>1DAOHfA 30 /-5.00/8.5/-1.75/10</t>
  </si>
  <si>
    <t>=ODAOHfA!AO34</t>
  </si>
  <si>
    <t>888290058068</t>
  </si>
  <si>
    <t>1DAOHfA 30 /-5.25/8.5/-1.75/10</t>
  </si>
  <si>
    <t>=ODAOHfA!AO35</t>
  </si>
  <si>
    <t>888290057160</t>
  </si>
  <si>
    <t>1DAOHfA 30 /-5.50/8.5/-1.75/10</t>
  </si>
  <si>
    <t>=ODAOHfA!AO36</t>
  </si>
  <si>
    <t>888290056262</t>
  </si>
  <si>
    <t>1DAOHfA 30 /-5.75/8.5/-1.75/10</t>
  </si>
  <si>
    <t>=ODAOHfA!AO37</t>
  </si>
  <si>
    <t>888290055364</t>
  </si>
  <si>
    <t>1DAOHfA 30 /-6.00/8.5/-1.75/10</t>
  </si>
  <si>
    <t>=ODAOHfA!AO38</t>
  </si>
  <si>
    <t>888290054428</t>
  </si>
  <si>
    <t>1DAOHfA 30 /-6.50/8.5/-1.75/10</t>
  </si>
  <si>
    <t>=ODAOHfA!AO39</t>
  </si>
  <si>
    <t>888290053520</t>
  </si>
  <si>
    <t>1DAOHfA 30 /-7.00/8.5/-1.75/10</t>
  </si>
  <si>
    <t>=ODAOHfA!AO40</t>
  </si>
  <si>
    <t>888290052622</t>
  </si>
  <si>
    <t>1DAOHfA 30 /-7.50/8.5/-1.75/10</t>
  </si>
  <si>
    <t>=ODAOHfA!AO41</t>
  </si>
  <si>
    <t>888290051724</t>
  </si>
  <si>
    <t>1DAOHfA 30 /-8.00/8.5/-1.75/10</t>
  </si>
  <si>
    <t>=ODAOHfA!AO42</t>
  </si>
  <si>
    <t>888290050826</t>
  </si>
  <si>
    <t>1DAOHfA 30 /-8.50/8.5/-1.75/10</t>
  </si>
  <si>
    <t>=ODAOHfA!AO43</t>
  </si>
  <si>
    <t>888290049929</t>
  </si>
  <si>
    <t>1DAOHfA 30 /-9.00/8.5/-1.75/10</t>
  </si>
  <si>
    <t>=ODAOHfA!AO44</t>
  </si>
  <si>
    <t>888290076970</t>
  </si>
  <si>
    <t>1DAOHfA 30 /+0.00/8.5/-1.75/20</t>
  </si>
  <si>
    <t>=ODAOHfA!AP14</t>
  </si>
  <si>
    <t>888290076079</t>
  </si>
  <si>
    <t>1DAOHfA 30 /-0.25/8.5/-1.75/20</t>
  </si>
  <si>
    <t>=ODAOHfA!AP15</t>
  </si>
  <si>
    <t>888290075171</t>
  </si>
  <si>
    <t>1DAOHfA 30 /-0.50/8.5/-1.75/20</t>
  </si>
  <si>
    <t>=ODAOHfA!AP16</t>
  </si>
  <si>
    <t>888290074273</t>
  </si>
  <si>
    <t>1DAOHfA 30 /-0.75/8.5/-1.75/20</t>
  </si>
  <si>
    <t>=ODAOHfA!AP17</t>
  </si>
  <si>
    <t>888290073375</t>
  </si>
  <si>
    <t>1DAOHfA 30 /-1.00/8.5/-1.75/20</t>
  </si>
  <si>
    <t>=ODAOHfA!AP18</t>
  </si>
  <si>
    <t>888290072477</t>
  </si>
  <si>
    <t>1DAOHfA 30 /-1.25/8.5/-1.75/20</t>
  </si>
  <si>
    <t>=ODAOHfA!AP19</t>
  </si>
  <si>
    <t>888290071579</t>
  </si>
  <si>
    <t>1DAOHfA 30 /-1.50/8.5/-1.75/20</t>
  </si>
  <si>
    <t>=ODAOHfA!AP20</t>
  </si>
  <si>
    <t>888290070671</t>
  </si>
  <si>
    <t>1DAOHfA 30 /-1.75/8.5/-1.75/20</t>
  </si>
  <si>
    <t>=ODAOHfA!AP21</t>
  </si>
  <si>
    <t>888290069774</t>
  </si>
  <si>
    <t>1DAOHfA 30 /-2.00/8.5/-1.75/20</t>
  </si>
  <si>
    <t>=ODAOHfA!AP22</t>
  </si>
  <si>
    <t>888290068876</t>
  </si>
  <si>
    <t>1DAOHfA 30 /-2.25/8.5/-1.75/20</t>
  </si>
  <si>
    <t>=ODAOHfA!AP23</t>
  </si>
  <si>
    <t>888290067978</t>
  </si>
  <si>
    <t>1DAOHfA 30 /-2.50/8.5/-1.75/20</t>
  </si>
  <si>
    <t>=ODAOHfA!AP24</t>
  </si>
  <si>
    <t>888290067077</t>
  </si>
  <si>
    <t>1DAOHfA 30 /-2.75/8.5/-1.75/20</t>
  </si>
  <si>
    <t>=ODAOHfA!AP25</t>
  </si>
  <si>
    <t>888290066179</t>
  </si>
  <si>
    <t>1DAOHfA 30 /-3.00/8.5/-1.75/20</t>
  </si>
  <si>
    <t>=ODAOHfA!AP26</t>
  </si>
  <si>
    <t>888290065271</t>
  </si>
  <si>
    <t>1DAOHfA 30 /-3.25/8.5/-1.75/20</t>
  </si>
  <si>
    <t>=ODAOHfA!AP27</t>
  </si>
  <si>
    <t>888290064373</t>
  </si>
  <si>
    <t>1DAOHfA 30 /-3.50/8.5/-1.75/20</t>
  </si>
  <si>
    <t>=ODAOHfA!AP28</t>
  </si>
  <si>
    <t>888290063475</t>
  </si>
  <si>
    <t>1DAOHfA 30 /-3.75/8.5/-1.75/20</t>
  </si>
  <si>
    <t>=ODAOHfA!AP29</t>
  </si>
  <si>
    <t>888290062577</t>
  </si>
  <si>
    <t>1DAOHfA 30 /-4.00/8.5/-1.75/20</t>
  </si>
  <si>
    <t>=ODAOHfA!AP30</t>
  </si>
  <si>
    <t>888290061679</t>
  </si>
  <si>
    <t>1DAOHfA 30 /-4.25/8.5/-1.75/20</t>
  </si>
  <si>
    <t>=ODAOHfA!AP31</t>
  </si>
  <si>
    <t>888290060771</t>
  </si>
  <si>
    <t>1DAOHfA 30 /-4.50/8.5/-1.75/20</t>
  </si>
  <si>
    <t>=ODAOHfA!AP32</t>
  </si>
  <si>
    <t>888290059874</t>
  </si>
  <si>
    <t>1DAOHfA 30 /-4.75/8.5/-1.75/20</t>
  </si>
  <si>
    <t>=ODAOHfA!AP33</t>
  </si>
  <si>
    <t>888290058976</t>
  </si>
  <si>
    <t>1DAOHfA 30 /-5.00/8.5/-1.75/20</t>
  </si>
  <si>
    <t>=ODAOHfA!AP34</t>
  </si>
  <si>
    <t>888290058075</t>
  </si>
  <si>
    <t>1DAOHfA 30 /-5.25/8.5/-1.75/20</t>
  </si>
  <si>
    <t>=ODAOHfA!AP35</t>
  </si>
  <si>
    <t>888290057177</t>
  </si>
  <si>
    <t>1DAOHfA 30 /-5.50/8.5/-1.75/20</t>
  </si>
  <si>
    <t>=ODAOHfA!AP36</t>
  </si>
  <si>
    <t>888290056279</t>
  </si>
  <si>
    <t>1DAOHfA 30 /-5.75/8.5/-1.75/20</t>
  </si>
  <si>
    <t>=ODAOHfA!AP37</t>
  </si>
  <si>
    <t>888290055371</t>
  </si>
  <si>
    <t>1DAOHfA 30 /-6.00/8.5/-1.75/20</t>
  </si>
  <si>
    <t>=ODAOHfA!AP38</t>
  </si>
  <si>
    <t>888290054435</t>
  </si>
  <si>
    <t>1DAOHfA 30 /-6.50/8.5/-1.75/20</t>
  </si>
  <si>
    <t>=ODAOHfA!AP39</t>
  </si>
  <si>
    <t>888290053537</t>
  </si>
  <si>
    <t>1DAOHfA 30 /-7.00/8.5/-1.75/20</t>
  </si>
  <si>
    <t>=ODAOHfA!AP40</t>
  </si>
  <si>
    <t>888290052639</t>
  </si>
  <si>
    <t>1DAOHfA 30 /-7.50/8.5/-1.75/20</t>
  </si>
  <si>
    <t>=ODAOHfA!AP41</t>
  </si>
  <si>
    <t>888290051731</t>
  </si>
  <si>
    <t>1DAOHfA 30 /-8.00/8.5/-1.75/20</t>
  </si>
  <si>
    <t>=ODAOHfA!AP42</t>
  </si>
  <si>
    <t>888290050833</t>
  </si>
  <si>
    <t>1DAOHfA 30 /-8.50/8.5/-1.75/20</t>
  </si>
  <si>
    <t>=ODAOHfA!AP43</t>
  </si>
  <si>
    <t>888290049936</t>
  </si>
  <si>
    <t>1DAOHfA 30 /-9.00/8.5/-1.75/20</t>
  </si>
  <si>
    <t>=ODAOHfA!AP44</t>
  </si>
  <si>
    <t>888290076987</t>
  </si>
  <si>
    <t>1DAOHfA 30 /+0.00/8.5/-1.75/30</t>
  </si>
  <si>
    <t>=ODAOHfA!AQ14</t>
  </si>
  <si>
    <t>888290076086</t>
  </si>
  <si>
    <t>1DAOHfA 30 /-0.25/8.5/-1.75/30</t>
  </si>
  <si>
    <t>=ODAOHfA!AQ15</t>
  </si>
  <si>
    <t>888290075188</t>
  </si>
  <si>
    <t>1DAOHfA 30 /-0.50/8.5/-1.75/30</t>
  </si>
  <si>
    <t>=ODAOHfA!AQ16</t>
  </si>
  <si>
    <t>888290074280</t>
  </si>
  <si>
    <t>1DAOHfA 30 /-0.75/8.5/-1.75/30</t>
  </si>
  <si>
    <t>=ODAOHfA!AQ17</t>
  </si>
  <si>
    <t>888290073382</t>
  </si>
  <si>
    <t>1DAOHfA 30 /-1.00/8.5/-1.75/30</t>
  </si>
  <si>
    <t>=ODAOHfA!AQ18</t>
  </si>
  <si>
    <t>888290072484</t>
  </si>
  <si>
    <t>1DAOHfA 30 /-1.25/8.5/-1.75/30</t>
  </si>
  <si>
    <t>=ODAOHfA!AQ19</t>
  </si>
  <si>
    <t>888290071586</t>
  </si>
  <si>
    <t>1DAOHfA 30 /-1.50/8.5/-1.75/30</t>
  </si>
  <si>
    <t>=ODAOHfA!AQ20</t>
  </si>
  <si>
    <t>888290070688</t>
  </si>
  <si>
    <t>1DAOHfA 30 /-1.75/8.5/-1.75/30</t>
  </si>
  <si>
    <t>=ODAOHfA!AQ21</t>
  </si>
  <si>
    <t>888290069781</t>
  </si>
  <si>
    <t>1DAOHfA 30 /-2.00/8.5/-1.75/30</t>
  </si>
  <si>
    <t>=ODAOHfA!AQ22</t>
  </si>
  <si>
    <t>888290068883</t>
  </si>
  <si>
    <t>1DAOHfA 30 /-2.25/8.5/-1.75/30</t>
  </si>
  <si>
    <t>=ODAOHfA!AQ23</t>
  </si>
  <si>
    <t>888290067985</t>
  </si>
  <si>
    <t>1DAOHfA 30 /-2.50/8.5/-1.75/30</t>
  </si>
  <si>
    <t>=ODAOHfA!AQ24</t>
  </si>
  <si>
    <t>888290067084</t>
  </si>
  <si>
    <t>1DAOHfA 30 /-2.75/8.5/-1.75/30</t>
  </si>
  <si>
    <t>=ODAOHfA!AQ25</t>
  </si>
  <si>
    <t>888290066186</t>
  </si>
  <si>
    <t>1DAOHfA 30 /-3.00/8.5/-1.75/30</t>
  </si>
  <si>
    <t>=ODAOHfA!AQ26</t>
  </si>
  <si>
    <t>888290065288</t>
  </si>
  <si>
    <t>1DAOHfA 30 /-3.25/8.5/-1.75/30</t>
  </si>
  <si>
    <t>=ODAOHfA!AQ27</t>
  </si>
  <si>
    <t>888290064380</t>
  </si>
  <si>
    <t>1DAOHfA 30 /-3.50/8.5/-1.75/30</t>
  </si>
  <si>
    <t>=ODAOHfA!AQ28</t>
  </si>
  <si>
    <t>888290063482</t>
  </si>
  <si>
    <t>1DAOHfA 30 /-3.75/8.5/-1.75/30</t>
  </si>
  <si>
    <t>=ODAOHfA!AQ29</t>
  </si>
  <si>
    <t>888290062584</t>
  </si>
  <si>
    <t>1DAOHfA 30 /-4.00/8.5/-1.75/30</t>
  </si>
  <si>
    <t>=ODAOHfA!AQ30</t>
  </si>
  <si>
    <t>888290061686</t>
  </si>
  <si>
    <t>1DAOHfA 30 /-4.25/8.5/-1.75/30</t>
  </si>
  <si>
    <t>=ODAOHfA!AQ31</t>
  </si>
  <si>
    <t>888290060788</t>
  </si>
  <si>
    <t>1DAOHfA 30 /-4.50/8.5/-1.75/30</t>
  </si>
  <si>
    <t>=ODAOHfA!AQ32</t>
  </si>
  <si>
    <t>888290059881</t>
  </si>
  <si>
    <t>1DAOHfA 30 /-4.75/8.5/-1.75/30</t>
  </si>
  <si>
    <t>=ODAOHfA!AQ33</t>
  </si>
  <si>
    <t>888290058983</t>
  </si>
  <si>
    <t>1DAOHfA 30 /-5.00/8.5/-1.75/30</t>
  </si>
  <si>
    <t>=ODAOHfA!AQ34</t>
  </si>
  <si>
    <t>888290058082</t>
  </si>
  <si>
    <t>1DAOHfA 30 /-5.25/8.5/-1.75/30</t>
  </si>
  <si>
    <t>=ODAOHfA!AQ35</t>
  </si>
  <si>
    <t>888290057184</t>
  </si>
  <si>
    <t>1DAOHfA 30 /-5.50/8.5/-1.75/30</t>
  </si>
  <si>
    <t>=ODAOHfA!AQ36</t>
  </si>
  <si>
    <t>888290056286</t>
  </si>
  <si>
    <t>1DAOHfA 30 /-5.75/8.5/-1.75/30</t>
  </si>
  <si>
    <t>=ODAOHfA!AQ37</t>
  </si>
  <si>
    <t>888290055388</t>
  </si>
  <si>
    <t>1DAOHfA 30 /-6.00/8.5/-1.75/30</t>
  </si>
  <si>
    <t>=ODAOHfA!AQ38</t>
  </si>
  <si>
    <t>888290076994</t>
  </si>
  <si>
    <t>1DAOHfA 30 /+0.00/8.5/-1.75/40</t>
  </si>
  <si>
    <t>=ODAOHfA!AR14</t>
  </si>
  <si>
    <t>888290076093</t>
  </si>
  <si>
    <t>1DAOHfA 30 /-0.25/8.5/-1.75/40</t>
  </si>
  <si>
    <t>=ODAOHfA!AR15</t>
  </si>
  <si>
    <t>888290075195</t>
  </si>
  <si>
    <t>1DAOHfA 30 /-0.50/8.5/-1.75/40</t>
  </si>
  <si>
    <t>=ODAOHfA!AR16</t>
  </si>
  <si>
    <t>888290074297</t>
  </si>
  <si>
    <t>1DAOHfA 30 /-0.75/8.5/-1.75/40</t>
  </si>
  <si>
    <t>=ODAOHfA!AR17</t>
  </si>
  <si>
    <t>888290073399</t>
  </si>
  <si>
    <t>1DAOHfA 30 /-1.00/8.5/-1.75/40</t>
  </si>
  <si>
    <t>=ODAOHfA!AR18</t>
  </si>
  <si>
    <t>888290072491</t>
  </si>
  <si>
    <t>1DAOHfA 30 /-1.25/8.5/-1.75/40</t>
  </si>
  <si>
    <t>=ODAOHfA!AR19</t>
  </si>
  <si>
    <t>888290071593</t>
  </si>
  <si>
    <t>1DAOHfA 30 /-1.50/8.5/-1.75/40</t>
  </si>
  <si>
    <t>=ODAOHfA!AR20</t>
  </si>
  <si>
    <t>888290070695</t>
  </si>
  <si>
    <t>1DAOHfA 30 /-1.75/8.5/-1.75/40</t>
  </si>
  <si>
    <t>=ODAOHfA!AR21</t>
  </si>
  <si>
    <t>888290069798</t>
  </si>
  <si>
    <t>1DAOHfA 30 /-2.00/8.5/-1.75/40</t>
  </si>
  <si>
    <t>=ODAOHfA!AR22</t>
  </si>
  <si>
    <t>888290068890</t>
  </si>
  <si>
    <t>1DAOHfA 30 /-2.25/8.5/-1.75/40</t>
  </si>
  <si>
    <t>=ODAOHfA!AR23</t>
  </si>
  <si>
    <t>888290067992</t>
  </si>
  <si>
    <t>1DAOHfA 30 /-2.50/8.5/-1.75/40</t>
  </si>
  <si>
    <t>=ODAOHfA!AR24</t>
  </si>
  <si>
    <t>888290067091</t>
  </si>
  <si>
    <t>1DAOHfA 30 /-2.75/8.5/-1.75/40</t>
  </si>
  <si>
    <t>=ODAOHfA!AR25</t>
  </si>
  <si>
    <t>888290066193</t>
  </si>
  <si>
    <t>1DAOHfA 30 /-3.00/8.5/-1.75/40</t>
  </si>
  <si>
    <t>=ODAOHfA!AR26</t>
  </si>
  <si>
    <t>888290065295</t>
  </si>
  <si>
    <t>1DAOHfA 30 /-3.25/8.5/-1.75/40</t>
  </si>
  <si>
    <t>=ODAOHfA!AR27</t>
  </si>
  <si>
    <t>888290064397</t>
  </si>
  <si>
    <t>1DAOHfA 30 /-3.50/8.5/-1.75/40</t>
  </si>
  <si>
    <t>=ODAOHfA!AR28</t>
  </si>
  <si>
    <t>888290063499</t>
  </si>
  <si>
    <t>1DAOHfA 30 /-3.75/8.5/-1.75/40</t>
  </si>
  <si>
    <t>=ODAOHfA!AR29</t>
  </si>
  <si>
    <t>888290062591</t>
  </si>
  <si>
    <t>1DAOHfA 30 /-4.00/8.5/-1.75/40</t>
  </si>
  <si>
    <t>=ODAOHfA!AR30</t>
  </si>
  <si>
    <t>888290061693</t>
  </si>
  <si>
    <t>1DAOHfA 30 /-4.25/8.5/-1.75/40</t>
  </si>
  <si>
    <t>=ODAOHfA!AR31</t>
  </si>
  <si>
    <t>888290060795</t>
  </si>
  <si>
    <t>1DAOHfA 30 /-4.50/8.5/-1.75/40</t>
  </si>
  <si>
    <t>=ODAOHfA!AR32</t>
  </si>
  <si>
    <t>888290059898</t>
  </si>
  <si>
    <t>1DAOHfA 30 /-4.75/8.5/-1.75/40</t>
  </si>
  <si>
    <t>=ODAOHfA!AR33</t>
  </si>
  <si>
    <t>888290058990</t>
  </si>
  <si>
    <t>1DAOHfA 30 /-5.00/8.5/-1.75/40</t>
  </si>
  <si>
    <t>=ODAOHfA!AR34</t>
  </si>
  <si>
    <t>888290058099</t>
  </si>
  <si>
    <t>1DAOHfA 30 /-5.25/8.5/-1.75/40</t>
  </si>
  <si>
    <t>=ODAOHfA!AR35</t>
  </si>
  <si>
    <t>888290057191</t>
  </si>
  <si>
    <t>1DAOHfA 30 /-5.50/8.5/-1.75/40</t>
  </si>
  <si>
    <t>=ODAOHfA!AR36</t>
  </si>
  <si>
    <t>888290056293</t>
  </si>
  <si>
    <t>1DAOHfA 30 /-5.75/8.5/-1.75/40</t>
  </si>
  <si>
    <t>=ODAOHfA!AR37</t>
  </si>
  <si>
    <t>888290055395</t>
  </si>
  <si>
    <t>1DAOHfA 30 /-6.00/8.5/-1.75/40</t>
  </si>
  <si>
    <t>=ODAOHfA!AR38</t>
  </si>
  <si>
    <t>888290077007</t>
  </si>
  <si>
    <t>1DAOHfA 30 /+0.00/8.5/-1.75/50</t>
  </si>
  <si>
    <t>=ODAOHfA!AS14</t>
  </si>
  <si>
    <t>888290076109</t>
  </si>
  <si>
    <t>1DAOHfA 30 /-0.25/8.5/-1.75/50</t>
  </si>
  <si>
    <t>=ODAOHfA!AS15</t>
  </si>
  <si>
    <t>888290075201</t>
  </si>
  <si>
    <t>1DAOHfA 30 /-0.50/8.5/-1.75/50</t>
  </si>
  <si>
    <t>=ODAOHfA!AS16</t>
  </si>
  <si>
    <t>888290074303</t>
  </si>
  <si>
    <t>1DAOHfA 30 /-0.75/8.5/-1.75/50</t>
  </si>
  <si>
    <t>=ODAOHfA!AS17</t>
  </si>
  <si>
    <t>888290073405</t>
  </si>
  <si>
    <t>1DAOHfA 30 /-1.00/8.5/-1.75/50</t>
  </si>
  <si>
    <t>=ODAOHfA!AS18</t>
  </si>
  <si>
    <t>888290072507</t>
  </si>
  <si>
    <t>1DAOHfA 30 /-1.25/8.5/-1.75/50</t>
  </si>
  <si>
    <t>=ODAOHfA!AS19</t>
  </si>
  <si>
    <t>888290071609</t>
  </si>
  <si>
    <t>1DAOHfA 30 /-1.50/8.5/-1.75/50</t>
  </si>
  <si>
    <t>=ODAOHfA!AS20</t>
  </si>
  <si>
    <t>888290070701</t>
  </si>
  <si>
    <t>1DAOHfA 30 /-1.75/8.5/-1.75/50</t>
  </si>
  <si>
    <t>=ODAOHfA!AS21</t>
  </si>
  <si>
    <t>888290069804</t>
  </si>
  <si>
    <t>1DAOHfA 30 /-2.00/8.5/-1.75/50</t>
  </si>
  <si>
    <t>=ODAOHfA!AS22</t>
  </si>
  <si>
    <t>888290068906</t>
  </si>
  <si>
    <t>1DAOHfA 30 /-2.25/8.5/-1.75/50</t>
  </si>
  <si>
    <t>=ODAOHfA!AS23</t>
  </si>
  <si>
    <t>888290068005</t>
  </si>
  <si>
    <t>1DAOHfA 30 /-2.50/8.5/-1.75/50</t>
  </si>
  <si>
    <t>=ODAOHfA!AS24</t>
  </si>
  <si>
    <t>888290067107</t>
  </si>
  <si>
    <t>1DAOHfA 30 /-2.75/8.5/-1.75/50</t>
  </si>
  <si>
    <t>=ODAOHfA!AS25</t>
  </si>
  <si>
    <t>888290066209</t>
  </si>
  <si>
    <t>1DAOHfA 30 /-3.00/8.5/-1.75/50</t>
  </si>
  <si>
    <t>=ODAOHfA!AS26</t>
  </si>
  <si>
    <t>888290065301</t>
  </si>
  <si>
    <t>1DAOHfA 30 /-3.25/8.5/-1.75/50</t>
  </si>
  <si>
    <t>=ODAOHfA!AS27</t>
  </si>
  <si>
    <t>888290064403</t>
  </si>
  <si>
    <t>1DAOHfA 30 /-3.50/8.5/-1.75/50</t>
  </si>
  <si>
    <t>=ODAOHfA!AS28</t>
  </si>
  <si>
    <t>888290063505</t>
  </si>
  <si>
    <t>1DAOHfA 30 /-3.75/8.5/-1.75/50</t>
  </si>
  <si>
    <t>=ODAOHfA!AS29</t>
  </si>
  <si>
    <t>888290062607</t>
  </si>
  <si>
    <t>1DAOHfA 30 /-4.00/8.5/-1.75/50</t>
  </si>
  <si>
    <t>=ODAOHfA!AS30</t>
  </si>
  <si>
    <t>888290061709</t>
  </si>
  <si>
    <t>1DAOHfA 30 /-4.25/8.5/-1.75/50</t>
  </si>
  <si>
    <t>=ODAOHfA!AS31</t>
  </si>
  <si>
    <t>888290060801</t>
  </si>
  <si>
    <t>1DAOHfA 30 /-4.50/8.5/-1.75/50</t>
  </si>
  <si>
    <t>=ODAOHfA!AS32</t>
  </si>
  <si>
    <t>888290059904</t>
  </si>
  <si>
    <t>1DAOHfA 30 /-4.75/8.5/-1.75/50</t>
  </si>
  <si>
    <t>=ODAOHfA!AS33</t>
  </si>
  <si>
    <t>888290059003</t>
  </si>
  <si>
    <t>1DAOHfA 30 /-5.00/8.5/-1.75/50</t>
  </si>
  <si>
    <t>=ODAOHfA!AS34</t>
  </si>
  <si>
    <t>888290058105</t>
  </si>
  <si>
    <t>1DAOHfA 30 /-5.25/8.5/-1.75/50</t>
  </si>
  <si>
    <t>=ODAOHfA!AS35</t>
  </si>
  <si>
    <t>888290057207</t>
  </si>
  <si>
    <t>1DAOHfA 30 /-5.50/8.5/-1.75/50</t>
  </si>
  <si>
    <t>=ODAOHfA!AS36</t>
  </si>
  <si>
    <t>888290056309</t>
  </si>
  <si>
    <t>1DAOHfA 30 /-5.75/8.5/-1.75/50</t>
  </si>
  <si>
    <t>=ODAOHfA!AS37</t>
  </si>
  <si>
    <t>888290055401</t>
  </si>
  <si>
    <t>1DAOHfA 30 /-6.00/8.5/-1.75/50</t>
  </si>
  <si>
    <t>=ODAOHfA!AS38</t>
  </si>
  <si>
    <t>888290077014</t>
  </si>
  <si>
    <t>1DAOHfA 30 /+0.00/8.5/-1.75/60</t>
  </si>
  <si>
    <t>=ODAOHfA!AT14</t>
  </si>
  <si>
    <t>888290076116</t>
  </si>
  <si>
    <t>1DAOHfA 30 /-0.25/8.5/-1.75/60</t>
  </si>
  <si>
    <t>=ODAOHfA!AT15</t>
  </si>
  <si>
    <t>888290075218</t>
  </si>
  <si>
    <t>1DAOHfA 30 /-0.50/8.5/-1.75/60</t>
  </si>
  <si>
    <t>=ODAOHfA!AT16</t>
  </si>
  <si>
    <t>888290074310</t>
  </si>
  <si>
    <t>1DAOHfA 30 /-0.75/8.5/-1.75/60</t>
  </si>
  <si>
    <t>=ODAOHfA!AT17</t>
  </si>
  <si>
    <t>888290073412</t>
  </si>
  <si>
    <t>1DAOHfA 30 /-1.00/8.5/-1.75/60</t>
  </si>
  <si>
    <t>=ODAOHfA!AT18</t>
  </si>
  <si>
    <t>888290072514</t>
  </si>
  <si>
    <t>1DAOHfA 30 /-1.25/8.5/-1.75/60</t>
  </si>
  <si>
    <t>=ODAOHfA!AT19</t>
  </si>
  <si>
    <t>888290071616</t>
  </si>
  <si>
    <t>1DAOHfA 30 /-1.50/8.5/-1.75/60</t>
  </si>
  <si>
    <t>=ODAOHfA!AT20</t>
  </si>
  <si>
    <t>888290070718</t>
  </si>
  <si>
    <t>1DAOHfA 30 /-1.75/8.5/-1.75/60</t>
  </si>
  <si>
    <t>=ODAOHfA!AT21</t>
  </si>
  <si>
    <t>888290069811</t>
  </si>
  <si>
    <t>1DAOHfA 30 /-2.00/8.5/-1.75/60</t>
  </si>
  <si>
    <t>=ODAOHfA!AT22</t>
  </si>
  <si>
    <t>888290068913</t>
  </si>
  <si>
    <t>1DAOHfA 30 /-2.25/8.5/-1.75/60</t>
  </si>
  <si>
    <t>=ODAOHfA!AT23</t>
  </si>
  <si>
    <t>888290068012</t>
  </si>
  <si>
    <t>1DAOHfA 30 /-2.50/8.5/-1.75/60</t>
  </si>
  <si>
    <t>=ODAOHfA!AT24</t>
  </si>
  <si>
    <t>888290067114</t>
  </si>
  <si>
    <t>1DAOHfA 30 /-2.75/8.5/-1.75/60</t>
  </si>
  <si>
    <t>=ODAOHfA!AT25</t>
  </si>
  <si>
    <t>888290066216</t>
  </si>
  <si>
    <t>1DAOHfA 30 /-3.00/8.5/-1.75/60</t>
  </si>
  <si>
    <t>=ODAOHfA!AT26</t>
  </si>
  <si>
    <t>888290065318</t>
  </si>
  <si>
    <t>1DAOHfA 30 /-3.25/8.5/-1.75/60</t>
  </si>
  <si>
    <t>=ODAOHfA!AT27</t>
  </si>
  <si>
    <t>888290064410</t>
  </si>
  <si>
    <t>1DAOHfA 30 /-3.50/8.5/-1.75/60</t>
  </si>
  <si>
    <t>=ODAOHfA!AT28</t>
  </si>
  <si>
    <t>888290063512</t>
  </si>
  <si>
    <t>1DAOHfA 30 /-3.75/8.5/-1.75/60</t>
  </si>
  <si>
    <t>=ODAOHfA!AT29</t>
  </si>
  <si>
    <t>888290062614</t>
  </si>
  <si>
    <t>1DAOHfA 30 /-4.00/8.5/-1.75/60</t>
  </si>
  <si>
    <t>=ODAOHfA!AT30</t>
  </si>
  <si>
    <t>888290061716</t>
  </si>
  <si>
    <t>1DAOHfA 30 /-4.25/8.5/-1.75/60</t>
  </si>
  <si>
    <t>=ODAOHfA!AT31</t>
  </si>
  <si>
    <t>888290060818</t>
  </si>
  <si>
    <t>1DAOHfA 30 /-4.50/8.5/-1.75/60</t>
  </si>
  <si>
    <t>=ODAOHfA!AT32</t>
  </si>
  <si>
    <t>888290059911</t>
  </si>
  <si>
    <t>1DAOHfA 30 /-4.75/8.5/-1.75/60</t>
  </si>
  <si>
    <t>=ODAOHfA!AT33</t>
  </si>
  <si>
    <t>888290059010</t>
  </si>
  <si>
    <t>1DAOHfA 30 /-5.00/8.5/-1.75/60</t>
  </si>
  <si>
    <t>=ODAOHfA!AT34</t>
  </si>
  <si>
    <t>888290058112</t>
  </si>
  <si>
    <t>1DAOHfA 30 /-5.25/8.5/-1.75/60</t>
  </si>
  <si>
    <t>=ODAOHfA!AT35</t>
  </si>
  <si>
    <t>888290057214</t>
  </si>
  <si>
    <t>1DAOHfA 30 /-5.50/8.5/-1.75/60</t>
  </si>
  <si>
    <t>=ODAOHfA!AT36</t>
  </si>
  <si>
    <t>888290056316</t>
  </si>
  <si>
    <t>1DAOHfA 30 /-5.75/8.5/-1.75/60</t>
  </si>
  <si>
    <t>=ODAOHfA!AT37</t>
  </si>
  <si>
    <t>888290055418</t>
  </si>
  <si>
    <t>1DAOHfA 30 /-6.00/8.5/-1.75/60</t>
  </si>
  <si>
    <t>=ODAOHfA!AT38</t>
  </si>
  <si>
    <t>888290077021</t>
  </si>
  <si>
    <t>1DAOHfA 30 /+0.00/8.5/-1.75/70</t>
  </si>
  <si>
    <t>=ODAOHfA!AU14</t>
  </si>
  <si>
    <t>888290076123</t>
  </si>
  <si>
    <t>1DAOHfA 30 /-0.25/8.5/-1.75/70</t>
  </si>
  <si>
    <t>=ODAOHfA!AU15</t>
  </si>
  <si>
    <t>888290075225</t>
  </si>
  <si>
    <t>1DAOHfA 30 /-0.50/8.5/-1.75/70</t>
  </si>
  <si>
    <t>=ODAOHfA!AU16</t>
  </si>
  <si>
    <t>888290074327</t>
  </si>
  <si>
    <t>1DAOHfA 30 /-0.75/8.5/-1.75/70</t>
  </si>
  <si>
    <t>=ODAOHfA!AU17</t>
  </si>
  <si>
    <t>888290073429</t>
  </si>
  <si>
    <t>1DAOHfA 30 /-1.00/8.5/-1.75/70</t>
  </si>
  <si>
    <t>=ODAOHfA!AU18</t>
  </si>
  <si>
    <t>888290072521</t>
  </si>
  <si>
    <t>1DAOHfA 30 /-1.25/8.5/-1.75/70</t>
  </si>
  <si>
    <t>=ODAOHfA!AU19</t>
  </si>
  <si>
    <t>888290071623</t>
  </si>
  <si>
    <t>1DAOHfA 30 /-1.50/8.5/-1.75/70</t>
  </si>
  <si>
    <t>=ODAOHfA!AU20</t>
  </si>
  <si>
    <t>888290070725</t>
  </si>
  <si>
    <t>1DAOHfA 30 /-1.75/8.5/-1.75/70</t>
  </si>
  <si>
    <t>=ODAOHfA!AU21</t>
  </si>
  <si>
    <t>888290069828</t>
  </si>
  <si>
    <t>1DAOHfA 30 /-2.00/8.5/-1.75/70</t>
  </si>
  <si>
    <t>=ODAOHfA!AU22</t>
  </si>
  <si>
    <t>888290068920</t>
  </si>
  <si>
    <t>1DAOHfA 30 /-2.25/8.5/-1.75/70</t>
  </si>
  <si>
    <t>=ODAOHfA!AU23</t>
  </si>
  <si>
    <t>888290068029</t>
  </si>
  <si>
    <t>1DAOHfA 30 /-2.50/8.5/-1.75/70</t>
  </si>
  <si>
    <t>=ODAOHfA!AU24</t>
  </si>
  <si>
    <t>888290067121</t>
  </si>
  <si>
    <t>1DAOHfA 30 /-2.75/8.5/-1.75/70</t>
  </si>
  <si>
    <t>=ODAOHfA!AU25</t>
  </si>
  <si>
    <t>888290066223</t>
  </si>
  <si>
    <t>1DAOHfA 30 /-3.00/8.5/-1.75/70</t>
  </si>
  <si>
    <t>=ODAOHfA!AU26</t>
  </si>
  <si>
    <t>888290065325</t>
  </si>
  <si>
    <t>1DAOHfA 30 /-3.25/8.5/-1.75/70</t>
  </si>
  <si>
    <t>=ODAOHfA!AU27</t>
  </si>
  <si>
    <t>888290064427</t>
  </si>
  <si>
    <t>1DAOHfA 30 /-3.50/8.5/-1.75/70</t>
  </si>
  <si>
    <t>=ODAOHfA!AU28</t>
  </si>
  <si>
    <t>888290063529</t>
  </si>
  <si>
    <t>1DAOHfA 30 /-3.75/8.5/-1.75/70</t>
  </si>
  <si>
    <t>=ODAOHfA!AU29</t>
  </si>
  <si>
    <t>888290062621</t>
  </si>
  <si>
    <t>1DAOHfA 30 /-4.00/8.5/-1.75/70</t>
  </si>
  <si>
    <t>=ODAOHfA!AU30</t>
  </si>
  <si>
    <t>888290061723</t>
  </si>
  <si>
    <t>1DAOHfA 30 /-4.25/8.5/-1.75/70</t>
  </si>
  <si>
    <t>=ODAOHfA!AU31</t>
  </si>
  <si>
    <t>888290060825</t>
  </si>
  <si>
    <t>1DAOHfA 30 /-4.50/8.5/-1.75/70</t>
  </si>
  <si>
    <t>=ODAOHfA!AU32</t>
  </si>
  <si>
    <t>888290059928</t>
  </si>
  <si>
    <t>1DAOHfA 30 /-4.75/8.5/-1.75/70</t>
  </si>
  <si>
    <t>=ODAOHfA!AU33</t>
  </si>
  <si>
    <t>888290059027</t>
  </si>
  <si>
    <t>1DAOHfA 30 /-5.00/8.5/-1.75/70</t>
  </si>
  <si>
    <t>=ODAOHfA!AU34</t>
  </si>
  <si>
    <t>888290058129</t>
  </si>
  <si>
    <t>1DAOHfA 30 /-5.25/8.5/-1.75/70</t>
  </si>
  <si>
    <t>=ODAOHfA!AU35</t>
  </si>
  <si>
    <t>888290057221</t>
  </si>
  <si>
    <t>1DAOHfA 30 /-5.50/8.5/-1.75/70</t>
  </si>
  <si>
    <t>=ODAOHfA!AU36</t>
  </si>
  <si>
    <t>888290056323</t>
  </si>
  <si>
    <t>1DAOHfA 30 /-5.75/8.5/-1.75/70</t>
  </si>
  <si>
    <t>=ODAOHfA!AU37</t>
  </si>
  <si>
    <t>888290055425</t>
  </si>
  <si>
    <t>1DAOHfA 30 /-6.00/8.5/-1.75/70</t>
  </si>
  <si>
    <t>=ODAOHfA!AU38</t>
  </si>
  <si>
    <t>888290054480</t>
  </si>
  <si>
    <t>1DAOHfA 30 /-6.50/8.5/-1.75/70</t>
  </si>
  <si>
    <t>=ODAOHfA!AU39</t>
  </si>
  <si>
    <t>888290053582</t>
  </si>
  <si>
    <t>1DAOHfA 30 /-7.00/8.5/-1.75/70</t>
  </si>
  <si>
    <t>=ODAOHfA!AU40</t>
  </si>
  <si>
    <t>888290052684</t>
  </si>
  <si>
    <t>1DAOHfA 30 /-7.50/8.5/-1.75/70</t>
  </si>
  <si>
    <t>=ODAOHfA!AU41</t>
  </si>
  <si>
    <t>888290051786</t>
  </si>
  <si>
    <t>1DAOHfA 30 /-8.00/8.5/-1.75/70</t>
  </si>
  <si>
    <t>=ODAOHfA!AU42</t>
  </si>
  <si>
    <t>888290050888</t>
  </si>
  <si>
    <t>1DAOHfA 30 /-8.50/8.5/-1.75/70</t>
  </si>
  <si>
    <t>=ODAOHfA!AU43</t>
  </si>
  <si>
    <t>888290049981</t>
  </si>
  <si>
    <t>1DAOHfA 30 /-9.00/8.5/-1.75/70</t>
  </si>
  <si>
    <t>=ODAOHfA!AU44</t>
  </si>
  <si>
    <t>888290077038</t>
  </si>
  <si>
    <t>1DAOHfA 30 /+0.00/8.5/-1.75/80</t>
  </si>
  <si>
    <t>=ODAOHfA!AV14</t>
  </si>
  <si>
    <t>888290076130</t>
  </si>
  <si>
    <t>1DAOHfA 30 /-0.25/8.5/-1.75/80</t>
  </si>
  <si>
    <t>=ODAOHfA!AV15</t>
  </si>
  <si>
    <t>888290075232</t>
  </si>
  <si>
    <t>1DAOHfA 30 /-0.50/8.5/-1.75/80</t>
  </si>
  <si>
    <t>=ODAOHfA!AV16</t>
  </si>
  <si>
    <t>888290074334</t>
  </si>
  <si>
    <t>1DAOHfA 30 /-0.75/8.5/-1.75/80</t>
  </si>
  <si>
    <t>=ODAOHfA!AV17</t>
  </si>
  <si>
    <t>888290073436</t>
  </si>
  <si>
    <t>1DAOHfA 30 /-1.00/8.5/-1.75/80</t>
  </si>
  <si>
    <t>=ODAOHfA!AV18</t>
  </si>
  <si>
    <t>888290072538</t>
  </si>
  <si>
    <t>1DAOHfA 30 /-1.25/8.5/-1.75/80</t>
  </si>
  <si>
    <t>=ODAOHfA!AV19</t>
  </si>
  <si>
    <t>888290071630</t>
  </si>
  <si>
    <t>1DAOHfA 30 /-1.50/8.5/-1.75/80</t>
  </si>
  <si>
    <t>=ODAOHfA!AV20</t>
  </si>
  <si>
    <t>888290070732</t>
  </si>
  <si>
    <t>1DAOHfA 30 /-1.75/8.5/-1.75/80</t>
  </si>
  <si>
    <t>=ODAOHfA!AV21</t>
  </si>
  <si>
    <t>888290069835</t>
  </si>
  <si>
    <t>1DAOHfA 30 /-2.00/8.5/-1.75/80</t>
  </si>
  <si>
    <t>=ODAOHfA!AV22</t>
  </si>
  <si>
    <t>888290068937</t>
  </si>
  <si>
    <t>1DAOHfA 30 /-2.25/8.5/-1.75/80</t>
  </si>
  <si>
    <t>=ODAOHfA!AV23</t>
  </si>
  <si>
    <t>888290068036</t>
  </si>
  <si>
    <t>1DAOHfA 30 /-2.50/8.5/-1.75/80</t>
  </si>
  <si>
    <t>=ODAOHfA!AV24</t>
  </si>
  <si>
    <t>888290067138</t>
  </si>
  <si>
    <t>1DAOHfA 30 /-2.75/8.5/-1.75/80</t>
  </si>
  <si>
    <t>=ODAOHfA!AV25</t>
  </si>
  <si>
    <t>888290066230</t>
  </si>
  <si>
    <t>1DAOHfA 30 /-3.00/8.5/-1.75/80</t>
  </si>
  <si>
    <t>=ODAOHfA!AV26</t>
  </si>
  <si>
    <t>888290065332</t>
  </si>
  <si>
    <t>1DAOHfA 30 /-3.25/8.5/-1.75/80</t>
  </si>
  <si>
    <t>=ODAOHfA!AV27</t>
  </si>
  <si>
    <t>888290064434</t>
  </si>
  <si>
    <t>1DAOHfA 30 /-3.50/8.5/-1.75/80</t>
  </si>
  <si>
    <t>=ODAOHfA!AV28</t>
  </si>
  <si>
    <t>888290063536</t>
  </si>
  <si>
    <t>1DAOHfA 30 /-3.75/8.5/-1.75/80</t>
  </si>
  <si>
    <t>=ODAOHfA!AV29</t>
  </si>
  <si>
    <t>888290062638</t>
  </si>
  <si>
    <t>1DAOHfA 30 /-4.00/8.5/-1.75/80</t>
  </si>
  <si>
    <t>=ODAOHfA!AV30</t>
  </si>
  <si>
    <t>888290061730</t>
  </si>
  <si>
    <t>1DAOHfA 30 /-4.25/8.5/-1.75/80</t>
  </si>
  <si>
    <t>=ODAOHfA!AV31</t>
  </si>
  <si>
    <t>888290060832</t>
  </si>
  <si>
    <t>1DAOHfA 30 /-4.50/8.5/-1.75/80</t>
  </si>
  <si>
    <t>=ODAOHfA!AV32</t>
  </si>
  <si>
    <t>888290059935</t>
  </si>
  <si>
    <t>1DAOHfA 30 /-4.75/8.5/-1.75/80</t>
  </si>
  <si>
    <t>=ODAOHfA!AV33</t>
  </si>
  <si>
    <t>888290059034</t>
  </si>
  <si>
    <t>1DAOHfA 30 /-5.00/8.5/-1.75/80</t>
  </si>
  <si>
    <t>=ODAOHfA!AV34</t>
  </si>
  <si>
    <t>888290058136</t>
  </si>
  <si>
    <t>1DAOHfA 30 /-5.25/8.5/-1.75/80</t>
  </si>
  <si>
    <t>=ODAOHfA!AV35</t>
  </si>
  <si>
    <t>888290057238</t>
  </si>
  <si>
    <t>1DAOHfA 30 /-5.50/8.5/-1.75/80</t>
  </si>
  <si>
    <t>=ODAOHfA!AV36</t>
  </si>
  <si>
    <t>888290056330</t>
  </si>
  <si>
    <t>1DAOHfA 30 /-5.75/8.5/-1.75/80</t>
  </si>
  <si>
    <t>=ODAOHfA!AV37</t>
  </si>
  <si>
    <t>888290055432</t>
  </si>
  <si>
    <t>1DAOHfA 30 /-6.00/8.5/-1.75/80</t>
  </si>
  <si>
    <t>=ODAOHfA!AV38</t>
  </si>
  <si>
    <t>888290054497</t>
  </si>
  <si>
    <t>1DAOHfA 30 /-6.50/8.5/-1.75/80</t>
  </si>
  <si>
    <t>=ODAOHfA!AV39</t>
  </si>
  <si>
    <t>888290053599</t>
  </si>
  <si>
    <t>1DAOHfA 30 /-7.00/8.5/-1.75/80</t>
  </si>
  <si>
    <t>=ODAOHfA!AV40</t>
  </si>
  <si>
    <t>888290052691</t>
  </si>
  <si>
    <t>1DAOHfA 30 /-7.50/8.5/-1.75/80</t>
  </si>
  <si>
    <t>=ODAOHfA!AV41</t>
  </si>
  <si>
    <t>888290051793</t>
  </si>
  <si>
    <t>1DAOHfA 30 /-8.00/8.5/-1.75/80</t>
  </si>
  <si>
    <t>=ODAOHfA!AV42</t>
  </si>
  <si>
    <t>888290050895</t>
  </si>
  <si>
    <t>1DAOHfA 30 /-8.50/8.5/-1.75/80</t>
  </si>
  <si>
    <t>=ODAOHfA!AV43</t>
  </si>
  <si>
    <t>888290049998</t>
  </si>
  <si>
    <t>1DAOHfA 30 /-9.00/8.5/-1.75/80</t>
  </si>
  <si>
    <t>=ODAOHfA!AV44</t>
  </si>
  <si>
    <t>888290077045</t>
  </si>
  <si>
    <t>1DAOHfA 30 /+0.00/8.5/-1.75/90</t>
  </si>
  <si>
    <t>=ODAOHfA!AW14</t>
  </si>
  <si>
    <t>888290076147</t>
  </si>
  <si>
    <t>1DAOHfA 30 /-0.25/8.5/-1.75/90</t>
  </si>
  <si>
    <t>=ODAOHfA!AW15</t>
  </si>
  <si>
    <t>888290075249</t>
  </si>
  <si>
    <t>1DAOHfA 30 /-0.50/8.5/-1.75/90</t>
  </si>
  <si>
    <t>=ODAOHfA!AW16</t>
  </si>
  <si>
    <t>888290074341</t>
  </si>
  <si>
    <t>1DAOHfA 30 /-0.75/8.5/-1.75/90</t>
  </si>
  <si>
    <t>=ODAOHfA!AW17</t>
  </si>
  <si>
    <t>888290073443</t>
  </si>
  <si>
    <t>1DAOHfA 30 /-1.00/8.5/-1.75/90</t>
  </si>
  <si>
    <t>=ODAOHfA!AW18</t>
  </si>
  <si>
    <t>888290072545</t>
  </si>
  <si>
    <t>1DAOHfA 30 /-1.25/8.5/-1.75/90</t>
  </si>
  <si>
    <t>=ODAOHfA!AW19</t>
  </si>
  <si>
    <t>888290071647</t>
  </si>
  <si>
    <t>1DAOHfA 30 /-1.50/8.5/-1.75/90</t>
  </si>
  <si>
    <t>=ODAOHfA!AW20</t>
  </si>
  <si>
    <t>888290070749</t>
  </si>
  <si>
    <t>1DAOHfA 30 /-1.75/8.5/-1.75/90</t>
  </si>
  <si>
    <t>=ODAOHfA!AW21</t>
  </si>
  <si>
    <t>888290069842</t>
  </si>
  <si>
    <t>1DAOHfA 30 /-2.00/8.5/-1.75/90</t>
  </si>
  <si>
    <t>=ODAOHfA!AW22</t>
  </si>
  <si>
    <t>888290068944</t>
  </si>
  <si>
    <t>1DAOHfA 30 /-2.25/8.5/-1.75/90</t>
  </si>
  <si>
    <t>=ODAOHfA!AW23</t>
  </si>
  <si>
    <t>888290068043</t>
  </si>
  <si>
    <t>1DAOHfA 30 /-2.50/8.5/-1.75/90</t>
  </si>
  <si>
    <t>=ODAOHfA!AW24</t>
  </si>
  <si>
    <t>888290067145</t>
  </si>
  <si>
    <t>1DAOHfA 30 /-2.75/8.5/-1.75/90</t>
  </si>
  <si>
    <t>=ODAOHfA!AW25</t>
  </si>
  <si>
    <t>888290066247</t>
  </si>
  <si>
    <t>1DAOHfA 30 /-3.00/8.5/-1.75/90</t>
  </si>
  <si>
    <t>=ODAOHfA!AW26</t>
  </si>
  <si>
    <t>888290065349</t>
  </si>
  <si>
    <t>1DAOHfA 30 /-3.25/8.5/-1.75/90</t>
  </si>
  <si>
    <t>=ODAOHfA!AW27</t>
  </si>
  <si>
    <t>888290064441</t>
  </si>
  <si>
    <t>1DAOHfA 30 /-3.50/8.5/-1.75/90</t>
  </si>
  <si>
    <t>=ODAOHfA!AW28</t>
  </si>
  <si>
    <t>888290063543</t>
  </si>
  <si>
    <t>1DAOHfA 30 /-3.75/8.5/-1.75/90</t>
  </si>
  <si>
    <t>=ODAOHfA!AW29</t>
  </si>
  <si>
    <t>888290062645</t>
  </si>
  <si>
    <t>1DAOHfA 30 /-4.00/8.5/-1.75/90</t>
  </si>
  <si>
    <t>=ODAOHfA!AW30</t>
  </si>
  <si>
    <t>888290061747</t>
  </si>
  <si>
    <t>1DAOHfA 30 /-4.25/8.5/-1.75/90</t>
  </si>
  <si>
    <t>=ODAOHfA!AW31</t>
  </si>
  <si>
    <t>888290060849</t>
  </si>
  <si>
    <t>1DAOHfA 30 /-4.50/8.5/-1.75/90</t>
  </si>
  <si>
    <t>=ODAOHfA!AW32</t>
  </si>
  <si>
    <t>888290059942</t>
  </si>
  <si>
    <t>1DAOHfA 30 /-4.75/8.5/-1.75/90</t>
  </si>
  <si>
    <t>=ODAOHfA!AW33</t>
  </si>
  <si>
    <t>888290059041</t>
  </si>
  <si>
    <t>1DAOHfA 30 /-5.00/8.5/-1.75/90</t>
  </si>
  <si>
    <t>=ODAOHfA!AW34</t>
  </si>
  <si>
    <t>888290058143</t>
  </si>
  <si>
    <t>1DAOHfA 30 /-5.25/8.5/-1.75/90</t>
  </si>
  <si>
    <t>=ODAOHfA!AW35</t>
  </si>
  <si>
    <t>888290057245</t>
  </si>
  <si>
    <t>1DAOHfA 30 /-5.50/8.5/-1.75/90</t>
  </si>
  <si>
    <t>=ODAOHfA!AW36</t>
  </si>
  <si>
    <t>888290056347</t>
  </si>
  <si>
    <t>1DAOHfA 30 /-5.75/8.5/-1.75/90</t>
  </si>
  <si>
    <t>=ODAOHfA!AW37</t>
  </si>
  <si>
    <t>888290055449</t>
  </si>
  <si>
    <t>1DAOHfA 30 /-6.00/8.5/-1.75/90</t>
  </si>
  <si>
    <t>=ODAOHfA!AW38</t>
  </si>
  <si>
    <t>888290054503</t>
  </si>
  <si>
    <t>1DAOHfA 30 /-6.50/8.5/-1.75/90</t>
  </si>
  <si>
    <t>=ODAOHfA!AW39</t>
  </si>
  <si>
    <t>888290053605</t>
  </si>
  <si>
    <t>1DAOHfA 30 /-7.00/8.5/-1.75/90</t>
  </si>
  <si>
    <t>=ODAOHfA!AW40</t>
  </si>
  <si>
    <t>888290052707</t>
  </si>
  <si>
    <t>1DAOHfA 30 /-7.50/8.5/-1.75/90</t>
  </si>
  <si>
    <t>=ODAOHfA!AW41</t>
  </si>
  <si>
    <t>888290051809</t>
  </si>
  <si>
    <t>1DAOHfA 30 /-8.00/8.5/-1.75/90</t>
  </si>
  <si>
    <t>=ODAOHfA!AW42</t>
  </si>
  <si>
    <t>888290050901</t>
  </si>
  <si>
    <t>1DAOHfA 30 /-8.50/8.5/-1.75/90</t>
  </si>
  <si>
    <t>=ODAOHfA!AW43</t>
  </si>
  <si>
    <t>888290050000</t>
  </si>
  <si>
    <t>1DAOHfA 30 /-9.00/8.5/-1.75/90</t>
  </si>
  <si>
    <t>=ODAOHfA!AW44</t>
  </si>
  <si>
    <t>888290077052</t>
  </si>
  <si>
    <t>1DAOHfA 30 /+0.00/8.5/-1.75/100</t>
  </si>
  <si>
    <t>=ODAOHfA!AX14</t>
  </si>
  <si>
    <t>888290076154</t>
  </si>
  <si>
    <t>1DAOHfA 30 /-0.25/8.5/-1.75/100</t>
  </si>
  <si>
    <t>=ODAOHfA!AX15</t>
  </si>
  <si>
    <t>888290075256</t>
  </si>
  <si>
    <t>1DAOHfA 30 /-0.50/8.5/-1.75/100</t>
  </si>
  <si>
    <t>=ODAOHfA!AX16</t>
  </si>
  <si>
    <t>888290074358</t>
  </si>
  <si>
    <t>1DAOHfA 30 /-0.75/8.5/-1.75/100</t>
  </si>
  <si>
    <t>=ODAOHfA!AX17</t>
  </si>
  <si>
    <t>888290073450</t>
  </si>
  <si>
    <t>1DAOHfA 30 /-1.00/8.5/-1.75/100</t>
  </si>
  <si>
    <t>=ODAOHfA!AX18</t>
  </si>
  <si>
    <t>888290072552</t>
  </si>
  <si>
    <t>1DAOHfA 30 /-1.25/8.5/-1.75/100</t>
  </si>
  <si>
    <t>=ODAOHfA!AX19</t>
  </si>
  <si>
    <t>888290071654</t>
  </si>
  <si>
    <t>1DAOHfA 30 /-1.50/8.5/-1.75/100</t>
  </si>
  <si>
    <t>=ODAOHfA!AX20</t>
  </si>
  <si>
    <t>888290070756</t>
  </si>
  <si>
    <t>1DAOHfA 30 /-1.75/8.5/-1.75/100</t>
  </si>
  <si>
    <t>=ODAOHfA!AX21</t>
  </si>
  <si>
    <t>888290069859</t>
  </si>
  <si>
    <t>1DAOHfA 30 /-2.00/8.5/-1.75/100</t>
  </si>
  <si>
    <t>=ODAOHfA!AX22</t>
  </si>
  <si>
    <t>888290068951</t>
  </si>
  <si>
    <t>1DAOHfA 30 /-2.25/8.5/-1.75/100</t>
  </si>
  <si>
    <t>=ODAOHfA!AX23</t>
  </si>
  <si>
    <t>888290068050</t>
  </si>
  <si>
    <t>1DAOHfA 30 /-2.50/8.5/-1.75/100</t>
  </si>
  <si>
    <t>=ODAOHfA!AX24</t>
  </si>
  <si>
    <t>888290067152</t>
  </si>
  <si>
    <t>1DAOHfA 30 /-2.75/8.5/-1.75/100</t>
  </si>
  <si>
    <t>=ODAOHfA!AX25</t>
  </si>
  <si>
    <t>888290066254</t>
  </si>
  <si>
    <t>1DAOHfA 30 /-3.00/8.5/-1.75/100</t>
  </si>
  <si>
    <t>=ODAOHfA!AX26</t>
  </si>
  <si>
    <t>888290065356</t>
  </si>
  <si>
    <t>1DAOHfA 30 /-3.25/8.5/-1.75/100</t>
  </si>
  <si>
    <t>=ODAOHfA!AX27</t>
  </si>
  <si>
    <t>888290064458</t>
  </si>
  <si>
    <t>1DAOHfA 30 /-3.50/8.5/-1.75/100</t>
  </si>
  <si>
    <t>=ODAOHfA!AX28</t>
  </si>
  <si>
    <t>888290063550</t>
  </si>
  <si>
    <t>1DAOHfA 30 /-3.75/8.5/-1.75/100</t>
  </si>
  <si>
    <t>=ODAOHfA!AX29</t>
  </si>
  <si>
    <t>888290062652</t>
  </si>
  <si>
    <t>1DAOHfA 30 /-4.00/8.5/-1.75/100</t>
  </si>
  <si>
    <t>=ODAOHfA!AX30</t>
  </si>
  <si>
    <t>888290061754</t>
  </si>
  <si>
    <t>1DAOHfA 30 /-4.25/8.5/-1.75/100</t>
  </si>
  <si>
    <t>=ODAOHfA!AX31</t>
  </si>
  <si>
    <t>888290060856</t>
  </si>
  <si>
    <t>1DAOHfA 30 /-4.50/8.5/-1.75/100</t>
  </si>
  <si>
    <t>=ODAOHfA!AX32</t>
  </si>
  <si>
    <t>888290059959</t>
  </si>
  <si>
    <t>1DAOHfA 30 /-4.75/8.5/-1.75/100</t>
  </si>
  <si>
    <t>=ODAOHfA!AX33</t>
  </si>
  <si>
    <t>888290059058</t>
  </si>
  <si>
    <t>1DAOHfA 30 /-5.00/8.5/-1.75/100</t>
  </si>
  <si>
    <t>=ODAOHfA!AX34</t>
  </si>
  <si>
    <t>888290058150</t>
  </si>
  <si>
    <t>1DAOHfA 30 /-5.25/8.5/-1.75/100</t>
  </si>
  <si>
    <t>=ODAOHfA!AX35</t>
  </si>
  <si>
    <t>888290057252</t>
  </si>
  <si>
    <t>1DAOHfA 30 /-5.50/8.5/-1.75/100</t>
  </si>
  <si>
    <t>=ODAOHfA!AX36</t>
  </si>
  <si>
    <t>888290056354</t>
  </si>
  <si>
    <t>1DAOHfA 30 /-5.75/8.5/-1.75/100</t>
  </si>
  <si>
    <t>=ODAOHfA!AX37</t>
  </si>
  <si>
    <t>888290055456</t>
  </si>
  <si>
    <t>1DAOHfA 30 /-6.00/8.5/-1.75/100</t>
  </si>
  <si>
    <t>=ODAOHfA!AX38</t>
  </si>
  <si>
    <t>888290054510</t>
  </si>
  <si>
    <t>1DAOHfA 30 /-6.50/8.5/-1.75/100</t>
  </si>
  <si>
    <t>=ODAOHfA!AX39</t>
  </si>
  <si>
    <t>888290053612</t>
  </si>
  <si>
    <t>1DAOHfA 30 /-7.00/8.5/-1.75/100</t>
  </si>
  <si>
    <t>=ODAOHfA!AX40</t>
  </si>
  <si>
    <t>888290052714</t>
  </si>
  <si>
    <t>1DAOHfA 30 /-7.50/8.5/-1.75/100</t>
  </si>
  <si>
    <t>=ODAOHfA!AX41</t>
  </si>
  <si>
    <t>888290051816</t>
  </si>
  <si>
    <t>1DAOHfA 30 /-8.00/8.5/-1.75/100</t>
  </si>
  <si>
    <t>=ODAOHfA!AX42</t>
  </si>
  <si>
    <t>888290050918</t>
  </si>
  <si>
    <t>1DAOHfA 30 /-8.50/8.5/-1.75/100</t>
  </si>
  <si>
    <t>=ODAOHfA!AX43</t>
  </si>
  <si>
    <t>888290050017</t>
  </si>
  <si>
    <t>1DAOHfA 30 /-9.00/8.5/-1.75/100</t>
  </si>
  <si>
    <t>=ODAOHfA!AX44</t>
  </si>
  <si>
    <t>888290077069</t>
  </si>
  <si>
    <t>1DAOHfA 30 /+0.00/8.5/-1.75/110</t>
  </si>
  <si>
    <t>=ODAOHfA!AY14</t>
  </si>
  <si>
    <t>888290076161</t>
  </si>
  <si>
    <t>1DAOHfA 30 /-0.25/8.5/-1.75/110</t>
  </si>
  <si>
    <t>=ODAOHfA!AY15</t>
  </si>
  <si>
    <t>888290075263</t>
  </si>
  <si>
    <t>1DAOHfA 30 /-0.50/8.5/-1.75/110</t>
  </si>
  <si>
    <t>=ODAOHfA!AY16</t>
  </si>
  <si>
    <t>888290074365</t>
  </si>
  <si>
    <t>1DAOHfA 30 /-0.75/8.5/-1.75/110</t>
  </si>
  <si>
    <t>=ODAOHfA!AY17</t>
  </si>
  <si>
    <t>888290073467</t>
  </si>
  <si>
    <t>1DAOHfA 30 /-1.00/8.5/-1.75/110</t>
  </si>
  <si>
    <t>=ODAOHfA!AY18</t>
  </si>
  <si>
    <t>888290072569</t>
  </si>
  <si>
    <t>1DAOHfA 30 /-1.25/8.5/-1.75/110</t>
  </si>
  <si>
    <t>=ODAOHfA!AY19</t>
  </si>
  <si>
    <t>888290071661</t>
  </si>
  <si>
    <t>1DAOHfA 30 /-1.50/8.5/-1.75/110</t>
  </si>
  <si>
    <t>=ODAOHfA!AY20</t>
  </si>
  <si>
    <t>888290070763</t>
  </si>
  <si>
    <t>1DAOHfA 30 /-1.75/8.5/-1.75/110</t>
  </si>
  <si>
    <t>=ODAOHfA!AY21</t>
  </si>
  <si>
    <t>888290069866</t>
  </si>
  <si>
    <t>1DAOHfA 30 /-2.00/8.5/-1.75/110</t>
  </si>
  <si>
    <t>=ODAOHfA!AY22</t>
  </si>
  <si>
    <t>888290068968</t>
  </si>
  <si>
    <t>1DAOHfA 30 /-2.25/8.5/-1.75/110</t>
  </si>
  <si>
    <t>=ODAOHfA!AY23</t>
  </si>
  <si>
    <t>888290068067</t>
  </si>
  <si>
    <t>1DAOHfA 30 /-2.50/8.5/-1.75/110</t>
  </si>
  <si>
    <t>=ODAOHfA!AY24</t>
  </si>
  <si>
    <t>888290067169</t>
  </si>
  <si>
    <t>1DAOHfA 30 /-2.75/8.5/-1.75/110</t>
  </si>
  <si>
    <t>=ODAOHfA!AY25</t>
  </si>
  <si>
    <t>888290066261</t>
  </si>
  <si>
    <t>1DAOHfA 30 /-3.00/8.5/-1.75/110</t>
  </si>
  <si>
    <t>=ODAOHfA!AY26</t>
  </si>
  <si>
    <t>888290065363</t>
  </si>
  <si>
    <t>1DAOHfA 30 /-3.25/8.5/-1.75/110</t>
  </si>
  <si>
    <t>=ODAOHfA!AY27</t>
  </si>
  <si>
    <t>888290064465</t>
  </si>
  <si>
    <t>1DAOHfA 30 /-3.50/8.5/-1.75/110</t>
  </si>
  <si>
    <t>=ODAOHfA!AY28</t>
  </si>
  <si>
    <t>888290063567</t>
  </si>
  <si>
    <t>1DAOHfA 30 /-3.75/8.5/-1.75/110</t>
  </si>
  <si>
    <t>=ODAOHfA!AY29</t>
  </si>
  <si>
    <t>888290062669</t>
  </si>
  <si>
    <t>1DAOHfA 30 /-4.00/8.5/-1.75/110</t>
  </si>
  <si>
    <t>=ODAOHfA!AY30</t>
  </si>
  <si>
    <t>888290061761</t>
  </si>
  <si>
    <t>1DAOHfA 30 /-4.25/8.5/-1.75/110</t>
  </si>
  <si>
    <t>=ODAOHfA!AY31</t>
  </si>
  <si>
    <t>888290060863</t>
  </si>
  <si>
    <t>1DAOHfA 30 /-4.50/8.5/-1.75/110</t>
  </si>
  <si>
    <t>=ODAOHfA!AY32</t>
  </si>
  <si>
    <t>888290059966</t>
  </si>
  <si>
    <t>1DAOHfA 30 /-4.75/8.5/-1.75/110</t>
  </si>
  <si>
    <t>=ODAOHfA!AY33</t>
  </si>
  <si>
    <t>888290059065</t>
  </si>
  <si>
    <t>1DAOHfA 30 /-5.00/8.5/-1.75/110</t>
  </si>
  <si>
    <t>=ODAOHfA!AY34</t>
  </si>
  <si>
    <t>888290058167</t>
  </si>
  <si>
    <t>1DAOHfA 30 /-5.25/8.5/-1.75/110</t>
  </si>
  <si>
    <t>=ODAOHfA!AY35</t>
  </si>
  <si>
    <t>888290057269</t>
  </si>
  <si>
    <t>1DAOHfA 30 /-5.50/8.5/-1.75/110</t>
  </si>
  <si>
    <t>=ODAOHfA!AY36</t>
  </si>
  <si>
    <t>888290056361</t>
  </si>
  <si>
    <t>1DAOHfA 30 /-5.75/8.5/-1.75/110</t>
  </si>
  <si>
    <t>=ODAOHfA!AY37</t>
  </si>
  <si>
    <t>888290055463</t>
  </si>
  <si>
    <t>1DAOHfA 30 /-6.00/8.5/-1.75/110</t>
  </si>
  <si>
    <t>=ODAOHfA!AY38</t>
  </si>
  <si>
    <t>888290054527</t>
  </si>
  <si>
    <t>1DAOHfA 30 /-6.50/8.5/-1.75/110</t>
  </si>
  <si>
    <t>=ODAOHfA!AY39</t>
  </si>
  <si>
    <t>888290053629</t>
  </si>
  <si>
    <t>1DAOHfA 30 /-7.00/8.5/-1.75/110</t>
  </si>
  <si>
    <t>=ODAOHfA!AY40</t>
  </si>
  <si>
    <t>888290052721</t>
  </si>
  <si>
    <t>1DAOHfA 30 /-7.50/8.5/-1.75/110</t>
  </si>
  <si>
    <t>=ODAOHfA!AY41</t>
  </si>
  <si>
    <t>888290051823</t>
  </si>
  <si>
    <t>1DAOHfA 30 /-8.00/8.5/-1.75/110</t>
  </si>
  <si>
    <t>=ODAOHfA!AY42</t>
  </si>
  <si>
    <t>888290050925</t>
  </si>
  <si>
    <t>1DAOHfA 30 /-8.50/8.5/-1.75/110</t>
  </si>
  <si>
    <t>=ODAOHfA!AY43</t>
  </si>
  <si>
    <t>888290050024</t>
  </si>
  <si>
    <t>1DAOHfA 30 /-9.00/8.5/-1.75/110</t>
  </si>
  <si>
    <t>=ODAOHfA!AY44</t>
  </si>
  <si>
    <t>888290077076</t>
  </si>
  <si>
    <t>1DAOHfA 30 /+0.00/8.5/-1.75/120</t>
  </si>
  <si>
    <t>=ODAOHfA!AZ14</t>
  </si>
  <si>
    <t>888290076178</t>
  </si>
  <si>
    <t>1DAOHfA 30 /-0.25/8.5/-1.75/120</t>
  </si>
  <si>
    <t>=ODAOHfA!AZ15</t>
  </si>
  <si>
    <t>888290075270</t>
  </si>
  <si>
    <t>1DAOHfA 30 /-0.50/8.5/-1.75/120</t>
  </si>
  <si>
    <t>=ODAOHfA!AZ16</t>
  </si>
  <si>
    <t>888290074372</t>
  </si>
  <si>
    <t>1DAOHfA 30 /-0.75/8.5/-1.75/120</t>
  </si>
  <si>
    <t>=ODAOHfA!AZ17</t>
  </si>
  <si>
    <t>888290073474</t>
  </si>
  <si>
    <t>1DAOHfA 30 /-1.00/8.5/-1.75/120</t>
  </si>
  <si>
    <t>=ODAOHfA!AZ18</t>
  </si>
  <si>
    <t>888290072576</t>
  </si>
  <si>
    <t>1DAOHfA 30 /-1.25/8.5/-1.75/120</t>
  </si>
  <si>
    <t>=ODAOHfA!AZ19</t>
  </si>
  <si>
    <t>888290071678</t>
  </si>
  <si>
    <t>1DAOHfA 30 /-1.50/8.5/-1.75/120</t>
  </si>
  <si>
    <t>=ODAOHfA!AZ20</t>
  </si>
  <si>
    <t>888290070770</t>
  </si>
  <si>
    <t>1DAOHfA 30 /-1.75/8.5/-1.75/120</t>
  </si>
  <si>
    <t>=ODAOHfA!AZ21</t>
  </si>
  <si>
    <t>888290069873</t>
  </si>
  <si>
    <t>1DAOHfA 30 /-2.00/8.5/-1.75/120</t>
  </si>
  <si>
    <t>=ODAOHfA!AZ22</t>
  </si>
  <si>
    <t>888290068975</t>
  </si>
  <si>
    <t>1DAOHfA 30 /-2.25/8.5/-1.75/120</t>
  </si>
  <si>
    <t>=ODAOHfA!AZ23</t>
  </si>
  <si>
    <t>888290068074</t>
  </si>
  <si>
    <t>1DAOHfA 30 /-2.50/8.5/-1.75/120</t>
  </si>
  <si>
    <t>=ODAOHfA!AZ24</t>
  </si>
  <si>
    <t>888290067176</t>
  </si>
  <si>
    <t>1DAOHfA 30 /-2.75/8.5/-1.75/120</t>
  </si>
  <si>
    <t>=ODAOHfA!AZ25</t>
  </si>
  <si>
    <t>888290066278</t>
  </si>
  <si>
    <t>1DAOHfA 30 /-3.00/8.5/-1.75/120</t>
  </si>
  <si>
    <t>=ODAOHfA!AZ26</t>
  </si>
  <si>
    <t>888290065370</t>
  </si>
  <si>
    <t>1DAOHfA 30 /-3.25/8.5/-1.75/120</t>
  </si>
  <si>
    <t>=ODAOHfA!AZ27</t>
  </si>
  <si>
    <t>888290064472</t>
  </si>
  <si>
    <t>1DAOHfA 30 /-3.50/8.5/-1.75/120</t>
  </si>
  <si>
    <t>=ODAOHfA!AZ28</t>
  </si>
  <si>
    <t>888290063574</t>
  </si>
  <si>
    <t>1DAOHfA 30 /-3.75/8.5/-1.75/120</t>
  </si>
  <si>
    <t>=ODAOHfA!AZ29</t>
  </si>
  <si>
    <t>888290062676</t>
  </si>
  <si>
    <t>1DAOHfA 30 /-4.00/8.5/-1.75/120</t>
  </si>
  <si>
    <t>=ODAOHfA!AZ30</t>
  </si>
  <si>
    <t>888290061778</t>
  </si>
  <si>
    <t>1DAOHfA 30 /-4.25/8.5/-1.75/120</t>
  </si>
  <si>
    <t>=ODAOHfA!AZ31</t>
  </si>
  <si>
    <t>888290060870</t>
  </si>
  <si>
    <t>1DAOHfA 30 /-4.50/8.5/-1.75/120</t>
  </si>
  <si>
    <t>=ODAOHfA!AZ32</t>
  </si>
  <si>
    <t>888290059973</t>
  </si>
  <si>
    <t>1DAOHfA 30 /-4.75/8.5/-1.75/120</t>
  </si>
  <si>
    <t>=ODAOHfA!AZ33</t>
  </si>
  <si>
    <t>888290059072</t>
  </si>
  <si>
    <t>1DAOHfA 30 /-5.00/8.5/-1.75/120</t>
  </si>
  <si>
    <t>=ODAOHfA!AZ34</t>
  </si>
  <si>
    <t>888290058174</t>
  </si>
  <si>
    <t>1DAOHfA 30 /-5.25/8.5/-1.75/120</t>
  </si>
  <si>
    <t>=ODAOHfA!AZ35</t>
  </si>
  <si>
    <t>888290057276</t>
  </si>
  <si>
    <t>1DAOHfA 30 /-5.50/8.5/-1.75/120</t>
  </si>
  <si>
    <t>=ODAOHfA!AZ36</t>
  </si>
  <si>
    <t>888290056378</t>
  </si>
  <si>
    <t>1DAOHfA 30 /-5.75/8.5/-1.75/120</t>
  </si>
  <si>
    <t>=ODAOHfA!AZ37</t>
  </si>
  <si>
    <t>888290055470</t>
  </si>
  <si>
    <t>1DAOHfA 30 /-6.00/8.5/-1.75/120</t>
  </si>
  <si>
    <t>=ODAOHfA!AZ38</t>
  </si>
  <si>
    <t>888290077083</t>
  </si>
  <si>
    <t>1DAOHfA 30 /+0.00/8.5/-1.75/130</t>
  </si>
  <si>
    <t>=ODAOHfA!BA14</t>
  </si>
  <si>
    <t>888290076185</t>
  </si>
  <si>
    <t>1DAOHfA 30 /-0.25/8.5/-1.75/130</t>
  </si>
  <si>
    <t>=ODAOHfA!BA15</t>
  </si>
  <si>
    <t>888290075287</t>
  </si>
  <si>
    <t>1DAOHfA 30 /-0.50/8.5/-1.75/130</t>
  </si>
  <si>
    <t>=ODAOHfA!BA16</t>
  </si>
  <si>
    <t>888290074389</t>
  </si>
  <si>
    <t>1DAOHfA 30 /-0.75/8.5/-1.75/130</t>
  </si>
  <si>
    <t>=ODAOHfA!BA17</t>
  </si>
  <si>
    <t>888290073481</t>
  </si>
  <si>
    <t>1DAOHfA 30 /-1.00/8.5/-1.75/130</t>
  </si>
  <si>
    <t>=ODAOHfA!BA18</t>
  </si>
  <si>
    <t>888290072583</t>
  </si>
  <si>
    <t>1DAOHfA 30 /-1.25/8.5/-1.75/130</t>
  </si>
  <si>
    <t>=ODAOHfA!BA19</t>
  </si>
  <si>
    <t>888290071685</t>
  </si>
  <si>
    <t>1DAOHfA 30 /-1.50/8.5/-1.75/130</t>
  </si>
  <si>
    <t>=ODAOHfA!BA20</t>
  </si>
  <si>
    <t>888290070787</t>
  </si>
  <si>
    <t>1DAOHfA 30 /-1.75/8.5/-1.75/130</t>
  </si>
  <si>
    <t>=ODAOHfA!BA21</t>
  </si>
  <si>
    <t>888290069880</t>
  </si>
  <si>
    <t>1DAOHfA 30 /-2.00/8.5/-1.75/130</t>
  </si>
  <si>
    <t>=ODAOHfA!BA22</t>
  </si>
  <si>
    <t>888290068982</t>
  </si>
  <si>
    <t>1DAOHfA 30 /-2.25/8.5/-1.75/130</t>
  </si>
  <si>
    <t>=ODAOHfA!BA23</t>
  </si>
  <si>
    <t>888290068081</t>
  </si>
  <si>
    <t>1DAOHfA 30 /-2.50/8.5/-1.75/130</t>
  </si>
  <si>
    <t>=ODAOHfA!BA24</t>
  </si>
  <si>
    <t>888290067183</t>
  </si>
  <si>
    <t>1DAOHfA 30 /-2.75/8.5/-1.75/130</t>
  </si>
  <si>
    <t>=ODAOHfA!BA25</t>
  </si>
  <si>
    <t>888290066285</t>
  </si>
  <si>
    <t>1DAOHfA 30 /-3.00/8.5/-1.75/130</t>
  </si>
  <si>
    <t>=ODAOHfA!BA26</t>
  </si>
  <si>
    <t>888290065387</t>
  </si>
  <si>
    <t>1DAOHfA 30 /-3.25/8.5/-1.75/130</t>
  </si>
  <si>
    <t>=ODAOHfA!BA27</t>
  </si>
  <si>
    <t>888290064489</t>
  </si>
  <si>
    <t>1DAOHfA 30 /-3.50/8.5/-1.75/130</t>
  </si>
  <si>
    <t>=ODAOHfA!BA28</t>
  </si>
  <si>
    <t>888290063581</t>
  </si>
  <si>
    <t>1DAOHfA 30 /-3.75/8.5/-1.75/130</t>
  </si>
  <si>
    <t>=ODAOHfA!BA29</t>
  </si>
  <si>
    <t>888290062683</t>
  </si>
  <si>
    <t>1DAOHfA 30 /-4.00/8.5/-1.75/130</t>
  </si>
  <si>
    <t>=ODAOHfA!BA30</t>
  </si>
  <si>
    <t>888290061785</t>
  </si>
  <si>
    <t>1DAOHfA 30 /-4.25/8.5/-1.75/130</t>
  </si>
  <si>
    <t>=ODAOHfA!BA31</t>
  </si>
  <si>
    <t>888290060887</t>
  </si>
  <si>
    <t>1DAOHfA 30 /-4.50/8.5/-1.75/130</t>
  </si>
  <si>
    <t>=ODAOHfA!BA32</t>
  </si>
  <si>
    <t>888290059980</t>
  </si>
  <si>
    <t>1DAOHfA 30 /-4.75/8.5/-1.75/130</t>
  </si>
  <si>
    <t>=ODAOHfA!BA33</t>
  </si>
  <si>
    <t>888290059089</t>
  </si>
  <si>
    <t>1DAOHfA 30 /-5.00/8.5/-1.75/130</t>
  </si>
  <si>
    <t>=ODAOHfA!BA34</t>
  </si>
  <si>
    <t>888290058181</t>
  </si>
  <si>
    <t>1DAOHfA 30 /-5.25/8.5/-1.75/130</t>
  </si>
  <si>
    <t>=ODAOHfA!BA35</t>
  </si>
  <si>
    <t>888290057283</t>
  </si>
  <si>
    <t>1DAOHfA 30 /-5.50/8.5/-1.75/130</t>
  </si>
  <si>
    <t>=ODAOHfA!BA36</t>
  </si>
  <si>
    <t>888290056385</t>
  </si>
  <si>
    <t>1DAOHfA 30 /-5.75/8.5/-1.75/130</t>
  </si>
  <si>
    <t>=ODAOHfA!BA37</t>
  </si>
  <si>
    <t>888290055487</t>
  </si>
  <si>
    <t>1DAOHfA 30 /-6.00/8.5/-1.75/130</t>
  </si>
  <si>
    <t>=ODAOHfA!BA38</t>
  </si>
  <si>
    <t>888290077090</t>
  </si>
  <si>
    <t>1DAOHfA 30 /+0.00/8.5/-1.75/140</t>
  </si>
  <si>
    <t>=ODAOHfA!BB14</t>
  </si>
  <si>
    <t>888290076192</t>
  </si>
  <si>
    <t>1DAOHfA 30 /-0.25/8.5/-1.75/140</t>
  </si>
  <si>
    <t>=ODAOHfA!BB15</t>
  </si>
  <si>
    <t>888290075294</t>
  </si>
  <si>
    <t>1DAOHfA 30 /-0.50/8.5/-1.75/140</t>
  </si>
  <si>
    <t>=ODAOHfA!BB16</t>
  </si>
  <si>
    <t>888290074396</t>
  </si>
  <si>
    <t>1DAOHfA 30 /-0.75/8.5/-1.75/140</t>
  </si>
  <si>
    <t>=ODAOHfA!BB17</t>
  </si>
  <si>
    <t>888290073498</t>
  </si>
  <si>
    <t>1DAOHfA 30 /-1.00/8.5/-1.75/140</t>
  </si>
  <si>
    <t>=ODAOHfA!BB18</t>
  </si>
  <si>
    <t>888290072590</t>
  </si>
  <si>
    <t>1DAOHfA 30 /-1.25/8.5/-1.75/140</t>
  </si>
  <si>
    <t>=ODAOHfA!BB19</t>
  </si>
  <si>
    <t>888290071692</t>
  </si>
  <si>
    <t>1DAOHfA 30 /-1.50/8.5/-1.75/140</t>
  </si>
  <si>
    <t>=ODAOHfA!BB20</t>
  </si>
  <si>
    <t>888290070794</t>
  </si>
  <si>
    <t>1DAOHfA 30 /-1.75/8.5/-1.75/140</t>
  </si>
  <si>
    <t>=ODAOHfA!BB21</t>
  </si>
  <si>
    <t>888290069897</t>
  </si>
  <si>
    <t>1DAOHfA 30 /-2.00/8.5/-1.75/140</t>
  </si>
  <si>
    <t>=ODAOHfA!BB22</t>
  </si>
  <si>
    <t>888290068999</t>
  </si>
  <si>
    <t>1DAOHfA 30 /-2.25/8.5/-1.75/140</t>
  </si>
  <si>
    <t>=ODAOHfA!BB23</t>
  </si>
  <si>
    <t>888290068098</t>
  </si>
  <si>
    <t>1DAOHfA 30 /-2.50/8.5/-1.75/140</t>
  </si>
  <si>
    <t>=ODAOHfA!BB24</t>
  </si>
  <si>
    <t>888290067190</t>
  </si>
  <si>
    <t>1DAOHfA 30 /-2.75/8.5/-1.75/140</t>
  </si>
  <si>
    <t>=ODAOHfA!BB25</t>
  </si>
  <si>
    <t>888290066292</t>
  </si>
  <si>
    <t>1DAOHfA 30 /-3.00/8.5/-1.75/140</t>
  </si>
  <si>
    <t>=ODAOHfA!BB26</t>
  </si>
  <si>
    <t>888290065394</t>
  </si>
  <si>
    <t>1DAOHfA 30 /-3.25/8.5/-1.75/140</t>
  </si>
  <si>
    <t>=ODAOHfA!BB27</t>
  </si>
  <si>
    <t>888290064496</t>
  </si>
  <si>
    <t>1DAOHfA 30 /-3.50/8.5/-1.75/140</t>
  </si>
  <si>
    <t>=ODAOHfA!BB28</t>
  </si>
  <si>
    <t>888290063598</t>
  </si>
  <si>
    <t>1DAOHfA 30 /-3.75/8.5/-1.75/140</t>
  </si>
  <si>
    <t>=ODAOHfA!BB29</t>
  </si>
  <si>
    <t>888290062690</t>
  </si>
  <si>
    <t>1DAOHfA 30 /-4.00/8.5/-1.75/140</t>
  </si>
  <si>
    <t>=ODAOHfA!BB30</t>
  </si>
  <si>
    <t>888290061792</t>
  </si>
  <si>
    <t>1DAOHfA 30 /-4.25/8.5/-1.75/140</t>
  </si>
  <si>
    <t>=ODAOHfA!BB31</t>
  </si>
  <si>
    <t>888290060894</t>
  </si>
  <si>
    <t>1DAOHfA 30 /-4.50/8.5/-1.75/140</t>
  </si>
  <si>
    <t>=ODAOHfA!BB32</t>
  </si>
  <si>
    <t>888290059997</t>
  </si>
  <si>
    <t>1DAOHfA 30 /-4.75/8.5/-1.75/140</t>
  </si>
  <si>
    <t>=ODAOHfA!BB33</t>
  </si>
  <si>
    <t>888290059096</t>
  </si>
  <si>
    <t>1DAOHfA 30 /-5.00/8.5/-1.75/140</t>
  </si>
  <si>
    <t>=ODAOHfA!BB34</t>
  </si>
  <si>
    <t>888290058198</t>
  </si>
  <si>
    <t>1DAOHfA 30 /-5.25/8.5/-1.75/140</t>
  </si>
  <si>
    <t>=ODAOHfA!BB35</t>
  </si>
  <si>
    <t>888290057290</t>
  </si>
  <si>
    <t>1DAOHfA 30 /-5.50/8.5/-1.75/140</t>
  </si>
  <si>
    <t>=ODAOHfA!BB36</t>
  </si>
  <si>
    <t>888290056392</t>
  </si>
  <si>
    <t>1DAOHfA 30 /-5.75/8.5/-1.75/140</t>
  </si>
  <si>
    <t>=ODAOHfA!BB37</t>
  </si>
  <si>
    <t>888290055494</t>
  </si>
  <si>
    <t>1DAOHfA 30 /-6.00/8.5/-1.75/140</t>
  </si>
  <si>
    <t>=ODAOHfA!BB38</t>
  </si>
  <si>
    <t>888290077106</t>
  </si>
  <si>
    <t>1DAOHfA 30 /+0.00/8.5/-1.75/150</t>
  </si>
  <si>
    <t>=ODAOHfA!BC14</t>
  </si>
  <si>
    <t>888290076208</t>
  </si>
  <si>
    <t>1DAOHfA 30 /-0.25/8.5/-1.75/150</t>
  </si>
  <si>
    <t>=ODAOHfA!BC15</t>
  </si>
  <si>
    <t>888290075300</t>
  </si>
  <si>
    <t>1DAOHfA 30 /-0.50/8.5/-1.75/150</t>
  </si>
  <si>
    <t>=ODAOHfA!BC16</t>
  </si>
  <si>
    <t>888290074402</t>
  </si>
  <si>
    <t>1DAOHfA 30 /-0.75/8.5/-1.75/150</t>
  </si>
  <si>
    <t>=ODAOHfA!BC17</t>
  </si>
  <si>
    <t>888290073504</t>
  </si>
  <si>
    <t>1DAOHfA 30 /-1.00/8.5/-1.75/150</t>
  </si>
  <si>
    <t>=ODAOHfA!BC18</t>
  </si>
  <si>
    <t>888290072606</t>
  </si>
  <si>
    <t>1DAOHfA 30 /-1.25/8.5/-1.75/150</t>
  </si>
  <si>
    <t>=ODAOHfA!BC19</t>
  </si>
  <si>
    <t>888290071708</t>
  </si>
  <si>
    <t>1DAOHfA 30 /-1.50/8.5/-1.75/150</t>
  </si>
  <si>
    <t>=ODAOHfA!BC20</t>
  </si>
  <si>
    <t>888290070800</t>
  </si>
  <si>
    <t>1DAOHfA 30 /-1.75/8.5/-1.75/150</t>
  </si>
  <si>
    <t>=ODAOHfA!BC21</t>
  </si>
  <si>
    <t>888290069903</t>
  </si>
  <si>
    <t>1DAOHfA 30 /-2.00/8.5/-1.75/150</t>
  </si>
  <si>
    <t>=ODAOHfA!BC22</t>
  </si>
  <si>
    <t>888290069002</t>
  </si>
  <si>
    <t>1DAOHfA 30 /-2.25/8.5/-1.75/150</t>
  </si>
  <si>
    <t>=ODAOHfA!BC23</t>
  </si>
  <si>
    <t>888290068104</t>
  </si>
  <si>
    <t>1DAOHfA 30 /-2.50/8.5/-1.75/150</t>
  </si>
  <si>
    <t>=ODAOHfA!BC24</t>
  </si>
  <si>
    <t>888290067206</t>
  </si>
  <si>
    <t>1DAOHfA 30 /-2.75/8.5/-1.75/150</t>
  </si>
  <si>
    <t>=ODAOHfA!BC25</t>
  </si>
  <si>
    <t>888290066308</t>
  </si>
  <si>
    <t>1DAOHfA 30 /-3.00/8.5/-1.75/150</t>
  </si>
  <si>
    <t>=ODAOHfA!BC26</t>
  </si>
  <si>
    <t>888290065400</t>
  </si>
  <si>
    <t>1DAOHfA 30 /-3.25/8.5/-1.75/150</t>
  </si>
  <si>
    <t>=ODAOHfA!BC27</t>
  </si>
  <si>
    <t>888290064502</t>
  </si>
  <si>
    <t>1DAOHfA 30 /-3.50/8.5/-1.75/150</t>
  </si>
  <si>
    <t>=ODAOHfA!BC28</t>
  </si>
  <si>
    <t>888290063604</t>
  </si>
  <si>
    <t>1DAOHfA 30 /-3.75/8.5/-1.75/150</t>
  </si>
  <si>
    <t>=ODAOHfA!BC29</t>
  </si>
  <si>
    <t>888290062706</t>
  </si>
  <si>
    <t>1DAOHfA 30 /-4.00/8.5/-1.75/150</t>
  </si>
  <si>
    <t>=ODAOHfA!BC30</t>
  </si>
  <si>
    <t>888290061808</t>
  </si>
  <si>
    <t>1DAOHfA 30 /-4.25/8.5/-1.75/150</t>
  </si>
  <si>
    <t>=ODAOHfA!BC31</t>
  </si>
  <si>
    <t>888290060900</t>
  </si>
  <si>
    <t>1DAOHfA 30 /-4.50/8.5/-1.75/150</t>
  </si>
  <si>
    <t>=ODAOHfA!BC32</t>
  </si>
  <si>
    <t>888290060009</t>
  </si>
  <si>
    <t>1DAOHfA 30 /-4.75/8.5/-1.75/150</t>
  </si>
  <si>
    <t>=ODAOHfA!BC33</t>
  </si>
  <si>
    <t>888290059102</t>
  </si>
  <si>
    <t>1DAOHfA 30 /-5.00/8.5/-1.75/150</t>
  </si>
  <si>
    <t>=ODAOHfA!BC34</t>
  </si>
  <si>
    <t>888290058204</t>
  </si>
  <si>
    <t>1DAOHfA 30 /-5.25/8.5/-1.75/150</t>
  </si>
  <si>
    <t>=ODAOHfA!BC35</t>
  </si>
  <si>
    <t>888290057306</t>
  </si>
  <si>
    <t>1DAOHfA 30 /-5.50/8.5/-1.75/150</t>
  </si>
  <si>
    <t>=ODAOHfA!BC36</t>
  </si>
  <si>
    <t>888290056408</t>
  </si>
  <si>
    <t>1DAOHfA 30 /-5.75/8.5/-1.75/150</t>
  </si>
  <si>
    <t>=ODAOHfA!BC37</t>
  </si>
  <si>
    <t>888290055500</t>
  </si>
  <si>
    <t>1DAOHfA 30 /-6.00/8.5/-1.75/150</t>
  </si>
  <si>
    <t>=ODAOHfA!BC38</t>
  </si>
  <si>
    <t>888290077113</t>
  </si>
  <si>
    <t>1DAOHfA 30 /+0.00/8.5/-1.75/160</t>
  </si>
  <si>
    <t>=ODAOHfA!BD14</t>
  </si>
  <si>
    <t>888290076215</t>
  </si>
  <si>
    <t>1DAOHfA 30 /-0.25/8.5/-1.75/160</t>
  </si>
  <si>
    <t>=ODAOHfA!BD15</t>
  </si>
  <si>
    <t>888290075317</t>
  </si>
  <si>
    <t>1DAOHfA 30 /-0.50/8.5/-1.75/160</t>
  </si>
  <si>
    <t>=ODAOHfA!BD16</t>
  </si>
  <si>
    <t>888290074419</t>
  </si>
  <si>
    <t>1DAOHfA 30 /-0.75/8.5/-1.75/160</t>
  </si>
  <si>
    <t>=ODAOHfA!BD17</t>
  </si>
  <si>
    <t>888290073511</t>
  </si>
  <si>
    <t>1DAOHfA 30 /-1.00/8.5/-1.75/160</t>
  </si>
  <si>
    <t>=ODAOHfA!BD18</t>
  </si>
  <si>
    <t>888290072613</t>
  </si>
  <si>
    <t>1DAOHfA 30 /-1.25/8.5/-1.75/160</t>
  </si>
  <si>
    <t>=ODAOHfA!BD19</t>
  </si>
  <si>
    <t>888290071715</t>
  </si>
  <si>
    <t>1DAOHfA 30 /-1.50/8.5/-1.75/160</t>
  </si>
  <si>
    <t>=ODAOHfA!BD20</t>
  </si>
  <si>
    <t>888290070817</t>
  </si>
  <si>
    <t>1DAOHfA 30 /-1.75/8.5/-1.75/160</t>
  </si>
  <si>
    <t>=ODAOHfA!BD21</t>
  </si>
  <si>
    <t>888290069910</t>
  </si>
  <si>
    <t>1DAOHfA 30 /-2.00/8.5/-1.75/160</t>
  </si>
  <si>
    <t>=ODAOHfA!BD22</t>
  </si>
  <si>
    <t>888290069019</t>
  </si>
  <si>
    <t>1DAOHfA 30 /-2.25/8.5/-1.75/160</t>
  </si>
  <si>
    <t>=ODAOHfA!BD23</t>
  </si>
  <si>
    <t>888290068111</t>
  </si>
  <si>
    <t>1DAOHfA 30 /-2.50/8.5/-1.75/160</t>
  </si>
  <si>
    <t>=ODAOHfA!BD24</t>
  </si>
  <si>
    <t>888290067213</t>
  </si>
  <si>
    <t>1DAOHfA 30 /-2.75/8.5/-1.75/160</t>
  </si>
  <si>
    <t>=ODAOHfA!BD25</t>
  </si>
  <si>
    <t>888290066315</t>
  </si>
  <si>
    <t>1DAOHfA 30 /-3.00/8.5/-1.75/160</t>
  </si>
  <si>
    <t>=ODAOHfA!BD26</t>
  </si>
  <si>
    <t>888290065417</t>
  </si>
  <si>
    <t>1DAOHfA 30 /-3.25/8.5/-1.75/160</t>
  </si>
  <si>
    <t>=ODAOHfA!BD27</t>
  </si>
  <si>
    <t>888290064519</t>
  </si>
  <si>
    <t>1DAOHfA 30 /-3.50/8.5/-1.75/160</t>
  </si>
  <si>
    <t>=ODAOHfA!BD28</t>
  </si>
  <si>
    <t>888290063611</t>
  </si>
  <si>
    <t>1DAOHfA 30 /-3.75/8.5/-1.75/160</t>
  </si>
  <si>
    <t>=ODAOHfA!BD29</t>
  </si>
  <si>
    <t>888290062713</t>
  </si>
  <si>
    <t>1DAOHfA 30 /-4.00/8.5/-1.75/160</t>
  </si>
  <si>
    <t>=ODAOHfA!BD30</t>
  </si>
  <si>
    <t>888290061815</t>
  </si>
  <si>
    <t>1DAOHfA 30 /-4.25/8.5/-1.75/160</t>
  </si>
  <si>
    <t>=ODAOHfA!BD31</t>
  </si>
  <si>
    <t>888290060917</t>
  </si>
  <si>
    <t>1DAOHfA 30 /-4.50/8.5/-1.75/160</t>
  </si>
  <si>
    <t>=ODAOHfA!BD32</t>
  </si>
  <si>
    <t>888290060016</t>
  </si>
  <si>
    <t>1DAOHfA 30 /-4.75/8.5/-1.75/160</t>
  </si>
  <si>
    <t>=ODAOHfA!BD33</t>
  </si>
  <si>
    <t>888290059119</t>
  </si>
  <si>
    <t>1DAOHfA 30 /-5.00/8.5/-1.75/160</t>
  </si>
  <si>
    <t>=ODAOHfA!BD34</t>
  </si>
  <si>
    <t>888290058211</t>
  </si>
  <si>
    <t>1DAOHfA 30 /-5.25/8.5/-1.75/160</t>
  </si>
  <si>
    <t>=ODAOHfA!BD35</t>
  </si>
  <si>
    <t>888290057313</t>
  </si>
  <si>
    <t>1DAOHfA 30 /-5.50/8.5/-1.75/160</t>
  </si>
  <si>
    <t>=ODAOHfA!BD36</t>
  </si>
  <si>
    <t>888290056415</t>
  </si>
  <si>
    <t>1DAOHfA 30 /-5.75/8.5/-1.75/160</t>
  </si>
  <si>
    <t>=ODAOHfA!BD37</t>
  </si>
  <si>
    <t>888290055517</t>
  </si>
  <si>
    <t>1DAOHfA 30 /-6.00/8.5/-1.75/160</t>
  </si>
  <si>
    <t>=ODAOHfA!BD38</t>
  </si>
  <si>
    <t>888290054572</t>
  </si>
  <si>
    <t>1DAOHfA 30 /-6.50/8.5/-1.75/160</t>
  </si>
  <si>
    <t>=ODAOHfA!BD39</t>
  </si>
  <si>
    <t>888290053674</t>
  </si>
  <si>
    <t>1DAOHfA 30 /-7.00/8.5/-1.75/160</t>
  </si>
  <si>
    <t>=ODAOHfA!BD40</t>
  </si>
  <si>
    <t>888290052776</t>
  </si>
  <si>
    <t>1DAOHfA 30 /-7.50/8.5/-1.75/160</t>
  </si>
  <si>
    <t>=ODAOHfA!BD41</t>
  </si>
  <si>
    <t>888290051878</t>
  </si>
  <si>
    <t>1DAOHfA 30 /-8.00/8.5/-1.75/160</t>
  </si>
  <si>
    <t>=ODAOHfA!BD42</t>
  </si>
  <si>
    <t>888290050970</t>
  </si>
  <si>
    <t>1DAOHfA 30 /-8.50/8.5/-1.75/160</t>
  </si>
  <si>
    <t>=ODAOHfA!BD43</t>
  </si>
  <si>
    <t>888290050079</t>
  </si>
  <si>
    <t>1DAOHfA 30 /-9.00/8.5/-1.75/160</t>
  </si>
  <si>
    <t>=ODAOHfA!BD44</t>
  </si>
  <si>
    <t>888290077120</t>
  </si>
  <si>
    <t>1DAOHfA 30 /+0.00/8.5/-1.75/170</t>
  </si>
  <si>
    <t>=ODAOHfA!BE14</t>
  </si>
  <si>
    <t>888290076222</t>
  </si>
  <si>
    <t>1DAOHfA 30 /-0.25/8.5/-1.75/170</t>
  </si>
  <si>
    <t>=ODAOHfA!BE15</t>
  </si>
  <si>
    <t>888290075324</t>
  </si>
  <si>
    <t>1DAOHfA 30 /-0.50/8.5/-1.75/170</t>
  </si>
  <si>
    <t>=ODAOHfA!BE16</t>
  </si>
  <si>
    <t>888290074426</t>
  </si>
  <si>
    <t>1DAOHfA 30 /-0.75/8.5/-1.75/170</t>
  </si>
  <si>
    <t>=ODAOHfA!BE17</t>
  </si>
  <si>
    <t>888290073528</t>
  </si>
  <si>
    <t>1DAOHfA 30 /-1.00/8.5/-1.75/170</t>
  </si>
  <si>
    <t>=ODAOHfA!BE18</t>
  </si>
  <si>
    <t>888290072620</t>
  </si>
  <si>
    <t>1DAOHfA 30 /-1.25/8.5/-1.75/170</t>
  </si>
  <si>
    <t>=ODAOHfA!BE19</t>
  </si>
  <si>
    <t>888290071722</t>
  </si>
  <si>
    <t>1DAOHfA 30 /-1.50/8.5/-1.75/170</t>
  </si>
  <si>
    <t>=ODAOHfA!BE20</t>
  </si>
  <si>
    <t>888290070824</t>
  </si>
  <si>
    <t>1DAOHfA 30 /-1.75/8.5/-1.75/170</t>
  </si>
  <si>
    <t>=ODAOHfA!BE21</t>
  </si>
  <si>
    <t>888290069927</t>
  </si>
  <si>
    <t>1DAOHfA 30 /-2.00/8.5/-1.75/170</t>
  </si>
  <si>
    <t>=ODAOHfA!BE22</t>
  </si>
  <si>
    <t>888290069026</t>
  </si>
  <si>
    <t>1DAOHfA 30 /-2.25/8.5/-1.75/170</t>
  </si>
  <si>
    <t>=ODAOHfA!BE23</t>
  </si>
  <si>
    <t>888290068128</t>
  </si>
  <si>
    <t>1DAOHfA 30 /-2.50/8.5/-1.75/170</t>
  </si>
  <si>
    <t>=ODAOHfA!BE24</t>
  </si>
  <si>
    <t>888290067220</t>
  </si>
  <si>
    <t>1DAOHfA 30 /-2.75/8.5/-1.75/170</t>
  </si>
  <si>
    <t>=ODAOHfA!BE25</t>
  </si>
  <si>
    <t>888290066322</t>
  </si>
  <si>
    <t>1DAOHfA 30 /-3.00/8.5/-1.75/170</t>
  </si>
  <si>
    <t>=ODAOHfA!BE26</t>
  </si>
  <si>
    <t>888290065424</t>
  </si>
  <si>
    <t>1DAOHfA 30 /-3.25/8.5/-1.75/170</t>
  </si>
  <si>
    <t>=ODAOHfA!BE27</t>
  </si>
  <si>
    <t>888290064526</t>
  </si>
  <si>
    <t>1DAOHfA 30 /-3.50/8.5/-1.75/170</t>
  </si>
  <si>
    <t>=ODAOHfA!BE28</t>
  </si>
  <si>
    <t>888290063628</t>
  </si>
  <si>
    <t>1DAOHfA 30 /-3.75/8.5/-1.75/170</t>
  </si>
  <si>
    <t>=ODAOHfA!BE29</t>
  </si>
  <si>
    <t>888290062720</t>
  </si>
  <si>
    <t>1DAOHfA 30 /-4.00/8.5/-1.75/170</t>
  </si>
  <si>
    <t>=ODAOHfA!BE30</t>
  </si>
  <si>
    <t>888290061822</t>
  </si>
  <si>
    <t>1DAOHfA 30 /-4.25/8.5/-1.75/170</t>
  </si>
  <si>
    <t>=ODAOHfA!BE31</t>
  </si>
  <si>
    <t>888290060924</t>
  </si>
  <si>
    <t>1DAOHfA 30 /-4.50/8.5/-1.75/170</t>
  </si>
  <si>
    <t>=ODAOHfA!BE32</t>
  </si>
  <si>
    <t>888290060023</t>
  </si>
  <si>
    <t>1DAOHfA 30 /-4.75/8.5/-1.75/170</t>
  </si>
  <si>
    <t>=ODAOHfA!BE33</t>
  </si>
  <si>
    <t>888290059126</t>
  </si>
  <si>
    <t>1DAOHfA 30 /-5.00/8.5/-1.75/170</t>
  </si>
  <si>
    <t>=ODAOHfA!BE34</t>
  </si>
  <si>
    <t>888290058228</t>
  </si>
  <si>
    <t>1DAOHfA 30 /-5.25/8.5/-1.75/170</t>
  </si>
  <si>
    <t>=ODAOHfA!BE35</t>
  </si>
  <si>
    <t>888290057320</t>
  </si>
  <si>
    <t>1DAOHfA 30 /-5.50/8.5/-1.75/170</t>
  </si>
  <si>
    <t>=ODAOHfA!BE36</t>
  </si>
  <si>
    <t>888290056422</t>
  </si>
  <si>
    <t>1DAOHfA 30 /-5.75/8.5/-1.75/170</t>
  </si>
  <si>
    <t>=ODAOHfA!BE37</t>
  </si>
  <si>
    <t>888290055524</t>
  </si>
  <si>
    <t>1DAOHfA 30 /-6.00/8.5/-1.75/170</t>
  </si>
  <si>
    <t>=ODAOHfA!BE38</t>
  </si>
  <si>
    <t>888290054589</t>
  </si>
  <si>
    <t>1DAOHfA 30 /-6.50/8.5/-1.75/170</t>
  </si>
  <si>
    <t>=ODAOHfA!BE39</t>
  </si>
  <si>
    <t>888290053681</t>
  </si>
  <si>
    <t>1DAOHfA 30 /-7.00/8.5/-1.75/170</t>
  </si>
  <si>
    <t>=ODAOHfA!BE40</t>
  </si>
  <si>
    <t>888290052783</t>
  </si>
  <si>
    <t>1DAOHfA 30 /-7.50/8.5/-1.75/170</t>
  </si>
  <si>
    <t>=ODAOHfA!BE41</t>
  </si>
  <si>
    <t>888290051885</t>
  </si>
  <si>
    <t>1DAOHfA 30 /-8.00/8.5/-1.75/170</t>
  </si>
  <si>
    <t>=ODAOHfA!BE42</t>
  </si>
  <si>
    <t>888290050987</t>
  </si>
  <si>
    <t>1DAOHfA 30 /-8.50/8.5/-1.75/170</t>
  </si>
  <si>
    <t>=ODAOHfA!BE43</t>
  </si>
  <si>
    <t>888290050086</t>
  </si>
  <si>
    <t>1DAOHfA 30 /-9.00/8.5/-1.75/170</t>
  </si>
  <si>
    <t>=ODAOHfA!BE44</t>
  </si>
  <si>
    <t>888290077137</t>
  </si>
  <si>
    <t>1DAOHfA 30 /+0.00/8.5/-1.75/180</t>
  </si>
  <si>
    <t>=ODAOHfA!BF14</t>
  </si>
  <si>
    <t>888290076239</t>
  </si>
  <si>
    <t>1DAOHfA 30 /-0.25/8.5/-1.75/180</t>
  </si>
  <si>
    <t>=ODAOHfA!BF15</t>
  </si>
  <si>
    <t>888290075331</t>
  </si>
  <si>
    <t>1DAOHfA 30 /-0.50/8.5/-1.75/180</t>
  </si>
  <si>
    <t>=ODAOHfA!BF16</t>
  </si>
  <si>
    <t>888290074433</t>
  </si>
  <si>
    <t>1DAOHfA 30 /-0.75/8.5/-1.75/180</t>
  </si>
  <si>
    <t>=ODAOHfA!BF17</t>
  </si>
  <si>
    <t>888290073535</t>
  </si>
  <si>
    <t>1DAOHfA 30 /-1.00/8.5/-1.75/180</t>
  </si>
  <si>
    <t>=ODAOHfA!BF18</t>
  </si>
  <si>
    <t>888290072637</t>
  </si>
  <si>
    <t>1DAOHfA 30 /-1.25/8.5/-1.75/180</t>
  </si>
  <si>
    <t>=ODAOHfA!BF19</t>
  </si>
  <si>
    <t>888290071739</t>
  </si>
  <si>
    <t>1DAOHfA 30 /-1.50/8.5/-1.75/180</t>
  </si>
  <si>
    <t>=ODAOHfA!BF20</t>
  </si>
  <si>
    <t>888290070831</t>
  </si>
  <si>
    <t>1DAOHfA 30 /-1.75/8.5/-1.75/180</t>
  </si>
  <si>
    <t>=ODAOHfA!BF21</t>
  </si>
  <si>
    <t>888290069934</t>
  </si>
  <si>
    <t>1DAOHfA 30 /-2.00/8.5/-1.75/180</t>
  </si>
  <si>
    <t>=ODAOHfA!BF22</t>
  </si>
  <si>
    <t>888290069033</t>
  </si>
  <si>
    <t>1DAOHfA 30 /-2.25/8.5/-1.75/180</t>
  </si>
  <si>
    <t>=ODAOHfA!BF23</t>
  </si>
  <si>
    <t>888290068135</t>
  </si>
  <si>
    <t>1DAOHfA 30 /-2.50/8.5/-1.75/180</t>
  </si>
  <si>
    <t>=ODAOHfA!BF24</t>
  </si>
  <si>
    <t>888290067237</t>
  </si>
  <si>
    <t>1DAOHfA 30 /-2.75/8.5/-1.75/180</t>
  </si>
  <si>
    <t>=ODAOHfA!BF25</t>
  </si>
  <si>
    <t>888290066339</t>
  </si>
  <si>
    <t>1DAOHfA 30 /-3.00/8.5/-1.75/180</t>
  </si>
  <si>
    <t>=ODAOHfA!BF26</t>
  </si>
  <si>
    <t>888290065431</t>
  </si>
  <si>
    <t>1DAOHfA 30 /-3.25/8.5/-1.75/180</t>
  </si>
  <si>
    <t>=ODAOHfA!BF27</t>
  </si>
  <si>
    <t>888290064533</t>
  </si>
  <si>
    <t>1DAOHfA 30 /-3.50/8.5/-1.75/180</t>
  </si>
  <si>
    <t>=ODAOHfA!BF28</t>
  </si>
  <si>
    <t>888290063635</t>
  </si>
  <si>
    <t>1DAOHfA 30 /-3.75/8.5/-1.75/180</t>
  </si>
  <si>
    <t>=ODAOHfA!BF29</t>
  </si>
  <si>
    <t>888290062737</t>
  </si>
  <si>
    <t>1DAOHfA 30 /-4.00/8.5/-1.75/180</t>
  </si>
  <si>
    <t>=ODAOHfA!BF30</t>
  </si>
  <si>
    <t>888290061839</t>
  </si>
  <si>
    <t>1DAOHfA 30 /-4.25/8.5/-1.75/180</t>
  </si>
  <si>
    <t>=ODAOHfA!BF31</t>
  </si>
  <si>
    <t>888290060931</t>
  </si>
  <si>
    <t>1DAOHfA 30 /-4.50/8.5/-1.75/180</t>
  </si>
  <si>
    <t>=ODAOHfA!BF32</t>
  </si>
  <si>
    <t>888290060030</t>
  </si>
  <si>
    <t>1DAOHfA 30 /-4.75/8.5/-1.75/180</t>
  </si>
  <si>
    <t>=ODAOHfA!BF33</t>
  </si>
  <si>
    <t>888290059133</t>
  </si>
  <si>
    <t>1DAOHfA 30 /-5.00/8.5/-1.75/180</t>
  </si>
  <si>
    <t>=ODAOHfA!BF34</t>
  </si>
  <si>
    <t>888290058235</t>
  </si>
  <si>
    <t>1DAOHfA 30 /-5.25/8.5/-1.75/180</t>
  </si>
  <si>
    <t>=ODAOHfA!BF35</t>
  </si>
  <si>
    <t>888290057337</t>
  </si>
  <si>
    <t>1DAOHfA 30 /-5.50/8.5/-1.75/180</t>
  </si>
  <si>
    <t>=ODAOHfA!BF36</t>
  </si>
  <si>
    <t>888290056439</t>
  </si>
  <si>
    <t>1DAOHfA 30 /-5.75/8.5/-1.75/180</t>
  </si>
  <si>
    <t>=ODAOHfA!BF37</t>
  </si>
  <si>
    <t>888290055531</t>
  </si>
  <si>
    <t>1DAOHfA 30 /-6.00/8.5/-1.75/180</t>
  </si>
  <si>
    <t>=ODAOHfA!BF38</t>
  </si>
  <si>
    <t>888290054596</t>
  </si>
  <si>
    <t>1DAOHfA 30 /-6.50/8.5/-1.75/180</t>
  </si>
  <si>
    <t>=ODAOHfA!BF39</t>
  </si>
  <si>
    <t>888290053698</t>
  </si>
  <si>
    <t>1DAOHfA 30 /-7.00/8.5/-1.75/180</t>
  </si>
  <si>
    <t>=ODAOHfA!BF40</t>
  </si>
  <si>
    <t>888290052790</t>
  </si>
  <si>
    <t>1DAOHfA 30 /-7.50/8.5/-1.75/180</t>
  </si>
  <si>
    <t>=ODAOHfA!BF41</t>
  </si>
  <si>
    <t>888290051892</t>
  </si>
  <si>
    <t>1DAOHfA 30 /-8.00/8.5/-1.75/180</t>
  </si>
  <si>
    <t>=ODAOHfA!BF42</t>
  </si>
  <si>
    <t>888290050994</t>
  </si>
  <si>
    <t>1DAOHfA 30 /-8.50/8.5/-1.75/180</t>
  </si>
  <si>
    <t>=ODAOHfA!BF43</t>
  </si>
  <si>
    <t>888290050093</t>
  </si>
  <si>
    <t>1DAOHfA 30 /-9.00/8.5/-1.75/180</t>
  </si>
  <si>
    <t>=ODAOHfA!BF44</t>
  </si>
  <si>
    <t>888290076505</t>
  </si>
  <si>
    <t>1DAOHfA 30 /+0.00/8.5/-2.25/10</t>
  </si>
  <si>
    <t>=ODAOHfA!BH14</t>
  </si>
  <si>
    <t>888290075607</t>
  </si>
  <si>
    <t>1DAOHfA 30 /-0.25/8.5/-2.25/10</t>
  </si>
  <si>
    <t>=ODAOHfA!BH15</t>
  </si>
  <si>
    <t>888290074709</t>
  </si>
  <si>
    <t>1DAOHfA 30 /-0.50/8.5/-2.25/10</t>
  </si>
  <si>
    <t>=ODAOHfA!BH16</t>
  </si>
  <si>
    <t>888290073801</t>
  </si>
  <si>
    <t>1DAOHfA 30 /-0.75/8.5/-2.25/10</t>
  </si>
  <si>
    <t>=ODAOHfA!BH17</t>
  </si>
  <si>
    <t>888290072903</t>
  </si>
  <si>
    <t>1DAOHfA 30 /-1.00/8.5/-2.25/10</t>
  </si>
  <si>
    <t>=ODAOHfA!BH18</t>
  </si>
  <si>
    <t>888290072002</t>
  </si>
  <si>
    <t>1DAOHfA 30 /-1.25/8.5/-2.25/10</t>
  </si>
  <si>
    <t>=ODAOHfA!BH19</t>
  </si>
  <si>
    <t>888290071104</t>
  </si>
  <si>
    <t>1DAOHfA 30 /-1.50/8.5/-2.25/10</t>
  </si>
  <si>
    <t>=ODAOHfA!BH20</t>
  </si>
  <si>
    <t>888290070206</t>
  </si>
  <si>
    <t>1DAOHfA 30 /-1.75/8.5/-2.25/10</t>
  </si>
  <si>
    <t>=ODAOHfA!BH21</t>
  </si>
  <si>
    <t>888290069309</t>
  </si>
  <si>
    <t>1DAOHfA 30 /-2.00/8.5/-2.25/10</t>
  </si>
  <si>
    <t>=ODAOHfA!BH22</t>
  </si>
  <si>
    <t>888290068401</t>
  </si>
  <si>
    <t>1DAOHfA 30 /-2.25/8.5/-2.25/10</t>
  </si>
  <si>
    <t>=ODAOHfA!BH23</t>
  </si>
  <si>
    <t>888290067503</t>
  </si>
  <si>
    <t>1DAOHfA 30 /-2.50/8.5/-2.25/10</t>
  </si>
  <si>
    <t>=ODAOHfA!BH24</t>
  </si>
  <si>
    <t>888290066605</t>
  </si>
  <si>
    <t>1DAOHfA 30 /-2.75/8.5/-2.25/10</t>
  </si>
  <si>
    <t>=ODAOHfA!BH25</t>
  </si>
  <si>
    <t>888290065707</t>
  </si>
  <si>
    <t>1DAOHfA 30 /-3.00/8.5/-2.25/10</t>
  </si>
  <si>
    <t>=ODAOHfA!BH26</t>
  </si>
  <si>
    <t>888290064809</t>
  </si>
  <si>
    <t>1DAOHfA 30 /-3.25/8.5/-2.25/10</t>
  </si>
  <si>
    <t>=ODAOHfA!BH27</t>
  </si>
  <si>
    <t>888290063901</t>
  </si>
  <si>
    <t>1DAOHfA 30 /-3.50/8.5/-2.25/10</t>
  </si>
  <si>
    <t>=ODAOHfA!BH28</t>
  </si>
  <si>
    <t>888290063000</t>
  </si>
  <si>
    <t>1DAOHfA 30 /-3.75/8.5/-2.25/10</t>
  </si>
  <si>
    <t>=ODAOHfA!BH29</t>
  </si>
  <si>
    <t>888290062102</t>
  </si>
  <si>
    <t>1DAOHfA 30 /-4.00/8.5/-2.25/10</t>
  </si>
  <si>
    <t>=ODAOHfA!BH30</t>
  </si>
  <si>
    <t>888290061204</t>
  </si>
  <si>
    <t>1DAOHfA 30 /-4.25/8.5/-2.25/10</t>
  </si>
  <si>
    <t>=ODAOHfA!BH31</t>
  </si>
  <si>
    <t>888290060306</t>
  </si>
  <si>
    <t>1DAOHfA 30 /-4.50/8.5/-2.25/10</t>
  </si>
  <si>
    <t>=ODAOHfA!BH32</t>
  </si>
  <si>
    <t>888290059409</t>
  </si>
  <si>
    <t>1DAOHfA 30 /-4.75/8.5/-2.25/10</t>
  </si>
  <si>
    <t>=ODAOHfA!BH33</t>
  </si>
  <si>
    <t>888290058501</t>
  </si>
  <si>
    <t>1DAOHfA 30 /-5.00/8.5/-2.25/10</t>
  </si>
  <si>
    <t>=ODAOHfA!BH34</t>
  </si>
  <si>
    <t>888290057603</t>
  </si>
  <si>
    <t>1DAOHfA 30 /-5.25/8.5/-2.25/10</t>
  </si>
  <si>
    <t>=ODAOHfA!BH35</t>
  </si>
  <si>
    <t>888290056705</t>
  </si>
  <si>
    <t>1DAOHfA 30 /-5.50/8.5/-2.25/10</t>
  </si>
  <si>
    <t>=ODAOHfA!BH36</t>
  </si>
  <si>
    <t>888290055807</t>
  </si>
  <si>
    <t>1DAOHfA 30 /-5.75/8.5/-2.25/10</t>
  </si>
  <si>
    <t>=ODAOHfA!BH37</t>
  </si>
  <si>
    <t>888290054909</t>
  </si>
  <si>
    <t>1DAOHfA 30 /-6.00/8.5/-2.25/10</t>
  </si>
  <si>
    <t>=ODAOHfA!BH38</t>
  </si>
  <si>
    <t>888290076512</t>
  </si>
  <si>
    <t>1DAOHfA 30 /+0.00/8.5/-2.25/20</t>
  </si>
  <si>
    <t>=ODAOHfA!BI14</t>
  </si>
  <si>
    <t>888290075614</t>
  </si>
  <si>
    <t>1DAOHfA 30 /-0.25/8.5/-2.25/20</t>
  </si>
  <si>
    <t>=ODAOHfA!BI15</t>
  </si>
  <si>
    <t>888290074716</t>
  </si>
  <si>
    <t>1DAOHfA 30 /-0.50/8.5/-2.25/20</t>
  </si>
  <si>
    <t>=ODAOHfA!BI16</t>
  </si>
  <si>
    <t>888290073818</t>
  </si>
  <si>
    <t>1DAOHfA 30 /-0.75/8.5/-2.25/20</t>
  </si>
  <si>
    <t>=ODAOHfA!BI17</t>
  </si>
  <si>
    <t>888290072910</t>
  </si>
  <si>
    <t>1DAOHfA 30 /-1.00/8.5/-2.25/20</t>
  </si>
  <si>
    <t>=ODAOHfA!BI18</t>
  </si>
  <si>
    <t>888290072019</t>
  </si>
  <si>
    <t>1DAOHfA 30 /-1.25/8.5/-2.25/20</t>
  </si>
  <si>
    <t>=ODAOHfA!BI19</t>
  </si>
  <si>
    <t>888290071111</t>
  </si>
  <si>
    <t>1DAOHfA 30 /-1.50/8.5/-2.25/20</t>
  </si>
  <si>
    <t>=ODAOHfA!BI20</t>
  </si>
  <si>
    <t>888290070213</t>
  </si>
  <si>
    <t>1DAOHfA 30 /-1.75/8.5/-2.25/20</t>
  </si>
  <si>
    <t>=ODAOHfA!BI21</t>
  </si>
  <si>
    <t>888290069316</t>
  </si>
  <si>
    <t>1DAOHfA 30 /-2.00/8.5/-2.25/20</t>
  </si>
  <si>
    <t>=ODAOHfA!BI22</t>
  </si>
  <si>
    <t>888290068418</t>
  </si>
  <si>
    <t>1DAOHfA 30 /-2.25/8.5/-2.25/20</t>
  </si>
  <si>
    <t>=ODAOHfA!BI23</t>
  </si>
  <si>
    <t>888290067510</t>
  </si>
  <si>
    <t>1DAOHfA 30 /-2.50/8.5/-2.25/20</t>
  </si>
  <si>
    <t>=ODAOHfA!BI24</t>
  </si>
  <si>
    <t>888290066612</t>
  </si>
  <si>
    <t>1DAOHfA 30 /-2.75/8.5/-2.25/20</t>
  </si>
  <si>
    <t>=ODAOHfA!BI25</t>
  </si>
  <si>
    <t>888290065714</t>
  </si>
  <si>
    <t>1DAOHfA 30 /-3.00/8.5/-2.25/20</t>
  </si>
  <si>
    <t>=ODAOHfA!BI26</t>
  </si>
  <si>
    <t>888290064816</t>
  </si>
  <si>
    <t>1DAOHfA 30 /-3.25/8.5/-2.25/20</t>
  </si>
  <si>
    <t>=ODAOHfA!BI27</t>
  </si>
  <si>
    <t>888290063918</t>
  </si>
  <si>
    <t>1DAOHfA 30 /-3.50/8.5/-2.25/20</t>
  </si>
  <si>
    <t>=ODAOHfA!BI28</t>
  </si>
  <si>
    <t>888290063017</t>
  </si>
  <si>
    <t>1DAOHfA 30 /-3.75/8.5/-2.25/20</t>
  </si>
  <si>
    <t>=ODAOHfA!BI29</t>
  </si>
  <si>
    <t>888290062119</t>
  </si>
  <si>
    <t>1DAOHfA 30 /-4.00/8.5/-2.25/20</t>
  </si>
  <si>
    <t>=ODAOHfA!BI30</t>
  </si>
  <si>
    <t>888290061211</t>
  </si>
  <si>
    <t>1DAOHfA 30 /-4.25/8.5/-2.25/20</t>
  </si>
  <si>
    <t>=ODAOHfA!BI31</t>
  </si>
  <si>
    <t>888290060313</t>
  </si>
  <si>
    <t>1DAOHfA 30 /-4.50/8.5/-2.25/20</t>
  </si>
  <si>
    <t>=ODAOHfA!BI32</t>
  </si>
  <si>
    <t>888290059416</t>
  </si>
  <si>
    <t>1DAOHfA 30 /-4.75/8.5/-2.25/20</t>
  </si>
  <si>
    <t>=ODAOHfA!BI33</t>
  </si>
  <si>
    <t>888290058518</t>
  </si>
  <si>
    <t>1DAOHfA 30 /-5.00/8.5/-2.25/20</t>
  </si>
  <si>
    <t>=ODAOHfA!BI34</t>
  </si>
  <si>
    <t>888290057610</t>
  </si>
  <si>
    <t>1DAOHfA 30 /-5.25/8.5/-2.25/20</t>
  </si>
  <si>
    <t>=ODAOHfA!BI35</t>
  </si>
  <si>
    <t>888290056712</t>
  </si>
  <si>
    <t>1DAOHfA 30 /-5.50/8.5/-2.25/20</t>
  </si>
  <si>
    <t>=ODAOHfA!BI36</t>
  </si>
  <si>
    <t>888290055814</t>
  </si>
  <si>
    <t>1DAOHfA 30 /-5.75/8.5/-2.25/20</t>
  </si>
  <si>
    <t>=ODAOHfA!BI37</t>
  </si>
  <si>
    <t>888290054916</t>
  </si>
  <si>
    <t>1DAOHfA 30 /-6.00/8.5/-2.25/20</t>
  </si>
  <si>
    <t>=ODAOHfA!BI38</t>
  </si>
  <si>
    <t>888290076529</t>
  </si>
  <si>
    <t>1DAOHfA 30 /+0.00/8.5/-2.25/70</t>
  </si>
  <si>
    <t>=ODAOHfA!BJ14</t>
  </si>
  <si>
    <t>888290075621</t>
  </si>
  <si>
    <t>1DAOHfA 30 /-0.25/8.5/-2.25/70</t>
  </si>
  <si>
    <t>=ODAOHfA!BJ15</t>
  </si>
  <si>
    <t>888290074723</t>
  </si>
  <si>
    <t>1DAOHfA 30 /-0.50/8.5/-2.25/70</t>
  </si>
  <si>
    <t>=ODAOHfA!BJ16</t>
  </si>
  <si>
    <t>888290073825</t>
  </si>
  <si>
    <t>1DAOHfA 30 /-0.75/8.5/-2.25/70</t>
  </si>
  <si>
    <t>=ODAOHfA!BJ17</t>
  </si>
  <si>
    <t>888290072927</t>
  </si>
  <si>
    <t>1DAOHfA 30 /-1.00/8.5/-2.25/70</t>
  </si>
  <si>
    <t>=ODAOHfA!BJ18</t>
  </si>
  <si>
    <t>888290072026</t>
  </si>
  <si>
    <t>1DAOHfA 30 /-1.25/8.5/-2.25/70</t>
  </si>
  <si>
    <t>=ODAOHfA!BJ19</t>
  </si>
  <si>
    <t>888290071128</t>
  </si>
  <si>
    <t>1DAOHfA 30 /-1.50/8.5/-2.25/70</t>
  </si>
  <si>
    <t>=ODAOHfA!BJ20</t>
  </si>
  <si>
    <t>888290070220</t>
  </si>
  <si>
    <t>1DAOHfA 30 /-1.75/8.5/-2.25/70</t>
  </si>
  <si>
    <t>=ODAOHfA!BJ21</t>
  </si>
  <si>
    <t>888290069323</t>
  </si>
  <si>
    <t>1DAOHfA 30 /-2.00/8.5/-2.25/70</t>
  </si>
  <si>
    <t>=ODAOHfA!BJ22</t>
  </si>
  <si>
    <t>888290068425</t>
  </si>
  <si>
    <t>1DAOHfA 30 /-2.25/8.5/-2.25/70</t>
  </si>
  <si>
    <t>=ODAOHfA!BJ23</t>
  </si>
  <si>
    <t>888290067527</t>
  </si>
  <si>
    <t>1DAOHfA 30 /-2.50/8.5/-2.25/70</t>
  </si>
  <si>
    <t>=ODAOHfA!BJ24</t>
  </si>
  <si>
    <t>888290066629</t>
  </si>
  <si>
    <t>1DAOHfA 30 /-2.75/8.5/-2.25/70</t>
  </si>
  <si>
    <t>=ODAOHfA!BJ25</t>
  </si>
  <si>
    <t>888290065721</t>
  </si>
  <si>
    <t>1DAOHfA 30 /-3.00/8.5/-2.25/70</t>
  </si>
  <si>
    <t>=ODAOHfA!BJ26</t>
  </si>
  <si>
    <t>888290064823</t>
  </si>
  <si>
    <t>1DAOHfA 30 /-3.25/8.5/-2.25/70</t>
  </si>
  <si>
    <t>=ODAOHfA!BJ27</t>
  </si>
  <si>
    <t>888290063925</t>
  </si>
  <si>
    <t>1DAOHfA 30 /-3.50/8.5/-2.25/70</t>
  </si>
  <si>
    <t>=ODAOHfA!BJ28</t>
  </si>
  <si>
    <t>888290063024</t>
  </si>
  <si>
    <t>1DAOHfA 30 /-3.75/8.5/-2.25/70</t>
  </si>
  <si>
    <t>=ODAOHfA!BJ29</t>
  </si>
  <si>
    <t>888290062126</t>
  </si>
  <si>
    <t>1DAOHfA 30 /-4.00/8.5/-2.25/70</t>
  </si>
  <si>
    <t>=ODAOHfA!BJ30</t>
  </si>
  <si>
    <t>888290061228</t>
  </si>
  <si>
    <t>1DAOHfA 30 /-4.25/8.5/-2.25/70</t>
  </si>
  <si>
    <t>=ODAOHfA!BJ31</t>
  </si>
  <si>
    <t>888290060320</t>
  </si>
  <si>
    <t>1DAOHfA 30 /-4.50/8.5/-2.25/70</t>
  </si>
  <si>
    <t>=ODAOHfA!BJ32</t>
  </si>
  <si>
    <t>888290059423</t>
  </si>
  <si>
    <t>1DAOHfA 30 /-4.75/8.5/-2.25/70</t>
  </si>
  <si>
    <t>=ODAOHfA!BJ33</t>
  </si>
  <si>
    <t>888290058525</t>
  </si>
  <si>
    <t>1DAOHfA 30 /-5.00/8.5/-2.25/70</t>
  </si>
  <si>
    <t>=ODAOHfA!BJ34</t>
  </si>
  <si>
    <t>888290057627</t>
  </si>
  <si>
    <t>1DAOHfA 30 /-5.25/8.5/-2.25/70</t>
  </si>
  <si>
    <t>=ODAOHfA!BJ35</t>
  </si>
  <si>
    <t>888290056729</t>
  </si>
  <si>
    <t>1DAOHfA 30 /-5.50/8.5/-2.25/70</t>
  </si>
  <si>
    <t>=ODAOHfA!BJ36</t>
  </si>
  <si>
    <t>888290055821</t>
  </si>
  <si>
    <t>1DAOHfA 30 /-5.75/8.5/-2.25/70</t>
  </si>
  <si>
    <t>=ODAOHfA!BJ37</t>
  </si>
  <si>
    <t>888290054923</t>
  </si>
  <si>
    <t>1DAOHfA 30 /-6.00/8.5/-2.25/70</t>
  </si>
  <si>
    <t>=ODAOHfA!BJ38</t>
  </si>
  <si>
    <t>888290076536</t>
  </si>
  <si>
    <t>1DAOHfA 30 /+0.00/8.5/-2.25/80</t>
  </si>
  <si>
    <t>=ODAOHfA!BK14</t>
  </si>
  <si>
    <t>888290075638</t>
  </si>
  <si>
    <t>1DAOHfA 30 /-0.25/8.5/-2.25/80</t>
  </si>
  <si>
    <t>=ODAOHfA!BK15</t>
  </si>
  <si>
    <t>888290074730</t>
  </si>
  <si>
    <t>1DAOHfA 30 /-0.50/8.5/-2.25/80</t>
  </si>
  <si>
    <t>=ODAOHfA!BK16</t>
  </si>
  <si>
    <t>888290073832</t>
  </si>
  <si>
    <t>1DAOHfA 30 /-0.75/8.5/-2.25/80</t>
  </si>
  <si>
    <t>=ODAOHfA!BK17</t>
  </si>
  <si>
    <t>888290072934</t>
  </si>
  <si>
    <t>1DAOHfA 30 /-1.00/8.5/-2.25/80</t>
  </si>
  <si>
    <t>=ODAOHfA!BK18</t>
  </si>
  <si>
    <t>888290072033</t>
  </si>
  <si>
    <t>1DAOHfA 30 /-1.25/8.5/-2.25/80</t>
  </si>
  <si>
    <t>=ODAOHfA!BK19</t>
  </si>
  <si>
    <t>888290071135</t>
  </si>
  <si>
    <t>1DAOHfA 30 /-1.50/8.5/-2.25/80</t>
  </si>
  <si>
    <t>=ODAOHfA!BK20</t>
  </si>
  <si>
    <t>888290070237</t>
  </si>
  <si>
    <t>1DAOHfA 30 /-1.75/8.5/-2.25/80</t>
  </si>
  <si>
    <t>=ODAOHfA!BK21</t>
  </si>
  <si>
    <t>888290069330</t>
  </si>
  <si>
    <t>1DAOHfA 30 /-2.00/8.5/-2.25/80</t>
  </si>
  <si>
    <t>=ODAOHfA!BK22</t>
  </si>
  <si>
    <t>888290068432</t>
  </si>
  <si>
    <t>1DAOHfA 30 /-2.25/8.5/-2.25/80</t>
  </si>
  <si>
    <t>=ODAOHfA!BK23</t>
  </si>
  <si>
    <t>888290067534</t>
  </si>
  <si>
    <t>1DAOHfA 30 /-2.50/8.5/-2.25/80</t>
  </si>
  <si>
    <t>=ODAOHfA!BK24</t>
  </si>
  <si>
    <t>888290066636</t>
  </si>
  <si>
    <t>1DAOHfA 30 /-2.75/8.5/-2.25/80</t>
  </si>
  <si>
    <t>=ODAOHfA!BK25</t>
  </si>
  <si>
    <t>888290065738</t>
  </si>
  <si>
    <t>1DAOHfA 30 /-3.00/8.5/-2.25/80</t>
  </si>
  <si>
    <t>=ODAOHfA!BK26</t>
  </si>
  <si>
    <t>888290064830</t>
  </si>
  <si>
    <t>1DAOHfA 30 /-3.25/8.5/-2.25/80</t>
  </si>
  <si>
    <t>=ODAOHfA!BK27</t>
  </si>
  <si>
    <t>888290063932</t>
  </si>
  <si>
    <t>1DAOHfA 30 /-3.50/8.5/-2.25/80</t>
  </si>
  <si>
    <t>=ODAOHfA!BK28</t>
  </si>
  <si>
    <t>888290063031</t>
  </si>
  <si>
    <t>1DAOHfA 30 /-3.75/8.5/-2.25/80</t>
  </si>
  <si>
    <t>=ODAOHfA!BK29</t>
  </si>
  <si>
    <t>888290062133</t>
  </si>
  <si>
    <t>1DAOHfA 30 /-4.00/8.5/-2.25/80</t>
  </si>
  <si>
    <t>=ODAOHfA!BK30</t>
  </si>
  <si>
    <t>888290061235</t>
  </si>
  <si>
    <t>1DAOHfA 30 /-4.25/8.5/-2.25/80</t>
  </si>
  <si>
    <t>=ODAOHfA!BK31</t>
  </si>
  <si>
    <t>888290060337</t>
  </si>
  <si>
    <t>1DAOHfA 30 /-4.50/8.5/-2.25/80</t>
  </si>
  <si>
    <t>=ODAOHfA!BK32</t>
  </si>
  <si>
    <t>888290059430</t>
  </si>
  <si>
    <t>1DAOHfA 30 /-4.75/8.5/-2.25/80</t>
  </si>
  <si>
    <t>=ODAOHfA!BK33</t>
  </si>
  <si>
    <t>888290058532</t>
  </si>
  <si>
    <t>1DAOHfA 30 /-5.00/8.5/-2.25/80</t>
  </si>
  <si>
    <t>=ODAOHfA!BK34</t>
  </si>
  <si>
    <t>888290057634</t>
  </si>
  <si>
    <t>1DAOHfA 30 /-5.25/8.5/-2.25/80</t>
  </si>
  <si>
    <t>=ODAOHfA!BK35</t>
  </si>
  <si>
    <t>888290056736</t>
  </si>
  <si>
    <t>1DAOHfA 30 /-5.50/8.5/-2.25/80</t>
  </si>
  <si>
    <t>=ODAOHfA!BK36</t>
  </si>
  <si>
    <t>888290055838</t>
  </si>
  <si>
    <t>1DAOHfA 30 /-5.75/8.5/-2.25/80</t>
  </si>
  <si>
    <t>=ODAOHfA!BK37</t>
  </si>
  <si>
    <t>888290054930</t>
  </si>
  <si>
    <t>1DAOHfA 30 /-6.00/8.5/-2.25/80</t>
  </si>
  <si>
    <t>=ODAOHfA!BK38</t>
  </si>
  <si>
    <t>888290076543</t>
  </si>
  <si>
    <t>1DAOHfA 30 /+0.00/8.5/-2.25/90</t>
  </si>
  <si>
    <t>=ODAOHfA!BL14</t>
  </si>
  <si>
    <t>888290075645</t>
  </si>
  <si>
    <t>1DAOHfA 30 /-0.25/8.5/-2.25/90</t>
  </si>
  <si>
    <t>=ODAOHfA!BL15</t>
  </si>
  <si>
    <t>888290074747</t>
  </si>
  <si>
    <t>1DAOHfA 30 /-0.50/8.5/-2.25/90</t>
  </si>
  <si>
    <t>=ODAOHfA!BL16</t>
  </si>
  <si>
    <t>888290073849</t>
  </si>
  <si>
    <t>1DAOHfA 30 /-0.75/8.5/-2.25/90</t>
  </si>
  <si>
    <t>=ODAOHfA!BL17</t>
  </si>
  <si>
    <t>888290072941</t>
  </si>
  <si>
    <t>1DAOHfA 30 /-1.00/8.5/-2.25/90</t>
  </si>
  <si>
    <t>=ODAOHfA!BL18</t>
  </si>
  <si>
    <t>888290072040</t>
  </si>
  <si>
    <t>1DAOHfA 30 /-1.25/8.5/-2.25/90</t>
  </si>
  <si>
    <t>=ODAOHfA!BL19</t>
  </si>
  <si>
    <t>888290071142</t>
  </si>
  <si>
    <t>1DAOHfA 30 /-1.50/8.5/-2.25/90</t>
  </si>
  <si>
    <t>=ODAOHfA!BL20</t>
  </si>
  <si>
    <t>888290070244</t>
  </si>
  <si>
    <t>1DAOHfA 30 /-1.75/8.5/-2.25/90</t>
  </si>
  <si>
    <t>=ODAOHfA!BL21</t>
  </si>
  <si>
    <t>888290069347</t>
  </si>
  <si>
    <t>1DAOHfA 30 /-2.00/8.5/-2.25/90</t>
  </si>
  <si>
    <t>=ODAOHfA!BL22</t>
  </si>
  <si>
    <t>888290068449</t>
  </si>
  <si>
    <t>1DAOHfA 30 /-2.25/8.5/-2.25/90</t>
  </si>
  <si>
    <t>=ODAOHfA!BL23</t>
  </si>
  <si>
    <t>888290067541</t>
  </si>
  <si>
    <t>1DAOHfA 30 /-2.50/8.5/-2.25/90</t>
  </si>
  <si>
    <t>=ODAOHfA!BL24</t>
  </si>
  <si>
    <t>888290066643</t>
  </si>
  <si>
    <t>1DAOHfA 30 /-2.75/8.5/-2.25/90</t>
  </si>
  <si>
    <t>=ODAOHfA!BL25</t>
  </si>
  <si>
    <t>888290065745</t>
  </si>
  <si>
    <t>1DAOHfA 30 /-3.00/8.5/-2.25/90</t>
  </si>
  <si>
    <t>=ODAOHfA!BL26</t>
  </si>
  <si>
    <t>888290064847</t>
  </si>
  <si>
    <t>1DAOHfA 30 /-3.25/8.5/-2.25/90</t>
  </si>
  <si>
    <t>=ODAOHfA!BL27</t>
  </si>
  <si>
    <t>888290063949</t>
  </si>
  <si>
    <t>1DAOHfA 30 /-3.50/8.5/-2.25/90</t>
  </si>
  <si>
    <t>=ODAOHfA!BL28</t>
  </si>
  <si>
    <t>888290063048</t>
  </si>
  <si>
    <t>1DAOHfA 30 /-3.75/8.5/-2.25/90</t>
  </si>
  <si>
    <t>=ODAOHfA!BL29</t>
  </si>
  <si>
    <t>888290062140</t>
  </si>
  <si>
    <t>1DAOHfA 30 /-4.00/8.5/-2.25/90</t>
  </si>
  <si>
    <t>=ODAOHfA!BL30</t>
  </si>
  <si>
    <t>888290061242</t>
  </si>
  <si>
    <t>1DAOHfA 30 /-4.25/8.5/-2.25/90</t>
  </si>
  <si>
    <t>=ODAOHfA!BL31</t>
  </si>
  <si>
    <t>888290060344</t>
  </si>
  <si>
    <t>1DAOHfA 30 /-4.50/8.5/-2.25/90</t>
  </si>
  <si>
    <t>=ODAOHfA!BL32</t>
  </si>
  <si>
    <t>888290059447</t>
  </si>
  <si>
    <t>1DAOHfA 30 /-4.75/8.5/-2.25/90</t>
  </si>
  <si>
    <t>=ODAOHfA!BL33</t>
  </si>
  <si>
    <t>888290058549</t>
  </si>
  <si>
    <t>1DAOHfA 30 /-5.00/8.5/-2.25/90</t>
  </si>
  <si>
    <t>=ODAOHfA!BL34</t>
  </si>
  <si>
    <t>888290057641</t>
  </si>
  <si>
    <t>1DAOHfA 30 /-5.25/8.5/-2.25/90</t>
  </si>
  <si>
    <t>=ODAOHfA!BL35</t>
  </si>
  <si>
    <t>888290056743</t>
  </si>
  <si>
    <t>1DAOHfA 30 /-5.50/8.5/-2.25/90</t>
  </si>
  <si>
    <t>=ODAOHfA!BL36</t>
  </si>
  <si>
    <t>888290055845</t>
  </si>
  <si>
    <t>1DAOHfA 30 /-5.75/8.5/-2.25/90</t>
  </si>
  <si>
    <t>=ODAOHfA!BL37</t>
  </si>
  <si>
    <t>888290054947</t>
  </si>
  <si>
    <t>1DAOHfA 30 /-6.00/8.5/-2.25/90</t>
  </si>
  <si>
    <t>=ODAOHfA!BL38</t>
  </si>
  <si>
    <t>888290076550</t>
  </si>
  <si>
    <t>1DAOHfA 30 /+0.00/8.5/-2.25/100</t>
  </si>
  <si>
    <t>=ODAOHfA!BM14</t>
  </si>
  <si>
    <t>888290075652</t>
  </si>
  <si>
    <t>1DAOHfA 30 /-0.25/8.5/-2.25/100</t>
  </si>
  <si>
    <t>=ODAOHfA!BM15</t>
  </si>
  <si>
    <t>888290074754</t>
  </si>
  <si>
    <t>1DAOHfA 30 /-0.50/8.5/-2.25/100</t>
  </si>
  <si>
    <t>=ODAOHfA!BM16</t>
  </si>
  <si>
    <t>888290073856</t>
  </si>
  <si>
    <t>1DAOHfA 30 /-0.75/8.5/-2.25/100</t>
  </si>
  <si>
    <t>=ODAOHfA!BM17</t>
  </si>
  <si>
    <t>888290072958</t>
  </si>
  <si>
    <t>1DAOHfA 30 /-1.00/8.5/-2.25/100</t>
  </si>
  <si>
    <t>=ODAOHfA!BM18</t>
  </si>
  <si>
    <t>888290072057</t>
  </si>
  <si>
    <t>1DAOHfA 30 /-1.25/8.5/-2.25/100</t>
  </si>
  <si>
    <t>=ODAOHfA!BM19</t>
  </si>
  <si>
    <t>888290071159</t>
  </si>
  <si>
    <t>1DAOHfA 30 /-1.50/8.5/-2.25/100</t>
  </si>
  <si>
    <t>=ODAOHfA!BM20</t>
  </si>
  <si>
    <t>888290070251</t>
  </si>
  <si>
    <t>1DAOHfA 30 /-1.75/8.5/-2.25/100</t>
  </si>
  <si>
    <t>=ODAOHfA!BM21</t>
  </si>
  <si>
    <t>888290069354</t>
  </si>
  <si>
    <t>1DAOHfA 30 /-2.00/8.5/-2.25/100</t>
  </si>
  <si>
    <t>=ODAOHfA!BM22</t>
  </si>
  <si>
    <t>888290068456</t>
  </si>
  <si>
    <t>1DAOHfA 30 /-2.25/8.5/-2.25/100</t>
  </si>
  <si>
    <t>=ODAOHfA!BM23</t>
  </si>
  <si>
    <t>888290067558</t>
  </si>
  <si>
    <t>1DAOHfA 30 /-2.50/8.5/-2.25/100</t>
  </si>
  <si>
    <t>=ODAOHfA!BM24</t>
  </si>
  <si>
    <t>888290066650</t>
  </si>
  <si>
    <t>1DAOHfA 30 /-2.75/8.5/-2.25/100</t>
  </si>
  <si>
    <t>=ODAOHfA!BM25</t>
  </si>
  <si>
    <t>888290065752</t>
  </si>
  <si>
    <t>1DAOHfA 30 /-3.00/8.5/-2.25/100</t>
  </si>
  <si>
    <t>=ODAOHfA!BM26</t>
  </si>
  <si>
    <t>888290064854</t>
  </si>
  <si>
    <t>1DAOHfA 30 /-3.25/8.5/-2.25/100</t>
  </si>
  <si>
    <t>=ODAOHfA!BM27</t>
  </si>
  <si>
    <t>888290063956</t>
  </si>
  <si>
    <t>1DAOHfA 30 /-3.50/8.5/-2.25/100</t>
  </si>
  <si>
    <t>=ODAOHfA!BM28</t>
  </si>
  <si>
    <t>888290063055</t>
  </si>
  <si>
    <t>1DAOHfA 30 /-3.75/8.5/-2.25/100</t>
  </si>
  <si>
    <t>=ODAOHfA!BM29</t>
  </si>
  <si>
    <t>888290062157</t>
  </si>
  <si>
    <t>1DAOHfA 30 /-4.00/8.5/-2.25/100</t>
  </si>
  <si>
    <t>=ODAOHfA!BM30</t>
  </si>
  <si>
    <t>888290061259</t>
  </si>
  <si>
    <t>1DAOHfA 30 /-4.25/8.5/-2.25/100</t>
  </si>
  <si>
    <t>=ODAOHfA!BM31</t>
  </si>
  <si>
    <t>888290060351</t>
  </si>
  <si>
    <t>1DAOHfA 30 /-4.50/8.5/-2.25/100</t>
  </si>
  <si>
    <t>=ODAOHfA!BM32</t>
  </si>
  <si>
    <t>888290059454</t>
  </si>
  <si>
    <t>1DAOHfA 30 /-4.75/8.5/-2.25/100</t>
  </si>
  <si>
    <t>=ODAOHfA!BM33</t>
  </si>
  <si>
    <t>888290058556</t>
  </si>
  <si>
    <t>1DAOHfA 30 /-5.00/8.5/-2.25/100</t>
  </si>
  <si>
    <t>=ODAOHfA!BM34</t>
  </si>
  <si>
    <t>888290057658</t>
  </si>
  <si>
    <t>1DAOHfA 30 /-5.25/8.5/-2.25/100</t>
  </si>
  <si>
    <t>=ODAOHfA!BM35</t>
  </si>
  <si>
    <t>888290056750</t>
  </si>
  <si>
    <t>1DAOHfA 30 /-5.50/8.5/-2.25/100</t>
  </si>
  <si>
    <t>=ODAOHfA!BM36</t>
  </si>
  <si>
    <t>888290055852</t>
  </si>
  <si>
    <t>1DAOHfA 30 /-5.75/8.5/-2.25/100</t>
  </si>
  <si>
    <t>=ODAOHfA!BM37</t>
  </si>
  <si>
    <t>888290054954</t>
  </si>
  <si>
    <t>1DAOHfA 30 /-6.00/8.5/-2.25/100</t>
  </si>
  <si>
    <t>=ODAOHfA!BM38</t>
  </si>
  <si>
    <t>888290076567</t>
  </si>
  <si>
    <t>1DAOHfA 30 /+0.00/8.5/-2.25/110</t>
  </si>
  <si>
    <t>=ODAOHfA!BN14</t>
  </si>
  <si>
    <t>888290075669</t>
  </si>
  <si>
    <t>1DAOHfA 30 /-0.25/8.5/-2.25/110</t>
  </si>
  <si>
    <t>=ODAOHfA!BN15</t>
  </si>
  <si>
    <t>888290074761</t>
  </si>
  <si>
    <t>1DAOHfA 30 /-0.50/8.5/-2.25/110</t>
  </si>
  <si>
    <t>=ODAOHfA!BN16</t>
  </si>
  <si>
    <t>888290073863</t>
  </si>
  <si>
    <t>1DAOHfA 30 /-0.75/8.5/-2.25/110</t>
  </si>
  <si>
    <t>=ODAOHfA!BN17</t>
  </si>
  <si>
    <t>888290072965</t>
  </si>
  <si>
    <t>1DAOHfA 30 /-1.00/8.5/-2.25/110</t>
  </si>
  <si>
    <t>=ODAOHfA!BN18</t>
  </si>
  <si>
    <t>888290072064</t>
  </si>
  <si>
    <t>1DAOHfA 30 /-1.25/8.5/-2.25/110</t>
  </si>
  <si>
    <t>=ODAOHfA!BN19</t>
  </si>
  <si>
    <t>888290071166</t>
  </si>
  <si>
    <t>1DAOHfA 30 /-1.50/8.5/-2.25/110</t>
  </si>
  <si>
    <t>=ODAOHfA!BN20</t>
  </si>
  <si>
    <t>888290070268</t>
  </si>
  <si>
    <t>1DAOHfA 30 /-1.75/8.5/-2.25/110</t>
  </si>
  <si>
    <t>=ODAOHfA!BN21</t>
  </si>
  <si>
    <t>888290069361</t>
  </si>
  <si>
    <t>1DAOHfA 30 /-2.00/8.5/-2.25/110</t>
  </si>
  <si>
    <t>=ODAOHfA!BN22</t>
  </si>
  <si>
    <t>888290068463</t>
  </si>
  <si>
    <t>1DAOHfA 30 /-2.25/8.5/-2.25/110</t>
  </si>
  <si>
    <t>=ODAOHfA!BN23</t>
  </si>
  <si>
    <t>888290067565</t>
  </si>
  <si>
    <t>1DAOHfA 30 /-2.50/8.5/-2.25/110</t>
  </si>
  <si>
    <t>=ODAOHfA!BN24</t>
  </si>
  <si>
    <t>888290066667</t>
  </si>
  <si>
    <t>1DAOHfA 30 /-2.75/8.5/-2.25/110</t>
  </si>
  <si>
    <t>=ODAOHfA!BN25</t>
  </si>
  <si>
    <t>888290065769</t>
  </si>
  <si>
    <t>1DAOHfA 30 /-3.00/8.5/-2.25/110</t>
  </si>
  <si>
    <t>=ODAOHfA!BN26</t>
  </si>
  <si>
    <t>888290064861</t>
  </si>
  <si>
    <t>1DAOHfA 30 /-3.25/8.5/-2.25/110</t>
  </si>
  <si>
    <t>=ODAOHfA!BN27</t>
  </si>
  <si>
    <t>888290063963</t>
  </si>
  <si>
    <t>1DAOHfA 30 /-3.50/8.5/-2.25/110</t>
  </si>
  <si>
    <t>=ODAOHfA!BN28</t>
  </si>
  <si>
    <t>888290063062</t>
  </si>
  <si>
    <t>1DAOHfA 30 /-3.75/8.5/-2.25/110</t>
  </si>
  <si>
    <t>=ODAOHfA!BN29</t>
  </si>
  <si>
    <t>888290062164</t>
  </si>
  <si>
    <t>1DAOHfA 30 /-4.00/8.5/-2.25/110</t>
  </si>
  <si>
    <t>=ODAOHfA!BN30</t>
  </si>
  <si>
    <t>888290061266</t>
  </si>
  <si>
    <t>1DAOHfA 30 /-4.25/8.5/-2.25/110</t>
  </si>
  <si>
    <t>=ODAOHfA!BN31</t>
  </si>
  <si>
    <t>888290060368</t>
  </si>
  <si>
    <t>1DAOHfA 30 /-4.50/8.5/-2.25/110</t>
  </si>
  <si>
    <t>=ODAOHfA!BN32</t>
  </si>
  <si>
    <t>888290059461</t>
  </si>
  <si>
    <t>1DAOHfA 30 /-4.75/8.5/-2.25/110</t>
  </si>
  <si>
    <t>=ODAOHfA!BN33</t>
  </si>
  <si>
    <t>888290058563</t>
  </si>
  <si>
    <t>1DAOHfA 30 /-5.00/8.5/-2.25/110</t>
  </si>
  <si>
    <t>=ODAOHfA!BN34</t>
  </si>
  <si>
    <t>888290057665</t>
  </si>
  <si>
    <t>1DAOHfA 30 /-5.25/8.5/-2.25/110</t>
  </si>
  <si>
    <t>=ODAOHfA!BN35</t>
  </si>
  <si>
    <t>888290056767</t>
  </si>
  <si>
    <t>1DAOHfA 30 /-5.50/8.5/-2.25/110</t>
  </si>
  <si>
    <t>=ODAOHfA!BN36</t>
  </si>
  <si>
    <t>888290055869</t>
  </si>
  <si>
    <t>1DAOHfA 30 /-5.75/8.5/-2.25/110</t>
  </si>
  <si>
    <t>=ODAOHfA!BN37</t>
  </si>
  <si>
    <t>888290054961</t>
  </si>
  <si>
    <t>1DAOHfA 30 /-6.00/8.5/-2.25/110</t>
  </si>
  <si>
    <t>=ODAOHfA!BN38</t>
  </si>
  <si>
    <t>888290076574</t>
  </si>
  <si>
    <t>1DAOHfA 30 /+0.00/8.5/-2.25/160</t>
  </si>
  <si>
    <t>=ODAOHfA!BO14</t>
  </si>
  <si>
    <t>888290075676</t>
  </si>
  <si>
    <t>1DAOHfA 30 /-0.25/8.5/-2.25/160</t>
  </si>
  <si>
    <t>=ODAOHfA!BO15</t>
  </si>
  <si>
    <t>888290074778</t>
  </si>
  <si>
    <t>1DAOHfA 30 /-0.50/8.5/-2.25/160</t>
  </si>
  <si>
    <t>=ODAOHfA!BO16</t>
  </si>
  <si>
    <t>888290073870</t>
  </si>
  <si>
    <t>1DAOHfA 30 /-0.75/8.5/-2.25/160</t>
  </si>
  <si>
    <t>=ODAOHfA!BO17</t>
  </si>
  <si>
    <t>888290072972</t>
  </si>
  <si>
    <t>1DAOHfA 30 /-1.00/8.5/-2.25/160</t>
  </si>
  <si>
    <t>=ODAOHfA!BO18</t>
  </si>
  <si>
    <t>888290072071</t>
  </si>
  <si>
    <t>1DAOHfA 30 /-1.25/8.5/-2.25/160</t>
  </si>
  <si>
    <t>=ODAOHfA!BO19</t>
  </si>
  <si>
    <t>888290071173</t>
  </si>
  <si>
    <t>1DAOHfA 30 /-1.50/8.5/-2.25/160</t>
  </si>
  <si>
    <t>=ODAOHfA!BO20</t>
  </si>
  <si>
    <t>888290070275</t>
  </si>
  <si>
    <t>1DAOHfA 30 /-1.75/8.5/-2.25/160</t>
  </si>
  <si>
    <t>=ODAOHfA!BO21</t>
  </si>
  <si>
    <t>888290069378</t>
  </si>
  <si>
    <t>1DAOHfA 30 /-2.00/8.5/-2.25/160</t>
  </si>
  <si>
    <t>=ODAOHfA!BO22</t>
  </si>
  <si>
    <t>888290068470</t>
  </si>
  <si>
    <t>1DAOHfA 30 /-2.25/8.5/-2.25/160</t>
  </si>
  <si>
    <t>=ODAOHfA!BO23</t>
  </si>
  <si>
    <t>888290067572</t>
  </si>
  <si>
    <t>1DAOHfA 30 /-2.50/8.5/-2.25/160</t>
  </si>
  <si>
    <t>=ODAOHfA!BO24</t>
  </si>
  <si>
    <t>888290066674</t>
  </si>
  <si>
    <t>1DAOHfA 30 /-2.75/8.5/-2.25/160</t>
  </si>
  <si>
    <t>=ODAOHfA!BO25</t>
  </si>
  <si>
    <t>888290065776</t>
  </si>
  <si>
    <t>1DAOHfA 30 /-3.00/8.5/-2.25/160</t>
  </si>
  <si>
    <t>=ODAOHfA!BO26</t>
  </si>
  <si>
    <t>888290064878</t>
  </si>
  <si>
    <t>1DAOHfA 30 /-3.25/8.5/-2.25/160</t>
  </si>
  <si>
    <t>=ODAOHfA!BO27</t>
  </si>
  <si>
    <t>888290063970</t>
  </si>
  <si>
    <t>1DAOHfA 30 /-3.50/8.5/-2.25/160</t>
  </si>
  <si>
    <t>=ODAOHfA!BO28</t>
  </si>
  <si>
    <t>888290063079</t>
  </si>
  <si>
    <t>1DAOHfA 30 /-3.75/8.5/-2.25/160</t>
  </si>
  <si>
    <t>=ODAOHfA!BO29</t>
  </si>
  <si>
    <t>888290062171</t>
  </si>
  <si>
    <t>1DAOHfA 30 /-4.00/8.5/-2.25/160</t>
  </si>
  <si>
    <t>=ODAOHfA!BO30</t>
  </si>
  <si>
    <t>888290061273</t>
  </si>
  <si>
    <t>1DAOHfA 30 /-4.25/8.5/-2.25/160</t>
  </si>
  <si>
    <t>=ODAOHfA!BO31</t>
  </si>
  <si>
    <t>888290060375</t>
  </si>
  <si>
    <t>1DAOHfA 30 /-4.50/8.5/-2.25/160</t>
  </si>
  <si>
    <t>=ODAOHfA!BO32</t>
  </si>
  <si>
    <t>888290059478</t>
  </si>
  <si>
    <t>1DAOHfA 30 /-4.75/8.5/-2.25/160</t>
  </si>
  <si>
    <t>=ODAOHfA!BO33</t>
  </si>
  <si>
    <t>888290058570</t>
  </si>
  <si>
    <t>1DAOHfA 30 /-5.00/8.5/-2.25/160</t>
  </si>
  <si>
    <t>=ODAOHfA!BO34</t>
  </si>
  <si>
    <t>888290057672</t>
  </si>
  <si>
    <t>1DAOHfA 30 /-5.25/8.5/-2.25/160</t>
  </si>
  <si>
    <t>=ODAOHfA!BO35</t>
  </si>
  <si>
    <t>888290056774</t>
  </si>
  <si>
    <t>1DAOHfA 30 /-5.50/8.5/-2.25/160</t>
  </si>
  <si>
    <t>=ODAOHfA!BO36</t>
  </si>
  <si>
    <t>888290055876</t>
  </si>
  <si>
    <t>1DAOHfA 30 /-5.75/8.5/-2.25/160</t>
  </si>
  <si>
    <t>=ODAOHfA!BO37</t>
  </si>
  <si>
    <t>888290054978</t>
  </si>
  <si>
    <t>1DAOHfA 30 /-6.00/8.5/-2.25/160</t>
  </si>
  <si>
    <t>=ODAOHfA!BO38</t>
  </si>
  <si>
    <t>888290076581</t>
  </si>
  <si>
    <t>1DAOHfA 30 /+0.00/8.5/-2.25/170</t>
  </si>
  <si>
    <t>=ODAOHfA!BP14</t>
  </si>
  <si>
    <t>888290075683</t>
  </si>
  <si>
    <t>1DAOHfA 30 /-0.25/8.5/-2.25/170</t>
  </si>
  <si>
    <t>=ODAOHfA!BP15</t>
  </si>
  <si>
    <t>888290074785</t>
  </si>
  <si>
    <t>1DAOHfA 30 /-0.50/8.5/-2.25/170</t>
  </si>
  <si>
    <t>=ODAOHfA!BP16</t>
  </si>
  <si>
    <t>888290073887</t>
  </si>
  <si>
    <t>1DAOHfA 30 /-0.75/8.5/-2.25/170</t>
  </si>
  <si>
    <t>=ODAOHfA!BP17</t>
  </si>
  <si>
    <t>888290072989</t>
  </si>
  <si>
    <t>1DAOHfA 30 /-1.00/8.5/-2.25/170</t>
  </si>
  <si>
    <t>=ODAOHfA!BP18</t>
  </si>
  <si>
    <t>888290072088</t>
  </si>
  <si>
    <t>1DAOHfA 30 /-1.25/8.5/-2.25/170</t>
  </si>
  <si>
    <t>=ODAOHfA!BP19</t>
  </si>
  <si>
    <t>888290071180</t>
  </si>
  <si>
    <t>1DAOHfA 30 /-1.50/8.5/-2.25/170</t>
  </si>
  <si>
    <t>=ODAOHfA!BP20</t>
  </si>
  <si>
    <t>888290070282</t>
  </si>
  <si>
    <t>1DAOHfA 30 /-1.75/8.5/-2.25/170</t>
  </si>
  <si>
    <t>=ODAOHfA!BP21</t>
  </si>
  <si>
    <t>888290069385</t>
  </si>
  <si>
    <t>1DAOHfA 30 /-2.00/8.5/-2.25/170</t>
  </si>
  <si>
    <t>=ODAOHfA!BP22</t>
  </si>
  <si>
    <t>888290068487</t>
  </si>
  <si>
    <t>1DAOHfA 30 /-2.25/8.5/-2.25/170</t>
  </si>
  <si>
    <t>=ODAOHfA!BP23</t>
  </si>
  <si>
    <t>888290067589</t>
  </si>
  <si>
    <t>1DAOHfA 30 /-2.50/8.5/-2.25/170</t>
  </si>
  <si>
    <t>=ODAOHfA!BP24</t>
  </si>
  <si>
    <t>888290066681</t>
  </si>
  <si>
    <t>1DAOHfA 30 /-2.75/8.5/-2.25/170</t>
  </si>
  <si>
    <t>=ODAOHfA!BP25</t>
  </si>
  <si>
    <t>888290065783</t>
  </si>
  <si>
    <t>1DAOHfA 30 /-3.00/8.5/-2.25/170</t>
  </si>
  <si>
    <t>=ODAOHfA!BP26</t>
  </si>
  <si>
    <t>888290064885</t>
  </si>
  <si>
    <t>1DAOHfA 30 /-3.25/8.5/-2.25/170</t>
  </si>
  <si>
    <t>=ODAOHfA!BP27</t>
  </si>
  <si>
    <t>888290063987</t>
  </si>
  <si>
    <t>1DAOHfA 30 /-3.50/8.5/-2.25/170</t>
  </si>
  <si>
    <t>=ODAOHfA!BP28</t>
  </si>
  <si>
    <t>888290063086</t>
  </si>
  <si>
    <t>1DAOHfA 30 /-3.75/8.5/-2.25/170</t>
  </si>
  <si>
    <t>=ODAOHfA!BP29</t>
  </si>
  <si>
    <t>888290062188</t>
  </si>
  <si>
    <t>1DAOHfA 30 /-4.00/8.5/-2.25/170</t>
  </si>
  <si>
    <t>=ODAOHfA!BP30</t>
  </si>
  <si>
    <t>888290061280</t>
  </si>
  <si>
    <t>1DAOHfA 30 /-4.25/8.5/-2.25/170</t>
  </si>
  <si>
    <t>=ODAOHfA!BP31</t>
  </si>
  <si>
    <t>888290060382</t>
  </si>
  <si>
    <t>1DAOHfA 30 /-4.50/8.5/-2.25/170</t>
  </si>
  <si>
    <t>=ODAOHfA!BP32</t>
  </si>
  <si>
    <t>888290059485</t>
  </si>
  <si>
    <t>1DAOHfA 30 /-4.75/8.5/-2.25/170</t>
  </si>
  <si>
    <t>=ODAOHfA!BP33</t>
  </si>
  <si>
    <t>888290058587</t>
  </si>
  <si>
    <t>1DAOHfA 30 /-5.00/8.5/-2.25/170</t>
  </si>
  <si>
    <t>=ODAOHfA!BP34</t>
  </si>
  <si>
    <t>888290057689</t>
  </si>
  <si>
    <t>1DAOHfA 30 /-5.25/8.5/-2.25/170</t>
  </si>
  <si>
    <t>=ODAOHfA!BP35</t>
  </si>
  <si>
    <t>888290056781</t>
  </si>
  <si>
    <t>1DAOHfA 30 /-5.50/8.5/-2.25/170</t>
  </si>
  <si>
    <t>=ODAOHfA!BP36</t>
  </si>
  <si>
    <t>888290055883</t>
  </si>
  <si>
    <t>1DAOHfA 30 /-5.75/8.5/-2.25/170</t>
  </si>
  <si>
    <t>=ODAOHfA!BP37</t>
  </si>
  <si>
    <t>888290054985</t>
  </si>
  <si>
    <t>1DAOHfA 30 /-6.00/8.5/-2.25/170</t>
  </si>
  <si>
    <t>=ODAOHfA!BP38</t>
  </si>
  <si>
    <t>888290076598</t>
  </si>
  <si>
    <t>1DAOHfA 30 /+0.00/8.5/-2.25/180</t>
  </si>
  <si>
    <t>=ODAOHfA!BQ14</t>
  </si>
  <si>
    <t>888290075690</t>
  </si>
  <si>
    <t>1DAOHfA 30 /-0.25/8.5/-2.25/180</t>
  </si>
  <si>
    <t>=ODAOHfA!BQ15</t>
  </si>
  <si>
    <t>888290074792</t>
  </si>
  <si>
    <t>1DAOHfA 30 /-0.50/8.5/-2.25/180</t>
  </si>
  <si>
    <t>=ODAOHfA!BQ16</t>
  </si>
  <si>
    <t>888290073894</t>
  </si>
  <si>
    <t>1DAOHfA 30 /-0.75/8.5/-2.25/180</t>
  </si>
  <si>
    <t>=ODAOHfA!BQ17</t>
  </si>
  <si>
    <t>888290072996</t>
  </si>
  <si>
    <t>1DAOHfA 30 /-1.00/8.5/-2.25/180</t>
  </si>
  <si>
    <t>=ODAOHfA!BQ18</t>
  </si>
  <si>
    <t>888290072095</t>
  </si>
  <si>
    <t>1DAOHfA 30 /-1.25/8.5/-2.25/180</t>
  </si>
  <si>
    <t>=ODAOHfA!BQ19</t>
  </si>
  <si>
    <t>888290071197</t>
  </si>
  <si>
    <t>1DAOHfA 30 /-1.50/8.5/-2.25/180</t>
  </si>
  <si>
    <t>=ODAOHfA!BQ20</t>
  </si>
  <si>
    <t>888290070299</t>
  </si>
  <si>
    <t>1DAOHfA 30 /-1.75/8.5/-2.25/180</t>
  </si>
  <si>
    <t>=ODAOHfA!BQ21</t>
  </si>
  <si>
    <t>888290069392</t>
  </si>
  <si>
    <t>1DAOHfA 30 /-2.00/8.5/-2.25/180</t>
  </si>
  <si>
    <t>=ODAOHfA!BQ22</t>
  </si>
  <si>
    <t>888290068494</t>
  </si>
  <si>
    <t>1DAOHfA 30 /-2.25/8.5/-2.25/180</t>
  </si>
  <si>
    <t>=ODAOHfA!BQ23</t>
  </si>
  <si>
    <t>888290067596</t>
  </si>
  <si>
    <t>1DAOHfA 30 /-2.50/8.5/-2.25/180</t>
  </si>
  <si>
    <t>=ODAOHfA!BQ24</t>
  </si>
  <si>
    <t>888290066698</t>
  </si>
  <si>
    <t>1DAOHfA 30 /-2.75/8.5/-2.25/180</t>
  </si>
  <si>
    <t>=ODAOHfA!BQ25</t>
  </si>
  <si>
    <t>888290065790</t>
  </si>
  <si>
    <t>1DAOHfA 30 /-3.00/8.5/-2.25/180</t>
  </si>
  <si>
    <t>=ODAOHfA!BQ26</t>
  </si>
  <si>
    <t>888290064892</t>
  </si>
  <si>
    <t>1DAOHfA 30 /-3.25/8.5/-2.25/180</t>
  </si>
  <si>
    <t>=ODAOHfA!BQ27</t>
  </si>
  <si>
    <t>888290063994</t>
  </si>
  <si>
    <t>1DAOHfA 30 /-3.50/8.5/-2.25/180</t>
  </si>
  <si>
    <t>=ODAOHfA!BQ28</t>
  </si>
  <si>
    <t>888290063093</t>
  </si>
  <si>
    <t>1DAOHfA 30 /-3.75/8.5/-2.25/180</t>
  </si>
  <si>
    <t>=ODAOHfA!BQ29</t>
  </si>
  <si>
    <t>888290062195</t>
  </si>
  <si>
    <t>1DAOHfA 30 /-4.00/8.5/-2.25/180</t>
  </si>
  <si>
    <t>=ODAOHfA!BQ30</t>
  </si>
  <si>
    <t>888290061297</t>
  </si>
  <si>
    <t>1DAOHfA 30 /-4.25/8.5/-2.25/180</t>
  </si>
  <si>
    <t>=ODAOHfA!BQ31</t>
  </si>
  <si>
    <t>888290060399</t>
  </si>
  <si>
    <t>1DAOHfA 30 /-4.50/8.5/-2.25/180</t>
  </si>
  <si>
    <t>=ODAOHfA!BQ32</t>
  </si>
  <si>
    <t>888290059492</t>
  </si>
  <si>
    <t>1DAOHfA 30 /-4.75/8.5/-2.25/180</t>
  </si>
  <si>
    <t>=ODAOHfA!BQ33</t>
  </si>
  <si>
    <t>888290058594</t>
  </si>
  <si>
    <t>1DAOHfA 30 /-5.00/8.5/-2.25/180</t>
  </si>
  <si>
    <t>=ODAOHfA!BQ34</t>
  </si>
  <si>
    <t>888290057696</t>
  </si>
  <si>
    <t>1DAOHfA 30 /-5.25/8.5/-2.25/180</t>
  </si>
  <si>
    <t>=ODAOHfA!BQ35</t>
  </si>
  <si>
    <t>888290056798</t>
  </si>
  <si>
    <t>1DAOHfA 30 /-5.50/8.5/-2.25/180</t>
  </si>
  <si>
    <t>=ODAOHfA!BQ36</t>
  </si>
  <si>
    <t>888290055890</t>
  </si>
  <si>
    <t>1DAOHfA 30 /-5.75/8.5/-2.25/180</t>
  </si>
  <si>
    <t>=ODAOHfA!BQ37</t>
  </si>
  <si>
    <t>888290054992</t>
  </si>
  <si>
    <t>1DAOHfA 30 /-6.00/8.5/-2.25/180</t>
  </si>
  <si>
    <t>=ODAOHfA!BQ38</t>
  </si>
  <si>
    <t>888290077465</t>
  </si>
  <si>
    <t>1DAOHfA 30 /+0.25/8.5/-0.75/10</t>
  </si>
  <si>
    <t>=ODAOHfA!C53</t>
  </si>
  <si>
    <t>888290078363</t>
  </si>
  <si>
    <t>1DAOHfA 30 /+0.50/8.5/-0.75/10</t>
  </si>
  <si>
    <t>=ODAOHfA!C54</t>
  </si>
  <si>
    <t>888290079261</t>
  </si>
  <si>
    <t>1DAOHfA 30 /+0.75/8.5/-0.75/10</t>
  </si>
  <si>
    <t>=ODAOHfA!C55</t>
  </si>
  <si>
    <t>888290080168</t>
  </si>
  <si>
    <t>1DAOHfA 30 /+1.00/8.5/-0.75/10</t>
  </si>
  <si>
    <t>=ODAOHfA!C56</t>
  </si>
  <si>
    <t>888290081066</t>
  </si>
  <si>
    <t>1DAOHfA 30 /+1.25/8.5/-0.75/10</t>
  </si>
  <si>
    <t>=ODAOHfA!C57</t>
  </si>
  <si>
    <t>888290081967</t>
  </si>
  <si>
    <t>1DAOHfA 30 /+1.50/8.5/-0.75/10</t>
  </si>
  <si>
    <t>=ODAOHfA!C58</t>
  </si>
  <si>
    <t>888290082865</t>
  </si>
  <si>
    <t>1DAOHfA 30 /+1.75/8.5/-0.75/10</t>
  </si>
  <si>
    <t>=ODAOHfA!C59</t>
  </si>
  <si>
    <t>888290083763</t>
  </si>
  <si>
    <t>1DAOHfA 30 /+2.00/8.5/-0.75/10</t>
  </si>
  <si>
    <t>=ODAOHfA!C60</t>
  </si>
  <si>
    <t>888290084661</t>
  </si>
  <si>
    <t>1DAOHfA 30 /+2.25/8.5/-0.75/10</t>
  </si>
  <si>
    <t>=ODAOHfA!C61</t>
  </si>
  <si>
    <t>888290085569</t>
  </si>
  <si>
    <t>1DAOHfA 30 /+2.50/8.5/-0.75/10</t>
  </si>
  <si>
    <t>=ODAOHfA!C62</t>
  </si>
  <si>
    <t>888290086467</t>
  </si>
  <si>
    <t>1DAOHfA 30 /+2.75/8.5/-0.75/10</t>
  </si>
  <si>
    <t>=ODAOHfA!C63</t>
  </si>
  <si>
    <t>888290087365</t>
  </si>
  <si>
    <t>1DAOHfA 30 /+3.00/8.5/-0.75/10</t>
  </si>
  <si>
    <t>=ODAOHfA!C64</t>
  </si>
  <si>
    <t>888290088263</t>
  </si>
  <si>
    <t>1DAOHfA 30 /+3.25/8.5/-0.75/10</t>
  </si>
  <si>
    <t>=ODAOHfA!C65</t>
  </si>
  <si>
    <t>888290089161</t>
  </si>
  <si>
    <t>1DAOHfA 30 /+3.50/8.5/-0.75/10</t>
  </si>
  <si>
    <t>=ODAOHfA!C66</t>
  </si>
  <si>
    <t>888290090068</t>
  </si>
  <si>
    <t>1DAOHfA 30 /+3.75/8.5/-0.75/10</t>
  </si>
  <si>
    <t>=ODAOHfA!C67</t>
  </si>
  <si>
    <t>888290090969</t>
  </si>
  <si>
    <t>1DAOHfA 30 /+4.00/8.5/-0.75/10</t>
  </si>
  <si>
    <t>=ODAOHfA!C68</t>
  </si>
  <si>
    <t>888290077472</t>
  </si>
  <si>
    <t>1DAOHfA 30 /+0.25/8.5/-0.75/20</t>
  </si>
  <si>
    <t>=ODAOHfA!D53</t>
  </si>
  <si>
    <t>888290078370</t>
  </si>
  <si>
    <t>1DAOHfA 30 /+0.50/8.5/-0.75/20</t>
  </si>
  <si>
    <t>=ODAOHfA!D54</t>
  </si>
  <si>
    <t>888290079278</t>
  </si>
  <si>
    <t>1DAOHfA 30 /+0.75/8.5/-0.75/20</t>
  </si>
  <si>
    <t>=ODAOHfA!D55</t>
  </si>
  <si>
    <t>888290080175</t>
  </si>
  <si>
    <t>1DAOHfA 30 /+1.00/8.5/-0.75/20</t>
  </si>
  <si>
    <t>=ODAOHfA!D56</t>
  </si>
  <si>
    <t>888290081073</t>
  </si>
  <si>
    <t>1DAOHfA 30 /+1.25/8.5/-0.75/20</t>
  </si>
  <si>
    <t>=ODAOHfA!D57</t>
  </si>
  <si>
    <t>888290081974</t>
  </si>
  <si>
    <t>1DAOHfA 30 /+1.50/8.5/-0.75/20</t>
  </si>
  <si>
    <t>=ODAOHfA!D58</t>
  </si>
  <si>
    <t>888290082872</t>
  </si>
  <si>
    <t>1DAOHfA 30 /+1.75/8.5/-0.75/20</t>
  </si>
  <si>
    <t>=ODAOHfA!D59</t>
  </si>
  <si>
    <t>888290083770</t>
  </si>
  <si>
    <t>1DAOHfA 30 /+2.00/8.5/-0.75/20</t>
  </si>
  <si>
    <t>=ODAOHfA!D60</t>
  </si>
  <si>
    <t>888290084678</t>
  </si>
  <si>
    <t>1DAOHfA 30 /+2.25/8.5/-0.75/20</t>
  </si>
  <si>
    <t>=ODAOHfA!D61</t>
  </si>
  <si>
    <t>888290085576</t>
  </si>
  <si>
    <t>1DAOHfA 30 /+2.50/8.5/-0.75/20</t>
  </si>
  <si>
    <t>=ODAOHfA!D62</t>
  </si>
  <si>
    <t>888290086474</t>
  </si>
  <si>
    <t>1DAOHfA 30 /+2.75/8.5/-0.75/20</t>
  </si>
  <si>
    <t>=ODAOHfA!D63</t>
  </si>
  <si>
    <t>888290087372</t>
  </si>
  <si>
    <t>1DAOHfA 30 /+3.00/8.5/-0.75/20</t>
  </si>
  <si>
    <t>=ODAOHfA!D64</t>
  </si>
  <si>
    <t>888290088270</t>
  </si>
  <si>
    <t>1DAOHfA 30 /+3.25/8.5/-0.75/20</t>
  </si>
  <si>
    <t>=ODAOHfA!D65</t>
  </si>
  <si>
    <t>888290089178</t>
  </si>
  <si>
    <t>1DAOHfA 30 /+3.50/8.5/-0.75/20</t>
  </si>
  <si>
    <t>=ODAOHfA!D66</t>
  </si>
  <si>
    <t>888290090075</t>
  </si>
  <si>
    <t>1DAOHfA 30 /+3.75/8.5/-0.75/20</t>
  </si>
  <si>
    <t>=ODAOHfA!D67</t>
  </si>
  <si>
    <t>888290090976</t>
  </si>
  <si>
    <t>1DAOHfA 30 /+4.00/8.5/-0.75/20</t>
  </si>
  <si>
    <t>=ODAOHfA!D68</t>
  </si>
  <si>
    <t>888290077526</t>
  </si>
  <si>
    <t>1DAOHfA 30 /+0.25/8.5/-0.75/70</t>
  </si>
  <si>
    <t>=ODAOHfA!E53</t>
  </si>
  <si>
    <t>888290078424</t>
  </si>
  <si>
    <t>1DAOHfA 30 /+0.50/8.5/-0.75/70</t>
  </si>
  <si>
    <t>=ODAOHfA!E54</t>
  </si>
  <si>
    <t>888290079322</t>
  </si>
  <si>
    <t>1DAOHfA 30 /+0.75/8.5/-0.75/70</t>
  </si>
  <si>
    <t>=ODAOHfA!E55</t>
  </si>
  <si>
    <t>888290080229</t>
  </si>
  <si>
    <t>1DAOHfA 30 /+1.00/8.5/-0.75/70</t>
  </si>
  <si>
    <t>=ODAOHfA!E56</t>
  </si>
  <si>
    <t>888290081127</t>
  </si>
  <si>
    <t>1DAOHfA 30 /+1.25/8.5/-0.75/70</t>
  </si>
  <si>
    <t>=ODAOHfA!E57</t>
  </si>
  <si>
    <t>888290082025</t>
  </si>
  <si>
    <t>1DAOHfA 30 /+1.50/8.5/-0.75/70</t>
  </si>
  <si>
    <t>=ODAOHfA!E58</t>
  </si>
  <si>
    <t>888290082926</t>
  </si>
  <si>
    <t>1DAOHfA 30 /+1.75/8.5/-0.75/70</t>
  </si>
  <si>
    <t>=ODAOHfA!E59</t>
  </si>
  <si>
    <t>888290083824</t>
  </si>
  <si>
    <t>1DAOHfA 30 /+2.00/8.5/-0.75/70</t>
  </si>
  <si>
    <t>=ODAOHfA!E60</t>
  </si>
  <si>
    <t>888290084722</t>
  </si>
  <si>
    <t>1DAOHfA 30 /+2.25/8.5/-0.75/70</t>
  </si>
  <si>
    <t>=ODAOHfA!E61</t>
  </si>
  <si>
    <t>888290085620</t>
  </si>
  <si>
    <t>1DAOHfA 30 /+2.50/8.5/-0.75/70</t>
  </si>
  <si>
    <t>=ODAOHfA!E62</t>
  </si>
  <si>
    <t>888290086528</t>
  </si>
  <si>
    <t>1DAOHfA 30 /+2.75/8.5/-0.75/70</t>
  </si>
  <si>
    <t>=ODAOHfA!E63</t>
  </si>
  <si>
    <t>888290087426</t>
  </si>
  <si>
    <t>1DAOHfA 30 /+3.00/8.5/-0.75/70</t>
  </si>
  <si>
    <t>=ODAOHfA!E64</t>
  </si>
  <si>
    <t>888290088324</t>
  </si>
  <si>
    <t>1DAOHfA 30 /+3.25/8.5/-0.75/70</t>
  </si>
  <si>
    <t>=ODAOHfA!E65</t>
  </si>
  <si>
    <t>888290089222</t>
  </si>
  <si>
    <t>1DAOHfA 30 /+3.50/8.5/-0.75/70</t>
  </si>
  <si>
    <t>=ODAOHfA!E66</t>
  </si>
  <si>
    <t>888290090129</t>
  </si>
  <si>
    <t>1DAOHfA 30 /+3.75/8.5/-0.75/70</t>
  </si>
  <si>
    <t>=ODAOHfA!E67</t>
  </si>
  <si>
    <t>888290091027</t>
  </si>
  <si>
    <t>1DAOHfA 30 /+4.00/8.5/-0.75/70</t>
  </si>
  <si>
    <t>=ODAOHfA!E68</t>
  </si>
  <si>
    <t>888290077533</t>
  </si>
  <si>
    <t>1DAOHfA 30 /+0.25/8.5/-0.75/80</t>
  </si>
  <si>
    <t>=ODAOHfA!F53</t>
  </si>
  <si>
    <t>888290078431</t>
  </si>
  <si>
    <t>1DAOHfA 30 /+0.50/8.5/-0.75/80</t>
  </si>
  <si>
    <t>=ODAOHfA!F54</t>
  </si>
  <si>
    <t>888290079339</t>
  </si>
  <si>
    <t>1DAOHfA 30 /+0.75/8.5/-0.75/80</t>
  </si>
  <si>
    <t>=ODAOHfA!F55</t>
  </si>
  <si>
    <t>888290080236</t>
  </si>
  <si>
    <t>1DAOHfA 30 /+1.00/8.5/-0.75/80</t>
  </si>
  <si>
    <t>=ODAOHfA!F56</t>
  </si>
  <si>
    <t>888290081134</t>
  </si>
  <si>
    <t>1DAOHfA 30 /+1.25/8.5/-0.75/80</t>
  </si>
  <si>
    <t>=ODAOHfA!F57</t>
  </si>
  <si>
    <t>888290082032</t>
  </si>
  <si>
    <t>1DAOHfA 30 /+1.50/8.5/-0.75/80</t>
  </si>
  <si>
    <t>=ODAOHfA!F58</t>
  </si>
  <si>
    <t>888290082933</t>
  </si>
  <si>
    <t>1DAOHfA 30 /+1.75/8.5/-0.75/80</t>
  </si>
  <si>
    <t>=ODAOHfA!F59</t>
  </si>
  <si>
    <t>888290083831</t>
  </si>
  <si>
    <t>1DAOHfA 30 /+2.00/8.5/-0.75/80</t>
  </si>
  <si>
    <t>=ODAOHfA!F60</t>
  </si>
  <si>
    <t>888290084739</t>
  </si>
  <si>
    <t>1DAOHfA 30 /+2.25/8.5/-0.75/80</t>
  </si>
  <si>
    <t>=ODAOHfA!F61</t>
  </si>
  <si>
    <t>888290085637</t>
  </si>
  <si>
    <t>1DAOHfA 30 /+2.50/8.5/-0.75/80</t>
  </si>
  <si>
    <t>=ODAOHfA!F62</t>
  </si>
  <si>
    <t>888290086535</t>
  </si>
  <si>
    <t>1DAOHfA 30 /+2.75/8.5/-0.75/80</t>
  </si>
  <si>
    <t>=ODAOHfA!F63</t>
  </si>
  <si>
    <t>888290087433</t>
  </si>
  <si>
    <t>1DAOHfA 30 /+3.00/8.5/-0.75/80</t>
  </si>
  <si>
    <t>=ODAOHfA!F64</t>
  </si>
  <si>
    <t>888290088331</t>
  </si>
  <si>
    <t>1DAOHfA 30 /+3.25/8.5/-0.75/80</t>
  </si>
  <si>
    <t>=ODAOHfA!F65</t>
  </si>
  <si>
    <t>888290089239</t>
  </si>
  <si>
    <t>1DAOHfA 30 /+3.50/8.5/-0.75/80</t>
  </si>
  <si>
    <t>=ODAOHfA!F66</t>
  </si>
  <si>
    <t>888290090136</t>
  </si>
  <si>
    <t>1DAOHfA 30 /+3.75/8.5/-0.75/80</t>
  </si>
  <si>
    <t>=ODAOHfA!F67</t>
  </si>
  <si>
    <t>888290091034</t>
  </si>
  <si>
    <t>1DAOHfA 30 /+4.00/8.5/-0.75/80</t>
  </si>
  <si>
    <t>=ODAOHfA!F68</t>
  </si>
  <si>
    <t>888290077540</t>
  </si>
  <si>
    <t>1DAOHfA 30 /+0.25/8.5/-0.75/90</t>
  </si>
  <si>
    <t>=ODAOHfA!G53</t>
  </si>
  <si>
    <t>888290078448</t>
  </si>
  <si>
    <t>1DAOHfA 30 /+0.50/8.5/-0.75/90</t>
  </si>
  <si>
    <t>=ODAOHfA!G54</t>
  </si>
  <si>
    <t>888290079346</t>
  </si>
  <si>
    <t>1DAOHfA 30 /+0.75/8.5/-0.75/90</t>
  </si>
  <si>
    <t>=ODAOHfA!G55</t>
  </si>
  <si>
    <t>888290080243</t>
  </si>
  <si>
    <t>1DAOHfA 30 /+1.00/8.5/-0.75/90</t>
  </si>
  <si>
    <t>=ODAOHfA!G56</t>
  </si>
  <si>
    <t>888290081141</t>
  </si>
  <si>
    <t>1DAOHfA 30 /+1.25/8.5/-0.75/90</t>
  </si>
  <si>
    <t>=ODAOHfA!G57</t>
  </si>
  <si>
    <t>888290082049</t>
  </si>
  <si>
    <t>1DAOHfA 30 /+1.50/8.5/-0.75/90</t>
  </si>
  <si>
    <t>=ODAOHfA!G58</t>
  </si>
  <si>
    <t>888290082940</t>
  </si>
  <si>
    <t>1DAOHfA 30 /+1.75/8.5/-0.75/90</t>
  </si>
  <si>
    <t>=ODAOHfA!G59</t>
  </si>
  <si>
    <t>888290083848</t>
  </si>
  <si>
    <t>1DAOHfA 30 /+2.00/8.5/-0.75/90</t>
  </si>
  <si>
    <t>=ODAOHfA!G60</t>
  </si>
  <si>
    <t>888290084746</t>
  </si>
  <si>
    <t>1DAOHfA 30 /+2.25/8.5/-0.75/90</t>
  </si>
  <si>
    <t>=ODAOHfA!G61</t>
  </si>
  <si>
    <t>888290085644</t>
  </si>
  <si>
    <t>1DAOHfA 30 /+2.50/8.5/-0.75/90</t>
  </si>
  <si>
    <t>=ODAOHfA!G62</t>
  </si>
  <si>
    <t>888290086542</t>
  </si>
  <si>
    <t>1DAOHfA 30 /+2.75/8.5/-0.75/90</t>
  </si>
  <si>
    <t>=ODAOHfA!G63</t>
  </si>
  <si>
    <t>888290087440</t>
  </si>
  <si>
    <t>1DAOHfA 30 /+3.00/8.5/-0.75/90</t>
  </si>
  <si>
    <t>=ODAOHfA!G64</t>
  </si>
  <si>
    <t>888290088348</t>
  </si>
  <si>
    <t>1DAOHfA 30 /+3.25/8.5/-0.75/90</t>
  </si>
  <si>
    <t>=ODAOHfA!G65</t>
  </si>
  <si>
    <t>888290089246</t>
  </si>
  <si>
    <t>1DAOHfA 30 /+3.50/8.5/-0.75/90</t>
  </si>
  <si>
    <t>=ODAOHfA!G66</t>
  </si>
  <si>
    <t>888290090143</t>
  </si>
  <si>
    <t>1DAOHfA 30 /+3.75/8.5/-0.75/90</t>
  </si>
  <si>
    <t>=ODAOHfA!G67</t>
  </si>
  <si>
    <t>888290091041</t>
  </si>
  <si>
    <t>1DAOHfA 30 /+4.00/8.5/-0.75/90</t>
  </si>
  <si>
    <t>=ODAOHfA!G68</t>
  </si>
  <si>
    <t>888290077557</t>
  </si>
  <si>
    <t>1DAOHfA 30 /+0.25/8.5/-0.75/100</t>
  </si>
  <si>
    <t>=ODAOHfA!H53</t>
  </si>
  <si>
    <t>888290078455</t>
  </si>
  <si>
    <t>1DAOHfA 30 /+0.50/8.5/-0.75/100</t>
  </si>
  <si>
    <t>=ODAOHfA!H54</t>
  </si>
  <si>
    <t>888290079353</t>
  </si>
  <si>
    <t>1DAOHfA 30 /+0.75/8.5/-0.75/100</t>
  </si>
  <si>
    <t>=ODAOHfA!H55</t>
  </si>
  <si>
    <t>888290080250</t>
  </si>
  <si>
    <t>1DAOHfA 30 /+1.00/8.5/-0.75/100</t>
  </si>
  <si>
    <t>=ODAOHfA!H56</t>
  </si>
  <si>
    <t>888290081158</t>
  </si>
  <si>
    <t>1DAOHfA 30 /+1.25/8.5/-0.75/100</t>
  </si>
  <si>
    <t>=ODAOHfA!H57</t>
  </si>
  <si>
    <t>888290082056</t>
  </si>
  <si>
    <t>1DAOHfA 30 /+1.50/8.5/-0.75/100</t>
  </si>
  <si>
    <t>=ODAOHfA!H58</t>
  </si>
  <si>
    <t>888290082957</t>
  </si>
  <si>
    <t>1DAOHfA 30 /+1.75/8.5/-0.75/100</t>
  </si>
  <si>
    <t>=ODAOHfA!H59</t>
  </si>
  <si>
    <t>888290083855</t>
  </si>
  <si>
    <t>1DAOHfA 30 /+2.00/8.5/-0.75/100</t>
  </si>
  <si>
    <t>=ODAOHfA!H60</t>
  </si>
  <si>
    <t>888290084753</t>
  </si>
  <si>
    <t>1DAOHfA 30 /+2.25/8.5/-0.75/100</t>
  </si>
  <si>
    <t>=ODAOHfA!H61</t>
  </si>
  <si>
    <t>888290085651</t>
  </si>
  <si>
    <t>1DAOHfA 30 /+2.50/8.5/-0.75/100</t>
  </si>
  <si>
    <t>=ODAOHfA!H62</t>
  </si>
  <si>
    <t>888290086559</t>
  </si>
  <si>
    <t>1DAOHfA 30 /+2.75/8.5/-0.75/100</t>
  </si>
  <si>
    <t>=ODAOHfA!H63</t>
  </si>
  <si>
    <t>888290087457</t>
  </si>
  <si>
    <t>1DAOHfA 30 /+3.00/8.5/-0.75/100</t>
  </si>
  <si>
    <t>=ODAOHfA!H64</t>
  </si>
  <si>
    <t>888290088355</t>
  </si>
  <si>
    <t>1DAOHfA 30 /+3.25/8.5/-0.75/100</t>
  </si>
  <si>
    <t>=ODAOHfA!H65</t>
  </si>
  <si>
    <t>888290089253</t>
  </si>
  <si>
    <t>1DAOHfA 30 /+3.50/8.5/-0.75/100</t>
  </si>
  <si>
    <t>=ODAOHfA!H66</t>
  </si>
  <si>
    <t>888290090150</t>
  </si>
  <si>
    <t>1DAOHfA 30 /+3.75/8.5/-0.75/100</t>
  </si>
  <si>
    <t>=ODAOHfA!H67</t>
  </si>
  <si>
    <t>888290091058</t>
  </si>
  <si>
    <t>1DAOHfA 30 /+4.00/8.5/-0.75/100</t>
  </si>
  <si>
    <t>=ODAOHfA!H68</t>
  </si>
  <si>
    <t>888290077564</t>
  </si>
  <si>
    <t>1DAOHfA 30 /+0.25/8.5/-0.75/110</t>
  </si>
  <si>
    <t>=ODAOHfA!I53</t>
  </si>
  <si>
    <t>888290078462</t>
  </si>
  <si>
    <t>1DAOHfA 30 /+0.50/8.5/-0.75/110</t>
  </si>
  <si>
    <t>=ODAOHfA!I54</t>
  </si>
  <si>
    <t>888290079360</t>
  </si>
  <si>
    <t>1DAOHfA 30 /+0.75/8.5/-0.75/110</t>
  </si>
  <si>
    <t>=ODAOHfA!I55</t>
  </si>
  <si>
    <t>888290080267</t>
  </si>
  <si>
    <t>1DAOHfA 30 /+1.00/8.5/-0.75/110</t>
  </si>
  <si>
    <t>=ODAOHfA!I56</t>
  </si>
  <si>
    <t>888290081165</t>
  </si>
  <si>
    <t>1DAOHfA 30 /+1.25/8.5/-0.75/110</t>
  </si>
  <si>
    <t>=ODAOHfA!I57</t>
  </si>
  <si>
    <t>888290082063</t>
  </si>
  <si>
    <t>1DAOHfA 30 /+1.50/8.5/-0.75/110</t>
  </si>
  <si>
    <t>=ODAOHfA!I58</t>
  </si>
  <si>
    <t>888290082964</t>
  </si>
  <si>
    <t>1DAOHfA 30 /+1.75/8.5/-0.75/110</t>
  </si>
  <si>
    <t>=ODAOHfA!I59</t>
  </si>
  <si>
    <t>888290083862</t>
  </si>
  <si>
    <t>1DAOHfA 30 /+2.00/8.5/-0.75/110</t>
  </si>
  <si>
    <t>=ODAOHfA!I60</t>
  </si>
  <si>
    <t>888290084760</t>
  </si>
  <si>
    <t>1DAOHfA 30 /+2.25/8.5/-0.75/110</t>
  </si>
  <si>
    <t>=ODAOHfA!I61</t>
  </si>
  <si>
    <t>888290085668</t>
  </si>
  <si>
    <t>1DAOHfA 30 /+2.50/8.5/-0.75/110</t>
  </si>
  <si>
    <t>=ODAOHfA!I62</t>
  </si>
  <si>
    <t>888290086566</t>
  </si>
  <si>
    <t>1DAOHfA 30 /+2.75/8.5/-0.75/110</t>
  </si>
  <si>
    <t>=ODAOHfA!I63</t>
  </si>
  <si>
    <t>888290087464</t>
  </si>
  <si>
    <t>1DAOHfA 30 /+3.00/8.5/-0.75/110</t>
  </si>
  <si>
    <t>=ODAOHfA!I64</t>
  </si>
  <si>
    <t>888290088362</t>
  </si>
  <si>
    <t>1DAOHfA 30 /+3.25/8.5/-0.75/110</t>
  </si>
  <si>
    <t>=ODAOHfA!I65</t>
  </si>
  <si>
    <t>888290089260</t>
  </si>
  <si>
    <t>1DAOHfA 30 /+3.50/8.5/-0.75/110</t>
  </si>
  <si>
    <t>=ODAOHfA!I66</t>
  </si>
  <si>
    <t>888290090167</t>
  </si>
  <si>
    <t>1DAOHfA 30 /+3.75/8.5/-0.75/110</t>
  </si>
  <si>
    <t>=ODAOHfA!I67</t>
  </si>
  <si>
    <t>888290091065</t>
  </si>
  <si>
    <t>1DAOHfA 30 /+4.00/8.5/-0.75/110</t>
  </si>
  <si>
    <t>=ODAOHfA!I68</t>
  </si>
  <si>
    <t>888290077618</t>
  </si>
  <si>
    <t>1DAOHfA 30 /+0.25/8.5/-0.75/160</t>
  </si>
  <si>
    <t>=ODAOHfA!J53</t>
  </si>
  <si>
    <t>888290078516</t>
  </si>
  <si>
    <t>1DAOHfA 30 /+0.50/8.5/-0.75/160</t>
  </si>
  <si>
    <t>=ODAOHfA!J54</t>
  </si>
  <si>
    <t>888290079414</t>
  </si>
  <si>
    <t>1DAOHfA 30 /+0.75/8.5/-0.75/160</t>
  </si>
  <si>
    <t>=ODAOHfA!J55</t>
  </si>
  <si>
    <t>888290080311</t>
  </si>
  <si>
    <t>1DAOHfA 30 /+1.00/8.5/-0.75/160</t>
  </si>
  <si>
    <t>=ODAOHfA!J56</t>
  </si>
  <si>
    <t>888290081219</t>
  </si>
  <si>
    <t>1DAOHfA 30 /+1.25/8.5/-0.75/160</t>
  </si>
  <si>
    <t>=ODAOHfA!J57</t>
  </si>
  <si>
    <t>888290082117</t>
  </si>
  <si>
    <t>1DAOHfA 30 /+1.50/8.5/-0.75/160</t>
  </si>
  <si>
    <t>=ODAOHfA!J58</t>
  </si>
  <si>
    <t>888290083015</t>
  </si>
  <si>
    <t>1DAOHfA 30 /+1.75/8.5/-0.75/160</t>
  </si>
  <si>
    <t>=ODAOHfA!J59</t>
  </si>
  <si>
    <t>888290083916</t>
  </si>
  <si>
    <t>1DAOHfA 30 /+2.00/8.5/-0.75/160</t>
  </si>
  <si>
    <t>=ODAOHfA!J60</t>
  </si>
  <si>
    <t>888290084814</t>
  </si>
  <si>
    <t>1DAOHfA 30 /+2.25/8.5/-0.75/160</t>
  </si>
  <si>
    <t>=ODAOHfA!J61</t>
  </si>
  <si>
    <t>888290085712</t>
  </si>
  <si>
    <t>1DAOHfA 30 /+2.50/8.5/-0.75/160</t>
  </si>
  <si>
    <t>=ODAOHfA!J62</t>
  </si>
  <si>
    <t>888290086610</t>
  </si>
  <si>
    <t>1DAOHfA 30 /+2.75/8.5/-0.75/160</t>
  </si>
  <si>
    <t>=ODAOHfA!J63</t>
  </si>
  <si>
    <t>888290087518</t>
  </si>
  <si>
    <t>1DAOHfA 30 /+3.00/8.5/-0.75/160</t>
  </si>
  <si>
    <t>=ODAOHfA!J64</t>
  </si>
  <si>
    <t>888290088416</t>
  </si>
  <si>
    <t>1DAOHfA 30 /+3.25/8.5/-0.75/160</t>
  </si>
  <si>
    <t>=ODAOHfA!J65</t>
  </si>
  <si>
    <t>888290089314</t>
  </si>
  <si>
    <t>1DAOHfA 30 /+3.50/8.5/-0.75/160</t>
  </si>
  <si>
    <t>=ODAOHfA!J66</t>
  </si>
  <si>
    <t>888290090211</t>
  </si>
  <si>
    <t>1DAOHfA 30 /+3.75/8.5/-0.75/160</t>
  </si>
  <si>
    <t>=ODAOHfA!J67</t>
  </si>
  <si>
    <t>888290091119</t>
  </si>
  <si>
    <t>1DAOHfA 30 /+4.00/8.5/-0.75/160</t>
  </si>
  <si>
    <t>=ODAOHfA!J68</t>
  </si>
  <si>
    <t>888290077625</t>
  </si>
  <si>
    <t>1DAOHfA 30 /+0.25/8.5/-0.75/170</t>
  </si>
  <si>
    <t>=ODAOHfA!K53</t>
  </si>
  <si>
    <t>888290078523</t>
  </si>
  <si>
    <t>1DAOHfA 30 /+0.50/8.5/-0.75/170</t>
  </si>
  <si>
    <t>=ODAOHfA!K54</t>
  </si>
  <si>
    <t>888290079421</t>
  </si>
  <si>
    <t>1DAOHfA 30 /+0.75/8.5/-0.75/170</t>
  </si>
  <si>
    <t>=ODAOHfA!K55</t>
  </si>
  <si>
    <t>888290080328</t>
  </si>
  <si>
    <t>1DAOHfA 30 /+1.00/8.5/-0.75/170</t>
  </si>
  <si>
    <t>=ODAOHfA!K56</t>
  </si>
  <si>
    <t>888290081226</t>
  </si>
  <si>
    <t>1DAOHfA 30 /+1.25/8.5/-0.75/170</t>
  </si>
  <si>
    <t>=ODAOHfA!K57</t>
  </si>
  <si>
    <t>888290082124</t>
  </si>
  <si>
    <t>1DAOHfA 30 /+1.50/8.5/-0.75/170</t>
  </si>
  <si>
    <t>=ODAOHfA!K58</t>
  </si>
  <si>
    <t>888290083022</t>
  </si>
  <si>
    <t>1DAOHfA 30 /+1.75/8.5/-0.75/170</t>
  </si>
  <si>
    <t>=ODAOHfA!K59</t>
  </si>
  <si>
    <t>888290083923</t>
  </si>
  <si>
    <t>1DAOHfA 30 /+2.00/8.5/-0.75/170</t>
  </si>
  <si>
    <t>=ODAOHfA!K60</t>
  </si>
  <si>
    <t>888290084821</t>
  </si>
  <si>
    <t>1DAOHfA 30 /+2.25/8.5/-0.75/170</t>
  </si>
  <si>
    <t>=ODAOHfA!K61</t>
  </si>
  <si>
    <t>888290085729</t>
  </si>
  <si>
    <t>1DAOHfA 30 /+2.50/8.5/-0.75/170</t>
  </si>
  <si>
    <t>=ODAOHfA!K62</t>
  </si>
  <si>
    <t>888290086627</t>
  </si>
  <si>
    <t>1DAOHfA 30 /+2.75/8.5/-0.75/170</t>
  </si>
  <si>
    <t>=ODAOHfA!K63</t>
  </si>
  <si>
    <t>888290087525</t>
  </si>
  <si>
    <t>1DAOHfA 30 /+3.00/8.5/-0.75/170</t>
  </si>
  <si>
    <t>=ODAOHfA!K64</t>
  </si>
  <si>
    <t>888290088423</t>
  </si>
  <si>
    <t>1DAOHfA 30 /+3.25/8.5/-0.75/170</t>
  </si>
  <si>
    <t>=ODAOHfA!K65</t>
  </si>
  <si>
    <t>888290089321</t>
  </si>
  <si>
    <t>1DAOHfA 30 /+3.50/8.5/-0.75/170</t>
  </si>
  <si>
    <t>=ODAOHfA!K66</t>
  </si>
  <si>
    <t>888290090228</t>
  </si>
  <si>
    <t>1DAOHfA 30 /+3.75/8.5/-0.75/170</t>
  </si>
  <si>
    <t>=ODAOHfA!K67</t>
  </si>
  <si>
    <t>888290091126</t>
  </si>
  <si>
    <t>1DAOHfA 30 /+4.00/8.5/-0.75/170</t>
  </si>
  <si>
    <t>=ODAOHfA!K68</t>
  </si>
  <si>
    <t>888290077632</t>
  </si>
  <si>
    <t>1DAOHfA 30 /+0.25/8.5/-0.75/180</t>
  </si>
  <si>
    <t>=ODAOHfA!L53</t>
  </si>
  <si>
    <t>888290078530</t>
  </si>
  <si>
    <t>1DAOHfA 30 /+0.50/8.5/-0.75/180</t>
  </si>
  <si>
    <t>=ODAOHfA!L54</t>
  </si>
  <si>
    <t>888290079438</t>
  </si>
  <si>
    <t>1DAOHfA 30 /+0.75/8.5/-0.75/180</t>
  </si>
  <si>
    <t>=ODAOHfA!L55</t>
  </si>
  <si>
    <t>888290080335</t>
  </si>
  <si>
    <t>1DAOHfA 30 /+1.00/8.5/-0.75/180</t>
  </si>
  <si>
    <t>=ODAOHfA!L56</t>
  </si>
  <si>
    <t>888290081233</t>
  </si>
  <si>
    <t>1DAOHfA 30 /+1.25/8.5/-0.75/180</t>
  </si>
  <si>
    <t>=ODAOHfA!L57</t>
  </si>
  <si>
    <t>888290082131</t>
  </si>
  <si>
    <t>1DAOHfA 30 /+1.50/8.5/-0.75/180</t>
  </si>
  <si>
    <t>=ODAOHfA!L58</t>
  </si>
  <si>
    <t>888290083039</t>
  </si>
  <si>
    <t>1DAOHfA 30 /+1.75/8.5/-0.75/180</t>
  </si>
  <si>
    <t>=ODAOHfA!L59</t>
  </si>
  <si>
    <t>888290083930</t>
  </si>
  <si>
    <t>1DAOHfA 30 /+2.00/8.5/-0.75/180</t>
  </si>
  <si>
    <t>=ODAOHfA!L60</t>
  </si>
  <si>
    <t>888290084838</t>
  </si>
  <si>
    <t>1DAOHfA 30 /+2.25/8.5/-0.75/180</t>
  </si>
  <si>
    <t>=ODAOHfA!L61</t>
  </si>
  <si>
    <t>888290085736</t>
  </si>
  <si>
    <t>1DAOHfA 30 /+2.50/8.5/-0.75/180</t>
  </si>
  <si>
    <t>=ODAOHfA!L62</t>
  </si>
  <si>
    <t>888290086634</t>
  </si>
  <si>
    <t>1DAOHfA 30 /+2.75/8.5/-0.75/180</t>
  </si>
  <si>
    <t>=ODAOHfA!L63</t>
  </si>
  <si>
    <t>888290087532</t>
  </si>
  <si>
    <t>1DAOHfA 30 /+3.00/8.5/-0.75/180</t>
  </si>
  <si>
    <t>=ODAOHfA!L64</t>
  </si>
  <si>
    <t>888290088430</t>
  </si>
  <si>
    <t>1DAOHfA 30 /+3.25/8.5/-0.75/180</t>
  </si>
  <si>
    <t>=ODAOHfA!L65</t>
  </si>
  <si>
    <t>888290089338</t>
  </si>
  <si>
    <t>1DAOHfA 30 /+3.50/8.5/-0.75/180</t>
  </si>
  <si>
    <t>=ODAOHfA!L66</t>
  </si>
  <si>
    <t>888290090235</t>
  </si>
  <si>
    <t>1DAOHfA 30 /+3.75/8.5/-0.75/180</t>
  </si>
  <si>
    <t>=ODAOHfA!L67</t>
  </si>
  <si>
    <t>888290091133</t>
  </si>
  <si>
    <t>1DAOHfA 30 /+4.00/8.5/-0.75/180</t>
  </si>
  <si>
    <t>=ODAOHfA!L68</t>
  </si>
  <si>
    <t>888290077649</t>
  </si>
  <si>
    <t>1DAOHfA 30 /+0.25/8.5/-1.25/10</t>
  </si>
  <si>
    <t>=ODAOHfA!N53</t>
  </si>
  <si>
    <t>888290078547</t>
  </si>
  <si>
    <t>1DAOHfA 30 /+0.50/8.5/-1.25/10</t>
  </si>
  <si>
    <t>=ODAOHfA!N54</t>
  </si>
  <si>
    <t>888290079445</t>
  </si>
  <si>
    <t>1DAOHfA 30 /+0.75/8.5/-1.25/10</t>
  </si>
  <si>
    <t>=ODAOHfA!N55</t>
  </si>
  <si>
    <t>888290080342</t>
  </si>
  <si>
    <t>1DAOHfA 30 /+1.00/8.5/-1.25/10</t>
  </si>
  <si>
    <t>=ODAOHfA!N56</t>
  </si>
  <si>
    <t>888290081240</t>
  </si>
  <si>
    <t>1DAOHfA 30 /+1.25/8.5/-1.25/10</t>
  </si>
  <si>
    <t>=ODAOHfA!N57</t>
  </si>
  <si>
    <t>888290082148</t>
  </si>
  <si>
    <t>1DAOHfA 30 /+1.50/8.5/-1.25/10</t>
  </si>
  <si>
    <t>=ODAOHfA!N58</t>
  </si>
  <si>
    <t>888290083046</t>
  </si>
  <si>
    <t>1DAOHfA 30 /+1.75/8.5/-1.25/10</t>
  </si>
  <si>
    <t>=ODAOHfA!N59</t>
  </si>
  <si>
    <t>888290083947</t>
  </si>
  <si>
    <t>1DAOHfA 30 /+2.00/8.5/-1.25/10</t>
  </si>
  <si>
    <t>=ODAOHfA!N60</t>
  </si>
  <si>
    <t>888290084845</t>
  </si>
  <si>
    <t>1DAOHfA 30 /+2.25/8.5/-1.25/10</t>
  </si>
  <si>
    <t>=ODAOHfA!N61</t>
  </si>
  <si>
    <t>888290085743</t>
  </si>
  <si>
    <t>1DAOHfA 30 /+2.50/8.5/-1.25/10</t>
  </si>
  <si>
    <t>=ODAOHfA!N62</t>
  </si>
  <si>
    <t>888290086641</t>
  </si>
  <si>
    <t>1DAOHfA 30 /+2.75/8.5/-1.25/10</t>
  </si>
  <si>
    <t>=ODAOHfA!N63</t>
  </si>
  <si>
    <t>888290087549</t>
  </si>
  <si>
    <t>1DAOHfA 30 /+3.00/8.5/-1.25/10</t>
  </si>
  <si>
    <t>=ODAOHfA!N64</t>
  </si>
  <si>
    <t>888290088447</t>
  </si>
  <si>
    <t>1DAOHfA 30 /+3.25/8.5/-1.25/10</t>
  </si>
  <si>
    <t>=ODAOHfA!N65</t>
  </si>
  <si>
    <t>888290089345</t>
  </si>
  <si>
    <t>1DAOHfA 30 /+3.50/8.5/-1.25/10</t>
  </si>
  <si>
    <t>=ODAOHfA!N66</t>
  </si>
  <si>
    <t>888290090242</t>
  </si>
  <si>
    <t>1DAOHfA 30 /+3.75/8.5/-1.25/10</t>
  </si>
  <si>
    <t>=ODAOHfA!N67</t>
  </si>
  <si>
    <t>888290091140</t>
  </si>
  <si>
    <t>1DAOHfA 30 /+4.00/8.5/-1.25/10</t>
  </si>
  <si>
    <t>=ODAOHfA!N68</t>
  </si>
  <si>
    <t>888290077656</t>
  </si>
  <si>
    <t>1DAOHfA 30 /+0.25/8.5/-1.25/20</t>
  </si>
  <si>
    <t>=ODAOHfA!O53</t>
  </si>
  <si>
    <t>888290078554</t>
  </si>
  <si>
    <t>1DAOHfA 30 /+0.50/8.5/-1.25/20</t>
  </si>
  <si>
    <t>=ODAOHfA!O54</t>
  </si>
  <si>
    <t>888290079452</t>
  </si>
  <si>
    <t>1DAOHfA 30 /+0.75/8.5/-1.25/20</t>
  </si>
  <si>
    <t>=ODAOHfA!O55</t>
  </si>
  <si>
    <t>888290080359</t>
  </si>
  <si>
    <t>1DAOHfA 30 /+1.00/8.5/-1.25/20</t>
  </si>
  <si>
    <t>=ODAOHfA!O56</t>
  </si>
  <si>
    <t>888290081257</t>
  </si>
  <si>
    <t>1DAOHfA 30 /+1.25/8.5/-1.25/20</t>
  </si>
  <si>
    <t>=ODAOHfA!O57</t>
  </si>
  <si>
    <t>888290082155</t>
  </si>
  <si>
    <t>1DAOHfA 30 /+1.50/8.5/-1.25/20</t>
  </si>
  <si>
    <t>=ODAOHfA!O58</t>
  </si>
  <si>
    <t>888290083053</t>
  </si>
  <si>
    <t>1DAOHfA 30 /+1.75/8.5/-1.25/20</t>
  </si>
  <si>
    <t>=ODAOHfA!O59</t>
  </si>
  <si>
    <t>888290083954</t>
  </si>
  <si>
    <t>1DAOHfA 30 /+2.00/8.5/-1.25/20</t>
  </si>
  <si>
    <t>=ODAOHfA!O60</t>
  </si>
  <si>
    <t>888290084852</t>
  </si>
  <si>
    <t>1DAOHfA 30 /+2.25/8.5/-1.25/20</t>
  </si>
  <si>
    <t>=ODAOHfA!O61</t>
  </si>
  <si>
    <t>888290085750</t>
  </si>
  <si>
    <t>1DAOHfA 30 /+2.50/8.5/-1.25/20</t>
  </si>
  <si>
    <t>=ODAOHfA!O62</t>
  </si>
  <si>
    <t>888290086658</t>
  </si>
  <si>
    <t>1DAOHfA 30 /+2.75/8.5/-1.25/20</t>
  </si>
  <si>
    <t>=ODAOHfA!O63</t>
  </si>
  <si>
    <t>888290087556</t>
  </si>
  <si>
    <t>1DAOHfA 30 /+3.00/8.5/-1.25/20</t>
  </si>
  <si>
    <t>=ODAOHfA!O64</t>
  </si>
  <si>
    <t>888290088454</t>
  </si>
  <si>
    <t>1DAOHfA 30 /+3.25/8.5/-1.25/20</t>
  </si>
  <si>
    <t>=ODAOHfA!O65</t>
  </si>
  <si>
    <t>888290089352</t>
  </si>
  <si>
    <t>1DAOHfA 30 /+3.50/8.5/-1.25/20</t>
  </si>
  <si>
    <t>=ODAOHfA!O66</t>
  </si>
  <si>
    <t>888290090259</t>
  </si>
  <si>
    <t>1DAOHfA 30 /+3.75/8.5/-1.25/20</t>
  </si>
  <si>
    <t>=ODAOHfA!O67</t>
  </si>
  <si>
    <t>888290091157</t>
  </si>
  <si>
    <t>1DAOHfA 30 /+4.00/8.5/-1.25/20</t>
  </si>
  <si>
    <t>=ODAOHfA!O68</t>
  </si>
  <si>
    <t>888290077700</t>
  </si>
  <si>
    <t>1DAOHfA 30 /+0.25/8.5/-1.25/70</t>
  </si>
  <si>
    <t>=ODAOHfA!P53</t>
  </si>
  <si>
    <t>888290078608</t>
  </si>
  <si>
    <t>1DAOHfA 30 /+0.50/8.5/-1.25/70</t>
  </si>
  <si>
    <t>=ODAOHfA!P54</t>
  </si>
  <si>
    <t>888290079506</t>
  </si>
  <si>
    <t>1DAOHfA 30 /+0.75/8.5/-1.25/70</t>
  </si>
  <si>
    <t>=ODAOHfA!P55</t>
  </si>
  <si>
    <t>888290080403</t>
  </si>
  <si>
    <t>1DAOHfA 30 /+1.00/8.5/-1.25/70</t>
  </si>
  <si>
    <t>=ODAOHfA!P56</t>
  </si>
  <si>
    <t>888290081301</t>
  </si>
  <si>
    <t>1DAOHfA 30 /+1.25/8.5/-1.25/70</t>
  </si>
  <si>
    <t>=ODAOHfA!P57</t>
  </si>
  <si>
    <t>888290082209</t>
  </si>
  <si>
    <t>1DAOHfA 30 /+1.50/8.5/-1.25/70</t>
  </si>
  <si>
    <t>=ODAOHfA!P58</t>
  </si>
  <si>
    <t>888290083107</t>
  </si>
  <si>
    <t>1DAOHfA 30 /+1.75/8.5/-1.25/70</t>
  </si>
  <si>
    <t>=ODAOHfA!P59</t>
  </si>
  <si>
    <t>888290084005</t>
  </si>
  <si>
    <t>1DAOHfA 30 /+2.00/8.5/-1.25/70</t>
  </si>
  <si>
    <t>=ODAOHfA!P60</t>
  </si>
  <si>
    <t>888290084906</t>
  </si>
  <si>
    <t>1DAOHfA 30 /+2.25/8.5/-1.25/70</t>
  </si>
  <si>
    <t>=ODAOHfA!P61</t>
  </si>
  <si>
    <t>888290085804</t>
  </si>
  <si>
    <t>1DAOHfA 30 /+2.50/8.5/-1.25/70</t>
  </si>
  <si>
    <t>=ODAOHfA!P62</t>
  </si>
  <si>
    <t>888290086702</t>
  </si>
  <si>
    <t>1DAOHfA 30 /+2.75/8.5/-1.25/70</t>
  </si>
  <si>
    <t>=ODAOHfA!P63</t>
  </si>
  <si>
    <t>888290087600</t>
  </si>
  <si>
    <t>1DAOHfA 30 /+3.00/8.5/-1.25/70</t>
  </si>
  <si>
    <t>=ODAOHfA!P64</t>
  </si>
  <si>
    <t>888290088508</t>
  </si>
  <si>
    <t>1DAOHfA 30 /+3.25/8.5/-1.25/70</t>
  </si>
  <si>
    <t>=ODAOHfA!P65</t>
  </si>
  <si>
    <t>888290089406</t>
  </si>
  <si>
    <t>1DAOHfA 30 /+3.50/8.5/-1.25/70</t>
  </si>
  <si>
    <t>=ODAOHfA!P66</t>
  </si>
  <si>
    <t>888290090303</t>
  </si>
  <si>
    <t>1DAOHfA 30 /+3.75/8.5/-1.25/70</t>
  </si>
  <si>
    <t>=ODAOHfA!P67</t>
  </si>
  <si>
    <t>888290091201</t>
  </si>
  <si>
    <t>1DAOHfA 30 /+4.00/8.5/-1.25/70</t>
  </si>
  <si>
    <t>=ODAOHfA!P68</t>
  </si>
  <si>
    <t>888290077717</t>
  </si>
  <si>
    <t>1DAOHfA 30 /+0.25/8.5/-1.25/80</t>
  </si>
  <si>
    <t>=ODAOHfA!Q53</t>
  </si>
  <si>
    <t>888290078615</t>
  </si>
  <si>
    <t>1DAOHfA 30 /+0.50/8.5/-1.25/80</t>
  </si>
  <si>
    <t>=ODAOHfA!Q54</t>
  </si>
  <si>
    <t>888290079513</t>
  </si>
  <si>
    <t>1DAOHfA 30 /+0.75/8.5/-1.25/80</t>
  </si>
  <si>
    <t>=ODAOHfA!Q55</t>
  </si>
  <si>
    <t>888290080410</t>
  </si>
  <si>
    <t>1DAOHfA 30 /+1.00/8.5/-1.25/80</t>
  </si>
  <si>
    <t>=ODAOHfA!Q56</t>
  </si>
  <si>
    <t>888290081318</t>
  </si>
  <si>
    <t>1DAOHfA 30 /+1.25/8.5/-1.25/80</t>
  </si>
  <si>
    <t>=ODAOHfA!Q57</t>
  </si>
  <si>
    <t>888290082216</t>
  </si>
  <si>
    <t>1DAOHfA 30 /+1.50/8.5/-1.25/80</t>
  </si>
  <si>
    <t>=ODAOHfA!Q58</t>
  </si>
  <si>
    <t>888290083114</t>
  </si>
  <si>
    <t>1DAOHfA 30 /+1.75/8.5/-1.25/80</t>
  </si>
  <si>
    <t>=ODAOHfA!Q59</t>
  </si>
  <si>
    <t>888290084012</t>
  </si>
  <si>
    <t>1DAOHfA 30 /+2.00/8.5/-1.25/80</t>
  </si>
  <si>
    <t>=ODAOHfA!Q60</t>
  </si>
  <si>
    <t>888290084913</t>
  </si>
  <si>
    <t>1DAOHfA 30 /+2.25/8.5/-1.25/80</t>
  </si>
  <si>
    <t>=ODAOHfA!Q61</t>
  </si>
  <si>
    <t>888290085811</t>
  </si>
  <si>
    <t>1DAOHfA 30 /+2.50/8.5/-1.25/80</t>
  </si>
  <si>
    <t>=ODAOHfA!Q62</t>
  </si>
  <si>
    <t>888290086719</t>
  </si>
  <si>
    <t>1DAOHfA 30 /+2.75/8.5/-1.25/80</t>
  </si>
  <si>
    <t>=ODAOHfA!Q63</t>
  </si>
  <si>
    <t>888290087617</t>
  </si>
  <si>
    <t>1DAOHfA 30 /+3.00/8.5/-1.25/80</t>
  </si>
  <si>
    <t>=ODAOHfA!Q64</t>
  </si>
  <si>
    <t>888290088515</t>
  </si>
  <si>
    <t>1DAOHfA 30 /+3.25/8.5/-1.25/80</t>
  </si>
  <si>
    <t>=ODAOHfA!Q65</t>
  </si>
  <si>
    <t>888290089413</t>
  </si>
  <si>
    <t>1DAOHfA 30 /+3.50/8.5/-1.25/80</t>
  </si>
  <si>
    <t>=ODAOHfA!Q66</t>
  </si>
  <si>
    <t>888290090310</t>
  </si>
  <si>
    <t>1DAOHfA 30 /+3.75/8.5/-1.25/80</t>
  </si>
  <si>
    <t>=ODAOHfA!Q67</t>
  </si>
  <si>
    <t>888290091218</t>
  </si>
  <si>
    <t>1DAOHfA 30 /+4.00/8.5/-1.25/80</t>
  </si>
  <si>
    <t>=ODAOHfA!Q68</t>
  </si>
  <si>
    <t>888290077724</t>
  </si>
  <si>
    <t>1DAOHfA 30 /+0.25/8.5/-1.25/90</t>
  </si>
  <si>
    <t>=ODAOHfA!R53</t>
  </si>
  <si>
    <t>888290078622</t>
  </si>
  <si>
    <t>1DAOHfA 30 /+0.50/8.5/-1.25/90</t>
  </si>
  <si>
    <t>=ODAOHfA!R54</t>
  </si>
  <si>
    <t>888290079520</t>
  </si>
  <si>
    <t>1DAOHfA 30 /+0.75/8.5/-1.25/90</t>
  </si>
  <si>
    <t>=ODAOHfA!R55</t>
  </si>
  <si>
    <t>888290080427</t>
  </si>
  <si>
    <t>1DAOHfA 30 /+1.00/8.5/-1.25/90</t>
  </si>
  <si>
    <t>=ODAOHfA!R56</t>
  </si>
  <si>
    <t>888290081325</t>
  </si>
  <si>
    <t>1DAOHfA 30 /+1.25/8.5/-1.25/90</t>
  </si>
  <si>
    <t>=ODAOHfA!R57</t>
  </si>
  <si>
    <t>888290082223</t>
  </si>
  <si>
    <t>1DAOHfA 30 /+1.50/8.5/-1.25/90</t>
  </si>
  <si>
    <t>=ODAOHfA!R58</t>
  </si>
  <si>
    <t>888290083121</t>
  </si>
  <si>
    <t>1DAOHfA 30 /+1.75/8.5/-1.25/90</t>
  </si>
  <si>
    <t>=ODAOHfA!R59</t>
  </si>
  <si>
    <t>888290084029</t>
  </si>
  <si>
    <t>1DAOHfA 30 /+2.00/8.5/-1.25/90</t>
  </si>
  <si>
    <t>=ODAOHfA!R60</t>
  </si>
  <si>
    <t>888290084920</t>
  </si>
  <si>
    <t>1DAOHfA 30 /+2.25/8.5/-1.25/90</t>
  </si>
  <si>
    <t>=ODAOHfA!R61</t>
  </si>
  <si>
    <t>888290085828</t>
  </si>
  <si>
    <t>1DAOHfA 30 /+2.50/8.5/-1.25/90</t>
  </si>
  <si>
    <t>=ODAOHfA!R62</t>
  </si>
  <si>
    <t>888290086726</t>
  </si>
  <si>
    <t>1DAOHfA 30 /+2.75/8.5/-1.25/90</t>
  </si>
  <si>
    <t>=ODAOHfA!R63</t>
  </si>
  <si>
    <t>888290087624</t>
  </si>
  <si>
    <t>1DAOHfA 30 /+3.00/8.5/-1.25/90</t>
  </si>
  <si>
    <t>=ODAOHfA!R64</t>
  </si>
  <si>
    <t>888290088522</t>
  </si>
  <si>
    <t>1DAOHfA 30 /+3.25/8.5/-1.25/90</t>
  </si>
  <si>
    <t>=ODAOHfA!R65</t>
  </si>
  <si>
    <t>888290089420</t>
  </si>
  <si>
    <t>1DAOHfA 30 /+3.50/8.5/-1.25/90</t>
  </si>
  <si>
    <t>=ODAOHfA!R66</t>
  </si>
  <si>
    <t>888290090327</t>
  </si>
  <si>
    <t>1DAOHfA 30 /+3.75/8.5/-1.25/90</t>
  </si>
  <si>
    <t>=ODAOHfA!R67</t>
  </si>
  <si>
    <t>888290091225</t>
  </si>
  <si>
    <t>1DAOHfA 30 /+4.00/8.5/-1.25/90</t>
  </si>
  <si>
    <t>=ODAOHfA!R68</t>
  </si>
  <si>
    <t>888290077731</t>
  </si>
  <si>
    <t>1DAOHfA 30 /+0.25/8.5/-1.25/100</t>
  </si>
  <si>
    <t>=ODAOHfA!S53</t>
  </si>
  <si>
    <t>888290078639</t>
  </si>
  <si>
    <t>1DAOHfA 30 /+0.50/8.5/-1.25/100</t>
  </si>
  <si>
    <t>=ODAOHfA!S54</t>
  </si>
  <si>
    <t>888290079537</t>
  </si>
  <si>
    <t>1DAOHfA 30 /+0.75/8.5/-1.25/100</t>
  </si>
  <si>
    <t>=ODAOHfA!S55</t>
  </si>
  <si>
    <t>888290080434</t>
  </si>
  <si>
    <t>1DAOHfA 30 /+1.00/8.5/-1.25/100</t>
  </si>
  <si>
    <t>=ODAOHfA!S56</t>
  </si>
  <si>
    <t>888290081332</t>
  </si>
  <si>
    <t>1DAOHfA 30 /+1.25/8.5/-1.25/100</t>
  </si>
  <si>
    <t>=ODAOHfA!S57</t>
  </si>
  <si>
    <t>888290082230</t>
  </si>
  <si>
    <t>1DAOHfA 30 /+1.50/8.5/-1.25/100</t>
  </si>
  <si>
    <t>=ODAOHfA!S58</t>
  </si>
  <si>
    <t>888290083138</t>
  </si>
  <si>
    <t>1DAOHfA 30 /+1.75/8.5/-1.25/100</t>
  </si>
  <si>
    <t>=ODAOHfA!S59</t>
  </si>
  <si>
    <t>888290084036</t>
  </si>
  <si>
    <t>1DAOHfA 30 /+2.00/8.5/-1.25/100</t>
  </si>
  <si>
    <t>=ODAOHfA!S60</t>
  </si>
  <si>
    <t>888290084937</t>
  </si>
  <si>
    <t>1DAOHfA 30 /+2.25/8.5/-1.25/100</t>
  </si>
  <si>
    <t>=ODAOHfA!S61</t>
  </si>
  <si>
    <t>888290085835</t>
  </si>
  <si>
    <t>1DAOHfA 30 /+2.50/8.5/-1.25/100</t>
  </si>
  <si>
    <t>=ODAOHfA!S62</t>
  </si>
  <si>
    <t>888290086733</t>
  </si>
  <si>
    <t>1DAOHfA 30 /+2.75/8.5/-1.25/100</t>
  </si>
  <si>
    <t>=ODAOHfA!S63</t>
  </si>
  <si>
    <t>888290087631</t>
  </si>
  <si>
    <t>1DAOHfA 30 /+3.00/8.5/-1.25/100</t>
  </si>
  <si>
    <t>=ODAOHfA!S64</t>
  </si>
  <si>
    <t>888290088539</t>
  </si>
  <si>
    <t>1DAOHfA 30 /+3.25/8.5/-1.25/100</t>
  </si>
  <si>
    <t>=ODAOHfA!S65</t>
  </si>
  <si>
    <t>888290089437</t>
  </si>
  <si>
    <t>1DAOHfA 30 /+3.50/8.5/-1.25/100</t>
  </si>
  <si>
    <t>=ODAOHfA!S66</t>
  </si>
  <si>
    <t>888290090334</t>
  </si>
  <si>
    <t>1DAOHfA 30 /+3.75/8.5/-1.25/100</t>
  </si>
  <si>
    <t>=ODAOHfA!S67</t>
  </si>
  <si>
    <t>888290091232</t>
  </si>
  <si>
    <t>1DAOHfA 30 /+4.00/8.5/-1.25/100</t>
  </si>
  <si>
    <t>=ODAOHfA!S68</t>
  </si>
  <si>
    <t>888290077748</t>
  </si>
  <si>
    <t>1DAOHfA 30 /+0.25/8.5/-1.25/110</t>
  </si>
  <si>
    <t>=ODAOHfA!T53</t>
  </si>
  <si>
    <t>888290078646</t>
  </si>
  <si>
    <t>1DAOHfA 30 /+0.50/8.5/-1.25/110</t>
  </si>
  <si>
    <t>=ODAOHfA!T54</t>
  </si>
  <si>
    <t>888290079544</t>
  </si>
  <si>
    <t>1DAOHfA 30 /+0.75/8.5/-1.25/110</t>
  </si>
  <si>
    <t>=ODAOHfA!T55</t>
  </si>
  <si>
    <t>888290080441</t>
  </si>
  <si>
    <t>1DAOHfA 30 /+1.00/8.5/-1.25/110</t>
  </si>
  <si>
    <t>=ODAOHfA!T56</t>
  </si>
  <si>
    <t>888290081349</t>
  </si>
  <si>
    <t>1DAOHfA 30 /+1.25/8.5/-1.25/110</t>
  </si>
  <si>
    <t>=ODAOHfA!T57</t>
  </si>
  <si>
    <t>888290082247</t>
  </si>
  <si>
    <t>1DAOHfA 30 /+1.50/8.5/-1.25/110</t>
  </si>
  <si>
    <t>=ODAOHfA!T58</t>
  </si>
  <si>
    <t>888290083145</t>
  </si>
  <si>
    <t>1DAOHfA 30 /+1.75/8.5/-1.25/110</t>
  </si>
  <si>
    <t>=ODAOHfA!T59</t>
  </si>
  <si>
    <t>888290084043</t>
  </si>
  <si>
    <t>1DAOHfA 30 /+2.00/8.5/-1.25/110</t>
  </si>
  <si>
    <t>=ODAOHfA!T60</t>
  </si>
  <si>
    <t>888290084944</t>
  </si>
  <si>
    <t>1DAOHfA 30 /+2.25/8.5/-1.25/110</t>
  </si>
  <si>
    <t>=ODAOHfA!T61</t>
  </si>
  <si>
    <t>888290085842</t>
  </si>
  <si>
    <t>1DAOHfA 30 /+2.50/8.5/-1.25/110</t>
  </si>
  <si>
    <t>=ODAOHfA!T62</t>
  </si>
  <si>
    <t>888290086740</t>
  </si>
  <si>
    <t>1DAOHfA 30 /+2.75/8.5/-1.25/110</t>
  </si>
  <si>
    <t>=ODAOHfA!T63</t>
  </si>
  <si>
    <t>888290087648</t>
  </si>
  <si>
    <t>1DAOHfA 30 /+3.00/8.5/-1.25/110</t>
  </si>
  <si>
    <t>=ODAOHfA!T64</t>
  </si>
  <si>
    <t>888290088546</t>
  </si>
  <si>
    <t>1DAOHfA 30 /+3.25/8.5/-1.25/110</t>
  </si>
  <si>
    <t>=ODAOHfA!T65</t>
  </si>
  <si>
    <t>888290089444</t>
  </si>
  <si>
    <t>1DAOHfA 30 /+3.50/8.5/-1.25/110</t>
  </si>
  <si>
    <t>=ODAOHfA!T66</t>
  </si>
  <si>
    <t>888290090341</t>
  </si>
  <si>
    <t>1DAOHfA 30 /+3.75/8.5/-1.25/110</t>
  </si>
  <si>
    <t>=ODAOHfA!T67</t>
  </si>
  <si>
    <t>888290091249</t>
  </si>
  <si>
    <t>1DAOHfA 30 /+4.00/8.5/-1.25/110</t>
  </si>
  <si>
    <t>=ODAOHfA!T68</t>
  </si>
  <si>
    <t>888290077793</t>
  </si>
  <si>
    <t>1DAOHfA 30 /+0.25/8.5/-1.25/160</t>
  </si>
  <si>
    <t>=ODAOHfA!U53</t>
  </si>
  <si>
    <t>888290078691</t>
  </si>
  <si>
    <t>1DAOHfA 30 /+0.50/8.5/-1.25/160</t>
  </si>
  <si>
    <t>=ODAOHfA!U54</t>
  </si>
  <si>
    <t>888290079599</t>
  </si>
  <si>
    <t>1DAOHfA 30 /+0.75/8.5/-1.25/160</t>
  </si>
  <si>
    <t>=ODAOHfA!U55</t>
  </si>
  <si>
    <t>888290080496</t>
  </si>
  <si>
    <t>1DAOHfA 30 /+1.00/8.5/-1.25/160</t>
  </si>
  <si>
    <t>=ODAOHfA!U56</t>
  </si>
  <si>
    <t>888290081394</t>
  </si>
  <si>
    <t>1DAOHfA 30 /+1.25/8.5/-1.25/160</t>
  </si>
  <si>
    <t>=ODAOHfA!U57</t>
  </si>
  <si>
    <t>888290082292</t>
  </si>
  <si>
    <t>1DAOHfA 30 /+1.50/8.5/-1.25/160</t>
  </si>
  <si>
    <t>=ODAOHfA!U58</t>
  </si>
  <si>
    <t>888290083190</t>
  </si>
  <si>
    <t>1DAOHfA 30 /+1.75/8.5/-1.25/160</t>
  </si>
  <si>
    <t>=ODAOHfA!U59</t>
  </si>
  <si>
    <t>888290084098</t>
  </si>
  <si>
    <t>1DAOHfA 30 /+2.00/8.5/-1.25/160</t>
  </si>
  <si>
    <t>=ODAOHfA!U60</t>
  </si>
  <si>
    <t>888290084999</t>
  </si>
  <si>
    <t>1DAOHfA 30 /+2.25/8.5/-1.25/160</t>
  </si>
  <si>
    <t>=ODAOHfA!U61</t>
  </si>
  <si>
    <t>888290085897</t>
  </si>
  <si>
    <t>1DAOHfA 30 /+2.50/8.5/-1.25/160</t>
  </si>
  <si>
    <t>=ODAOHfA!U62</t>
  </si>
  <si>
    <t>888290086795</t>
  </si>
  <si>
    <t>1DAOHfA 30 /+2.75/8.5/-1.25/160</t>
  </si>
  <si>
    <t>=ODAOHfA!U63</t>
  </si>
  <si>
    <t>888290087693</t>
  </si>
  <si>
    <t>1DAOHfA 30 /+3.00/8.5/-1.25/160</t>
  </si>
  <si>
    <t>=ODAOHfA!U64</t>
  </si>
  <si>
    <t>888290088591</t>
  </si>
  <si>
    <t>1DAOHfA 30 /+3.25/8.5/-1.25/160</t>
  </si>
  <si>
    <t>=ODAOHfA!U65</t>
  </si>
  <si>
    <t>888290089499</t>
  </si>
  <si>
    <t>1DAOHfA 30 /+3.50/8.5/-1.25/160</t>
  </si>
  <si>
    <t>=ODAOHfA!U66</t>
  </si>
  <si>
    <t>888290090396</t>
  </si>
  <si>
    <t>1DAOHfA 30 /+3.75/8.5/-1.25/160</t>
  </si>
  <si>
    <t>=ODAOHfA!U67</t>
  </si>
  <si>
    <t>888290091294</t>
  </si>
  <si>
    <t>1DAOHfA 30 /+4.00/8.5/-1.25/160</t>
  </si>
  <si>
    <t>=ODAOHfA!U68</t>
  </si>
  <si>
    <t>888290077809</t>
  </si>
  <si>
    <t>1DAOHfA 30 /+0.25/8.5/-1.25/170</t>
  </si>
  <si>
    <t>=ODAOHfA!V53</t>
  </si>
  <si>
    <t>888290078707</t>
  </si>
  <si>
    <t>1DAOHfA 30 /+0.50/8.5/-1.25/170</t>
  </si>
  <si>
    <t>=ODAOHfA!V54</t>
  </si>
  <si>
    <t>888290079605</t>
  </si>
  <si>
    <t>1DAOHfA 30 /+0.75/8.5/-1.25/170</t>
  </si>
  <si>
    <t>=ODAOHfA!V55</t>
  </si>
  <si>
    <t>888290080502</t>
  </si>
  <si>
    <t>1DAOHfA 30 /+1.00/8.5/-1.25/170</t>
  </si>
  <si>
    <t>=ODAOHfA!V56</t>
  </si>
  <si>
    <t>888290081400</t>
  </si>
  <si>
    <t>1DAOHfA 30 /+1.25/8.5/-1.25/170</t>
  </si>
  <si>
    <t>=ODAOHfA!V57</t>
  </si>
  <si>
    <t>888290082308</t>
  </si>
  <si>
    <t>1DAOHfA 30 /+1.50/8.5/-1.25/170</t>
  </si>
  <si>
    <t>=ODAOHfA!V58</t>
  </si>
  <si>
    <t>888290083206</t>
  </si>
  <si>
    <t>1DAOHfA 30 /+1.75/8.5/-1.25/170</t>
  </si>
  <si>
    <t>=ODAOHfA!V59</t>
  </si>
  <si>
    <t>888290084104</t>
  </si>
  <si>
    <t>1DAOHfA 30 /+2.00/8.5/-1.25/170</t>
  </si>
  <si>
    <t>=ODAOHfA!V60</t>
  </si>
  <si>
    <t>888290085002</t>
  </si>
  <si>
    <t>1DAOHfA 30 /+2.25/8.5/-1.25/170</t>
  </si>
  <si>
    <t>=ODAOHfA!V61</t>
  </si>
  <si>
    <t>888290085903</t>
  </si>
  <si>
    <t>1DAOHfA 30 /+2.50/8.5/-1.25/170</t>
  </si>
  <si>
    <t>=ODAOHfA!V62</t>
  </si>
  <si>
    <t>888290086801</t>
  </si>
  <si>
    <t>1DAOHfA 30 /+2.75/8.5/-1.25/170</t>
  </si>
  <si>
    <t>=ODAOHfA!V63</t>
  </si>
  <si>
    <t>888290087709</t>
  </si>
  <si>
    <t>1DAOHfA 30 /+3.00/8.5/-1.25/170</t>
  </si>
  <si>
    <t>=ODAOHfA!V64</t>
  </si>
  <si>
    <t>888290088607</t>
  </si>
  <si>
    <t>1DAOHfA 30 /+3.25/8.5/-1.25/170</t>
  </si>
  <si>
    <t>=ODAOHfA!V65</t>
  </si>
  <si>
    <t>888290089505</t>
  </si>
  <si>
    <t>1DAOHfA 30 /+3.50/8.5/-1.25/170</t>
  </si>
  <si>
    <t>=ODAOHfA!V66</t>
  </si>
  <si>
    <t>888290090402</t>
  </si>
  <si>
    <t>1DAOHfA 30 /+3.75/8.5/-1.25/170</t>
  </si>
  <si>
    <t>=ODAOHfA!V67</t>
  </si>
  <si>
    <t>888290091300</t>
  </si>
  <si>
    <t>1DAOHfA 30 /+4.00/8.5/-1.25/170</t>
  </si>
  <si>
    <t>=ODAOHfA!V68</t>
  </si>
  <si>
    <t>888290077816</t>
  </si>
  <si>
    <t>1DAOHfA 30 /+0.25/8.5/-1.25/180</t>
  </si>
  <si>
    <t>=ODAOHfA!W53</t>
  </si>
  <si>
    <t>888290078714</t>
  </si>
  <si>
    <t>1DAOHfA 30 /+0.50/8.5/-1.25/180</t>
  </si>
  <si>
    <t>=ODAOHfA!W54</t>
  </si>
  <si>
    <t>888290079612</t>
  </si>
  <si>
    <t>1DAOHfA 30 /+0.75/8.5/-1.25/180</t>
  </si>
  <si>
    <t>=ODAOHfA!W55</t>
  </si>
  <si>
    <t>888290080519</t>
  </si>
  <si>
    <t>1DAOHfA 30 /+1.00/8.5/-1.25/180</t>
  </si>
  <si>
    <t>=ODAOHfA!W56</t>
  </si>
  <si>
    <t>888290081417</t>
  </si>
  <si>
    <t>1DAOHfA 30 /+1.25/8.5/-1.25/180</t>
  </si>
  <si>
    <t>=ODAOHfA!W57</t>
  </si>
  <si>
    <t>888290082315</t>
  </si>
  <si>
    <t>1DAOHfA 30 /+1.50/8.5/-1.25/180</t>
  </si>
  <si>
    <t>=ODAOHfA!W58</t>
  </si>
  <si>
    <t>888290083213</t>
  </si>
  <si>
    <t>1DAOHfA 30 /+1.75/8.5/-1.25/180</t>
  </si>
  <si>
    <t>=ODAOHfA!W59</t>
  </si>
  <si>
    <t>888290084111</t>
  </si>
  <si>
    <t>1DAOHfA 30 /+2.00/8.5/-1.25/180</t>
  </si>
  <si>
    <t>=ODAOHfA!W60</t>
  </si>
  <si>
    <t>888290085019</t>
  </si>
  <si>
    <t>1DAOHfA 30 /+2.25/8.5/-1.25/180</t>
  </si>
  <si>
    <t>=ODAOHfA!W61</t>
  </si>
  <si>
    <t>888290085910</t>
  </si>
  <si>
    <t>1DAOHfA 30 /+2.50/8.5/-1.25/180</t>
  </si>
  <si>
    <t>=ODAOHfA!W62</t>
  </si>
  <si>
    <t>888290086818</t>
  </si>
  <si>
    <t>1DAOHfA 30 /+2.75/8.5/-1.25/180</t>
  </si>
  <si>
    <t>=ODAOHfA!W63</t>
  </si>
  <si>
    <t>888290087716</t>
  </si>
  <si>
    <t>1DAOHfA 30 /+3.00/8.5/-1.25/180</t>
  </si>
  <si>
    <t>=ODAOHfA!W64</t>
  </si>
  <si>
    <t>888290088614</t>
  </si>
  <si>
    <t>1DAOHfA 30 /+3.25/8.5/-1.25/180</t>
  </si>
  <si>
    <t>=ODAOHfA!W65</t>
  </si>
  <si>
    <t>888290089512</t>
  </si>
  <si>
    <t>1DAOHfA 30 /+3.50/8.5/-1.25/180</t>
  </si>
  <si>
    <t>=ODAOHfA!W66</t>
  </si>
  <si>
    <t>888290090419</t>
  </si>
  <si>
    <t>1DAOHfA 30 /+3.75/8.5/-1.25/180</t>
  </si>
  <si>
    <t>=ODAOHfA!W67</t>
  </si>
  <si>
    <t>888290091317</t>
  </si>
  <si>
    <t>1DAOHfA 30 /+4.00/8.5/-1.25/180</t>
  </si>
  <si>
    <t>=ODAOHfA!W68</t>
  </si>
  <si>
    <t>888290077823</t>
  </si>
  <si>
    <t>1DAOHfA 30 /+0.25/8.5/-1.75/10</t>
  </si>
  <si>
    <t>=ODAOHfA!Y53</t>
  </si>
  <si>
    <t>888290078721</t>
  </si>
  <si>
    <t>1DAOHfA 30 /+0.50/8.5/-1.75/10</t>
  </si>
  <si>
    <t>=ODAOHfA!Y54</t>
  </si>
  <si>
    <t>888290079629</t>
  </si>
  <si>
    <t>1DAOHfA 30 /+0.75/8.5/-1.75/10</t>
  </si>
  <si>
    <t>=ODAOHfA!Y55</t>
  </si>
  <si>
    <t>888290080526</t>
  </si>
  <si>
    <t>1DAOHfA 30 /+1.00/8.5/-1.75/10</t>
  </si>
  <si>
    <t>=ODAOHfA!Y56</t>
  </si>
  <si>
    <t>888290081424</t>
  </si>
  <si>
    <t>1DAOHfA 30 /+1.25/8.5/-1.75/10</t>
  </si>
  <si>
    <t>=ODAOHfA!Y57</t>
  </si>
  <si>
    <t>888290082322</t>
  </si>
  <si>
    <t>1DAOHfA 30 /+1.50/8.5/-1.75/10</t>
  </si>
  <si>
    <t>=ODAOHfA!Y58</t>
  </si>
  <si>
    <t>888290083220</t>
  </si>
  <si>
    <t>1DAOHfA 30 /+1.75/8.5/-1.75/10</t>
  </si>
  <si>
    <t>=ODAOHfA!Y59</t>
  </si>
  <si>
    <t>888290084128</t>
  </si>
  <si>
    <t>1DAOHfA 30 /+2.00/8.5/-1.75/10</t>
  </si>
  <si>
    <t>=ODAOHfA!Y60</t>
  </si>
  <si>
    <t>888290085026</t>
  </si>
  <si>
    <t>1DAOHfA 30 /+2.25/8.5/-1.75/10</t>
  </si>
  <si>
    <t>=ODAOHfA!Y61</t>
  </si>
  <si>
    <t>888290085927</t>
  </si>
  <si>
    <t>1DAOHfA 30 /+2.50/8.5/-1.75/10</t>
  </si>
  <si>
    <t>=ODAOHfA!Y62</t>
  </si>
  <si>
    <t>888290086825</t>
  </si>
  <si>
    <t>1DAOHfA 30 /+2.75/8.5/-1.75/10</t>
  </si>
  <si>
    <t>=ODAOHfA!Y63</t>
  </si>
  <si>
    <t>888290087723</t>
  </si>
  <si>
    <t>1DAOHfA 30 /+3.00/8.5/-1.75/10</t>
  </si>
  <si>
    <t>=ODAOHfA!Y64</t>
  </si>
  <si>
    <t>888290088621</t>
  </si>
  <si>
    <t>1DAOHfA 30 /+3.25/8.5/-1.75/10</t>
  </si>
  <si>
    <t>=ODAOHfA!Y65</t>
  </si>
  <si>
    <t>888290089529</t>
  </si>
  <si>
    <t>1DAOHfA 30 /+3.50/8.5/-1.75/10</t>
  </si>
  <si>
    <t>=ODAOHfA!Y66</t>
  </si>
  <si>
    <t>888290090426</t>
  </si>
  <si>
    <t>1DAOHfA 30 /+3.75/8.5/-1.75/10</t>
  </si>
  <si>
    <t>=ODAOHfA!Y67</t>
  </si>
  <si>
    <t>888290091324</t>
  </si>
  <si>
    <t>1DAOHfA 30 /+4.00/8.5/-1.75/10</t>
  </si>
  <si>
    <t>=ODAOHfA!Y68</t>
  </si>
  <si>
    <t>888290077830</t>
  </si>
  <si>
    <t>1DAOHfA 30 /+0.25/8.5/-1.75/20</t>
  </si>
  <si>
    <t>=ODAOHfA!Z53</t>
  </si>
  <si>
    <t>888290078738</t>
  </si>
  <si>
    <t>1DAOHfA 30 /+0.50/8.5/-1.75/20</t>
  </si>
  <si>
    <t>=ODAOHfA!Z54</t>
  </si>
  <si>
    <t>888290079636</t>
  </si>
  <si>
    <t>1DAOHfA 30 /+0.75/8.5/-1.75/20</t>
  </si>
  <si>
    <t>=ODAOHfA!Z55</t>
  </si>
  <si>
    <t>888290080533</t>
  </si>
  <si>
    <t>1DAOHfA 30 /+1.00/8.5/-1.75/20</t>
  </si>
  <si>
    <t>=ODAOHfA!Z56</t>
  </si>
  <si>
    <t>888290081431</t>
  </si>
  <si>
    <t>1DAOHfA 30 /+1.25/8.5/-1.75/20</t>
  </si>
  <si>
    <t>=ODAOHfA!Z57</t>
  </si>
  <si>
    <t>888290082339</t>
  </si>
  <si>
    <t>1DAOHfA 30 /+1.50/8.5/-1.75/20</t>
  </si>
  <si>
    <t>=ODAOHfA!Z58</t>
  </si>
  <si>
    <t>888290083237</t>
  </si>
  <si>
    <t>1DAOHfA 30 /+1.75/8.5/-1.75/20</t>
  </si>
  <si>
    <t>=ODAOHfA!Z59</t>
  </si>
  <si>
    <t>888290084135</t>
  </si>
  <si>
    <t>1DAOHfA 30 /+2.00/8.5/-1.75/20</t>
  </si>
  <si>
    <t>=ODAOHfA!Z60</t>
  </si>
  <si>
    <t>888290085033</t>
  </si>
  <si>
    <t>1DAOHfA 30 /+2.25/8.5/-1.75/20</t>
  </si>
  <si>
    <t>=ODAOHfA!Z61</t>
  </si>
  <si>
    <t>888290085934</t>
  </si>
  <si>
    <t>1DAOHfA 30 /+2.50/8.5/-1.75/20</t>
  </si>
  <si>
    <t>=ODAOHfA!Z62</t>
  </si>
  <si>
    <t>888290086832</t>
  </si>
  <si>
    <t>1DAOHfA 30 /+2.75/8.5/-1.75/20</t>
  </si>
  <si>
    <t>=ODAOHfA!Z63</t>
  </si>
  <si>
    <t>888290087730</t>
  </si>
  <si>
    <t>1DAOHfA 30 /+3.00/8.5/-1.75/20</t>
  </si>
  <si>
    <t>=ODAOHfA!Z64</t>
  </si>
  <si>
    <t>888290088638</t>
  </si>
  <si>
    <t>1DAOHfA 30 /+3.25/8.5/-1.75/20</t>
  </si>
  <si>
    <t>=ODAOHfA!Z65</t>
  </si>
  <si>
    <t>888290089536</t>
  </si>
  <si>
    <t>1DAOHfA 30 /+3.50/8.5/-1.75/20</t>
  </si>
  <si>
    <t>=ODAOHfA!Z66</t>
  </si>
  <si>
    <t>888290090433</t>
  </si>
  <si>
    <t>1DAOHfA 30 /+3.75/8.5/-1.75/20</t>
  </si>
  <si>
    <t>=ODAOHfA!Z67</t>
  </si>
  <si>
    <t>888290091331</t>
  </si>
  <si>
    <t>1DAOHfA 30 /+4.00/8.5/-1.75/20</t>
  </si>
  <si>
    <t>=ODAOHfA!Z68</t>
  </si>
  <si>
    <t>888290077885</t>
  </si>
  <si>
    <t>1DAOHfA 30 /+0.25/8.5/-1.75/70</t>
  </si>
  <si>
    <t>=ODAOHfA!AA53</t>
  </si>
  <si>
    <t>888290078783</t>
  </si>
  <si>
    <t>1DAOHfA 30 /+0.50/8.5/-1.75/70</t>
  </si>
  <si>
    <t>=ODAOHfA!AA54</t>
  </si>
  <si>
    <t>888290079681</t>
  </si>
  <si>
    <t>1DAOHfA 30 /+0.75/8.5/-1.75/70</t>
  </si>
  <si>
    <t>=ODAOHfA!AA55</t>
  </si>
  <si>
    <t>888290080588</t>
  </si>
  <si>
    <t>1DAOHfA 30 /+1.00/8.5/-1.75/70</t>
  </si>
  <si>
    <t>=ODAOHfA!AA56</t>
  </si>
  <si>
    <t>888290081486</t>
  </si>
  <si>
    <t>1DAOHfA 30 /+1.25/8.5/-1.75/70</t>
  </si>
  <si>
    <t>=ODAOHfA!AA57</t>
  </si>
  <si>
    <t>888290082384</t>
  </si>
  <si>
    <t>1DAOHfA 30 /+1.50/8.5/-1.75/70</t>
  </si>
  <si>
    <t>=ODAOHfA!AA58</t>
  </si>
  <si>
    <t>888290083282</t>
  </si>
  <si>
    <t>1DAOHfA 30 /+1.75/8.5/-1.75/70</t>
  </si>
  <si>
    <t>=ODAOHfA!AA59</t>
  </si>
  <si>
    <t>888290084180</t>
  </si>
  <si>
    <t>1DAOHfA 30 /+2.00/8.5/-1.75/70</t>
  </si>
  <si>
    <t>=ODAOHfA!AA60</t>
  </si>
  <si>
    <t>888290085088</t>
  </si>
  <si>
    <t>1DAOHfA 30 /+2.25/8.5/-1.75/70</t>
  </si>
  <si>
    <t>=ODAOHfA!AA61</t>
  </si>
  <si>
    <t>888290085989</t>
  </si>
  <si>
    <t>1DAOHfA 30 /+2.50/8.5/-1.75/70</t>
  </si>
  <si>
    <t>=ODAOHfA!AA62</t>
  </si>
  <si>
    <t>888290086887</t>
  </si>
  <si>
    <t>1DAOHfA 30 /+2.75/8.5/-1.75/70</t>
  </si>
  <si>
    <t>=ODAOHfA!AA63</t>
  </si>
  <si>
    <t>888290087785</t>
  </si>
  <si>
    <t>1DAOHfA 30 /+3.00/8.5/-1.75/70</t>
  </si>
  <si>
    <t>=ODAOHfA!AA64</t>
  </si>
  <si>
    <t>888290088683</t>
  </si>
  <si>
    <t>1DAOHfA 30 /+3.25/8.5/-1.75/70</t>
  </si>
  <si>
    <t>=ODAOHfA!AA65</t>
  </si>
  <si>
    <t>888290089581</t>
  </si>
  <si>
    <t>1DAOHfA 30 /+3.50/8.5/-1.75/70</t>
  </si>
  <si>
    <t>=ODAOHfA!AA66</t>
  </si>
  <si>
    <t>888290090488</t>
  </si>
  <si>
    <t>1DAOHfA 30 /+3.75/8.5/-1.75/70</t>
  </si>
  <si>
    <t>=ODAOHfA!AA67</t>
  </si>
  <si>
    <t>888290091386</t>
  </si>
  <si>
    <t>1DAOHfA 30 /+4.00/8.5/-1.75/70</t>
  </si>
  <si>
    <t>=ODAOHfA!AA68</t>
  </si>
  <si>
    <t>888290077892</t>
  </si>
  <si>
    <t>1DAOHfA 30 /+0.25/8.5/-1.75/80</t>
  </si>
  <si>
    <t>=ODAOHfA!AB53</t>
  </si>
  <si>
    <t>888290078790</t>
  </si>
  <si>
    <t>1DAOHfA 30 /+0.50/8.5/-1.75/80</t>
  </si>
  <si>
    <t>=ODAOHfA!AB54</t>
  </si>
  <si>
    <t>888290079698</t>
  </si>
  <si>
    <t>1DAOHfA 30 /+0.75/8.5/-1.75/80</t>
  </si>
  <si>
    <t>=ODAOHfA!AB55</t>
  </si>
  <si>
    <t>888290080595</t>
  </si>
  <si>
    <t>1DAOHfA 30 /+1.00/8.5/-1.75/80</t>
  </si>
  <si>
    <t>=ODAOHfA!AB56</t>
  </si>
  <si>
    <t>888290081493</t>
  </si>
  <si>
    <t>1DAOHfA 30 /+1.25/8.5/-1.75/80</t>
  </si>
  <si>
    <t>=ODAOHfA!AB57</t>
  </si>
  <si>
    <t>888290082391</t>
  </si>
  <si>
    <t>1DAOHfA 30 /+1.50/8.5/-1.75/80</t>
  </si>
  <si>
    <t>=ODAOHfA!AB58</t>
  </si>
  <si>
    <t>888290083299</t>
  </si>
  <si>
    <t>1DAOHfA 30 /+1.75/8.5/-1.75/80</t>
  </si>
  <si>
    <t>=ODAOHfA!AB59</t>
  </si>
  <si>
    <t>888290084197</t>
  </si>
  <si>
    <t>1DAOHfA 30 /+2.00/8.5/-1.75/80</t>
  </si>
  <si>
    <t>=ODAOHfA!AB60</t>
  </si>
  <si>
    <t>888290085095</t>
  </si>
  <si>
    <t>1DAOHfA 30 /+2.25/8.5/-1.75/80</t>
  </si>
  <si>
    <t>=ODAOHfA!AB61</t>
  </si>
  <si>
    <t>888290085996</t>
  </si>
  <si>
    <t>1DAOHfA 30 /+2.50/8.5/-1.75/80</t>
  </si>
  <si>
    <t>=ODAOHfA!AB62</t>
  </si>
  <si>
    <t>888290086894</t>
  </si>
  <si>
    <t>1DAOHfA 30 /+2.75/8.5/-1.75/80</t>
  </si>
  <si>
    <t>=ODAOHfA!AB63</t>
  </si>
  <si>
    <t>888290087792</t>
  </si>
  <si>
    <t>1DAOHfA 30 /+3.00/8.5/-1.75/80</t>
  </si>
  <si>
    <t>=ODAOHfA!AB64</t>
  </si>
  <si>
    <t>888290088690</t>
  </si>
  <si>
    <t>1DAOHfA 30 /+3.25/8.5/-1.75/80</t>
  </si>
  <si>
    <t>=ODAOHfA!AB65</t>
  </si>
  <si>
    <t>888290089598</t>
  </si>
  <si>
    <t>1DAOHfA 30 /+3.50/8.5/-1.75/80</t>
  </si>
  <si>
    <t>=ODAOHfA!AB66</t>
  </si>
  <si>
    <t>888290090495</t>
  </si>
  <si>
    <t>1DAOHfA 30 /+3.75/8.5/-1.75/80</t>
  </si>
  <si>
    <t>=ODAOHfA!AB67</t>
  </si>
  <si>
    <t>888290091393</t>
  </si>
  <si>
    <t>1DAOHfA 30 /+4.00/8.5/-1.75/80</t>
  </si>
  <si>
    <t>=ODAOHfA!AB68</t>
  </si>
  <si>
    <t>888290077908</t>
  </si>
  <si>
    <t>1DAOHfA 30 /+0.25/8.5/-1.75/90</t>
  </si>
  <si>
    <t>=ODAOHfA!AC53</t>
  </si>
  <si>
    <t>888290078806</t>
  </si>
  <si>
    <t>1DAOHfA 30 /+0.50/8.5/-1.75/90</t>
  </si>
  <si>
    <t>=ODAOHfA!AC54</t>
  </si>
  <si>
    <t>888290079704</t>
  </si>
  <si>
    <t>1DAOHfA 30 /+0.75/8.5/-1.75/90</t>
  </si>
  <si>
    <t>=ODAOHfA!AC55</t>
  </si>
  <si>
    <t>888290080601</t>
  </si>
  <si>
    <t>1DAOHfA 30 /+1.00/8.5/-1.75/90</t>
  </si>
  <si>
    <t>=ODAOHfA!AC56</t>
  </si>
  <si>
    <t>888290081509</t>
  </si>
  <si>
    <t>1DAOHfA 30 /+1.25/8.5/-1.75/90</t>
  </si>
  <si>
    <t>=ODAOHfA!AC57</t>
  </si>
  <si>
    <t>888290082407</t>
  </si>
  <si>
    <t>1DAOHfA 30 /+1.50/8.5/-1.75/90</t>
  </si>
  <si>
    <t>=ODAOHfA!AC58</t>
  </si>
  <si>
    <t>888290083305</t>
  </si>
  <si>
    <t>1DAOHfA 30 /+1.75/8.5/-1.75/90</t>
  </si>
  <si>
    <t>=ODAOHfA!AC59</t>
  </si>
  <si>
    <t>888290084203</t>
  </si>
  <si>
    <t>1DAOHfA 30 /+2.00/8.5/-1.75/90</t>
  </si>
  <si>
    <t>=ODAOHfA!AC60</t>
  </si>
  <si>
    <t>888290085101</t>
  </si>
  <si>
    <t>1DAOHfA 30 /+2.25/8.5/-1.75/90</t>
  </si>
  <si>
    <t>=ODAOHfA!AC61</t>
  </si>
  <si>
    <t>888290086009</t>
  </si>
  <si>
    <t>1DAOHfA 30 /+2.50/8.5/-1.75/90</t>
  </si>
  <si>
    <t>=ODAOHfA!AC62</t>
  </si>
  <si>
    <t>888290086900</t>
  </si>
  <si>
    <t>1DAOHfA 30 /+2.75/8.5/-1.75/90</t>
  </si>
  <si>
    <t>=ODAOHfA!AC63</t>
  </si>
  <si>
    <t>888290087808</t>
  </si>
  <si>
    <t>1DAOHfA 30 /+3.00/8.5/-1.75/90</t>
  </si>
  <si>
    <t>=ODAOHfA!AC64</t>
  </si>
  <si>
    <t>888290088706</t>
  </si>
  <si>
    <t>1DAOHfA 30 /+3.25/8.5/-1.75/90</t>
  </si>
  <si>
    <t>=ODAOHfA!AC65</t>
  </si>
  <si>
    <t>888290089604</t>
  </si>
  <si>
    <t>1DAOHfA 30 /+3.50/8.5/-1.75/90</t>
  </si>
  <si>
    <t>=ODAOHfA!AC66</t>
  </si>
  <si>
    <t>888290090501</t>
  </si>
  <si>
    <t>1DAOHfA 30 /+3.75/8.5/-1.75/90</t>
  </si>
  <si>
    <t>=ODAOHfA!AC67</t>
  </si>
  <si>
    <t>888290091409</t>
  </si>
  <si>
    <t>1DAOHfA 30 /+4.00/8.5/-1.75/90</t>
  </si>
  <si>
    <t>=ODAOHfA!AC68</t>
  </si>
  <si>
    <t>888290077915</t>
  </si>
  <si>
    <t>1DAOHfA 30 /+0.25/8.5/-1.75/100</t>
  </si>
  <si>
    <t>=ODAOHfA!AD53</t>
  </si>
  <si>
    <t>888290078813</t>
  </si>
  <si>
    <t>1DAOHfA 30 /+0.50/8.5/-1.75/100</t>
  </si>
  <si>
    <t>=ODAOHfA!AD54</t>
  </si>
  <si>
    <t>888290079711</t>
  </si>
  <si>
    <t>1DAOHfA 30 /+0.75/8.5/-1.75/100</t>
  </si>
  <si>
    <t>=ODAOHfA!AD55</t>
  </si>
  <si>
    <t>888290080618</t>
  </si>
  <si>
    <t>1DAOHfA 30 /+1.00/8.5/-1.75/100</t>
  </si>
  <si>
    <t>=ODAOHfA!AD56</t>
  </si>
  <si>
    <t>888290081516</t>
  </si>
  <si>
    <t>1DAOHfA 30 /+1.25/8.5/-1.75/100</t>
  </si>
  <si>
    <t>=ODAOHfA!AD57</t>
  </si>
  <si>
    <t>888290082414</t>
  </si>
  <si>
    <t>1DAOHfA 30 /+1.50/8.5/-1.75/100</t>
  </si>
  <si>
    <t>=ODAOHfA!AD58</t>
  </si>
  <si>
    <t>888290083312</t>
  </si>
  <si>
    <t>1DAOHfA 30 /+1.75/8.5/-1.75/100</t>
  </si>
  <si>
    <t>=ODAOHfA!AD59</t>
  </si>
  <si>
    <t>888290084210</t>
  </si>
  <si>
    <t>1DAOHfA 30 /+2.00/8.5/-1.75/100</t>
  </si>
  <si>
    <t>=ODAOHfA!AD60</t>
  </si>
  <si>
    <t>888290085118</t>
  </si>
  <si>
    <t>1DAOHfA 30 /+2.25/8.5/-1.75/100</t>
  </si>
  <si>
    <t>=ODAOHfA!AD61</t>
  </si>
  <si>
    <t>888290086016</t>
  </si>
  <si>
    <t>1DAOHfA 30 /+2.50/8.5/-1.75/100</t>
  </si>
  <si>
    <t>=ODAOHfA!AD62</t>
  </si>
  <si>
    <t>888290086917</t>
  </si>
  <si>
    <t>1DAOHfA 30 /+2.75/8.5/-1.75/100</t>
  </si>
  <si>
    <t>=ODAOHfA!AD63</t>
  </si>
  <si>
    <t>888290087815</t>
  </si>
  <si>
    <t>1DAOHfA 30 /+3.00/8.5/-1.75/100</t>
  </si>
  <si>
    <t>=ODAOHfA!AD64</t>
  </si>
  <si>
    <t>888290088713</t>
  </si>
  <si>
    <t>1DAOHfA 30 /+3.25/8.5/-1.75/100</t>
  </si>
  <si>
    <t>=ODAOHfA!AD65</t>
  </si>
  <si>
    <t>888290089611</t>
  </si>
  <si>
    <t>1DAOHfA 30 /+3.50/8.5/-1.75/100</t>
  </si>
  <si>
    <t>=ODAOHfA!AD66</t>
  </si>
  <si>
    <t>888290090518</t>
  </si>
  <si>
    <t>1DAOHfA 30 /+3.75/8.5/-1.75/100</t>
  </si>
  <si>
    <t>=ODAOHfA!AD67</t>
  </si>
  <si>
    <t>888290091416</t>
  </si>
  <si>
    <t>1DAOHfA 30 /+4.00/8.5/-1.75/100</t>
  </si>
  <si>
    <t>=ODAOHfA!AD68</t>
  </si>
  <si>
    <t>888290077922</t>
  </si>
  <si>
    <t>1DAOHfA 30 /+0.25/8.5/-1.75/110</t>
  </si>
  <si>
    <t>=ODAOHfA!AE53</t>
  </si>
  <si>
    <t>888290078820</t>
  </si>
  <si>
    <t>1DAOHfA 30 /+0.50/8.5/-1.75/110</t>
  </si>
  <si>
    <t>=ODAOHfA!AE54</t>
  </si>
  <si>
    <t>888290079728</t>
  </si>
  <si>
    <t>1DAOHfA 30 /+0.75/8.5/-1.75/110</t>
  </si>
  <si>
    <t>=ODAOHfA!AE55</t>
  </si>
  <si>
    <t>888290080625</t>
  </si>
  <si>
    <t>1DAOHfA 30 /+1.00/8.5/-1.75/110</t>
  </si>
  <si>
    <t>=ODAOHfA!AE56</t>
  </si>
  <si>
    <t>888290081523</t>
  </si>
  <si>
    <t>1DAOHfA 30 /+1.25/8.5/-1.75/110</t>
  </si>
  <si>
    <t>=ODAOHfA!AE57</t>
  </si>
  <si>
    <t>888290082421</t>
  </si>
  <si>
    <t>1DAOHfA 30 /+1.50/8.5/-1.75/110</t>
  </si>
  <si>
    <t>=ODAOHfA!AE58</t>
  </si>
  <si>
    <t>888290083329</t>
  </si>
  <si>
    <t>1DAOHfA 30 /+1.75/8.5/-1.75/110</t>
  </si>
  <si>
    <t>=ODAOHfA!AE59</t>
  </si>
  <si>
    <t>888290084227</t>
  </si>
  <si>
    <t>1DAOHfA 30 /+2.00/8.5/-1.75/110</t>
  </si>
  <si>
    <t>=ODAOHfA!AE60</t>
  </si>
  <si>
    <t>888290085125</t>
  </si>
  <si>
    <t>1DAOHfA 30 /+2.25/8.5/-1.75/110</t>
  </si>
  <si>
    <t>=ODAOHfA!AE61</t>
  </si>
  <si>
    <t>888290086023</t>
  </si>
  <si>
    <t>1DAOHfA 30 /+2.50/8.5/-1.75/110</t>
  </si>
  <si>
    <t>=ODAOHfA!AE62</t>
  </si>
  <si>
    <t>888290086924</t>
  </si>
  <si>
    <t>1DAOHfA 30 /+2.75/8.5/-1.75/110</t>
  </si>
  <si>
    <t>=ODAOHfA!AE63</t>
  </si>
  <si>
    <t>888290087822</t>
  </si>
  <si>
    <t>1DAOHfA 30 /+3.00/8.5/-1.75/110</t>
  </si>
  <si>
    <t>=ODAOHfA!AE64</t>
  </si>
  <si>
    <t>888290088720</t>
  </si>
  <si>
    <t>1DAOHfA 30 /+3.25/8.5/-1.75/110</t>
  </si>
  <si>
    <t>=ODAOHfA!AE65</t>
  </si>
  <si>
    <t>888290089628</t>
  </si>
  <si>
    <t>1DAOHfA 30 /+3.50/8.5/-1.75/110</t>
  </si>
  <si>
    <t>=ODAOHfA!AE66</t>
  </si>
  <si>
    <t>888290090525</t>
  </si>
  <si>
    <t>1DAOHfA 30 /+3.75/8.5/-1.75/110</t>
  </si>
  <si>
    <t>=ODAOHfA!AE67</t>
  </si>
  <si>
    <t>888290091423</t>
  </si>
  <si>
    <t>1DAOHfA 30 /+4.00/8.5/-1.75/110</t>
  </si>
  <si>
    <t>=ODAOHfA!AE68</t>
  </si>
  <si>
    <t>888290077977</t>
  </si>
  <si>
    <t>1DAOHfA 30 /+0.25/8.5/-1.75/160</t>
  </si>
  <si>
    <t>=ODAOHfA!AF53</t>
  </si>
  <si>
    <t>888290078875</t>
  </si>
  <si>
    <t>1DAOHfA 30 /+0.50/8.5/-1.75/160</t>
  </si>
  <si>
    <t>=ODAOHfA!AF54</t>
  </si>
  <si>
    <t>888290079773</t>
  </si>
  <si>
    <t>1DAOHfA 30 /+0.75/8.5/-1.75/160</t>
  </si>
  <si>
    <t>=ODAOHfA!AF55</t>
  </si>
  <si>
    <t>888290080670</t>
  </si>
  <si>
    <t>1DAOHfA 30 /+1.00/8.5/-1.75/160</t>
  </si>
  <si>
    <t>=ODAOHfA!AF56</t>
  </si>
  <si>
    <t>888290081578</t>
  </si>
  <si>
    <t>1DAOHfA 30 /+1.25/8.5/-1.75/160</t>
  </si>
  <si>
    <t>=ODAOHfA!AF57</t>
  </si>
  <si>
    <t>888290082476</t>
  </si>
  <si>
    <t>1DAOHfA 30 /+1.50/8.5/-1.75/160</t>
  </si>
  <si>
    <t>=ODAOHfA!AF58</t>
  </si>
  <si>
    <t>888290083374</t>
  </si>
  <si>
    <t>1DAOHfA 30 /+1.75/8.5/-1.75/160</t>
  </si>
  <si>
    <t>=ODAOHfA!AF59</t>
  </si>
  <si>
    <t>888290084272</t>
  </si>
  <si>
    <t>1DAOHfA 30 /+2.00/8.5/-1.75/160</t>
  </si>
  <si>
    <t>=ODAOHfA!AF60</t>
  </si>
  <si>
    <t>888290085170</t>
  </si>
  <si>
    <t>1DAOHfA 30 /+2.25/8.5/-1.75/160</t>
  </si>
  <si>
    <t>=ODAOHfA!AF61</t>
  </si>
  <si>
    <t>888290086078</t>
  </si>
  <si>
    <t>1DAOHfA 30 /+2.50/8.5/-1.75/160</t>
  </si>
  <si>
    <t>=ODAOHfA!AF62</t>
  </si>
  <si>
    <t>888290086979</t>
  </si>
  <si>
    <t>1DAOHfA 30 /+2.75/8.5/-1.75/160</t>
  </si>
  <si>
    <t>=ODAOHfA!AF63</t>
  </si>
  <si>
    <t>888290087877</t>
  </si>
  <si>
    <t>1DAOHfA 30 /+3.00/8.5/-1.75/160</t>
  </si>
  <si>
    <t>=ODAOHfA!AF64</t>
  </si>
  <si>
    <t>888290088775</t>
  </si>
  <si>
    <t>1DAOHfA 30 /+3.25/8.5/-1.75/160</t>
  </si>
  <si>
    <t>=ODAOHfA!AF65</t>
  </si>
  <si>
    <t>888290089673</t>
  </si>
  <si>
    <t>1DAOHfA 30 /+3.50/8.5/-1.75/160</t>
  </si>
  <si>
    <t>=ODAOHfA!AF66</t>
  </si>
  <si>
    <t>888290090570</t>
  </si>
  <si>
    <t>1DAOHfA 30 /+3.75/8.5/-1.75/160</t>
  </si>
  <si>
    <t>=ODAOHfA!AF67</t>
  </si>
  <si>
    <t>888290091478</t>
  </si>
  <si>
    <t>1DAOHfA 30 /+4.00/8.5/-1.75/160</t>
  </si>
  <si>
    <t>=ODAOHfA!AF68</t>
  </si>
  <si>
    <t>888290077984</t>
  </si>
  <si>
    <t>1DAOHfA 30 /+0.25/8.5/-1.75/170</t>
  </si>
  <si>
    <t>=ODAOHfA!AG53</t>
  </si>
  <si>
    <t>888290078882</t>
  </si>
  <si>
    <t>1DAOHfA 30 /+0.50/8.5/-1.75/170</t>
  </si>
  <si>
    <t>=ODAOHfA!AG54</t>
  </si>
  <si>
    <t>888290079780</t>
  </si>
  <si>
    <t>1DAOHfA 30 /+0.75/8.5/-1.75/170</t>
  </si>
  <si>
    <t>=ODAOHfA!AG55</t>
  </si>
  <si>
    <t>888290080687</t>
  </si>
  <si>
    <t>1DAOHfA 30 /+1.00/8.5/-1.75/170</t>
  </si>
  <si>
    <t>=ODAOHfA!AG56</t>
  </si>
  <si>
    <t>888290081585</t>
  </si>
  <si>
    <t>1DAOHfA 30 /+1.25/8.5/-1.75/170</t>
  </si>
  <si>
    <t>=ODAOHfA!AG57</t>
  </si>
  <si>
    <t>888290082483</t>
  </si>
  <si>
    <t>1DAOHfA 30 /+1.50/8.5/-1.75/170</t>
  </si>
  <si>
    <t>=ODAOHfA!AG58</t>
  </si>
  <si>
    <t>888290083381</t>
  </si>
  <si>
    <t>1DAOHfA 30 /+1.75/8.5/-1.75/170</t>
  </si>
  <si>
    <t>=ODAOHfA!AG59</t>
  </si>
  <si>
    <t>888290084289</t>
  </si>
  <si>
    <t>1DAOHfA 30 /+2.00/8.5/-1.75/170</t>
  </si>
  <si>
    <t>=ODAOHfA!AG60</t>
  </si>
  <si>
    <t>888290085187</t>
  </si>
  <si>
    <t>1DAOHfA 30 /+2.25/8.5/-1.75/170</t>
  </si>
  <si>
    <t>=ODAOHfA!AG61</t>
  </si>
  <si>
    <t>888290086085</t>
  </si>
  <si>
    <t>1DAOHfA 30 /+2.50/8.5/-1.75/170</t>
  </si>
  <si>
    <t>=ODAOHfA!AG62</t>
  </si>
  <si>
    <t>888290086986</t>
  </si>
  <si>
    <t>1DAOHfA 30 /+2.75/8.5/-1.75/170</t>
  </si>
  <si>
    <t>=ODAOHfA!AG63</t>
  </si>
  <si>
    <t>888290087884</t>
  </si>
  <si>
    <t>1DAOHfA 30 /+3.00/8.5/-1.75/170</t>
  </si>
  <si>
    <t>=ODAOHfA!AG64</t>
  </si>
  <si>
    <t>888290088782</t>
  </si>
  <si>
    <t>1DAOHfA 30 /+3.25/8.5/-1.75/170</t>
  </si>
  <si>
    <t>=ODAOHfA!AG65</t>
  </si>
  <si>
    <t>888290089680</t>
  </si>
  <si>
    <t>1DAOHfA 30 /+3.50/8.5/-1.75/170</t>
  </si>
  <si>
    <t>=ODAOHfA!AG66</t>
  </si>
  <si>
    <t>888290090587</t>
  </si>
  <si>
    <t>1DAOHfA 30 /+3.75/8.5/-1.75/170</t>
  </si>
  <si>
    <t>=ODAOHfA!AG67</t>
  </si>
  <si>
    <t>888290091485</t>
  </si>
  <si>
    <t>1DAOHfA 30 /+4.00/8.5/-1.75/170</t>
  </si>
  <si>
    <t>=ODAOHfA!AG68</t>
  </si>
  <si>
    <t>888290077991</t>
  </si>
  <si>
    <t>1DAOHfA 30 /+0.25/8.5/-1.75/180</t>
  </si>
  <si>
    <t>=ODAOHfA!AH53</t>
  </si>
  <si>
    <t>888290078899</t>
  </si>
  <si>
    <t>1DAOHfA 30 /+0.50/8.5/-1.75/180</t>
  </si>
  <si>
    <t>=ODAOHfA!AH54</t>
  </si>
  <si>
    <t>888290079797</t>
  </si>
  <si>
    <t>1DAOHfA 30 /+0.75/8.5/-1.75/180</t>
  </si>
  <si>
    <t>=ODAOHfA!AH55</t>
  </si>
  <si>
    <t>888290080694</t>
  </si>
  <si>
    <t>1DAOHfA 30 /+1.00/8.5/-1.75/180</t>
  </si>
  <si>
    <t>=ODAOHfA!AH56</t>
  </si>
  <si>
    <t>888290081592</t>
  </si>
  <si>
    <t>1DAOHfA 30 /+1.25/8.5/-1.75/180</t>
  </si>
  <si>
    <t>=ODAOHfA!AH57</t>
  </si>
  <si>
    <t>888290082490</t>
  </si>
  <si>
    <t>1DAOHfA 30 /+1.50/8.5/-1.75/180</t>
  </si>
  <si>
    <t>=ODAOHfA!AH58</t>
  </si>
  <si>
    <t>888290083398</t>
  </si>
  <si>
    <t>1DAOHfA 30 /+1.75/8.5/-1.75/180</t>
  </si>
  <si>
    <t>=ODAOHfA!AH59</t>
  </si>
  <si>
    <t>888290084296</t>
  </si>
  <si>
    <t>1DAOHfA 30 /+2.00/8.5/-1.75/180</t>
  </si>
  <si>
    <t>=ODAOHfA!AH60</t>
  </si>
  <si>
    <t>888290085194</t>
  </si>
  <si>
    <t>1DAOHfA 30 /+2.25/8.5/-1.75/180</t>
  </si>
  <si>
    <t>=ODAOHfA!AH61</t>
  </si>
  <si>
    <t>888290086092</t>
  </si>
  <si>
    <t>1DAOHfA 30 /+2.50/8.5/-1.75/180</t>
  </si>
  <si>
    <t>=ODAOHfA!AH62</t>
  </si>
  <si>
    <t>888290086993</t>
  </si>
  <si>
    <t>1DAOHfA 30 /+2.75/8.5/-1.75/180</t>
  </si>
  <si>
    <t>=ODAOHfA!AH63</t>
  </si>
  <si>
    <t>888290087891</t>
  </si>
  <si>
    <t>1DAOHfA 30 /+3.00/8.5/-1.75/180</t>
  </si>
  <si>
    <t>=ODAOHfA!AH64</t>
  </si>
  <si>
    <t>888290088799</t>
  </si>
  <si>
    <t>1DAOHfA 30 /+3.25/8.5/-1.75/180</t>
  </si>
  <si>
    <t>=ODAOHfA!AH65</t>
  </si>
  <si>
    <t>888290089697</t>
  </si>
  <si>
    <t>1DAOHfA 30 /+3.50/8.5/-1.75/180</t>
  </si>
  <si>
    <t>=ODAOHfA!AH66</t>
  </si>
  <si>
    <t>888290090594</t>
  </si>
  <si>
    <t>1DAOHfA 30 /+3.75/8.5/-1.75/180</t>
  </si>
  <si>
    <t>=ODAOHfA!AH67</t>
  </si>
  <si>
    <t>888290091492</t>
  </si>
  <si>
    <t>1DAOHfA 30 /+4.00/8.5/-1.75/180</t>
  </si>
  <si>
    <t>=ODAOHfA!AH68</t>
  </si>
  <si>
    <t>1-Day ACUVUE Moist MULTIFOCAL 30pk / 8.4/ -0.25/ LOW</t>
  </si>
  <si>
    <t>MULTIFOCAL</t>
  </si>
  <si>
    <t>=MULTIFOCAL!C15</t>
  </si>
  <si>
    <t>1-Day ACUVUE Moist MULTIFOCAL 30pk / 8.4/ -0.50/ LOW</t>
  </si>
  <si>
    <t>=MULTIFOCAL!C16</t>
  </si>
  <si>
    <t>1-Day ACUVUE Moist MULTIFOCAL 30pk / 8.4/ -0.75/ LOW</t>
  </si>
  <si>
    <t>=MULTIFOCAL!C17</t>
  </si>
  <si>
    <t>1-Day ACUVUE Moist MULTIFOCAL 30pk / 8.4/ -1.00/ LOW</t>
  </si>
  <si>
    <t>=MULTIFOCAL!C18</t>
  </si>
  <si>
    <t>1-Day ACUVUE Moist MULTIFOCAL 30pk / 8.4/ -1.25/ LOW</t>
  </si>
  <si>
    <t>=MULTIFOCAL!C19</t>
  </si>
  <si>
    <t>1-Day ACUVUE Moist MULTIFOCAL 30pk / 8.4/ -1.50/ LOW</t>
  </si>
  <si>
    <t>=MULTIFOCAL!C20</t>
  </si>
  <si>
    <t>1-Day ACUVUE Moist MULTIFOCAL 30pk / 8.4/ -1.75/ LOW</t>
  </si>
  <si>
    <t>=MULTIFOCAL!C21</t>
  </si>
  <si>
    <t>1-Day ACUVUE Moist MULTIFOCAL 30pk / 8.4/ -2.00/ LOW</t>
  </si>
  <si>
    <t>=MULTIFOCAL!C22</t>
  </si>
  <si>
    <t>1-Day ACUVUE Moist MULTIFOCAL 30pk / 8.4/ -2.25/ LOW</t>
  </si>
  <si>
    <t>=MULTIFOCAL!C23</t>
  </si>
  <si>
    <t>1-Day ACUVUE Moist MULTIFOCAL 30pk / 8.4/ -2.50/ LOW</t>
  </si>
  <si>
    <t>=MULTIFOCAL!C24</t>
  </si>
  <si>
    <t>1-Day ACUVUE Moist MULTIFOCAL 30pk / 8.4/ -2.75/ LOW</t>
  </si>
  <si>
    <t>=MULTIFOCAL!C25</t>
  </si>
  <si>
    <t>1-Day ACUVUE Moist MULTIFOCAL 30pk / 8.4/ -3.00/ LOW</t>
  </si>
  <si>
    <t>=MULTIFOCAL!C26</t>
  </si>
  <si>
    <t>1-Day ACUVUE Moist MULTIFOCAL 30pk / 8.4/ -3.25/ LOW</t>
  </si>
  <si>
    <t>=MULTIFOCAL!C27</t>
  </si>
  <si>
    <t>1-Day ACUVUE Moist MULTIFOCAL 30pk / 8.4/ -3.50/ LOW</t>
  </si>
  <si>
    <t>=MULTIFOCAL!C28</t>
  </si>
  <si>
    <t>1-Day ACUVUE Moist MULTIFOCAL 30pk / 8.4/ -3.75/ LOW</t>
  </si>
  <si>
    <t>=MULTIFOCAL!C29</t>
  </si>
  <si>
    <t>1-Day ACUVUE Moist MULTIFOCAL 30pk / 8.4/ -4.00/ LOW</t>
  </si>
  <si>
    <t>=MULTIFOCAL!C30</t>
  </si>
  <si>
    <t>1-Day ACUVUE Moist MULTIFOCAL 30pk / 8.4/ -4.25/ LOW</t>
  </si>
  <si>
    <t>=MULTIFOCAL!C31</t>
  </si>
  <si>
    <t>1-Day ACUVUE Moist MULTIFOCAL 30pk / 8.4/ -4.50/ LOW</t>
  </si>
  <si>
    <t>=MULTIFOCAL!C32</t>
  </si>
  <si>
    <t>1-Day ACUVUE Moist MULTIFOCAL 30pk / 8.4/ -4.75/ LOW</t>
  </si>
  <si>
    <t>=MULTIFOCAL!C33</t>
  </si>
  <si>
    <t>1-Day ACUVUE Moist MULTIFOCAL 30pk / 8.4/ -5.00/ LOW</t>
  </si>
  <si>
    <t>=MULTIFOCAL!C34</t>
  </si>
  <si>
    <t>1-Day ACUVUE Moist MULTIFOCAL 30pk / 8.4/ -5.25/ LOW</t>
  </si>
  <si>
    <t>=MULTIFOCAL!C35</t>
  </si>
  <si>
    <t>1-Day ACUVUE Moist MULTIFOCAL 30pk / 8.4/ -5.50/ LOW</t>
  </si>
  <si>
    <t>=MULTIFOCAL!C36</t>
  </si>
  <si>
    <t>1-Day ACUVUE Moist MULTIFOCAL 30pk / 8.4/ -5.75/ LOW</t>
  </si>
  <si>
    <t>=MULTIFOCAL!C37</t>
  </si>
  <si>
    <t>1-Day ACUVUE Moist MULTIFOCAL 30pk / 8.4/ -6.00/ LOW</t>
  </si>
  <si>
    <t>=MULTIFOCAL!C38</t>
  </si>
  <si>
    <t>1-Day ACUVUE Moist MULTIFOCAL 30pk / 8.4/ -6.25/ LOW</t>
  </si>
  <si>
    <t>=MULTIFOCAL!C39</t>
  </si>
  <si>
    <t>1-Day ACUVUE Moist MULTIFOCAL 30pk / 8.4/ -6.50/ LOW</t>
  </si>
  <si>
    <t>=MULTIFOCAL!C40</t>
  </si>
  <si>
    <t>1-Day ACUVUE Moist MULTIFOCAL 30pk / 8.4/ -6.75/ LOW</t>
  </si>
  <si>
    <t>=MULTIFOCAL!C41</t>
  </si>
  <si>
    <t>1-Day ACUVUE Moist MULTIFOCAL 30pk / 8.4/ -7.00/ LOW</t>
  </si>
  <si>
    <t>=MULTIFOCAL!C42</t>
  </si>
  <si>
    <t>1-Day ACUVUE Moist MULTIFOCAL 30pk / 8.4/ -7.25/ LOW</t>
  </si>
  <si>
    <t>=MULTIFOCAL!C43</t>
  </si>
  <si>
    <t>1-Day ACUVUE Moist MULTIFOCAL 30pk / 8.4/ -7.50/ LOW</t>
  </si>
  <si>
    <t>=MULTIFOCAL!C44</t>
  </si>
  <si>
    <t>1-Day ACUVUE Moist MULTIFOCAL 30pk / 8.4/ -7.75/ LOW</t>
  </si>
  <si>
    <t>=MULTIFOCAL!C45</t>
  </si>
  <si>
    <t>1-Day ACUVUE Moist MULTIFOCAL 30pk / 8.4/ -8.00/ LOW</t>
  </si>
  <si>
    <t>=MULTIFOCAL!C46</t>
  </si>
  <si>
    <t>1-Day ACUVUE Moist MULTIFOCAL 30pk / 8.4/ -8.25/ LOW</t>
  </si>
  <si>
    <t>=MULTIFOCAL!C47</t>
  </si>
  <si>
    <t>1-Day ACUVUE Moist MULTIFOCAL 30pk / 8.4/ -8.50/ LOW</t>
  </si>
  <si>
    <t>=MULTIFOCAL!C48</t>
  </si>
  <si>
    <t>1-Day ACUVUE Moist MULTIFOCAL 30pk / 8.4/ -8.75/ LOW</t>
  </si>
  <si>
    <t>=MULTIFOCAL!C49</t>
  </si>
  <si>
    <t>1-Day ACUVUE Moist MULTIFOCAL 30pk / 8.4/ -9.00/ LOW</t>
  </si>
  <si>
    <t>=MULTIFOCAL!C50</t>
  </si>
  <si>
    <t>1-Day ACUVUE Moist MULTIFOCAL 30pk / 8.4/ -0.25/ MID</t>
  </si>
  <si>
    <t>=MULTIFOCAL!D15</t>
  </si>
  <si>
    <t>1-Day ACUVUE Moist MULTIFOCAL 30pk / 8.4/ -0.50/ MID</t>
  </si>
  <si>
    <t>=MULTIFOCAL!D16</t>
  </si>
  <si>
    <t>1-Day ACUVUE Moist MULTIFOCAL 30pk / 8.4/ -0.75/ MID</t>
  </si>
  <si>
    <t>=MULTIFOCAL!D17</t>
  </si>
  <si>
    <t>1-Day ACUVUE Moist MULTIFOCAL 30pk / 8.4/ -1.00/ MID</t>
  </si>
  <si>
    <t>=MULTIFOCAL!D18</t>
  </si>
  <si>
    <t>1-Day ACUVUE Moist MULTIFOCAL 30pk / 8.4/ -1.25/ MID</t>
  </si>
  <si>
    <t>=MULTIFOCAL!D19</t>
  </si>
  <si>
    <t>1-Day ACUVUE Moist MULTIFOCAL 30pk / 8.4/ -1.50/ MID</t>
  </si>
  <si>
    <t>=MULTIFOCAL!D20</t>
  </si>
  <si>
    <t>1-Day ACUVUE Moist MULTIFOCAL 30pk / 8.4/ -1.75/ MID</t>
  </si>
  <si>
    <t>=MULTIFOCAL!D21</t>
  </si>
  <si>
    <t>1-Day ACUVUE Moist MULTIFOCAL 30pk / 8.4/ -2.00/ MID</t>
  </si>
  <si>
    <t>=MULTIFOCAL!D22</t>
  </si>
  <si>
    <t>1-Day ACUVUE Moist MULTIFOCAL 30pk / 8.4/ -2.25/ MID</t>
  </si>
  <si>
    <t>=MULTIFOCAL!D23</t>
  </si>
  <si>
    <t>1-Day ACUVUE Moist MULTIFOCAL 30pk / 8.4/ -2.50/ MID</t>
  </si>
  <si>
    <t>=MULTIFOCAL!D24</t>
  </si>
  <si>
    <t>1-Day ACUVUE Moist MULTIFOCAL 30pk / 8.4/ -2.75/ MID</t>
  </si>
  <si>
    <t>=MULTIFOCAL!D25</t>
  </si>
  <si>
    <t>1-Day ACUVUE Moist MULTIFOCAL 30pk / 8.4/ -3.00/ MID</t>
  </si>
  <si>
    <t>=MULTIFOCAL!D26</t>
  </si>
  <si>
    <t>1-Day ACUVUE Moist MULTIFOCAL 30pk / 8.4/ -3.25/ MID</t>
  </si>
  <si>
    <t>=MULTIFOCAL!D27</t>
  </si>
  <si>
    <t>1-Day ACUVUE Moist MULTIFOCAL 30pk / 8.4/ -3.50/ MID</t>
  </si>
  <si>
    <t>=MULTIFOCAL!D28</t>
  </si>
  <si>
    <t>1-Day ACUVUE Moist MULTIFOCAL 30pk / 8.4/ -3.75/ MID</t>
  </si>
  <si>
    <t>=MULTIFOCAL!D29</t>
  </si>
  <si>
    <t>1-Day ACUVUE Moist MULTIFOCAL 30pk / 8.4/ -4.00/ MID</t>
  </si>
  <si>
    <t>=MULTIFOCAL!D30</t>
  </si>
  <si>
    <t>1-Day ACUVUE Moist MULTIFOCAL 30pk / 8.4/ -4.25/ MID</t>
  </si>
  <si>
    <t>=MULTIFOCAL!D31</t>
  </si>
  <si>
    <t>1-Day ACUVUE Moist MULTIFOCAL 30pk / 8.4/ -4.50/ MID</t>
  </si>
  <si>
    <t>=MULTIFOCAL!D32</t>
  </si>
  <si>
    <t>1-Day ACUVUE Moist MULTIFOCAL 30pk / 8.4/ -4.75/ MID</t>
  </si>
  <si>
    <t>=MULTIFOCAL!D33</t>
  </si>
  <si>
    <t>1-Day ACUVUE Moist MULTIFOCAL 30pk / 8.4/ -5.00/ MID</t>
  </si>
  <si>
    <t>=MULTIFOCAL!D34</t>
  </si>
  <si>
    <t>1-Day ACUVUE Moist MULTIFOCAL 30pk / 8.4/ -5.25/ MID</t>
  </si>
  <si>
    <t>=MULTIFOCAL!D35</t>
  </si>
  <si>
    <t>1-Day ACUVUE Moist MULTIFOCAL 30pk / 8.4/ -5.50/ MID</t>
  </si>
  <si>
    <t>=MULTIFOCAL!D36</t>
  </si>
  <si>
    <t>1-Day ACUVUE Moist MULTIFOCAL 30pk / 8.4/ -5.75/ MID</t>
  </si>
  <si>
    <t>=MULTIFOCAL!D37</t>
  </si>
  <si>
    <t>1-Day ACUVUE Moist MULTIFOCAL 30pk / 8.4/ -6.00/ MID</t>
  </si>
  <si>
    <t>=MULTIFOCAL!D38</t>
  </si>
  <si>
    <t>1-Day ACUVUE Moist MULTIFOCAL 30pk / 8.4/ -6.25/ MID</t>
  </si>
  <si>
    <t>=MULTIFOCAL!D39</t>
  </si>
  <si>
    <t>1-Day ACUVUE Moist MULTIFOCAL 30pk / 8.4/ -6.50/ MID</t>
  </si>
  <si>
    <t>=MULTIFOCAL!D40</t>
  </si>
  <si>
    <t>1-Day ACUVUE Moist MULTIFOCAL 30pk / 8.4/ -6.75/ MID</t>
  </si>
  <si>
    <t>=MULTIFOCAL!D41</t>
  </si>
  <si>
    <t>1-Day ACUVUE Moist MULTIFOCAL 30pk / 8.4/ -7.00/ MID</t>
  </si>
  <si>
    <t>=MULTIFOCAL!D42</t>
  </si>
  <si>
    <t>1-Day ACUVUE Moist MULTIFOCAL 30pk / 8.4/ -7.25/ MID</t>
  </si>
  <si>
    <t>=MULTIFOCAL!D43</t>
  </si>
  <si>
    <t>1-Day ACUVUE Moist MULTIFOCAL 30pk / 8.4/ -7.50/ MID</t>
  </si>
  <si>
    <t>=MULTIFOCAL!D44</t>
  </si>
  <si>
    <t>1-Day ACUVUE Moist MULTIFOCAL 30pk / 8.4/ -7.75/ MID</t>
  </si>
  <si>
    <t>=MULTIFOCAL!D45</t>
  </si>
  <si>
    <t>1-Day ACUVUE Moist MULTIFOCAL 30pk / 8.4/ -8.00/ MID</t>
  </si>
  <si>
    <t>=MULTIFOCAL!D46</t>
  </si>
  <si>
    <t>1-Day ACUVUE Moist MULTIFOCAL 30pk / 8.4/ -8.25/ MID</t>
  </si>
  <si>
    <t>=MULTIFOCAL!D47</t>
  </si>
  <si>
    <t>1-Day ACUVUE Moist MULTIFOCAL 30pk / 8.4/ -8.50/ MID</t>
  </si>
  <si>
    <t>=MULTIFOCAL!D48</t>
  </si>
  <si>
    <t>1-Day ACUVUE Moist MULTIFOCAL 30pk / 8.4/ -8.75/ MID</t>
  </si>
  <si>
    <t>=MULTIFOCAL!D49</t>
  </si>
  <si>
    <t>1-Day ACUVUE Moist MULTIFOCAL 30pk / 8.4/ -9.00/ MID</t>
  </si>
  <si>
    <t>=MULTIFOCAL!D50</t>
  </si>
  <si>
    <t>1-Day ACUVUE Moist MULTIFOCAL 30pk / 8.4/ -0.25/ HGH</t>
  </si>
  <si>
    <t>=MULTIFOCAL!E15</t>
  </si>
  <si>
    <t>1-Day ACUVUE Moist MULTIFOCAL 30pk / 8.4/ -0.50/ HGH</t>
  </si>
  <si>
    <t>=MULTIFOCAL!E16</t>
  </si>
  <si>
    <t>1-Day ACUVUE Moist MULTIFOCAL 30pk / 8.4/ -0.75/ HGH</t>
  </si>
  <si>
    <t>=MULTIFOCAL!E17</t>
  </si>
  <si>
    <t>1-Day ACUVUE Moist MULTIFOCAL 30pk / 8.4/ -1.00/ HGH</t>
  </si>
  <si>
    <t>=MULTIFOCAL!E18</t>
  </si>
  <si>
    <t>1-Day ACUVUE Moist MULTIFOCAL 30pk / 8.4/ -1.25/ HGH</t>
  </si>
  <si>
    <t>=MULTIFOCAL!E19</t>
  </si>
  <si>
    <t>1-Day ACUVUE Moist MULTIFOCAL 30pk / 8.4/ -1.50/ HGH</t>
  </si>
  <si>
    <t>=MULTIFOCAL!E20</t>
  </si>
  <si>
    <t>1-Day ACUVUE Moist MULTIFOCAL 30pk / 8.4/ -1.75/ HGH</t>
  </si>
  <si>
    <t>=MULTIFOCAL!E21</t>
  </si>
  <si>
    <t>1-Day ACUVUE Moist MULTIFOCAL 30pk / 8.4/ -2.00/ HGH</t>
  </si>
  <si>
    <t>=MULTIFOCAL!E22</t>
  </si>
  <si>
    <t>1-Day ACUVUE Moist MULTIFOCAL 30pk / 8.4/ -2.25/ HGH</t>
  </si>
  <si>
    <t>=MULTIFOCAL!E23</t>
  </si>
  <si>
    <t>1-Day ACUVUE Moist MULTIFOCAL 30pk / 8.4/ -2.50/ HGH</t>
  </si>
  <si>
    <t>=MULTIFOCAL!E24</t>
  </si>
  <si>
    <t>1-Day ACUVUE Moist MULTIFOCAL 30pk / 8.4/ -2.75/ HGH</t>
  </si>
  <si>
    <t>=MULTIFOCAL!E25</t>
  </si>
  <si>
    <t>1-Day ACUVUE Moist MULTIFOCAL 30pk / 8.4/ -3.00/ HGH</t>
  </si>
  <si>
    <t>=MULTIFOCAL!E26</t>
  </si>
  <si>
    <t>1-Day ACUVUE Moist MULTIFOCAL 30pk / 8.4/ -3.25/ HGH</t>
  </si>
  <si>
    <t>=MULTIFOCAL!E27</t>
  </si>
  <si>
    <t>1-Day ACUVUE Moist MULTIFOCAL 30pk / 8.4/ -3.50/ HGH</t>
  </si>
  <si>
    <t>=MULTIFOCAL!E28</t>
  </si>
  <si>
    <t>1-Day ACUVUE Moist MULTIFOCAL 30pk / 8.4/ -3.75/ HGH</t>
  </si>
  <si>
    <t>=MULTIFOCAL!E29</t>
  </si>
  <si>
    <t>1-Day ACUVUE Moist MULTIFOCAL 30pk / 8.4/ -4.00/ HGH</t>
  </si>
  <si>
    <t>=MULTIFOCAL!E30</t>
  </si>
  <si>
    <t>1-Day ACUVUE Moist MULTIFOCAL 30pk / 8.4/ -4.25/ HGH</t>
  </si>
  <si>
    <t>=MULTIFOCAL!E31</t>
  </si>
  <si>
    <t>1-Day ACUVUE Moist MULTIFOCAL 30pk / 8.4/ -4.50/ HGH</t>
  </si>
  <si>
    <t>=MULTIFOCAL!E32</t>
  </si>
  <si>
    <t>1-Day ACUVUE Moist MULTIFOCAL 30pk / 8.4/ -4.75/ HGH</t>
  </si>
  <si>
    <t>=MULTIFOCAL!E33</t>
  </si>
  <si>
    <t>1-Day ACUVUE Moist MULTIFOCAL 30pk / 8.4/ -5.00/ HGH</t>
  </si>
  <si>
    <t>=MULTIFOCAL!E34</t>
  </si>
  <si>
    <t>1-Day ACUVUE Moist MULTIFOCAL 30pk / 8.4/ -5.25/ HGH</t>
  </si>
  <si>
    <t>=MULTIFOCAL!E35</t>
  </si>
  <si>
    <t>1-Day ACUVUE Moist MULTIFOCAL 30pk / 8.4/ -5.50/ HGH</t>
  </si>
  <si>
    <t>=MULTIFOCAL!E36</t>
  </si>
  <si>
    <t>1-Day ACUVUE Moist MULTIFOCAL 30pk / 8.4/ -5.75/ HGH</t>
  </si>
  <si>
    <t>=MULTIFOCAL!E37</t>
  </si>
  <si>
    <t>1-Day ACUVUE Moist MULTIFOCAL 30pk / 8.4/ -6.00/ HGH</t>
  </si>
  <si>
    <t>=MULTIFOCAL!E38</t>
  </si>
  <si>
    <t>1-Day ACUVUE Moist MULTIFOCAL 30pk / 8.4/ -6.25/ HGH</t>
  </si>
  <si>
    <t>=MULTIFOCAL!E39</t>
  </si>
  <si>
    <t>1-Day ACUVUE Moist MULTIFOCAL 30pk / 8.4/ -6.50/ HGH</t>
  </si>
  <si>
    <t>=MULTIFOCAL!E40</t>
  </si>
  <si>
    <t>1-Day ACUVUE Moist MULTIFOCAL 30pk / 8.4/ -6.75/ HGH</t>
  </si>
  <si>
    <t>=MULTIFOCAL!E41</t>
  </si>
  <si>
    <t>1-Day ACUVUE Moist MULTIFOCAL 30pk / 8.4/ -7.00/ HGH</t>
  </si>
  <si>
    <t>=MULTIFOCAL!E42</t>
  </si>
  <si>
    <t>1-Day ACUVUE Moist MULTIFOCAL 30pk / 8.4/ -7.25/ HGH</t>
  </si>
  <si>
    <t>=MULTIFOCAL!E43</t>
  </si>
  <si>
    <t>1-Day ACUVUE Moist MULTIFOCAL 30pk / 8.4/ -7.50/ HGH</t>
  </si>
  <si>
    <t>=MULTIFOCAL!E44</t>
  </si>
  <si>
    <t>1-Day ACUVUE Moist MULTIFOCAL 30pk / 8.4/ -7.75/ HGH</t>
  </si>
  <si>
    <t>=MULTIFOCAL!E45</t>
  </si>
  <si>
    <t>1-Day ACUVUE Moist MULTIFOCAL 30pk / 8.4/ -8.00/ HGH</t>
  </si>
  <si>
    <t>=MULTIFOCAL!E46</t>
  </si>
  <si>
    <t>1-Day ACUVUE Moist MULTIFOCAL 30pk / 8.4/ -8.25/ HGH</t>
  </si>
  <si>
    <t>=MULTIFOCAL!E47</t>
  </si>
  <si>
    <t>1-Day ACUVUE Moist MULTIFOCAL 30pk / 8.4/ -8.50/ HGH</t>
  </si>
  <si>
    <t>=MULTIFOCAL!E48</t>
  </si>
  <si>
    <t>1-Day ACUVUE Moist MULTIFOCAL 30pk / 8.4/ -8.75/ HGH</t>
  </si>
  <si>
    <t>=MULTIFOCAL!E49</t>
  </si>
  <si>
    <t>1-Day ACUVUE Moist MULTIFOCAL 30pk / 8.4/ -9.00/ HGH</t>
  </si>
  <si>
    <t>=MULTIFOCAL!E50</t>
  </si>
  <si>
    <t>1-Day ACUVUE Moist MULTIFOCAL 30pk / 8.4/ +0.00/ LOW</t>
  </si>
  <si>
    <t>=MULTIFOCAL!G15</t>
  </si>
  <si>
    <t>1-Day ACUVUE Moist MULTIFOCAL 30pk / 8.4/ +0.25/ LOW</t>
  </si>
  <si>
    <t>=MULTIFOCAL!G16</t>
  </si>
  <si>
    <t>1-Day ACUVUE Moist MULTIFOCAL 30pk / 8.4/ +0.50/ LOW</t>
  </si>
  <si>
    <t>=MULTIFOCAL!G17</t>
  </si>
  <si>
    <t>1-Day ACUVUE Moist MULTIFOCAL 30pk / 8.4/ +0.75/ LOW</t>
  </si>
  <si>
    <t>=MULTIFOCAL!G18</t>
  </si>
  <si>
    <t>1-Day ACUVUE Moist MULTIFOCAL 30pk / 8.4/ +1.00/ LOW</t>
  </si>
  <si>
    <t>=MULTIFOCAL!G19</t>
  </si>
  <si>
    <t>1-Day ACUVUE Moist MULTIFOCAL 30pk / 8.4/ +1.25/ LOW</t>
  </si>
  <si>
    <t>=MULTIFOCAL!G20</t>
  </si>
  <si>
    <t>1-Day ACUVUE Moist MULTIFOCAL 30pk / 8.4/ +1.50/ LOW</t>
  </si>
  <si>
    <t>=MULTIFOCAL!G21</t>
  </si>
  <si>
    <t>1-Day ACUVUE Moist MULTIFOCAL 30pk / 8.4/ +1.75/ LOW</t>
  </si>
  <si>
    <t>=MULTIFOCAL!G22</t>
  </si>
  <si>
    <t>1-Day ACUVUE Moist MULTIFOCAL 30pk / 8.4/ +2.00/ LOW</t>
  </si>
  <si>
    <t>=MULTIFOCAL!G23</t>
  </si>
  <si>
    <t>1-Day ACUVUE Moist MULTIFOCAL 30pk / 8.4/ +2.25/ LOW</t>
  </si>
  <si>
    <t>=MULTIFOCAL!G24</t>
  </si>
  <si>
    <t>1-Day ACUVUE Moist MULTIFOCAL 30pk / 8.4/ +2.50/ LOW</t>
  </si>
  <si>
    <t>=MULTIFOCAL!G25</t>
  </si>
  <si>
    <t>1-Day ACUVUE Moist MULTIFOCAL 30pk / 8.4/ +2.75/ LOW</t>
  </si>
  <si>
    <t>=MULTIFOCAL!G26</t>
  </si>
  <si>
    <t>1-Day ACUVUE Moist MULTIFOCAL 30pk / 8.4/ +3.00/ LOW</t>
  </si>
  <si>
    <t>=MULTIFOCAL!G27</t>
  </si>
  <si>
    <t>1-Day ACUVUE Moist MULTIFOCAL 30pk / 8.4/ +3.25/ LOW</t>
  </si>
  <si>
    <t>=MULTIFOCAL!G28</t>
  </si>
  <si>
    <t>1-Day ACUVUE Moist MULTIFOCAL 30pk / 8.4/ +3.50/ LOW</t>
  </si>
  <si>
    <t>=MULTIFOCAL!G29</t>
  </si>
  <si>
    <t>1-Day ACUVUE Moist MULTIFOCAL 30pk / 8.4/ +3.75/ LOW</t>
  </si>
  <si>
    <t>=MULTIFOCAL!G30</t>
  </si>
  <si>
    <t>1-Day ACUVUE Moist MULTIFOCAL 30pk / 8.4/ +4.00/ LOW</t>
  </si>
  <si>
    <t>=MULTIFOCAL!G31</t>
  </si>
  <si>
    <t>1-Day ACUVUE Moist MULTIFOCAL 30pk / 8.4/ +4.25/ LOW</t>
  </si>
  <si>
    <t>=MULTIFOCAL!G32</t>
  </si>
  <si>
    <t>1-Day ACUVUE Moist MULTIFOCAL 30pk / 8.4/ +4.50/ LOW</t>
  </si>
  <si>
    <t>=MULTIFOCAL!G33</t>
  </si>
  <si>
    <t>1-Day ACUVUE Moist MULTIFOCAL 30pk / 8.4/ +4.75/ LOW</t>
  </si>
  <si>
    <t>=MULTIFOCAL!G34</t>
  </si>
  <si>
    <t>1-Day ACUVUE Moist MULTIFOCAL 30pk / 8.4/ +5.00/ LOW</t>
  </si>
  <si>
    <t>=MULTIFOCAL!G35</t>
  </si>
  <si>
    <t>1-Day ACUVUE Moist MULTIFOCAL 30pk / 8.4/ +5.25/ LOW</t>
  </si>
  <si>
    <t>=MULTIFOCAL!G36</t>
  </si>
  <si>
    <t>1-Day ACUVUE Moist MULTIFOCAL 30pk / 8.4/ +5.50/ LOW</t>
  </si>
  <si>
    <t>=MULTIFOCAL!G37</t>
  </si>
  <si>
    <t>1-Day ACUVUE Moist MULTIFOCAL 30pk / 8.4/ +5.75/ LOW</t>
  </si>
  <si>
    <t>=MULTIFOCAL!G38</t>
  </si>
  <si>
    <t>1-Day ACUVUE Moist MULTIFOCAL 30pk / 8.4/ +6.00/ LOW</t>
  </si>
  <si>
    <t>=MULTIFOCAL!G39</t>
  </si>
  <si>
    <t>1-Day ACUVUE Moist MULTIFOCAL 30pk / 8.4/ +0.00/ MID</t>
  </si>
  <si>
    <t>=MULTIFOCAL!H15</t>
  </si>
  <si>
    <t>1-Day ACUVUE Moist MULTIFOCAL 30pk / 8.4/ +0.25/ MID</t>
  </si>
  <si>
    <t>=MULTIFOCAL!H16</t>
  </si>
  <si>
    <t>1-Day ACUVUE Moist MULTIFOCAL 30pk / 8.4/ +0.50/ MID</t>
  </si>
  <si>
    <t>=MULTIFOCAL!H17</t>
  </si>
  <si>
    <t>1-Day ACUVUE Moist MULTIFOCAL 30pk / 8.4/ +0.75/ MID</t>
  </si>
  <si>
    <t>=MULTIFOCAL!H18</t>
  </si>
  <si>
    <t>1-Day ACUVUE Moist MULTIFOCAL 30pk / 8.4/ +1.00/ MID</t>
  </si>
  <si>
    <t>=MULTIFOCAL!H19</t>
  </si>
  <si>
    <t>1-Day ACUVUE Moist MULTIFOCAL 30pk / 8.4/ +1.25/ MID</t>
  </si>
  <si>
    <t>=MULTIFOCAL!H20</t>
  </si>
  <si>
    <t>1-Day ACUVUE Moist MULTIFOCAL 30pk / 8.4/ +1.50/ MID</t>
  </si>
  <si>
    <t>=MULTIFOCAL!H21</t>
  </si>
  <si>
    <t>1-Day ACUVUE Moist MULTIFOCAL 30pk / 8.4/ +1.75/ MID</t>
  </si>
  <si>
    <t>=MULTIFOCAL!H22</t>
  </si>
  <si>
    <t>1-Day ACUVUE Moist MULTIFOCAL 30pk / 8.4/ +2.00/ MID</t>
  </si>
  <si>
    <t>=MULTIFOCAL!H23</t>
  </si>
  <si>
    <t>1-Day ACUVUE Moist MULTIFOCAL 30pk / 8.4/ +2.25/ MID</t>
  </si>
  <si>
    <t>=MULTIFOCAL!H24</t>
  </si>
  <si>
    <t>1-Day ACUVUE Moist MULTIFOCAL 30pk / 8.4/ +2.50/ MID</t>
  </si>
  <si>
    <t>=MULTIFOCAL!H25</t>
  </si>
  <si>
    <t>1-Day ACUVUE Moist MULTIFOCAL 30pk / 8.4/ +2.75/ MID</t>
  </si>
  <si>
    <t>=MULTIFOCAL!H26</t>
  </si>
  <si>
    <t>1-Day ACUVUE Moist MULTIFOCAL 30pk / 8.4/ +3.00/ MID</t>
  </si>
  <si>
    <t>=MULTIFOCAL!H27</t>
  </si>
  <si>
    <t>1-Day ACUVUE Moist MULTIFOCAL 30pk / 8.4/ +3.25/ MID</t>
  </si>
  <si>
    <t>=MULTIFOCAL!H28</t>
  </si>
  <si>
    <t>1-Day ACUVUE Moist MULTIFOCAL 30pk / 8.4/ +3.50/ MID</t>
  </si>
  <si>
    <t>=MULTIFOCAL!H29</t>
  </si>
  <si>
    <t>1-Day ACUVUE Moist MULTIFOCAL 30pk / 8.4/ +3.75/ MID</t>
  </si>
  <si>
    <t>=MULTIFOCAL!H30</t>
  </si>
  <si>
    <t>1-Day ACUVUE Moist MULTIFOCAL 30pk / 8.4/ +4.00/ MID</t>
  </si>
  <si>
    <t>=MULTIFOCAL!H31</t>
  </si>
  <si>
    <t>1-Day ACUVUE Moist MULTIFOCAL 30pk / 8.4/ +4.25/ MID</t>
  </si>
  <si>
    <t>=MULTIFOCAL!H32</t>
  </si>
  <si>
    <t>1-Day ACUVUE Moist MULTIFOCAL 30pk / 8.4/ +4.50/ MID</t>
  </si>
  <si>
    <t>=MULTIFOCAL!H33</t>
  </si>
  <si>
    <t>1-Day ACUVUE Moist MULTIFOCAL 30pk / 8.4/ +4.75/ MID</t>
  </si>
  <si>
    <t>=MULTIFOCAL!H34</t>
  </si>
  <si>
    <t>1-Day ACUVUE Moist MULTIFOCAL 30pk / 8.4/ +5.00/ MID</t>
  </si>
  <si>
    <t>=MULTIFOCAL!H35</t>
  </si>
  <si>
    <t>1-Day ACUVUE Moist MULTIFOCAL 30pk / 8.4/ +5.25/ MID</t>
  </si>
  <si>
    <t>=MULTIFOCAL!H36</t>
  </si>
  <si>
    <t>1-Day ACUVUE Moist MULTIFOCAL 30pk / 8.4/ +5.50/ MID</t>
  </si>
  <si>
    <t>=MULTIFOCAL!H37</t>
  </si>
  <si>
    <t>1-Day ACUVUE Moist MULTIFOCAL 30pk / 8.4/ +5.75/ MID</t>
  </si>
  <si>
    <t>=MULTIFOCAL!H38</t>
  </si>
  <si>
    <t>1-Day ACUVUE Moist MULTIFOCAL 30pk / 8.4/ +6.00/ MID</t>
  </si>
  <si>
    <t>=MULTIFOCAL!H39</t>
  </si>
  <si>
    <t>1-Day ACUVUE Moist MULTIFOCAL 30pk / 8.4/ +0.00/ HGH</t>
  </si>
  <si>
    <t>=MULTIFOCAL!I15</t>
  </si>
  <si>
    <t>1-Day ACUVUE Moist MULTIFOCAL 30pk / 8.4/ +0.25/ HGH</t>
  </si>
  <si>
    <t>=MULTIFOCAL!I16</t>
  </si>
  <si>
    <t>1-Day ACUVUE Moist MULTIFOCAL 30pk / 8.4/ +0.50/ HGH</t>
  </si>
  <si>
    <t>=MULTIFOCAL!I17</t>
  </si>
  <si>
    <t>1-Day ACUVUE Moist MULTIFOCAL 30pk / 8.4/ +0.75/ HGH</t>
  </si>
  <si>
    <t>=MULTIFOCAL!I18</t>
  </si>
  <si>
    <t>1-Day ACUVUE Moist MULTIFOCAL 30pk / 8.4/ +1.00/ HGH</t>
  </si>
  <si>
    <t>=MULTIFOCAL!I19</t>
  </si>
  <si>
    <t>1-Day ACUVUE Moist MULTIFOCAL 30pk / 8.4/ +1.25/ HGH</t>
  </si>
  <si>
    <t>=MULTIFOCAL!I20</t>
  </si>
  <si>
    <t>1-Day ACUVUE Moist MULTIFOCAL 30pk / 8.4/ +1.50/ HGH</t>
  </si>
  <si>
    <t>=MULTIFOCAL!I21</t>
  </si>
  <si>
    <t>1-Day ACUVUE Moist MULTIFOCAL 30pk / 8.4/ +1.75/ HGH</t>
  </si>
  <si>
    <t>=MULTIFOCAL!I22</t>
  </si>
  <si>
    <t>1-Day ACUVUE Moist MULTIFOCAL 30pk / 8.4/ +2.00/ HGH</t>
  </si>
  <si>
    <t>=MULTIFOCAL!I23</t>
  </si>
  <si>
    <t>1-Day ACUVUE Moist MULTIFOCAL 30pk / 8.4/ +2.25/ HGH</t>
  </si>
  <si>
    <t>=MULTIFOCAL!I24</t>
  </si>
  <si>
    <t>1-Day ACUVUE Moist MULTIFOCAL 30pk / 8.4/ +2.50/ HGH</t>
  </si>
  <si>
    <t>=MULTIFOCAL!I25</t>
  </si>
  <si>
    <t>1-Day ACUVUE Moist MULTIFOCAL 30pk / 8.4/ +2.75/ HGH</t>
  </si>
  <si>
    <t>=MULTIFOCAL!I26</t>
  </si>
  <si>
    <t>1-Day ACUVUE Moist MULTIFOCAL 30pk / 8.4/ +3.00/ HGH</t>
  </si>
  <si>
    <t>=MULTIFOCAL!I27</t>
  </si>
  <si>
    <t>1-Day ACUVUE Moist MULTIFOCAL 30pk / 8.4/ +3.25/ HGH</t>
  </si>
  <si>
    <t>=MULTIFOCAL!I28</t>
  </si>
  <si>
    <t>1-Day ACUVUE Moist MULTIFOCAL 30pk / 8.4/ +3.50/ HGH</t>
  </si>
  <si>
    <t>=MULTIFOCAL!I29</t>
  </si>
  <si>
    <t>1-Day ACUVUE Moist MULTIFOCAL 30pk / 8.4/ +3.75/ HGH</t>
  </si>
  <si>
    <t>=MULTIFOCAL!I30</t>
  </si>
  <si>
    <t>1-Day ACUVUE Moist MULTIFOCAL 30pk / 8.4/ +4.00/ HGH</t>
  </si>
  <si>
    <t>=MULTIFOCAL!I31</t>
  </si>
  <si>
    <t>1-Day ACUVUE Moist MULTIFOCAL 30pk / 8.4/ +4.25/ HGH</t>
  </si>
  <si>
    <t>=MULTIFOCAL!I32</t>
  </si>
  <si>
    <t>1-Day ACUVUE Moist MULTIFOCAL 30pk / 8.4/ +4.50/ HGH</t>
  </si>
  <si>
    <t>=MULTIFOCAL!I33</t>
  </si>
  <si>
    <t>1-Day ACUVUE Moist MULTIFOCAL 30pk / 8.4/ +4.75/ HGH</t>
  </si>
  <si>
    <t>=MULTIFOCAL!I34</t>
  </si>
  <si>
    <t>1-Day ACUVUE Moist MULTIFOCAL 30pk / 8.4/ +5.00/ HGH</t>
  </si>
  <si>
    <t>=MULTIFOCAL!I35</t>
  </si>
  <si>
    <t>1-Day ACUVUE Moist MULTIFOCAL 30pk / 8.4/ +5.25/ HGH</t>
  </si>
  <si>
    <t>=MULTIFOCAL!I36</t>
  </si>
  <si>
    <t>1-Day ACUVUE Moist MULTIFOCAL 30pk / 8.4/ +5.50/ HGH</t>
  </si>
  <si>
    <t>=MULTIFOCAL!I37</t>
  </si>
  <si>
    <t>1-Day ACUVUE Moist MULTIFOCAL 30pk / 8.4/ +5.75/ HGH</t>
  </si>
  <si>
    <t>=MULTIFOCAL!I38</t>
  </si>
  <si>
    <t>1-Day ACUVUE Moist MULTIFOCAL 30pk / 8.4/ +6.00/ HGH</t>
  </si>
  <si>
    <t>=MULTIFOCAL!I39</t>
  </si>
  <si>
    <t>ACUVUE OASYS MULTIFOCAL 6/8.4/-0.25/L</t>
  </si>
  <si>
    <t>=MULTIFOCAL!M15</t>
  </si>
  <si>
    <t>ACUVUE OASYS MULTIFOCAL 6/8.4/-0.50/L</t>
  </si>
  <si>
    <t>=MULTIFOCAL!M16</t>
  </si>
  <si>
    <t>ACUVUE OASYS MULTIFOCAL 6/8.4/-0.75/L</t>
  </si>
  <si>
    <t>=MULTIFOCAL!M17</t>
  </si>
  <si>
    <t>ACUVUE OASYS MULTIFOCAL 6/8.4/-1.00/L</t>
  </si>
  <si>
    <t>=MULTIFOCAL!M18</t>
  </si>
  <si>
    <t>ACUVUE OASYS MULTIFOCAL 6/8.4/-1.25/L</t>
  </si>
  <si>
    <t>=MULTIFOCAL!M19</t>
  </si>
  <si>
    <t>ACUVUE OASYS MULTIFOCAL 6/8.4/-1.50/L</t>
  </si>
  <si>
    <t>=MULTIFOCAL!M20</t>
  </si>
  <si>
    <t>ACUVUE OASYS MULTIFOCAL 6/8.4/-1.75/L</t>
  </si>
  <si>
    <t>=MULTIFOCAL!M21</t>
  </si>
  <si>
    <t>ACUVUE OASYS MULTIFOCAL 6/8.4/-2.00/L</t>
  </si>
  <si>
    <t>=MULTIFOCAL!M22</t>
  </si>
  <si>
    <t>ACUVUE OASYS MULTIFOCAL 6/8.4/-2.25/L</t>
  </si>
  <si>
    <t>=MULTIFOCAL!M23</t>
  </si>
  <si>
    <t>ACUVUE OASYS MULTIFOCAL 6/8.4/-2.50/L</t>
  </si>
  <si>
    <t>=MULTIFOCAL!M24</t>
  </si>
  <si>
    <t>ACUVUE OASYS MULTIFOCAL 6/8.4/-2.75/L</t>
  </si>
  <si>
    <t>=MULTIFOCAL!M25</t>
  </si>
  <si>
    <t>ACUVUE OASYS MULTIFOCAL 6/8.4/-3.00/L</t>
  </si>
  <si>
    <t>=MULTIFOCAL!M26</t>
  </si>
  <si>
    <t>ACUVUE OASYS MULTIFOCAL 6/8.4/-3.25/L</t>
  </si>
  <si>
    <t>=MULTIFOCAL!M27</t>
  </si>
  <si>
    <t>ACUVUE OASYS MULTIFOCAL 6/8.4/-3.50/L</t>
  </si>
  <si>
    <t>=MULTIFOCAL!M28</t>
  </si>
  <si>
    <t>ACUVUE OASYS MULTIFOCAL 6/8.4/-3.75/L</t>
  </si>
  <si>
    <t>=MULTIFOCAL!M29</t>
  </si>
  <si>
    <t>ACUVUE OASYS MULTIFOCAL 6/8.4/-4.00/L</t>
  </si>
  <si>
    <t>=MULTIFOCAL!M30</t>
  </si>
  <si>
    <t>ACUVUE OASYS MULTIFOCAL 6/8.4/-4.25/L</t>
  </si>
  <si>
    <t>=MULTIFOCAL!M31</t>
  </si>
  <si>
    <t>ACUVUE OASYS MULTIFOCAL 6/8.4/-4.50/L</t>
  </si>
  <si>
    <t>=MULTIFOCAL!M32</t>
  </si>
  <si>
    <t>ACUVUE OASYS MULTIFOCAL 6/8.4/-4.75/L</t>
  </si>
  <si>
    <t>=MULTIFOCAL!M33</t>
  </si>
  <si>
    <t>ACUVUE OASYS MULTIFOCAL 6/8.4/-5.00/L</t>
  </si>
  <si>
    <t>=MULTIFOCAL!M34</t>
  </si>
  <si>
    <t>ACUVUE OASYS MULTIFOCAL 6/8.4/-5.25/L</t>
  </si>
  <si>
    <t>=MULTIFOCAL!M35</t>
  </si>
  <si>
    <t>ACUVUE OASYS MULTIFOCAL 6/8.4/-5.50/L</t>
  </si>
  <si>
    <t>=MULTIFOCAL!M36</t>
  </si>
  <si>
    <t>ACUVUE OASYS MULTIFOCAL 6/8.4/-5.75/L</t>
  </si>
  <si>
    <t>=MULTIFOCAL!M37</t>
  </si>
  <si>
    <t>ACUVUE OASYS MULTIFOCAL 6/8.4/-6.00/L</t>
  </si>
  <si>
    <t>=MULTIFOCAL!M38</t>
  </si>
  <si>
    <t>ACUVUE OASYS MULTIFOCAL 6/8.4/-6.25/L</t>
  </si>
  <si>
    <t>=MULTIFOCAL!M39</t>
  </si>
  <si>
    <t>ACUVUE OASYS MULTIFOCAL 6/8.4/-6.50/L</t>
  </si>
  <si>
    <t>=MULTIFOCAL!M40</t>
  </si>
  <si>
    <t>ACUVUE OASYS MULTIFOCAL 6/8.4/-6.75/L</t>
  </si>
  <si>
    <t>=MULTIFOCAL!M41</t>
  </si>
  <si>
    <t>ACUVUE OASYS MULTIFOCAL 6/8.4/-7.00/L</t>
  </si>
  <si>
    <t>=MULTIFOCAL!M42</t>
  </si>
  <si>
    <t>ACUVUE OASYS MULTIFOCAL 6/8.4/-7.25/L</t>
  </si>
  <si>
    <t>=MULTIFOCAL!M43</t>
  </si>
  <si>
    <t>ACUVUE OASYS MULTIFOCAL 6/8.4/-7.50/L</t>
  </si>
  <si>
    <t>=MULTIFOCAL!M44</t>
  </si>
  <si>
    <t>ACUVUE OASYS MULTIFOCAL 6/8.4/-7.75/L</t>
  </si>
  <si>
    <t>=MULTIFOCAL!M45</t>
  </si>
  <si>
    <t>ACUVUE OASYS MULTIFOCAL 6/8.4/-8.00/L</t>
  </si>
  <si>
    <t>=MULTIFOCAL!M46</t>
  </si>
  <si>
    <t>ACUVUE OASYS MULTIFOCAL 6/8.4/-8.25/L</t>
  </si>
  <si>
    <t>=MULTIFOCAL!M47</t>
  </si>
  <si>
    <t>ACUVUE OASYS MULTIFOCAL 6/8.4/-8.50/L</t>
  </si>
  <si>
    <t>=MULTIFOCAL!M48</t>
  </si>
  <si>
    <t>ACUVUE OASYS MULTIFOCAL 6/8.4/-8.75/L</t>
  </si>
  <si>
    <t>=MULTIFOCAL!M49</t>
  </si>
  <si>
    <t>ACUVUE OASYS MULTIFOCAL 6/8.4/-9.00/L</t>
  </si>
  <si>
    <t>=MULTIFOCAL!M50</t>
  </si>
  <si>
    <t>ACUVUE OASYS MULTIFOCAL 6/8.4/-0.25/M</t>
  </si>
  <si>
    <t>=MULTIFOCAL!N15</t>
  </si>
  <si>
    <t>ACUVUE OASYS MULTIFOCAL 6/8.4/-0.50/M</t>
  </si>
  <si>
    <t>=MULTIFOCAL!N16</t>
  </si>
  <si>
    <t>ACUVUE OASYS MULTIFOCAL 6/8.4/-0.75/M</t>
  </si>
  <si>
    <t>=MULTIFOCAL!N17</t>
  </si>
  <si>
    <t>ACUVUE OASYS MULTIFOCAL 6/8.4/-1.00/M</t>
  </si>
  <si>
    <t>=MULTIFOCAL!N18</t>
  </si>
  <si>
    <t>ACUVUE OASYS MULTIFOCAL 6/8.4/-1.25/M</t>
  </si>
  <si>
    <t>=MULTIFOCAL!N19</t>
  </si>
  <si>
    <t>ACUVUE OASYS MULTIFOCAL 6/8.4/-1.50/M</t>
  </si>
  <si>
    <t>=MULTIFOCAL!N20</t>
  </si>
  <si>
    <t>ACUVUE OASYS MULTIFOCAL 6/8.4/-1.75/M</t>
  </si>
  <si>
    <t>=MULTIFOCAL!N21</t>
  </si>
  <si>
    <t>ACUVUE OASYS MULTIFOCAL 6/8.4/-2.00/M</t>
  </si>
  <si>
    <t>=MULTIFOCAL!N22</t>
  </si>
  <si>
    <t>ACUVUE OASYS MULTIFOCAL 6/8.4/-2.25/M</t>
  </si>
  <si>
    <t>=MULTIFOCAL!N23</t>
  </si>
  <si>
    <t>ACUVUE OASYS MULTIFOCAL 6/8.4/-2.50/M</t>
  </si>
  <si>
    <t>=MULTIFOCAL!N24</t>
  </si>
  <si>
    <t>ACUVUE OASYS MULTIFOCAL 6/8.4/-2.75/M</t>
  </si>
  <si>
    <t>=MULTIFOCAL!N25</t>
  </si>
  <si>
    <t>ACUVUE OASYS MULTIFOCAL 6/8.4/-3.00/M</t>
  </si>
  <si>
    <t>=MULTIFOCAL!N26</t>
  </si>
  <si>
    <t>ACUVUE OASYS MULTIFOCAL 6/8.4/-3.25/M</t>
  </si>
  <si>
    <t>=MULTIFOCAL!N27</t>
  </si>
  <si>
    <t>ACUVUE OASYS MULTIFOCAL 6/8.4/-3.50/M</t>
  </si>
  <si>
    <t>=MULTIFOCAL!N28</t>
  </si>
  <si>
    <t>ACUVUE OASYS MULTIFOCAL 6/8.4/-3.75/M</t>
  </si>
  <si>
    <t>=MULTIFOCAL!N29</t>
  </si>
  <si>
    <t>ACUVUE OASYS MULTIFOCAL 6/8.4/-4.00/M</t>
  </si>
  <si>
    <t>=MULTIFOCAL!N30</t>
  </si>
  <si>
    <t>ACUVUE OASYS MULTIFOCAL 6/8.4/-4.25/M</t>
  </si>
  <si>
    <t>=MULTIFOCAL!N31</t>
  </si>
  <si>
    <t>ACUVUE OASYS MULTIFOCAL 6/8.4/-4.50/M</t>
  </si>
  <si>
    <t>=MULTIFOCAL!N32</t>
  </si>
  <si>
    <t>ACUVUE OASYS MULTIFOCAL 6/8.4/-4.75/M</t>
  </si>
  <si>
    <t>=MULTIFOCAL!N33</t>
  </si>
  <si>
    <t>ACUVUE OASYS MULTIFOCAL 6/8.4/-5.00/M</t>
  </si>
  <si>
    <t>=MULTIFOCAL!N34</t>
  </si>
  <si>
    <t>ACUVUE OASYS MULTIFOCAL 6/8.4/-5.25/M</t>
  </si>
  <si>
    <t>=MULTIFOCAL!N35</t>
  </si>
  <si>
    <t>ACUVUE OASYS MULTIFOCAL 6/8.4/-5.50/M</t>
  </si>
  <si>
    <t>=MULTIFOCAL!N36</t>
  </si>
  <si>
    <t>ACUVUE OASYS MULTIFOCAL 6/8.4/-5.75/M</t>
  </si>
  <si>
    <t>=MULTIFOCAL!N37</t>
  </si>
  <si>
    <t>ACUVUE OASYS MULTIFOCAL 6/8.4/-6.00/M</t>
  </si>
  <si>
    <t>=MULTIFOCAL!N38</t>
  </si>
  <si>
    <t>ACUVUE OASYS MULTIFOCAL 6/8.4/-6.25/M</t>
  </si>
  <si>
    <t>=MULTIFOCAL!N39</t>
  </si>
  <si>
    <t>ACUVUE OASYS MULTIFOCAL 6/8.4/-6.50/M</t>
  </si>
  <si>
    <t>=MULTIFOCAL!N40</t>
  </si>
  <si>
    <t>ACUVUE OASYS MULTIFOCAL 6/8.4/-6.75/M</t>
  </si>
  <si>
    <t>=MULTIFOCAL!N41</t>
  </si>
  <si>
    <t>ACUVUE OASYS MULTIFOCAL 6/8.4/-7.00/M</t>
  </si>
  <si>
    <t>=MULTIFOCAL!N42</t>
  </si>
  <si>
    <t>ACUVUE OASYS MULTIFOCAL 6/8.4/-7.25/M</t>
  </si>
  <si>
    <t>=MULTIFOCAL!N43</t>
  </si>
  <si>
    <t>ACUVUE OASYS MULTIFOCAL 6/8.4/-7.50/M</t>
  </si>
  <si>
    <t>=MULTIFOCAL!N44</t>
  </si>
  <si>
    <t>ACUVUE OASYS MULTIFOCAL 6/8.4/-7.75/M</t>
  </si>
  <si>
    <t>=MULTIFOCAL!N45</t>
  </si>
  <si>
    <t>ACUVUE OASYS MULTIFOCAL 6/8.4/-8.00/M</t>
  </si>
  <si>
    <t>=MULTIFOCAL!N46</t>
  </si>
  <si>
    <t>ACUVUE OASYS MULTIFOCAL 6/8.4/-8.25/M</t>
  </si>
  <si>
    <t>=MULTIFOCAL!N47</t>
  </si>
  <si>
    <t>ACUVUE OASYS MULTIFOCAL 6/8.4/-8.50/M</t>
  </si>
  <si>
    <t>=MULTIFOCAL!N48</t>
  </si>
  <si>
    <t>ACUVUE OASYS MULTIFOCAL 6/8.4/-8.75/M</t>
  </si>
  <si>
    <t>=MULTIFOCAL!N49</t>
  </si>
  <si>
    <t>ACUVUE OASYS MULTIFOCAL 6/8.4/-9.00/M</t>
  </si>
  <si>
    <t>=MULTIFOCAL!N50</t>
  </si>
  <si>
    <t>ACUVUE OASYS MULTIFOCAL 6/8.4/-0.25/H</t>
  </si>
  <si>
    <t>=MULTIFOCAL!O15</t>
  </si>
  <si>
    <t>ACUVUE OASYS MULTIFOCAL 6/8.4/-0.50/H</t>
  </si>
  <si>
    <t>=MULTIFOCAL!O16</t>
  </si>
  <si>
    <t>ACUVUE OASYS MULTIFOCAL 6/8.4/-0.75/H</t>
  </si>
  <si>
    <t>=MULTIFOCAL!O17</t>
  </si>
  <si>
    <t>ACUVUE OASYS MULTIFOCAL 6/8.4/-1.00/H</t>
  </si>
  <si>
    <t>=MULTIFOCAL!O18</t>
  </si>
  <si>
    <t>ACUVUE OASYS MULTIFOCAL 6/8.4/-1.25/H</t>
  </si>
  <si>
    <t>=MULTIFOCAL!O19</t>
  </si>
  <si>
    <t>ACUVUE OASYS MULTIFOCAL 6/8.4/-1.50/H</t>
  </si>
  <si>
    <t>=MULTIFOCAL!O20</t>
  </si>
  <si>
    <t>ACUVUE OASYS MULTIFOCAL 6/8.4/-1.75/H</t>
  </si>
  <si>
    <t>=MULTIFOCAL!O21</t>
  </si>
  <si>
    <t>ACUVUE OASYS MULTIFOCAL 6/8.4/-2.00/H</t>
  </si>
  <si>
    <t>=MULTIFOCAL!O22</t>
  </si>
  <si>
    <t>ACUVUE OASYS MULTIFOCAL 6/8.4/-2.25/H</t>
  </si>
  <si>
    <t>=MULTIFOCAL!O23</t>
  </si>
  <si>
    <t>ACUVUE OASYS MULTIFOCAL 6/8.4/-2.50/H</t>
  </si>
  <si>
    <t>=MULTIFOCAL!O24</t>
  </si>
  <si>
    <t>ACUVUE OASYS MULTIFOCAL 6/8.4/-2.75/H</t>
  </si>
  <si>
    <t>=MULTIFOCAL!O25</t>
  </si>
  <si>
    <t>ACUVUE OASYS MULTIFOCAL 6/8.4/-3.00/H</t>
  </si>
  <si>
    <t>=MULTIFOCAL!O26</t>
  </si>
  <si>
    <t>ACUVUE OASYS MULTIFOCAL 6/8.4/-3.25/H</t>
  </si>
  <si>
    <t>=MULTIFOCAL!O27</t>
  </si>
  <si>
    <t>ACUVUE OASYS MULTIFOCAL 6/8.4/-3.50/H</t>
  </si>
  <si>
    <t>=MULTIFOCAL!O28</t>
  </si>
  <si>
    <t>ACUVUE OASYS MULTIFOCAL 6/8.4/-3.75/H</t>
  </si>
  <si>
    <t>=MULTIFOCAL!O29</t>
  </si>
  <si>
    <t>ACUVUE OASYS MULTIFOCAL 6/8.4/-4.00/H</t>
  </si>
  <si>
    <t>=MULTIFOCAL!O30</t>
  </si>
  <si>
    <t>ACUVUE OASYS MULTIFOCAL 6/8.4/-4.25/H</t>
  </si>
  <si>
    <t>=MULTIFOCAL!O31</t>
  </si>
  <si>
    <t>ACUVUE OASYS MULTIFOCAL 6/8.4/-4.50/H</t>
  </si>
  <si>
    <t>=MULTIFOCAL!O32</t>
  </si>
  <si>
    <t>ACUVUE OASYS MULTIFOCAL 6/8.4/-4.75/H</t>
  </si>
  <si>
    <t>=MULTIFOCAL!O33</t>
  </si>
  <si>
    <t>ACUVUE OASYS MULTIFOCAL 6/8.4/-5.00/H</t>
  </si>
  <si>
    <t>=MULTIFOCAL!O34</t>
  </si>
  <si>
    <t>ACUVUE OASYS MULTIFOCAL 6/8.4/-5.25/H</t>
  </si>
  <si>
    <t>=MULTIFOCAL!O35</t>
  </si>
  <si>
    <t>ACUVUE OASYS MULTIFOCAL 6/8.4/-5.50/H</t>
  </si>
  <si>
    <t>=MULTIFOCAL!O36</t>
  </si>
  <si>
    <t>ACUVUE OASYS MULTIFOCAL 6/8.4/-5.75/H</t>
  </si>
  <si>
    <t>=MULTIFOCAL!O37</t>
  </si>
  <si>
    <t>ACUVUE OASYS MULTIFOCAL 6/8.4/-6.00/H</t>
  </si>
  <si>
    <t>=MULTIFOCAL!O38</t>
  </si>
  <si>
    <t>ACUVUE OASYS MULTIFOCAL 6/8.4/-6.25/H</t>
  </si>
  <si>
    <t>=MULTIFOCAL!O39</t>
  </si>
  <si>
    <t>ACUVUE OASYS MULTIFOCAL 6/8.4/-6.50/H</t>
  </si>
  <si>
    <t>=MULTIFOCAL!O40</t>
  </si>
  <si>
    <t>ACUVUE OASYS MULTIFOCAL 6/8.4/-6.75/H</t>
  </si>
  <si>
    <t>=MULTIFOCAL!O41</t>
  </si>
  <si>
    <t>ACUVUE OASYS MULTIFOCAL 6/8.4/-7.00/H</t>
  </si>
  <si>
    <t>=MULTIFOCAL!O42</t>
  </si>
  <si>
    <t>ACUVUE OASYS MULTIFOCAL 6/8.4/-7.25/H</t>
  </si>
  <si>
    <t>=MULTIFOCAL!O43</t>
  </si>
  <si>
    <t>ACUVUE OASYS MULTIFOCAL 6/8.4/-7.50/H</t>
  </si>
  <si>
    <t>=MULTIFOCAL!O44</t>
  </si>
  <si>
    <t>ACUVUE OASYS MULTIFOCAL 6/8.4/-7.75/H</t>
  </si>
  <si>
    <t>=MULTIFOCAL!O45</t>
  </si>
  <si>
    <t>ACUVUE OASYS MULTIFOCAL 6/8.4/-8.00/H</t>
  </si>
  <si>
    <t>=MULTIFOCAL!O46</t>
  </si>
  <si>
    <t>ACUVUE OASYS MULTIFOCAL 6/8.4/-8.25/H</t>
  </si>
  <si>
    <t>=MULTIFOCAL!O47</t>
  </si>
  <si>
    <t>ACUVUE OASYS MULTIFOCAL 6/8.4/-8.50/H</t>
  </si>
  <si>
    <t>=MULTIFOCAL!O48</t>
  </si>
  <si>
    <t>ACUVUE OASYS MULTIFOCAL 6/8.4/-8.75/H</t>
  </si>
  <si>
    <t>=MULTIFOCAL!O49</t>
  </si>
  <si>
    <t>ACUVUE OASYS MULTIFOCAL 6/8.4/-9.00/H</t>
  </si>
  <si>
    <t>=MULTIFOCAL!O50</t>
  </si>
  <si>
    <t>ACUVUE OASYS MULTIFOCAL 6/8.4/+0.00/L</t>
  </si>
  <si>
    <t>=MULTIFOCAL!Q15</t>
  </si>
  <si>
    <t>ACUVUE OASYS MULTIFOCAL 6/8.4/+0.25/L</t>
  </si>
  <si>
    <t>=MULTIFOCAL!Q16</t>
  </si>
  <si>
    <t>ACUVUE OASYS MULTIFOCAL 6/8.4/+0.50/L</t>
  </si>
  <si>
    <t>=MULTIFOCAL!Q17</t>
  </si>
  <si>
    <t>ACUVUE OASYS MULTIFOCAL 6/8.4/+0.75/L</t>
  </si>
  <si>
    <t>=MULTIFOCAL!Q18</t>
  </si>
  <si>
    <t>ACUVUE OASYS MULTIFOCAL 6/8.4/+1.00/L</t>
  </si>
  <si>
    <t>=MULTIFOCAL!Q19</t>
  </si>
  <si>
    <t>ACUVUE OASYS MULTIFOCAL 6/8.4/+1.25/L</t>
  </si>
  <si>
    <t>=MULTIFOCAL!Q20</t>
  </si>
  <si>
    <t>ACUVUE OASYS MULTIFOCAL 6/8.4/+1.50/L</t>
  </si>
  <si>
    <t>=MULTIFOCAL!Q21</t>
  </si>
  <si>
    <t>ACUVUE OASYS MULTIFOCAL 6/8.4/+1.75/L</t>
  </si>
  <si>
    <t>=MULTIFOCAL!Q22</t>
  </si>
  <si>
    <t>ACUVUE OASYS MULTIFOCAL 6/8.4/+2.00/L</t>
  </si>
  <si>
    <t>=MULTIFOCAL!Q23</t>
  </si>
  <si>
    <t>ACUVUE OASYS MULTIFOCAL 6/8.4/+2.25/L</t>
  </si>
  <si>
    <t>=MULTIFOCAL!Q24</t>
  </si>
  <si>
    <t>ACUVUE OASYS MULTIFOCAL 6/8.4/+2.50/L</t>
  </si>
  <si>
    <t>=MULTIFOCAL!Q25</t>
  </si>
  <si>
    <t>ACUVUE OASYS MULTIFOCAL 6/8.4/+2.75/L</t>
  </si>
  <si>
    <t>=MULTIFOCAL!Q26</t>
  </si>
  <si>
    <t>ACUVUE OASYS MULTIFOCAL 6/8.4/+3.00/L</t>
  </si>
  <si>
    <t>=MULTIFOCAL!Q27</t>
  </si>
  <si>
    <t>ACUVUE OASYS MULTIFOCAL 6/8.4/+3.25/L</t>
  </si>
  <si>
    <t>=MULTIFOCAL!Q28</t>
  </si>
  <si>
    <t>ACUVUE OASYS MULTIFOCAL 6/8.4/+3.50/L</t>
  </si>
  <si>
    <t>=MULTIFOCAL!Q29</t>
  </si>
  <si>
    <t>ACUVUE OASYS MULTIFOCAL 6/8.4/+3.75/L</t>
  </si>
  <si>
    <t>=MULTIFOCAL!Q30</t>
  </si>
  <si>
    <t>ACUVUE OASYS MULTIFOCAL 6/8.4/+4.00/L</t>
  </si>
  <si>
    <t>=MULTIFOCAL!Q31</t>
  </si>
  <si>
    <t>ACUVUE OASYS MULTIFOCAL 6/8.4/+4.25/L</t>
  </si>
  <si>
    <t>=MULTIFOCAL!Q32</t>
  </si>
  <si>
    <t>ACUVUE OASYS MULTIFOCAL 6/8.4/+4.50/L</t>
  </si>
  <si>
    <t>=MULTIFOCAL!Q33</t>
  </si>
  <si>
    <t>ACUVUE OASYS MULTIFOCAL 6/8.4/+4.75/L</t>
  </si>
  <si>
    <t>=MULTIFOCAL!Q34</t>
  </si>
  <si>
    <t>ACUVUE OASYS MULTIFOCAL 6/8.4/+5.00/L</t>
  </si>
  <si>
    <t>=MULTIFOCAL!Q35</t>
  </si>
  <si>
    <t>ACUVUE OASYS MULTIFOCAL 6/8.4/+5.25/L</t>
  </si>
  <si>
    <t>=MULTIFOCAL!Q36</t>
  </si>
  <si>
    <t>ACUVUE OASYS MULTIFOCAL 6/8.4/+5.50/L</t>
  </si>
  <si>
    <t>=MULTIFOCAL!Q37</t>
  </si>
  <si>
    <t>ACUVUE OASYS MULTIFOCAL 6/8.4/+5.75/L</t>
  </si>
  <si>
    <t>=MULTIFOCAL!Q38</t>
  </si>
  <si>
    <t>ACUVUE OASYS MULTIFOCAL 6/8.4/+6.00/L</t>
  </si>
  <si>
    <t>=MULTIFOCAL!Q39</t>
  </si>
  <si>
    <t>ACUVUE OASYS MULTIFOCAL 6/8.4/+0.00/M</t>
  </si>
  <si>
    <t>=MULTIFOCAL!R15</t>
  </si>
  <si>
    <t>ACUVUE OASYS MULTIFOCAL 6/8.4/+0.25/M</t>
  </si>
  <si>
    <t>=MULTIFOCAL!R16</t>
  </si>
  <si>
    <t>ACUVUE OASYS MULTIFOCAL 6/8.4/+0.50/M</t>
  </si>
  <si>
    <t>=MULTIFOCAL!R17</t>
  </si>
  <si>
    <t>ACUVUE OASYS MULTIFOCAL 6/8.4/+0.75/M</t>
  </si>
  <si>
    <t>=MULTIFOCAL!R18</t>
  </si>
  <si>
    <t>ACUVUE OASYS MULTIFOCAL 6/8.4/+1.00/M</t>
  </si>
  <si>
    <t>=MULTIFOCAL!R19</t>
  </si>
  <si>
    <t>ACUVUE OASYS MULTIFOCAL 6/8.4/+1.25/M</t>
  </si>
  <si>
    <t>=MULTIFOCAL!R20</t>
  </si>
  <si>
    <t>ACUVUE OASYS MULTIFOCAL 6/8.4/+1.50/M</t>
  </si>
  <si>
    <t>=MULTIFOCAL!R21</t>
  </si>
  <si>
    <t>ACUVUE OASYS MULTIFOCAL 6/8.4/+1.75/M</t>
  </si>
  <si>
    <t>=MULTIFOCAL!R22</t>
  </si>
  <si>
    <t>ACUVUE OASYS MULTIFOCAL 6/8.4/+2.00/M</t>
  </si>
  <si>
    <t>=MULTIFOCAL!R23</t>
  </si>
  <si>
    <t>ACUVUE OASYS MULTIFOCAL 6/8.4/+2.25/M</t>
  </si>
  <si>
    <t>=MULTIFOCAL!R24</t>
  </si>
  <si>
    <t>ACUVUE OASYS MULTIFOCAL 6/8.4/+2.50/M</t>
  </si>
  <si>
    <t>=MULTIFOCAL!R25</t>
  </si>
  <si>
    <t>ACUVUE OASYS MULTIFOCAL 6/8.4/+2.75/M</t>
  </si>
  <si>
    <t>=MULTIFOCAL!R26</t>
  </si>
  <si>
    <t>ACUVUE OASYS MULTIFOCAL 6/8.4/+3.00/M</t>
  </si>
  <si>
    <t>=MULTIFOCAL!R27</t>
  </si>
  <si>
    <t>ACUVUE OASYS MULTIFOCAL 6/8.4/+3.25/M</t>
  </si>
  <si>
    <t>=MULTIFOCAL!R28</t>
  </si>
  <si>
    <t>ACUVUE OASYS MULTIFOCAL 6/8.4/+3.50/M</t>
  </si>
  <si>
    <t>=MULTIFOCAL!R29</t>
  </si>
  <si>
    <t>ACUVUE OASYS MULTIFOCAL 6/8.4/+3.75/M</t>
  </si>
  <si>
    <t>=MULTIFOCAL!R30</t>
  </si>
  <si>
    <t>ACUVUE OASYS MULTIFOCAL 6/8.4/+4.00/M</t>
  </si>
  <si>
    <t>=MULTIFOCAL!R31</t>
  </si>
  <si>
    <t>ACUVUE OASYS MULTIFOCAL 6/8.4/+4.25/M</t>
  </si>
  <si>
    <t>=MULTIFOCAL!R32</t>
  </si>
  <si>
    <t>ACUVUE OASYS MULTIFOCAL 6/8.4/+4.50/M</t>
  </si>
  <si>
    <t>=MULTIFOCAL!R33</t>
  </si>
  <si>
    <t>ACUVUE OASYS MULTIFOCAL 6/8.4/+4.75/M</t>
  </si>
  <si>
    <t>=MULTIFOCAL!R34</t>
  </si>
  <si>
    <t>ACUVUE OASYS MULTIFOCAL 6/8.4/+5.00/M</t>
  </si>
  <si>
    <t>=MULTIFOCAL!R35</t>
  </si>
  <si>
    <t>ACUVUE OASYS MULTIFOCAL 6/8.4/+5.25/M</t>
  </si>
  <si>
    <t>=MULTIFOCAL!R36</t>
  </si>
  <si>
    <t>ACUVUE OASYS MULTIFOCAL 6/8.4/+5.50/M</t>
  </si>
  <si>
    <t>=MULTIFOCAL!R37</t>
  </si>
  <si>
    <t>ACUVUE OASYS MULTIFOCAL 6/8.4/+5.75/M</t>
  </si>
  <si>
    <t>=MULTIFOCAL!R38</t>
  </si>
  <si>
    <t>ACUVUE OASYS MULTIFOCAL 6/8.4/+6.00/M</t>
  </si>
  <si>
    <t>=MULTIFOCAL!R39</t>
  </si>
  <si>
    <t>ACUVUE OASYS MULTIFOCAL 6/8.4/+0.00/H</t>
  </si>
  <si>
    <t>=MULTIFOCAL!S15</t>
  </si>
  <si>
    <t>ACUVUE OASYS MULTIFOCAL 6/8.4/+0.25/H</t>
  </si>
  <si>
    <t>=MULTIFOCAL!S16</t>
  </si>
  <si>
    <t>ACUVUE OASYS MULTIFOCAL 6/8.4/+0.50/H</t>
  </si>
  <si>
    <t>=MULTIFOCAL!S17</t>
  </si>
  <si>
    <t>ACUVUE OASYS MULTIFOCAL 6/8.4/+0.75/H</t>
  </si>
  <si>
    <t>=MULTIFOCAL!S18</t>
  </si>
  <si>
    <t>ACUVUE OASYS MULTIFOCAL 6/8.4/+1.00/H</t>
  </si>
  <si>
    <t>=MULTIFOCAL!S19</t>
  </si>
  <si>
    <t>ACUVUE OASYS MULTIFOCAL 6/8.4/+1.25/H</t>
  </si>
  <si>
    <t>=MULTIFOCAL!S20</t>
  </si>
  <si>
    <t>ACUVUE OASYS MULTIFOCAL 6/8.4/+1.50/H</t>
  </si>
  <si>
    <t>=MULTIFOCAL!S21</t>
  </si>
  <si>
    <t>ACUVUE OASYS MULTIFOCAL 6/8.4/+1.75/H</t>
  </si>
  <si>
    <t>=MULTIFOCAL!S22</t>
  </si>
  <si>
    <t>ACUVUE OASYS MULTIFOCAL 6/8.4/+2.00/H</t>
  </si>
  <si>
    <t>=MULTIFOCAL!S23</t>
  </si>
  <si>
    <t>ACUVUE OASYS MULTIFOCAL 6/8.4/+2.25/H</t>
  </si>
  <si>
    <t>=MULTIFOCAL!S24</t>
  </si>
  <si>
    <t>ACUVUE OASYS MULTIFOCAL 6/8.4/+2.50/H</t>
  </si>
  <si>
    <t>=MULTIFOCAL!S25</t>
  </si>
  <si>
    <t>ACUVUE OASYS MULTIFOCAL 6/8.4/+2.75/H</t>
  </si>
  <si>
    <t>=MULTIFOCAL!S26</t>
  </si>
  <si>
    <t>ACUVUE OASYS MULTIFOCAL 6/8.4/+3.00/H</t>
  </si>
  <si>
    <t>=MULTIFOCAL!S27</t>
  </si>
  <si>
    <t>ACUVUE OASYS MULTIFOCAL 6/8.4/+3.25/H</t>
  </si>
  <si>
    <t>=MULTIFOCAL!S28</t>
  </si>
  <si>
    <t>ACUVUE OASYS MULTIFOCAL 6/8.4/+3.50/H</t>
  </si>
  <si>
    <t>=MULTIFOCAL!S29</t>
  </si>
  <si>
    <t>ACUVUE OASYS MULTIFOCAL 6/8.4/+3.75/H</t>
  </si>
  <si>
    <t>=MULTIFOCAL!S30</t>
  </si>
  <si>
    <t>ACUVUE OASYS MULTIFOCAL 6/8.4/+4.00/H</t>
  </si>
  <si>
    <t>=MULTIFOCAL!S31</t>
  </si>
  <si>
    <t>ACUVUE OASYS MULTIFOCAL 6/8.4/+4.25/H</t>
  </si>
  <si>
    <t>=MULTIFOCAL!S32</t>
  </si>
  <si>
    <t>ACUVUE OASYS MULTIFOCAL 6/8.4/+4.50/H</t>
  </si>
  <si>
    <t>=MULTIFOCAL!S33</t>
  </si>
  <si>
    <t>ACUVUE OASYS MULTIFOCAL 6/8.4/+4.75/H</t>
  </si>
  <si>
    <t>=MULTIFOCAL!S34</t>
  </si>
  <si>
    <t>ACUVUE OASYS MULTIFOCAL 6/8.4/+5.00/H</t>
  </si>
  <si>
    <t>=MULTIFOCAL!S35</t>
  </si>
  <si>
    <t>ACUVUE OASYS MULTIFOCAL 6/8.4/+5.25/H</t>
  </si>
  <si>
    <t>=MULTIFOCAL!S36</t>
  </si>
  <si>
    <t>ACUVUE OASYS MULTIFOCAL 6/8.4/+5.50/H</t>
  </si>
  <si>
    <t>=MULTIFOCAL!S37</t>
  </si>
  <si>
    <t>ACUVUE OASYS MULTIFOCAL 6/8.4/+5.75/H</t>
  </si>
  <si>
    <t>=MULTIFOCAL!S38</t>
  </si>
  <si>
    <t>ACUVUE OASYS MULTIFOCAL 6/8.4/+6.00/H</t>
  </si>
  <si>
    <t>=MULTIFOCAL!S39</t>
  </si>
  <si>
    <t>888290919185</t>
  </si>
  <si>
    <t>1D MAX MULTIFOCAL 30/8.4/-0.25/L</t>
  </si>
  <si>
    <t>=MULTIFOCAL!W15</t>
  </si>
  <si>
    <t>888290919178</t>
  </si>
  <si>
    <t>1D MAX MULTIFOCAL 30/8.4/-0.50/L</t>
  </si>
  <si>
    <t>=MULTIFOCAL!W16</t>
  </si>
  <si>
    <t>888290919161</t>
  </si>
  <si>
    <t>1D MAX MULTIFOCAL 30/8.4/-0.75/L</t>
  </si>
  <si>
    <t>=MULTIFOCAL!W17</t>
  </si>
  <si>
    <t>888290919154</t>
  </si>
  <si>
    <t>1D MAX MULTIFOCAL 30/8.4/-1.00/L</t>
  </si>
  <si>
    <t>=MULTIFOCAL!W18</t>
  </si>
  <si>
    <t>888290919147</t>
  </si>
  <si>
    <t>1D MAX MULTIFOCAL 30/8.4/-1.25/L</t>
  </si>
  <si>
    <t>=MULTIFOCAL!W19</t>
  </si>
  <si>
    <t>888290919130</t>
  </si>
  <si>
    <t>1D MAX MULTIFOCAL 30/8.4/-1.50/L</t>
  </si>
  <si>
    <t>=MULTIFOCAL!W20</t>
  </si>
  <si>
    <t>888290919123</t>
  </si>
  <si>
    <t>1D MAX MULTIFOCAL 30/8.4/-1.75/L</t>
  </si>
  <si>
    <t>=MULTIFOCAL!W21</t>
  </si>
  <si>
    <t>888290919116</t>
  </si>
  <si>
    <t>1D MAX MULTIFOCAL 30/8.4/-2.00/L</t>
  </si>
  <si>
    <t>=MULTIFOCAL!W22</t>
  </si>
  <si>
    <t>888290919109</t>
  </si>
  <si>
    <t>1D MAX MULTIFOCAL 30/8.4/-2.25/L</t>
  </si>
  <si>
    <t>=MULTIFOCAL!W23</t>
  </si>
  <si>
    <t>888290919093</t>
  </si>
  <si>
    <t>1D MAX MULTIFOCAL 30/8.4/-2.50/L</t>
  </si>
  <si>
    <t>=MULTIFOCAL!W24</t>
  </si>
  <si>
    <t>888290919086</t>
  </si>
  <si>
    <t>1D MAX MULTIFOCAL 30/8.4/-2.75/L</t>
  </si>
  <si>
    <t>=MULTIFOCAL!W25</t>
  </si>
  <si>
    <t>888290919079</t>
  </si>
  <si>
    <t>1D MAX MULTIFOCAL 30/8.4/-3.00/L</t>
  </si>
  <si>
    <t>=MULTIFOCAL!W26</t>
  </si>
  <si>
    <t>888290919062</t>
  </si>
  <si>
    <t>1D MAX MULTIFOCAL 30/8.4/-3.25/L</t>
  </si>
  <si>
    <t>=MULTIFOCAL!W27</t>
  </si>
  <si>
    <t>888290919055</t>
  </si>
  <si>
    <t>1D MAX MULTIFOCAL 30/8.4/-3.50/L</t>
  </si>
  <si>
    <t>=MULTIFOCAL!W28</t>
  </si>
  <si>
    <t>888290919048</t>
  </si>
  <si>
    <t>1D MAX MULTIFOCAL 30/8.4/-3.75/L</t>
  </si>
  <si>
    <t>=MULTIFOCAL!W29</t>
  </si>
  <si>
    <t>888290919031</t>
  </si>
  <si>
    <t>1D MAX MULTIFOCAL 30/8.4/-4.00/L</t>
  </si>
  <si>
    <t>=MULTIFOCAL!W30</t>
  </si>
  <si>
    <t>888290919024</t>
  </si>
  <si>
    <t>1D MAX MULTIFOCAL 30/8.4/-4.25/L</t>
  </si>
  <si>
    <t>=MULTIFOCAL!W31</t>
  </si>
  <si>
    <t>888290919017</t>
  </si>
  <si>
    <t>1D MAX MULTIFOCAL 30/8.4/-4.50/L</t>
  </si>
  <si>
    <t>=MULTIFOCAL!W32</t>
  </si>
  <si>
    <t>888290919000</t>
  </si>
  <si>
    <t>1D MAX MULTIFOCAL 30/8.4/-4.75/L</t>
  </si>
  <si>
    <t>=MULTIFOCAL!W33</t>
  </si>
  <si>
    <t>888290918997</t>
  </si>
  <si>
    <t>1D MAX MULTIFOCAL 30/8.4/-5.00/L</t>
  </si>
  <si>
    <t>=MULTIFOCAL!W34</t>
  </si>
  <si>
    <t>888290918980</t>
  </si>
  <si>
    <t>1D MAX MULTIFOCAL 30/8.4/-5.25/L</t>
  </si>
  <si>
    <t>=MULTIFOCAL!W35</t>
  </si>
  <si>
    <t>888290918973</t>
  </si>
  <si>
    <t>1D MAX MULTIFOCAL 30/8.4/-5.50/L</t>
  </si>
  <si>
    <t>=MULTIFOCAL!W36</t>
  </si>
  <si>
    <t>888290918966</t>
  </si>
  <si>
    <t>1D MAX MULTIFOCAL 30/8.4/-5.75/L</t>
  </si>
  <si>
    <t>=MULTIFOCAL!W37</t>
  </si>
  <si>
    <t>888290918959</t>
  </si>
  <si>
    <t>1D MAX MULTIFOCAL 30/8.4/-6.00/L</t>
  </si>
  <si>
    <t>=MULTIFOCAL!W38</t>
  </si>
  <si>
    <t>888290918942</t>
  </si>
  <si>
    <t>1D MAX MULTIFOCAL 30/8.4/-6.25/L</t>
  </si>
  <si>
    <t>=MULTIFOCAL!W39</t>
  </si>
  <si>
    <t>888290918935</t>
  </si>
  <si>
    <t>1D MAX MULTIFOCAL 30/8.4/-6.50/L</t>
  </si>
  <si>
    <t>=MULTIFOCAL!W40</t>
  </si>
  <si>
    <t>888290918928</t>
  </si>
  <si>
    <t>1D MAX MULTIFOCAL 30/8.4/-6.75/L</t>
  </si>
  <si>
    <t>=MULTIFOCAL!W41</t>
  </si>
  <si>
    <t>888290918911</t>
  </si>
  <si>
    <t>1D MAX MULTIFOCAL 30/8.4/-7.00/L</t>
  </si>
  <si>
    <t>=MULTIFOCAL!W42</t>
  </si>
  <si>
    <t>888290918904</t>
  </si>
  <si>
    <t>1D MAX MULTIFOCAL 30/8.4/-7.25/L</t>
  </si>
  <si>
    <t>=MULTIFOCAL!W43</t>
  </si>
  <si>
    <t>888290918898</t>
  </si>
  <si>
    <t>1D MAX MULTIFOCAL 30/8.4/-7.50/L</t>
  </si>
  <si>
    <t>=MULTIFOCAL!W44</t>
  </si>
  <si>
    <t>888290918881</t>
  </si>
  <si>
    <t>1D MAX MULTIFOCAL 30/8.4/-7.75/L</t>
  </si>
  <si>
    <t>=MULTIFOCAL!W45</t>
  </si>
  <si>
    <t>888290918874</t>
  </si>
  <si>
    <t>1D MAX MULTIFOCAL 30/8.4/-8.00/L</t>
  </si>
  <si>
    <t>=MULTIFOCAL!W46</t>
  </si>
  <si>
    <t>888290918867</t>
  </si>
  <si>
    <t>1D MAX MULTIFOCAL 30/8.4/-8.25/L</t>
  </si>
  <si>
    <t>=MULTIFOCAL!W47</t>
  </si>
  <si>
    <t>888290918850</t>
  </si>
  <si>
    <t>1D MAX MULTIFOCAL 30/8.4/-8.50/L</t>
  </si>
  <si>
    <t>=MULTIFOCAL!W48</t>
  </si>
  <si>
    <t>888290918843</t>
  </si>
  <si>
    <t>1D MAX MULTIFOCAL 30/8.4/-8.75/L</t>
  </si>
  <si>
    <t>=MULTIFOCAL!W49</t>
  </si>
  <si>
    <t>888290918836</t>
  </si>
  <si>
    <t>1D MAX MULTIFOCAL 30/8.4/-9.00/L</t>
  </si>
  <si>
    <t>=MULTIFOCAL!W50</t>
  </si>
  <si>
    <t>888290919796</t>
  </si>
  <si>
    <t>1D MAX MULTIFOCAL 30/8.4/-0.25/M</t>
  </si>
  <si>
    <t>=MULTIFOCAL!X15</t>
  </si>
  <si>
    <t>888290919789</t>
  </si>
  <si>
    <t>1D MAX MULTIFOCAL 30/8.4/-0.50/M</t>
  </si>
  <si>
    <t>=MULTIFOCAL!X16</t>
  </si>
  <si>
    <t>888290919772</t>
  </si>
  <si>
    <t>1D MAX MULTIFOCAL 30/8.4/-0.75/M</t>
  </si>
  <si>
    <t>=MULTIFOCAL!X17</t>
  </si>
  <si>
    <t>888290919765</t>
  </si>
  <si>
    <t>1D MAX MULTIFOCAL 30/8.4/-1.00/M</t>
  </si>
  <si>
    <t>=MULTIFOCAL!X18</t>
  </si>
  <si>
    <t>888290919758</t>
  </si>
  <si>
    <t>1D MAX MULTIFOCAL 30/8.4/-1.25/M</t>
  </si>
  <si>
    <t>=MULTIFOCAL!X19</t>
  </si>
  <si>
    <t>888290919741</t>
  </si>
  <si>
    <t>1D MAX MULTIFOCAL 30/8.4/-1.50/M</t>
  </si>
  <si>
    <t>=MULTIFOCAL!X20</t>
  </si>
  <si>
    <t>888290919734</t>
  </si>
  <si>
    <t>1D MAX MULTIFOCAL 30/8.4/-1.75/M</t>
  </si>
  <si>
    <t>=MULTIFOCAL!X21</t>
  </si>
  <si>
    <t>888290919727</t>
  </si>
  <si>
    <t>1D MAX MULTIFOCAL 30/8.4/-2.00/M</t>
  </si>
  <si>
    <t>=MULTIFOCAL!X22</t>
  </si>
  <si>
    <t>888290919710</t>
  </si>
  <si>
    <t>1D MAX MULTIFOCAL 30/8.4/-2.25/M</t>
  </si>
  <si>
    <t>=MULTIFOCAL!X23</t>
  </si>
  <si>
    <t>888290919703</t>
  </si>
  <si>
    <t>1D MAX MULTIFOCAL 30/8.4/-2.50/M</t>
  </si>
  <si>
    <t>=MULTIFOCAL!X24</t>
  </si>
  <si>
    <t>888290919697</t>
  </si>
  <si>
    <t>1D MAX MULTIFOCAL 30/8.4/-2.75/M</t>
  </si>
  <si>
    <t>=MULTIFOCAL!X25</t>
  </si>
  <si>
    <t>888290919680</t>
  </si>
  <si>
    <t>1D MAX MULTIFOCAL 30/8.4/-3.00/M</t>
  </si>
  <si>
    <t>=MULTIFOCAL!X26</t>
  </si>
  <si>
    <t>888290919673</t>
  </si>
  <si>
    <t>1D MAX MULTIFOCAL 30/8.4/-3.25/M</t>
  </si>
  <si>
    <t>=MULTIFOCAL!X27</t>
  </si>
  <si>
    <t>888290919666</t>
  </si>
  <si>
    <t>1D MAX MULTIFOCAL 30/8.4/-3.50/M</t>
  </si>
  <si>
    <t>=MULTIFOCAL!X28</t>
  </si>
  <si>
    <t>888290919659</t>
  </si>
  <si>
    <t>1D MAX MULTIFOCAL 30/8.4/-3.75/M</t>
  </si>
  <si>
    <t>=MULTIFOCAL!X29</t>
  </si>
  <si>
    <t>888290919642</t>
  </si>
  <si>
    <t>1D MAX MULTIFOCAL 30/8.4/-4.00/M</t>
  </si>
  <si>
    <t>=MULTIFOCAL!X30</t>
  </si>
  <si>
    <t>888290919635</t>
  </si>
  <si>
    <t>1D MAX MULTIFOCAL 30/8.4/-4.25/M</t>
  </si>
  <si>
    <t>=MULTIFOCAL!X31</t>
  </si>
  <si>
    <t>888290919628</t>
  </si>
  <si>
    <t>1D MAX MULTIFOCAL 30/8.4/-4.50/M</t>
  </si>
  <si>
    <t>=MULTIFOCAL!X32</t>
  </si>
  <si>
    <t>888290919611</t>
  </si>
  <si>
    <t>1D MAX MULTIFOCAL 30/8.4/-4.75/M</t>
  </si>
  <si>
    <t>=MULTIFOCAL!X33</t>
  </si>
  <si>
    <t>888290919604</t>
  </si>
  <si>
    <t>1D MAX MULTIFOCAL 30/8.4/-5.00/M</t>
  </si>
  <si>
    <t>=MULTIFOCAL!X34</t>
  </si>
  <si>
    <t>888290919598</t>
  </si>
  <si>
    <t>1D MAX MULTIFOCAL 30/8.4/-5.25/M</t>
  </si>
  <si>
    <t>=MULTIFOCAL!X35</t>
  </si>
  <si>
    <t>888290919581</t>
  </si>
  <si>
    <t>1D MAX MULTIFOCAL 30/8.4/-5.50/M</t>
  </si>
  <si>
    <t>=MULTIFOCAL!X36</t>
  </si>
  <si>
    <t>888290919574</t>
  </si>
  <si>
    <t>1D MAX MULTIFOCAL 30/8.4/-5.75/M</t>
  </si>
  <si>
    <t>=MULTIFOCAL!X37</t>
  </si>
  <si>
    <t>888290919567</t>
  </si>
  <si>
    <t>1D MAX MULTIFOCAL 30/8.4/-6.00/M</t>
  </si>
  <si>
    <t>=MULTIFOCAL!X38</t>
  </si>
  <si>
    <t>888290919550</t>
  </si>
  <si>
    <t>1D MAX MULTIFOCAL 30/8.4/-6.25/M</t>
  </si>
  <si>
    <t>=MULTIFOCAL!X39</t>
  </si>
  <si>
    <t>888290919543</t>
  </si>
  <si>
    <t>1D MAX MULTIFOCAL 30/8.4/-6.50/M</t>
  </si>
  <si>
    <t>=MULTIFOCAL!X40</t>
  </si>
  <si>
    <t>888290919536</t>
  </si>
  <si>
    <t>1D MAX MULTIFOCAL 30/8.4/-6.75/M</t>
  </si>
  <si>
    <t>=MULTIFOCAL!X41</t>
  </si>
  <si>
    <t>888290919529</t>
  </si>
  <si>
    <t>1D MAX MULTIFOCAL 30/8.4/-7.00/M</t>
  </si>
  <si>
    <t>=MULTIFOCAL!X42</t>
  </si>
  <si>
    <t>888290919512</t>
  </si>
  <si>
    <t>1D MAX MULTIFOCAL 30/8.4/-7.25/M</t>
  </si>
  <si>
    <t>=MULTIFOCAL!X43</t>
  </si>
  <si>
    <t>888290919505</t>
  </si>
  <si>
    <t>1D MAX MULTIFOCAL 30/8.4/-7.50/M</t>
  </si>
  <si>
    <t>=MULTIFOCAL!X44</t>
  </si>
  <si>
    <t>888290919499</t>
  </si>
  <si>
    <t>1D MAX MULTIFOCAL 30/8.4/-7.75/M</t>
  </si>
  <si>
    <t>=MULTIFOCAL!X45</t>
  </si>
  <si>
    <t>888290919482</t>
  </si>
  <si>
    <t>1D MAX MULTIFOCAL 30/8.4/-8.00/M</t>
  </si>
  <si>
    <t>=MULTIFOCAL!X46</t>
  </si>
  <si>
    <t>888290919475</t>
  </si>
  <si>
    <t>1D MAX MULTIFOCAL 30/8.4/-8.25/M</t>
  </si>
  <si>
    <t>=MULTIFOCAL!X47</t>
  </si>
  <si>
    <t>888290919468</t>
  </si>
  <si>
    <t>1D MAX MULTIFOCAL 30/8.4/-8.50/M</t>
  </si>
  <si>
    <t>=MULTIFOCAL!X48</t>
  </si>
  <si>
    <t>888290919451</t>
  </si>
  <si>
    <t>1D MAX MULTIFOCAL 30/8.4/-8.75/M</t>
  </si>
  <si>
    <t>=MULTIFOCAL!X49</t>
  </si>
  <si>
    <t>888290919444</t>
  </si>
  <si>
    <t>1D MAX MULTIFOCAL 30/8.4/-9.00/M</t>
  </si>
  <si>
    <t>=MULTIFOCAL!X50</t>
  </si>
  <si>
    <t>888290918577</t>
  </si>
  <si>
    <t>1D MAX MULTIFOCAL 30/8.4/-0.25/H</t>
  </si>
  <si>
    <t>=MULTIFOCAL!Y15</t>
  </si>
  <si>
    <t>888290918560</t>
  </si>
  <si>
    <t>1D MAX MULTIFOCAL 30/8.4/-0.50/H</t>
  </si>
  <si>
    <t>=MULTIFOCAL!Y16</t>
  </si>
  <si>
    <t>888290918553</t>
  </si>
  <si>
    <t>1D MAX MULTIFOCAL 30/8.4/-0.75/H</t>
  </si>
  <si>
    <t>=MULTIFOCAL!Y17</t>
  </si>
  <si>
    <t>888290918546</t>
  </si>
  <si>
    <t>1D MAX MULTIFOCAL 30/8.4/-1.00/H</t>
  </si>
  <si>
    <t>=MULTIFOCAL!Y18</t>
  </si>
  <si>
    <t>888290918539</t>
  </si>
  <si>
    <t>1D MAX MULTIFOCAL 30/8.4/-1.25/H</t>
  </si>
  <si>
    <t>=MULTIFOCAL!Y19</t>
  </si>
  <si>
    <t>888290918522</t>
  </si>
  <si>
    <t>1D MAX MULTIFOCAL 30/8.4/-1.50/H</t>
  </si>
  <si>
    <t>=MULTIFOCAL!Y20</t>
  </si>
  <si>
    <t>888290918515</t>
  </si>
  <si>
    <t>1D MAX MULTIFOCAL 30/8.4/-1.75/H</t>
  </si>
  <si>
    <t>=MULTIFOCAL!Y21</t>
  </si>
  <si>
    <t>888290918508</t>
  </si>
  <si>
    <t>1D MAX MULTIFOCAL 30/8.4/-2.00/H</t>
  </si>
  <si>
    <t>=MULTIFOCAL!Y22</t>
  </si>
  <si>
    <t>888290918492</t>
  </si>
  <si>
    <t>1D MAX MULTIFOCAL 30/8.4/-2.25/H</t>
  </si>
  <si>
    <t>=MULTIFOCAL!Y23</t>
  </si>
  <si>
    <t>888290918485</t>
  </si>
  <si>
    <t>1D MAX MULTIFOCAL 30/8.4/-2.50/H</t>
  </si>
  <si>
    <t>=MULTIFOCAL!Y24</t>
  </si>
  <si>
    <t>888290918478</t>
  </si>
  <si>
    <t>1D MAX MULTIFOCAL 30/8.4/-2.75/H</t>
  </si>
  <si>
    <t>=MULTIFOCAL!Y25</t>
  </si>
  <si>
    <t>888290918461</t>
  </si>
  <si>
    <t>1D MAX MULTIFOCAL 30/8.4/-3.00/H</t>
  </si>
  <si>
    <t>=MULTIFOCAL!Y26</t>
  </si>
  <si>
    <t>888290918454</t>
  </si>
  <si>
    <t>1D MAX MULTIFOCAL 30/8.4/-3.25/H</t>
  </si>
  <si>
    <t>=MULTIFOCAL!Y27</t>
  </si>
  <si>
    <t>888290918447</t>
  </si>
  <si>
    <t>1D MAX MULTIFOCAL 30/8.4/-3.50/H</t>
  </si>
  <si>
    <t>=MULTIFOCAL!Y28</t>
  </si>
  <si>
    <t>888290918430</t>
  </si>
  <si>
    <t>1D MAX MULTIFOCAL 30/8.4/-3.75/H</t>
  </si>
  <si>
    <t>=MULTIFOCAL!Y29</t>
  </si>
  <si>
    <t>888290918423</t>
  </si>
  <si>
    <t>1D MAX MULTIFOCAL 30/8.4/-4.00/H</t>
  </si>
  <si>
    <t>=MULTIFOCAL!Y30</t>
  </si>
  <si>
    <t>888290918416</t>
  </si>
  <si>
    <t>1D MAX MULTIFOCAL 30/8.4/-4.25/H</t>
  </si>
  <si>
    <t>=MULTIFOCAL!Y31</t>
  </si>
  <si>
    <t>888290918409</t>
  </si>
  <si>
    <t>1D MAX MULTIFOCAL 30/8.4/-4.50/H</t>
  </si>
  <si>
    <t>=MULTIFOCAL!Y32</t>
  </si>
  <si>
    <t>888290918393</t>
  </si>
  <si>
    <t>1D MAX MULTIFOCAL 30/8.4/-4.75/H</t>
  </si>
  <si>
    <t>=MULTIFOCAL!Y33</t>
  </si>
  <si>
    <t>888290918386</t>
  </si>
  <si>
    <t>1D MAX MULTIFOCAL 30/8.4/-5.00/H</t>
  </si>
  <si>
    <t>=MULTIFOCAL!Y34</t>
  </si>
  <si>
    <t>888290918379</t>
  </si>
  <si>
    <t>1D MAX MULTIFOCAL 30/8.4/-5.25/H</t>
  </si>
  <si>
    <t>=MULTIFOCAL!Y35</t>
  </si>
  <si>
    <t>888290918362</t>
  </si>
  <si>
    <t>1D MAX MULTIFOCAL 30/8.4/-5.50/H</t>
  </si>
  <si>
    <t>=MULTIFOCAL!Y36</t>
  </si>
  <si>
    <t>888290918355</t>
  </si>
  <si>
    <t>1D MAX MULTIFOCAL 30/8.4/-5.75/H</t>
  </si>
  <si>
    <t>=MULTIFOCAL!Y37</t>
  </si>
  <si>
    <t>888290918348</t>
  </si>
  <si>
    <t>1D MAX MULTIFOCAL 30/8.4/-6.00/H</t>
  </si>
  <si>
    <t>=MULTIFOCAL!Y38</t>
  </si>
  <si>
    <t>888290918331</t>
  </si>
  <si>
    <t>1D MAX MULTIFOCAL 30/8.4/-6.25/H</t>
  </si>
  <si>
    <t>=MULTIFOCAL!Y39</t>
  </si>
  <si>
    <t>888290918324</t>
  </si>
  <si>
    <t>1D MAX MULTIFOCAL 30/8.4/-6.50/H</t>
  </si>
  <si>
    <t>=MULTIFOCAL!Y40</t>
  </si>
  <si>
    <t>888290918317</t>
  </si>
  <si>
    <t>1D MAX MULTIFOCAL 30/8.4/-6.75/H</t>
  </si>
  <si>
    <t>=MULTIFOCAL!Y41</t>
  </si>
  <si>
    <t>888290918300</t>
  </si>
  <si>
    <t>1D MAX MULTIFOCAL 30/8.4/-7.00/H</t>
  </si>
  <si>
    <t>=MULTIFOCAL!Y42</t>
  </si>
  <si>
    <t>888290918294</t>
  </si>
  <si>
    <t>1D MAX MULTIFOCAL 30/8.4/-7.25/H</t>
  </si>
  <si>
    <t>=MULTIFOCAL!Y43</t>
  </si>
  <si>
    <t>888290918287</t>
  </si>
  <si>
    <t>1D MAX MULTIFOCAL 30/8.4/-7.50/H</t>
  </si>
  <si>
    <t>=MULTIFOCAL!Y44</t>
  </si>
  <si>
    <t>888290918270</t>
  </si>
  <si>
    <t>1D MAX MULTIFOCAL 30/8.4/-7.75/H</t>
  </si>
  <si>
    <t>=MULTIFOCAL!Y45</t>
  </si>
  <si>
    <t>888290918263</t>
  </si>
  <si>
    <t>1D MAX MULTIFOCAL 30/8.4/-8.00/H</t>
  </si>
  <si>
    <t>=MULTIFOCAL!Y46</t>
  </si>
  <si>
    <t>888290918256</t>
  </si>
  <si>
    <t>1D MAX MULTIFOCAL 30/8.4/-8.25/H</t>
  </si>
  <si>
    <t>=MULTIFOCAL!Y47</t>
  </si>
  <si>
    <t>888290918249</t>
  </si>
  <si>
    <t>1D MAX MULTIFOCAL 30/8.4/-8.50/H</t>
  </si>
  <si>
    <t>=MULTIFOCAL!Y48</t>
  </si>
  <si>
    <t>888290918232</t>
  </si>
  <si>
    <t>1D MAX MULTIFOCAL 30/8.4/-8.75/H</t>
  </si>
  <si>
    <t>=MULTIFOCAL!Y49</t>
  </si>
  <si>
    <t>888290918225</t>
  </si>
  <si>
    <t>1D MAX MULTIFOCAL 30/8.4/-9.00/H</t>
  </si>
  <si>
    <t>=MULTIFOCAL!Y50</t>
  </si>
  <si>
    <t>888290919192</t>
  </si>
  <si>
    <t>1D MAX MULTIFOCAL 30/8.4/+0.00/L</t>
  </si>
  <si>
    <t>=MULTIFOCAL!AA15</t>
  </si>
  <si>
    <t>888290919208</t>
  </si>
  <si>
    <t>1D MAX MULTIFOCAL 30/8.4/+0.25/L</t>
  </si>
  <si>
    <t>=MULTIFOCAL!AA16</t>
  </si>
  <si>
    <t>888290919215</t>
  </si>
  <si>
    <t>1D MAX MULTIFOCAL 30/8.4/+0.50/L</t>
  </si>
  <si>
    <t>=MULTIFOCAL!AA17</t>
  </si>
  <si>
    <t>888290919222</t>
  </si>
  <si>
    <t>1D MAX MULTIFOCAL 30/8.4/+0.75/L</t>
  </si>
  <si>
    <t>=MULTIFOCAL!AA18</t>
  </si>
  <si>
    <t>888290919239</t>
  </si>
  <si>
    <t>1D MAX MULTIFOCAL 30/8.4/+1.00/L</t>
  </si>
  <si>
    <t>=MULTIFOCAL!AA19</t>
  </si>
  <si>
    <t>888290919246</t>
  </si>
  <si>
    <t>1D MAX MULTIFOCAL 30/8.4/+1.25/L</t>
  </si>
  <si>
    <t>=MULTIFOCAL!AA20</t>
  </si>
  <si>
    <t>888290919253</t>
  </si>
  <si>
    <t>1D MAX MULTIFOCAL 30/8.4/+1.50/L</t>
  </si>
  <si>
    <t>=MULTIFOCAL!AA21</t>
  </si>
  <si>
    <t>888290919260</t>
  </si>
  <si>
    <t>1D MAX MULTIFOCAL 30/8.4/+1.75/L</t>
  </si>
  <si>
    <t>=MULTIFOCAL!AA22</t>
  </si>
  <si>
    <t>888290919277</t>
  </si>
  <si>
    <t>1D MAX MULTIFOCAL 30/8.4/+2.00/L</t>
  </si>
  <si>
    <t>=MULTIFOCAL!AA23</t>
  </si>
  <si>
    <t>888290919284</t>
  </si>
  <si>
    <t>1D MAX MULTIFOCAL 30/8.4/+2.25/L</t>
  </si>
  <si>
    <t>=MULTIFOCAL!AA24</t>
  </si>
  <si>
    <t>888290919291</t>
  </si>
  <si>
    <t>1D MAX MULTIFOCAL 30/8.4/+2.50/L</t>
  </si>
  <si>
    <t>=MULTIFOCAL!AA25</t>
  </si>
  <si>
    <t>888290919307</t>
  </si>
  <si>
    <t>1D MAX MULTIFOCAL 30/8.4/+2.75/L</t>
  </si>
  <si>
    <t>=MULTIFOCAL!AA26</t>
  </si>
  <si>
    <t>888290919314</t>
  </si>
  <si>
    <t>1D MAX MULTIFOCAL 30/8.4/+3.00/L</t>
  </si>
  <si>
    <t>=MULTIFOCAL!AA27</t>
  </si>
  <si>
    <t>888290919321</t>
  </si>
  <si>
    <t>1D MAX MULTIFOCAL 30/8.4/+3.25/L</t>
  </si>
  <si>
    <t>=MULTIFOCAL!AA28</t>
  </si>
  <si>
    <t>888290919338</t>
  </si>
  <si>
    <t>1D MAX MULTIFOCAL 30/8.4/+3.50/L</t>
  </si>
  <si>
    <t>=MULTIFOCAL!AA29</t>
  </si>
  <si>
    <t>888290919345</t>
  </si>
  <si>
    <t>1D MAX MULTIFOCAL 30/8.4/+3.75/L</t>
  </si>
  <si>
    <t>=MULTIFOCAL!AA30</t>
  </si>
  <si>
    <t>888290919352</t>
  </si>
  <si>
    <t>1D MAX MULTIFOCAL 30/8.4/+4.00/L</t>
  </si>
  <si>
    <t>=MULTIFOCAL!AA31</t>
  </si>
  <si>
    <t>888290919369</t>
  </si>
  <si>
    <t>1D MAX MULTIFOCAL 30/8.4/+4.25/L</t>
  </si>
  <si>
    <t>=MULTIFOCAL!AA32</t>
  </si>
  <si>
    <t>888290919376</t>
  </si>
  <si>
    <t>1D MAX MULTIFOCAL 30/8.4/+4.50/L</t>
  </si>
  <si>
    <t>=MULTIFOCAL!AA33</t>
  </si>
  <si>
    <t>888290919383</t>
  </si>
  <si>
    <t>1D MAX MULTIFOCAL 30/8.4/+4.75/L</t>
  </si>
  <si>
    <t>=MULTIFOCAL!AA34</t>
  </si>
  <si>
    <t>888290919390</t>
  </si>
  <si>
    <t>1D MAX MULTIFOCAL 30/8.4/+5.00/L</t>
  </si>
  <si>
    <t>=MULTIFOCAL!AA35</t>
  </si>
  <si>
    <t>888290919406</t>
  </si>
  <si>
    <t>1D MAX MULTIFOCAL 30/8.4/+5.25/L</t>
  </si>
  <si>
    <t>=MULTIFOCAL!AA36</t>
  </si>
  <si>
    <t>888290919413</t>
  </si>
  <si>
    <t>1D MAX MULTIFOCAL 30/8.4/+5.50/L</t>
  </si>
  <si>
    <t>=MULTIFOCAL!AA37</t>
  </si>
  <si>
    <t>888290919420</t>
  </si>
  <si>
    <t>1D MAX MULTIFOCAL 30/8.4/+5.75/L</t>
  </si>
  <si>
    <t>=MULTIFOCAL!AA38</t>
  </si>
  <si>
    <t>888290919437</t>
  </si>
  <si>
    <t>1D MAX MULTIFOCAL 30/8.4/+6.00/L</t>
  </si>
  <si>
    <t>=MULTIFOCAL!AA39</t>
  </si>
  <si>
    <t>888290919802</t>
  </si>
  <si>
    <t>1D MAX MULTIFOCAL 30/8.4/+0.00/M</t>
  </si>
  <si>
    <t>=MULTIFOCAL!AB15</t>
  </si>
  <si>
    <t>888290919819</t>
  </si>
  <si>
    <t>1D MAX MULTIFOCAL 30/8.4/+0.25/M</t>
  </si>
  <si>
    <t>=MULTIFOCAL!AB16</t>
  </si>
  <si>
    <t>888290919826</t>
  </si>
  <si>
    <t>1D MAX MULTIFOCAL 30/8.4/+0.50/M</t>
  </si>
  <si>
    <t>=MULTIFOCAL!AB17</t>
  </si>
  <si>
    <t>888290919833</t>
  </si>
  <si>
    <t>1D MAX MULTIFOCAL 30/8.4/+0.75/M</t>
  </si>
  <si>
    <t>=MULTIFOCAL!AB18</t>
  </si>
  <si>
    <t>888290919840</t>
  </si>
  <si>
    <t>1D MAX MULTIFOCAL 30/8.4/+1.00/M</t>
  </si>
  <si>
    <t>=MULTIFOCAL!AB19</t>
  </si>
  <si>
    <t>888290919857</t>
  </si>
  <si>
    <t>1D MAX MULTIFOCAL 30/8.4/+1.25/M</t>
  </si>
  <si>
    <t>=MULTIFOCAL!AB20</t>
  </si>
  <si>
    <t>888290919864</t>
  </si>
  <si>
    <t>1D MAX MULTIFOCAL 30/8.4/+1.50/M</t>
  </si>
  <si>
    <t>=MULTIFOCAL!AB21</t>
  </si>
  <si>
    <t>888290919871</t>
  </si>
  <si>
    <t>1D MAX MULTIFOCAL 30/8.4/+1.75/M</t>
  </si>
  <si>
    <t>=MULTIFOCAL!AB22</t>
  </si>
  <si>
    <t>888290919888</t>
  </si>
  <si>
    <t>1D MAX MULTIFOCAL 30/8.4/+2.00/M</t>
  </si>
  <si>
    <t>=MULTIFOCAL!AB23</t>
  </si>
  <si>
    <t>888290919895</t>
  </si>
  <si>
    <t>1D MAX MULTIFOCAL 30/8.4/+2.25/M</t>
  </si>
  <si>
    <t>=MULTIFOCAL!AB24</t>
  </si>
  <si>
    <t>888290919901</t>
  </si>
  <si>
    <t>1D MAX MULTIFOCAL 30/8.4/+2.50/M</t>
  </si>
  <si>
    <t>=MULTIFOCAL!AB25</t>
  </si>
  <si>
    <t>888290919918</t>
  </si>
  <si>
    <t>1D MAX MULTIFOCAL 30/8.4/+2.75/M</t>
  </si>
  <si>
    <t>=MULTIFOCAL!AB26</t>
  </si>
  <si>
    <t>888290919925</t>
  </si>
  <si>
    <t>1D MAX MULTIFOCAL 30/8.4/+3.00/M</t>
  </si>
  <si>
    <t>=MULTIFOCAL!AB27</t>
  </si>
  <si>
    <t>888290919932</t>
  </si>
  <si>
    <t>1D MAX MULTIFOCAL 30/8.4/+3.25/M</t>
  </si>
  <si>
    <t>=MULTIFOCAL!AB28</t>
  </si>
  <si>
    <t>888290919949</t>
  </si>
  <si>
    <t>1D MAX MULTIFOCAL 30/8.4/+3.50/M</t>
  </si>
  <si>
    <t>=MULTIFOCAL!AB29</t>
  </si>
  <si>
    <t>888290919956</t>
  </si>
  <si>
    <t>1D MAX MULTIFOCAL 30/8.4/+3.75/M</t>
  </si>
  <si>
    <t>=MULTIFOCAL!AB30</t>
  </si>
  <si>
    <t>888290919963</t>
  </si>
  <si>
    <t>1D MAX MULTIFOCAL 30/8.4/+4.00/M</t>
  </si>
  <si>
    <t>=MULTIFOCAL!AB31</t>
  </si>
  <si>
    <t>888290919970</t>
  </si>
  <si>
    <t>1D MAX MULTIFOCAL 30/8.4/+4.25/M</t>
  </si>
  <si>
    <t>=MULTIFOCAL!AB32</t>
  </si>
  <si>
    <t>888290919987</t>
  </si>
  <si>
    <t>1D MAX MULTIFOCAL 30/8.4/+4.50/M</t>
  </si>
  <si>
    <t>=MULTIFOCAL!AB33</t>
  </si>
  <si>
    <t>888290919994</t>
  </si>
  <si>
    <t>1D MAX MULTIFOCAL 30/8.4/+4.75/M</t>
  </si>
  <si>
    <t>=MULTIFOCAL!AB34</t>
  </si>
  <si>
    <t>888290920006</t>
  </si>
  <si>
    <t>1D MAX MULTIFOCAL 30/8.4/+5.00/M</t>
  </si>
  <si>
    <t>=MULTIFOCAL!AB35</t>
  </si>
  <si>
    <t>888290920013</t>
  </si>
  <si>
    <t>1D MAX MULTIFOCAL 30/8.4/+5.25/M</t>
  </si>
  <si>
    <t>=MULTIFOCAL!AB36</t>
  </si>
  <si>
    <t>888290920020</t>
  </si>
  <si>
    <t>1D MAX MULTIFOCAL 30/8.4/+5.50/M</t>
  </si>
  <si>
    <t>=MULTIFOCAL!AB37</t>
  </si>
  <si>
    <t>888290920037</t>
  </si>
  <si>
    <t>1D MAX MULTIFOCAL 30/8.4/+5.75/M</t>
  </si>
  <si>
    <t>=MULTIFOCAL!AB38</t>
  </si>
  <si>
    <t>888290920044</t>
  </si>
  <si>
    <t>1D MAX MULTIFOCAL 30/8.4/+6.00/M</t>
  </si>
  <si>
    <t>=MULTIFOCAL!AB39</t>
  </si>
  <si>
    <t>888290918584</t>
  </si>
  <si>
    <t>1D MAX MULTIFOCAL 30/8.4/+0.00/H</t>
  </si>
  <si>
    <t>=MULTIFOCAL!AC15</t>
  </si>
  <si>
    <t>888290918591</t>
  </si>
  <si>
    <t>1D MAX MULTIFOCAL 30/8.4/+0.25/H</t>
  </si>
  <si>
    <t>=MULTIFOCAL!AC16</t>
  </si>
  <si>
    <t>888290918607</t>
  </si>
  <si>
    <t>1D MAX MULTIFOCAL 30/8.4/+0.50/H</t>
  </si>
  <si>
    <t>=MULTIFOCAL!AC17</t>
  </si>
  <si>
    <t>888290918614</t>
  </si>
  <si>
    <t>1D MAX MULTIFOCAL 30/8.4/+0.75/H</t>
  </si>
  <si>
    <t>=MULTIFOCAL!AC18</t>
  </si>
  <si>
    <t>888290918621</t>
  </si>
  <si>
    <t>1D MAX MULTIFOCAL 30/8.4/+1.00/H</t>
  </si>
  <si>
    <t>=MULTIFOCAL!AC19</t>
  </si>
  <si>
    <t>888290918638</t>
  </si>
  <si>
    <t>1D MAX MULTIFOCAL 30/8.4/+1.25/H</t>
  </si>
  <si>
    <t>=MULTIFOCAL!AC20</t>
  </si>
  <si>
    <t>888290918645</t>
  </si>
  <si>
    <t>1D MAX MULTIFOCAL 30/8.4/+1.50/H</t>
  </si>
  <si>
    <t>=MULTIFOCAL!AC21</t>
  </si>
  <si>
    <t>888290918652</t>
  </si>
  <si>
    <t>1D MAX MULTIFOCAL 30/8.4/+1.75/H</t>
  </si>
  <si>
    <t>=MULTIFOCAL!AC22</t>
  </si>
  <si>
    <t>888290918669</t>
  </si>
  <si>
    <t>1D MAX MULTIFOCAL 30/8.4/+2.00/H</t>
  </si>
  <si>
    <t>=MULTIFOCAL!AC23</t>
  </si>
  <si>
    <t>888290918676</t>
  </si>
  <si>
    <t>1D MAX MULTIFOCAL 30/8.4/+2.25/H</t>
  </si>
  <si>
    <t>=MULTIFOCAL!AC24</t>
  </si>
  <si>
    <t>888290918683</t>
  </si>
  <si>
    <t>1D MAX MULTIFOCAL 30/8.4/+2.50/H</t>
  </si>
  <si>
    <t>=MULTIFOCAL!AC25</t>
  </si>
  <si>
    <t>888290918690</t>
  </si>
  <si>
    <t>1D MAX MULTIFOCAL 30/8.4/+2.75/H</t>
  </si>
  <si>
    <t>=MULTIFOCAL!AC26</t>
  </si>
  <si>
    <t>888290918706</t>
  </si>
  <si>
    <t>1D MAX MULTIFOCAL 30/8.4/+3.00/H</t>
  </si>
  <si>
    <t>=MULTIFOCAL!AC27</t>
  </si>
  <si>
    <t>888290918713</t>
  </si>
  <si>
    <t>1D MAX MULTIFOCAL 30/8.4/+3.25/H</t>
  </si>
  <si>
    <t>=MULTIFOCAL!AC28</t>
  </si>
  <si>
    <t>888290918720</t>
  </si>
  <si>
    <t>1D MAX MULTIFOCAL 30/8.4/+3.50/H</t>
  </si>
  <si>
    <t>=MULTIFOCAL!AC29</t>
  </si>
  <si>
    <t>888290918737</t>
  </si>
  <si>
    <t>1D MAX MULTIFOCAL 30/8.4/+3.75/H</t>
  </si>
  <si>
    <t>=MULTIFOCAL!AC30</t>
  </si>
  <si>
    <t>888290918744</t>
  </si>
  <si>
    <t>1D MAX MULTIFOCAL 30/8.4/+4.00/H</t>
  </si>
  <si>
    <t>=MULTIFOCAL!AC31</t>
  </si>
  <si>
    <t>888290918751</t>
  </si>
  <si>
    <t>1D MAX MULTIFOCAL 30/8.4/+4.25/H</t>
  </si>
  <si>
    <t>=MULTIFOCAL!AC32</t>
  </si>
  <si>
    <t>888290918768</t>
  </si>
  <si>
    <t>1D MAX MULTIFOCAL 30/8.4/+4.50/H</t>
  </si>
  <si>
    <t>=MULTIFOCAL!AC33</t>
  </si>
  <si>
    <t>888290918775</t>
  </si>
  <si>
    <t>1D MAX MULTIFOCAL 30/8.4/+4.75/H</t>
  </si>
  <si>
    <t>=MULTIFOCAL!AC34</t>
  </si>
  <si>
    <t>888290918782</t>
  </si>
  <si>
    <t>1D MAX MULTIFOCAL 30/8.4/+5.00/H</t>
  </si>
  <si>
    <t>=MULTIFOCAL!AC35</t>
  </si>
  <si>
    <t>888290918799</t>
  </si>
  <si>
    <t>1D MAX MULTIFOCAL 30/8.4/+5.25/H</t>
  </si>
  <si>
    <t>=MULTIFOCAL!AC36</t>
  </si>
  <si>
    <t>888290918805</t>
  </si>
  <si>
    <t>1D MAX MULTIFOCAL 30/8.4/+5.50/H</t>
  </si>
  <si>
    <t>=MULTIFOCAL!AC37</t>
  </si>
  <si>
    <t>888290918812</t>
  </si>
  <si>
    <t>1D MAX MULTIFOCAL 30/8.4/+5.75/H</t>
  </si>
  <si>
    <t>=MULTIFOCAL!AC38</t>
  </si>
  <si>
    <t>888290918829</t>
  </si>
  <si>
    <t>1D MAX MULTIFOCAL 30/8.4/+6.00/H</t>
  </si>
  <si>
    <t>=MULTIFOCAL!AC39</t>
  </si>
  <si>
    <t>COMPLETE RevitaLens 100 ml</t>
  </si>
  <si>
    <t>OTHER_PRODUCTS</t>
  </si>
  <si>
    <t>=OTHER_PRODUCTS!S14</t>
  </si>
  <si>
    <t>ACUVUE REVITALENS 300 ml</t>
  </si>
  <si>
    <t>=OTHER_PRODUCTS!S15</t>
  </si>
  <si>
    <t>ACUVUE REVITALENS 360 ml</t>
  </si>
  <si>
    <t>=OTHER_PRODUCTS!S16</t>
  </si>
  <si>
    <t>Acuvue Oasys Diag / 8.4 / -  0.50</t>
  </si>
  <si>
    <t>DIAG</t>
  </si>
  <si>
    <t>=DIAG!C12</t>
  </si>
  <si>
    <t>Acuvue Oasys Diag / 8.4 / -  0.75</t>
  </si>
  <si>
    <t>=DIAG!C13</t>
  </si>
  <si>
    <t>Acuvue Oasys Diag / 8.4 / -  1.00</t>
  </si>
  <si>
    <t>=DIAG!C14</t>
  </si>
  <si>
    <t>Acuvue Oasys Diag / 8.4 / -  1.25</t>
  </si>
  <si>
    <t>=DIAG!C15</t>
  </si>
  <si>
    <t>Acuvue Oasys Diag / 8.4 / -  1.50</t>
  </si>
  <si>
    <t>=DIAG!C16</t>
  </si>
  <si>
    <t>Acuvue Oasys Diag / 8.4 / -  1.75</t>
  </si>
  <si>
    <t>=DIAG!C17</t>
  </si>
  <si>
    <t>Acuvue Oasys Diag / 8.4 / -  2.00</t>
  </si>
  <si>
    <t>=DIAG!C18</t>
  </si>
  <si>
    <t>Acuvue Oasys Diag / 8.4 / -  2.25</t>
  </si>
  <si>
    <t>=DIAG!C19</t>
  </si>
  <si>
    <t>Acuvue Oasys Diag / 8.4 / -  2.50</t>
  </si>
  <si>
    <t>=DIAG!C20</t>
  </si>
  <si>
    <t>Acuvue Oasys Diag / 8.4 / -  2.75</t>
  </si>
  <si>
    <t>=DIAG!C21</t>
  </si>
  <si>
    <t>Acuvue Oasys Diag / 8.4 / -  3.00</t>
  </si>
  <si>
    <t>=DIAG!C22</t>
  </si>
  <si>
    <t>Acuvue Oasys Diag / 8.4 / -  3.25</t>
  </si>
  <si>
    <t>=DIAG!C23</t>
  </si>
  <si>
    <t>Acuvue Oasys Diag / 8.4 / -  3.50</t>
  </si>
  <si>
    <t>=DIAG!C24</t>
  </si>
  <si>
    <t>Acuvue Oasys Diag / 8.4 / -  3.75</t>
  </si>
  <si>
    <t>=DIAG!C25</t>
  </si>
  <si>
    <t>Acuvue Oasys Diag / 8.4 / -  4.00</t>
  </si>
  <si>
    <t>=DIAG!C26</t>
  </si>
  <si>
    <t>Acuvue Oasys Diag / 8.4 / -  4.25</t>
  </si>
  <si>
    <t>=DIAG!C27</t>
  </si>
  <si>
    <t>Acuvue Oasys Diag / 8.4 / -  4.50</t>
  </si>
  <si>
    <t>=DIAG!C28</t>
  </si>
  <si>
    <t>Acuvue Oasys Diag / 8.4 / -  4.75</t>
  </si>
  <si>
    <t>=DIAG!C29</t>
  </si>
  <si>
    <t>Acuvue Oasys Diag / 8.4 / -  5.00</t>
  </si>
  <si>
    <t>=DIAG!C30</t>
  </si>
  <si>
    <t>Acuvue Oasys Diag / 8.4 / -  5.25</t>
  </si>
  <si>
    <t>=DIAG!C31</t>
  </si>
  <si>
    <t>Acuvue Oasys Diag / 8.4 / -  5.50</t>
  </si>
  <si>
    <t>=DIAG!C32</t>
  </si>
  <si>
    <t>Acuvue Oasys Diag / 8.4 / -  5.75</t>
  </si>
  <si>
    <t>=DIAG!C33</t>
  </si>
  <si>
    <t>Acuvue Oasys Diag / 8.4 / -  6.00</t>
  </si>
  <si>
    <t>=DIAG!C34</t>
  </si>
  <si>
    <t>Acuvue Oasys Diag / 8.4 / -  6.50</t>
  </si>
  <si>
    <t>=DIAG!C35</t>
  </si>
  <si>
    <t>Acuvue Oasys Diag / 8.4 / -  7.00</t>
  </si>
  <si>
    <t>=DIAG!C36</t>
  </si>
  <si>
    <t>Acuvue Oasys Diag / 8.4 / -  7.50</t>
  </si>
  <si>
    <t>=DIAG!C37</t>
  </si>
  <si>
    <t>Acuvue Oasys Diag / 8.4 / -  8.00</t>
  </si>
  <si>
    <t>=DIAG!C38</t>
  </si>
  <si>
    <t>Acuvue Oasys Diag / 8.4 / -  8.50</t>
  </si>
  <si>
    <t>=DIAG!C39</t>
  </si>
  <si>
    <t>Acuvue Oasys Diag / 8.4 / -  9.00</t>
  </si>
  <si>
    <t>=DIAG!C40</t>
  </si>
  <si>
    <t>Acuvue Oasys Diag / 8.8 / -  0.50</t>
  </si>
  <si>
    <t>=DIAG!D12</t>
  </si>
  <si>
    <t>Acuvue Oasys Diag / 8.8 / -  0.75</t>
  </si>
  <si>
    <t>=DIAG!D13</t>
  </si>
  <si>
    <t>Acuvue Oasys Diag / 8.8 / -  1.00</t>
  </si>
  <si>
    <t>=DIAG!D14</t>
  </si>
  <si>
    <t>Acuvue Oasys Diag / 8.8 / -  1.25</t>
  </si>
  <si>
    <t>=DIAG!D15</t>
  </si>
  <si>
    <t>Acuvue Oasys Diag / 8.8 / -  1.50</t>
  </si>
  <si>
    <t>=DIAG!D16</t>
  </si>
  <si>
    <t>Acuvue Oasys Diag / 8.8 / -  1.75</t>
  </si>
  <si>
    <t>=DIAG!D17</t>
  </si>
  <si>
    <t>Acuvue Oasys Diag / 8.8 / -  2.00</t>
  </si>
  <si>
    <t>=DIAG!D18</t>
  </si>
  <si>
    <t>Acuvue Oasys Diag / 8.8 / -  2.25</t>
  </si>
  <si>
    <t>=DIAG!D19</t>
  </si>
  <si>
    <t>Acuvue Oasys Diag / 8.8 / -  2.50</t>
  </si>
  <si>
    <t>=DIAG!D20</t>
  </si>
  <si>
    <t>Acuvue Oasys Diag / 8.8 / -  2.75</t>
  </si>
  <si>
    <t>=DIAG!D21</t>
  </si>
  <si>
    <t>Acuvue Oasys Diag / 8.8 / -  3.00</t>
  </si>
  <si>
    <t>=DIAG!D22</t>
  </si>
  <si>
    <t>Acuvue Oasys Diag / 8.8 / -  3.25</t>
  </si>
  <si>
    <t>=DIAG!D23</t>
  </si>
  <si>
    <t>Acuvue Oasys Diag / 8.8 / -  3.50</t>
  </si>
  <si>
    <t>=DIAG!D24</t>
  </si>
  <si>
    <t>Acuvue Oasys Diag / 8.8 / -  3.75</t>
  </si>
  <si>
    <t>=DIAG!D25</t>
  </si>
  <si>
    <t>Acuvue Oasys Diag / 8.8 / -  4.00</t>
  </si>
  <si>
    <t>=DIAG!D26</t>
  </si>
  <si>
    <t>Acuvue Oasys Diag / 8.8 / -  4.25</t>
  </si>
  <si>
    <t>=DIAG!D27</t>
  </si>
  <si>
    <t>Acuvue Oasys Diag / 8.8 / -  4.50</t>
  </si>
  <si>
    <t>=DIAG!D28</t>
  </si>
  <si>
    <t>Acuvue Oasys Diag / 8.8 / -  4.75</t>
  </si>
  <si>
    <t>=DIAG!D29</t>
  </si>
  <si>
    <t>Acuvue Oasys Diag / 8.8 / -  5.00</t>
  </si>
  <si>
    <t>=DIAG!D30</t>
  </si>
  <si>
    <t>Acuvue Oasys Diag / 8.8 / -  5.25</t>
  </si>
  <si>
    <t>=DIAG!D31</t>
  </si>
  <si>
    <t>Acuvue Oasys Diag / 8.8 / -  5.50</t>
  </si>
  <si>
    <t>=DIAG!D32</t>
  </si>
  <si>
    <t>Acuvue Oasys Diag / 8.8 / -  5.75</t>
  </si>
  <si>
    <t>=DIAG!D33</t>
  </si>
  <si>
    <t>Acuvue Oasys Diag / 8.8 / -  6.00</t>
  </si>
  <si>
    <t>=DIAG!D34</t>
  </si>
  <si>
    <t>Acuvue Oasys Diag / 8.8 / -  6.50</t>
  </si>
  <si>
    <t>=DIAG!D35</t>
  </si>
  <si>
    <t>Acuvue Oasys Diag / 8.8 / -  7.00</t>
  </si>
  <si>
    <t>=DIAG!D36</t>
  </si>
  <si>
    <t>Acuvue Oasys Diag / 8.8 / -  7.50</t>
  </si>
  <si>
    <t>=DIAG!D37</t>
  </si>
  <si>
    <t>Acuvue Oasys Diag / 8.8 / -  8.00</t>
  </si>
  <si>
    <t>=DIAG!D38</t>
  </si>
  <si>
    <t>Acuvue Oasys Diag / 8.8 / -  8.50</t>
  </si>
  <si>
    <t>=DIAG!D39</t>
  </si>
  <si>
    <t>Acuvue Oasys Diag / 8.8 / -  9.00</t>
  </si>
  <si>
    <t>=DIAG!D40</t>
  </si>
  <si>
    <t>Acuvue Oasys Diag / 8.4 / +  0.50</t>
  </si>
  <si>
    <t>=DIAG!F12</t>
  </si>
  <si>
    <t>Acuvue Oasys Diag / 8.4 / +  0.75</t>
  </si>
  <si>
    <t>=DIAG!F13</t>
  </si>
  <si>
    <t>Acuvue Oasys Diag / 8.4 / +  1.00</t>
  </si>
  <si>
    <t>=DIAG!F14</t>
  </si>
  <si>
    <t>Acuvue Oasys Diag / 8.4 / +  1.25</t>
  </si>
  <si>
    <t>=DIAG!F15</t>
  </si>
  <si>
    <t>Acuvue Oasys Diag / 8.4 / +  1.50</t>
  </si>
  <si>
    <t>=DIAG!F16</t>
  </si>
  <si>
    <t>Acuvue Oasys Diag / 8.4 / +  1.75</t>
  </si>
  <si>
    <t>=DIAG!F17</t>
  </si>
  <si>
    <t>Acuvue Oasys Diag / 8.4 / +  2.00</t>
  </si>
  <si>
    <t>=DIAG!F18</t>
  </si>
  <si>
    <t>Acuvue Oasys Diag / 8.4 / +  2.25</t>
  </si>
  <si>
    <t>=DIAG!F19</t>
  </si>
  <si>
    <t>Acuvue Oasys Diag / 8.4 / +  2.50</t>
  </si>
  <si>
    <t>=DIAG!F20</t>
  </si>
  <si>
    <t>Acuvue Oasys Diag / 8.4 / +  2.75</t>
  </si>
  <si>
    <t>=DIAG!F21</t>
  </si>
  <si>
    <t>Acuvue Oasys Diag / 8.4 / +  3.00</t>
  </si>
  <si>
    <t>=DIAG!F22</t>
  </si>
  <si>
    <t>Acuvue Oasys Diag / 8.4 / +  3.25</t>
  </si>
  <si>
    <t>=DIAG!F23</t>
  </si>
  <si>
    <t>Acuvue Oasys Diag / 8.4 / +  3.50</t>
  </si>
  <si>
    <t>=DIAG!F24</t>
  </si>
  <si>
    <t>Acuvue Oasys Diag / 8.4 / +  3.75</t>
  </si>
  <si>
    <t>=DIAG!F25</t>
  </si>
  <si>
    <t>Acuvue Oasys Diag / 8.4 / +  4.00</t>
  </si>
  <si>
    <t>=DIAG!F26</t>
  </si>
  <si>
    <t>Acuvue Oasys Diag / 8.4 / +  4.25</t>
  </si>
  <si>
    <t>=DIAG!F27</t>
  </si>
  <si>
    <t>Acuvue Oasys Diag / 8.4 / +  4.50</t>
  </si>
  <si>
    <t>=DIAG!F28</t>
  </si>
  <si>
    <t>Acuvue Oasys Diag / 8.4 / +  4.75</t>
  </si>
  <si>
    <t>=DIAG!F29</t>
  </si>
  <si>
    <t>Acuvue Oasys Diag / 8.4 / +  5.00</t>
  </si>
  <si>
    <t>=DIAG!F30</t>
  </si>
  <si>
    <t>Acuvue Oasys Diag / 8.4 / +  5.25</t>
  </si>
  <si>
    <t>=DIAG!F31</t>
  </si>
  <si>
    <t>Acuvue Oasys Diag / 8.4 / +  5.50</t>
  </si>
  <si>
    <t>=DIAG!F32</t>
  </si>
  <si>
    <t>Acuvue Oasys Diag / 8.4 / +  5.75</t>
  </si>
  <si>
    <t>=DIAG!F33</t>
  </si>
  <si>
    <t>Acuvue Oasys Diag / 8.4 / +  6.00</t>
  </si>
  <si>
    <t>=DIAG!F34</t>
  </si>
  <si>
    <t>Acuvue Oasys Diag / 8.4 / +  6.50</t>
  </si>
  <si>
    <t>=DIAG!F35</t>
  </si>
  <si>
    <t>Acuvue Oasys Diag / 8.4 / +  7.00</t>
  </si>
  <si>
    <t>=DIAG!F36</t>
  </si>
  <si>
    <t>Acuvue Oasys Diag / 8.4 / +  7.50</t>
  </si>
  <si>
    <t>=DIAG!F37</t>
  </si>
  <si>
    <t>Acuvue Oasys Diag / 8.4 / +  8.00</t>
  </si>
  <si>
    <t>=DIAG!F38</t>
  </si>
  <si>
    <t>Acuvue Oasys Diag / 8.8 / +  0.50</t>
  </si>
  <si>
    <t>=DIAG!G12</t>
  </si>
  <si>
    <t>Acuvue Oasys Diag / 8.8 / +  0.75</t>
  </si>
  <si>
    <t>=DIAG!G13</t>
  </si>
  <si>
    <t>Acuvue Oasys Diag / 8.8 / +  1.00</t>
  </si>
  <si>
    <t>=DIAG!G14</t>
  </si>
  <si>
    <t>Acuvue Oasys Diag / 8.8 / +  1.25</t>
  </si>
  <si>
    <t>=DIAG!G15</t>
  </si>
  <si>
    <t>Acuvue Oasys Diag / 8.8 / +  1.50</t>
  </si>
  <si>
    <t>=DIAG!G16</t>
  </si>
  <si>
    <t>Acuvue Oasys Diag / 8.8 / +  1.75</t>
  </si>
  <si>
    <t>=DIAG!G17</t>
  </si>
  <si>
    <t>Acuvue Oasys Diag / 8.8 / +  2.00</t>
  </si>
  <si>
    <t>=DIAG!G18</t>
  </si>
  <si>
    <t>Acuvue Oasys Diag / 8.8 / +  2.25</t>
  </si>
  <si>
    <t>=DIAG!G19</t>
  </si>
  <si>
    <t>Acuvue Oasys Diag / 8.8 / +  2.50</t>
  </si>
  <si>
    <t>=DIAG!G20</t>
  </si>
  <si>
    <t>Acuvue Oasys Diag / 8.8 / +  2.75</t>
  </si>
  <si>
    <t>=DIAG!G21</t>
  </si>
  <si>
    <t>Acuvue Oasys Diag / 8.8 / +  3.00</t>
  </si>
  <si>
    <t>=DIAG!G22</t>
  </si>
  <si>
    <t>Acuvue Oasys Diag / 8.8 / +  3.25</t>
  </si>
  <si>
    <t>=DIAG!G23</t>
  </si>
  <si>
    <t>Acuvue Oasys Diag / 8.8 / +  3.50</t>
  </si>
  <si>
    <t>=DIAG!G24</t>
  </si>
  <si>
    <t>Acuvue Oasys Diag / 8.8 / +  3.75</t>
  </si>
  <si>
    <t>=DIAG!G25</t>
  </si>
  <si>
    <t>Acuvue Oasys Diag / 8.8 / +  4.00</t>
  </si>
  <si>
    <t>=DIAG!G26</t>
  </si>
  <si>
    <t>Acuvue Oasys Diag / 8.8 / +  4.25</t>
  </si>
  <si>
    <t>=DIAG!G27</t>
  </si>
  <si>
    <t>Acuvue Oasys Diag / 8.8 / +  4.50</t>
  </si>
  <si>
    <t>=DIAG!G28</t>
  </si>
  <si>
    <t>Acuvue Oasys Diag / 8.8 / +  4.75</t>
  </si>
  <si>
    <t>=DIAG!G29</t>
  </si>
  <si>
    <t>Acuvue Oasys Diag / 8.8 / +  5.00</t>
  </si>
  <si>
    <t>=DIAG!G30</t>
  </si>
  <si>
    <t>Acuvue Oasys Diag / 8.8 / +  5.25</t>
  </si>
  <si>
    <t>=DIAG!G31</t>
  </si>
  <si>
    <t>Acuvue Oasys Diag / 8.8 / +  5.50</t>
  </si>
  <si>
    <t>=DIAG!G32</t>
  </si>
  <si>
    <t>Acuvue Oasys Diag / 8.8 / +  5.75</t>
  </si>
  <si>
    <t>=DIAG!G33</t>
  </si>
  <si>
    <t>Acuvue Oasys Diag / 8.8 / +  6.00</t>
  </si>
  <si>
    <t>=DIAG!G34</t>
  </si>
  <si>
    <t>Acuvue Oasys Diag / 8.8 / +  6.50</t>
  </si>
  <si>
    <t>=DIAG!G35</t>
  </si>
  <si>
    <t>Acuvue Oasys Diag / 8.8 / +  7.00</t>
  </si>
  <si>
    <t>=DIAG!G36</t>
  </si>
  <si>
    <t>Acuvue Oasys Diag / 8.8 / +  7.50</t>
  </si>
  <si>
    <t>=DIAG!G37</t>
  </si>
  <si>
    <t>Acuvue Oasys Diag / 8.8 / +  8.00</t>
  </si>
  <si>
    <t>=DIAG!G38</t>
  </si>
  <si>
    <t>1-Day Moist Diag / 8.5 / -  0.50</t>
  </si>
  <si>
    <t>=DIAG!J12</t>
  </si>
  <si>
    <t>1-Day Moist Diag / 8.5 / -  0.75</t>
  </si>
  <si>
    <t>=DIAG!J13</t>
  </si>
  <si>
    <t>1-Day Moist Diag / 8.5 / -  1.00</t>
  </si>
  <si>
    <t>=DIAG!J14</t>
  </si>
  <si>
    <t>1-Day Moist Diag / 8.5 / -  1.25</t>
  </si>
  <si>
    <t>=DIAG!J15</t>
  </si>
  <si>
    <t>1-Day Moist Diag / 8.5 / -  1.50</t>
  </si>
  <si>
    <t>=DIAG!J16</t>
  </si>
  <si>
    <t>1-Day Moist Diag / 8.5 / -  1.75</t>
  </si>
  <si>
    <t>=DIAG!J17</t>
  </si>
  <si>
    <t>1-Day Moist Diag / 8.5 / -  2.00</t>
  </si>
  <si>
    <t>=DIAG!J18</t>
  </si>
  <si>
    <t>1-Day Moist Diag / 8.5 / -  2.25</t>
  </si>
  <si>
    <t>=DIAG!J19</t>
  </si>
  <si>
    <t>1-Day Moist Diag / 8.5 / -  2.50</t>
  </si>
  <si>
    <t>=DIAG!J20</t>
  </si>
  <si>
    <t>1-Day Moist Diag / 8.5 / -  2.75</t>
  </si>
  <si>
    <t>=DIAG!J21</t>
  </si>
  <si>
    <t>1-Day Moist Diag / 8.5 / -  3.00</t>
  </si>
  <si>
    <t>=DIAG!J22</t>
  </si>
  <si>
    <t>1-Day Moist Diag / 8.5 / -  3.25</t>
  </si>
  <si>
    <t>=DIAG!J23</t>
  </si>
  <si>
    <t>1-Day Moist Diag / 8.5 / -  3.50</t>
  </si>
  <si>
    <t>=DIAG!J24</t>
  </si>
  <si>
    <t>1-Day Moist Diag / 8.5 / -  3.75</t>
  </si>
  <si>
    <t>=DIAG!J25</t>
  </si>
  <si>
    <t>1-Day Moist Diag / 8.5 / -  4.00</t>
  </si>
  <si>
    <t>=DIAG!J26</t>
  </si>
  <si>
    <t>1-Day Moist Diag / 8.5 / -  4.25</t>
  </si>
  <si>
    <t>=DIAG!J27</t>
  </si>
  <si>
    <t>1-Day Moist Diag / 8.5 / -  4.50</t>
  </si>
  <si>
    <t>=DIAG!J28</t>
  </si>
  <si>
    <t>1-Day Moist Diag / 8.5 / -  4.75</t>
  </si>
  <si>
    <t>=DIAG!J29</t>
  </si>
  <si>
    <t>1-Day Moist Diag / 8.5 / -  5.00</t>
  </si>
  <si>
    <t>=DIAG!J30</t>
  </si>
  <si>
    <t>1-Day Moist Diag / 8.5 / -  5.25</t>
  </si>
  <si>
    <t>=DIAG!J31</t>
  </si>
  <si>
    <t>1-Day Moist Diag / 8.5 / -  5.50</t>
  </si>
  <si>
    <t>=DIAG!J32</t>
  </si>
  <si>
    <t>1-Day Moist Diag / 8.5 / -  5.75</t>
  </si>
  <si>
    <t>=DIAG!J33</t>
  </si>
  <si>
    <t>1-Day Moist Diag / 8.5 / -  6.00</t>
  </si>
  <si>
    <t>=DIAG!J34</t>
  </si>
  <si>
    <t>1-Day Moist Diag / 8.5 / -  6.50</t>
  </si>
  <si>
    <t>=DIAG!J35</t>
  </si>
  <si>
    <t>1-Day Moist Diag / 8.5 / -  7.00</t>
  </si>
  <si>
    <t>=DIAG!J36</t>
  </si>
  <si>
    <t>1-Day Moist Diag / 8.5 / -  7.50</t>
  </si>
  <si>
    <t>=DIAG!J37</t>
  </si>
  <si>
    <t>1-Day Moist Diag / 8.5 / -  8.00</t>
  </si>
  <si>
    <t>=DIAG!J38</t>
  </si>
  <si>
    <t>1-Day Moist Diag / 8.5 / -  8.50</t>
  </si>
  <si>
    <t>=DIAG!J39</t>
  </si>
  <si>
    <t>1-Day Moist Diag / 8.5 / -  9.00</t>
  </si>
  <si>
    <t>=DIAG!J40</t>
  </si>
  <si>
    <t>1-Day Moist Diag / 9.0 / -  0.50</t>
  </si>
  <si>
    <t>=DIAG!K12</t>
  </si>
  <si>
    <t>1-Day Moist Diag / 9.0 / -  0.75</t>
  </si>
  <si>
    <t>=DIAG!K13</t>
  </si>
  <si>
    <t>1-Day Moist Diag / 9.0 / -  1.00</t>
  </si>
  <si>
    <t>=DIAG!K14</t>
  </si>
  <si>
    <t>1-Day Moist Diag / 9.0 / -  1.25</t>
  </si>
  <si>
    <t>=DIAG!K15</t>
  </si>
  <si>
    <t>1-Day Moist Diag / 9.0 / -  1.50</t>
  </si>
  <si>
    <t>=DIAG!K16</t>
  </si>
  <si>
    <t>1-Day Moist Diag / 9.0 / -  1.75</t>
  </si>
  <si>
    <t>=DIAG!K17</t>
  </si>
  <si>
    <t>1-Day Moist Diag / 9.0 / -  2.00</t>
  </si>
  <si>
    <t>=DIAG!K18</t>
  </si>
  <si>
    <t>1-Day Moist Diag / 9.0 / -  2.25</t>
  </si>
  <si>
    <t>=DIAG!K19</t>
  </si>
  <si>
    <t>1-Day Moist Diag / 9.0 / -  2.50</t>
  </si>
  <si>
    <t>=DIAG!K20</t>
  </si>
  <si>
    <t>1-Day Moist Diag / 9.0 / -  2.75</t>
  </si>
  <si>
    <t>=DIAG!K21</t>
  </si>
  <si>
    <t>1-Day Moist Diag / 9.0 / -  3.00</t>
  </si>
  <si>
    <t>=DIAG!K22</t>
  </si>
  <si>
    <t>1-Day Moist Diag / 9.0 / -  3.25</t>
  </si>
  <si>
    <t>=DIAG!K23</t>
  </si>
  <si>
    <t>1-Day Moist Diag / 9.0 / -  3.50</t>
  </si>
  <si>
    <t>=DIAG!K24</t>
  </si>
  <si>
    <t>1-Day Moist Diag / 9.0 / -  3.75</t>
  </si>
  <si>
    <t>=DIAG!K25</t>
  </si>
  <si>
    <t>1-Day Moist Diag / 9.0 / -  4.00</t>
  </si>
  <si>
    <t>=DIAG!K26</t>
  </si>
  <si>
    <t>1-Day Moist Diag / 9.0 / -  4.25</t>
  </si>
  <si>
    <t>=DIAG!K27</t>
  </si>
  <si>
    <t>1-Day Moist Diag / 9.0 / -  4.50</t>
  </si>
  <si>
    <t>=DIAG!K28</t>
  </si>
  <si>
    <t>1-Day Moist Diag / 9.0 / -  4.75</t>
  </si>
  <si>
    <t>=DIAG!K29</t>
  </si>
  <si>
    <t>1-Day Moist Diag / 9.0 / -  5.00</t>
  </si>
  <si>
    <t>=DIAG!K30</t>
  </si>
  <si>
    <t>1-Day Moist Diag / 9.0 / -  5.25</t>
  </si>
  <si>
    <t>=DIAG!K31</t>
  </si>
  <si>
    <t>1-Day Moist Diag / 9.0 / -  5.50</t>
  </si>
  <si>
    <t>=DIAG!K32</t>
  </si>
  <si>
    <t>1-Day Moist Diag / 9.0 / -  5.75</t>
  </si>
  <si>
    <t>=DIAG!K33</t>
  </si>
  <si>
    <t>1-Day Moist Diag / 9.0 / -  6.00</t>
  </si>
  <si>
    <t>=DIAG!K34</t>
  </si>
  <si>
    <t>1-Day Moist Diag / 9.0 / -  6.50</t>
  </si>
  <si>
    <t>=DIAG!K35</t>
  </si>
  <si>
    <t>1-Day Moist Diag / 9.0 / -  7.00</t>
  </si>
  <si>
    <t>=DIAG!K36</t>
  </si>
  <si>
    <t>1-Day Moist Diag / 9.0 / -  7.50</t>
  </si>
  <si>
    <t>=DIAG!K37</t>
  </si>
  <si>
    <t>1-Day Moist Diag / 9.0 / -  8.00</t>
  </si>
  <si>
    <t>=DIAG!K38</t>
  </si>
  <si>
    <t>1-Day Moist Diag / 9.0 / -  8.50</t>
  </si>
  <si>
    <t>=DIAG!K39</t>
  </si>
  <si>
    <t>1-Day Moist Diag / 9.0 / -  9.00</t>
  </si>
  <si>
    <t>=DIAG!K40</t>
  </si>
  <si>
    <t>1-Day Moist Diag / 8.5 / +  1.00</t>
  </si>
  <si>
    <t>=DIAG!M14</t>
  </si>
  <si>
    <t>1-Day Moist Diag / 8.5 / +  1.50</t>
  </si>
  <si>
    <t>=DIAG!M16</t>
  </si>
  <si>
    <t>1-Day Moist Diag / 8.5 / +  2.00</t>
  </si>
  <si>
    <t>=DIAG!M18</t>
  </si>
  <si>
    <t>1-Day Moist Diag / 8.5 / +  2.50</t>
  </si>
  <si>
    <t>=DIAG!M20</t>
  </si>
  <si>
    <t>1-Day Moist Diag / 8.5 / +  3.00</t>
  </si>
  <si>
    <t>=DIAG!M22</t>
  </si>
  <si>
    <t>1-Day Moist Diag / 8.5 / +  3.50</t>
  </si>
  <si>
    <t>=DIAG!M24</t>
  </si>
  <si>
    <t>1-Day Moist Diag / 8.5 / +  4.00</t>
  </si>
  <si>
    <t>=DIAG!M26</t>
  </si>
  <si>
    <t>1-Day Moist Diag / 8.5 / +  4.50</t>
  </si>
  <si>
    <t>=DIAG!M28</t>
  </si>
  <si>
    <t>1-Day Moist Diag / 8.5 / +  5.00</t>
  </si>
  <si>
    <t>=DIAG!M30</t>
  </si>
  <si>
    <t>1-Day Moist Diag / 8.5 / +  5.50</t>
  </si>
  <si>
    <t>=DIAG!M32</t>
  </si>
  <si>
    <t>1-Day Moist Diag / 8.5 / +  6.00</t>
  </si>
  <si>
    <t>=DIAG!M34</t>
  </si>
  <si>
    <t>1-Day ACUVUE Oasys with Hydraluxe Diag 5pk / 8.5/ -0.50</t>
  </si>
  <si>
    <t>=DIAG!P12</t>
  </si>
  <si>
    <t>1-Day ACUVUE Oasys with Hydraluxe Diag 5pk / 8.5/ -0.75</t>
  </si>
  <si>
    <t>=DIAG!P13</t>
  </si>
  <si>
    <t>1-Day ACUVUE Oasys with Hydraluxe Diag 5pk / 8.5/ -1.00</t>
  </si>
  <si>
    <t>=DIAG!P14</t>
  </si>
  <si>
    <t>1-Day ACUVUE Oasys with Hydraluxe Diag 5pk / 8.5/ -1.25</t>
  </si>
  <si>
    <t>=DIAG!P15</t>
  </si>
  <si>
    <t>1-Day ACUVUE Oasys with Hydraluxe Diag 5pk / 8.5/ -1.50</t>
  </si>
  <si>
    <t>=DIAG!P16</t>
  </si>
  <si>
    <t>1-Day ACUVUE Oasys with Hydraluxe Diag 5pk / 8.5/ -1.75</t>
  </si>
  <si>
    <t>=DIAG!P17</t>
  </si>
  <si>
    <t>1-Day ACUVUE Oasys with Hydraluxe Diag 5pk / 8.5/ -2.00</t>
  </si>
  <si>
    <t>=DIAG!P18</t>
  </si>
  <si>
    <t>1-Day ACUVUE Oasys with Hydraluxe Diag 5pk / 8.5/ -2.25</t>
  </si>
  <si>
    <t>=DIAG!P19</t>
  </si>
  <si>
    <t>1-Day ACUVUE Oasys with Hydraluxe Diag 5pk / 8.5/ -2.50</t>
  </si>
  <si>
    <t>=DIAG!P20</t>
  </si>
  <si>
    <t>1-Day ACUVUE Oasys with Hydraluxe Diag 5pk / 8.5/ -2.75</t>
  </si>
  <si>
    <t>=DIAG!P21</t>
  </si>
  <si>
    <t>1-Day ACUVUE Oasys with Hydraluxe Diag 5pk / 8.5/ -3.00</t>
  </si>
  <si>
    <t>=DIAG!P22</t>
  </si>
  <si>
    <t>1-Day ACUVUE Oasys with Hydraluxe Diag 5pk / 8.5/ -3.25</t>
  </si>
  <si>
    <t>=DIAG!P23</t>
  </si>
  <si>
    <t>1-Day ACUVUE Oasys with Hydraluxe Diag 5pk / 8.5/ -3.50</t>
  </si>
  <si>
    <t>=DIAG!P24</t>
  </si>
  <si>
    <t>1-Day ACUVUE Oasys with Hydraluxe Diag 5pk / 8.5/ -3.75</t>
  </si>
  <si>
    <t>=DIAG!P25</t>
  </si>
  <si>
    <t>1-Day ACUVUE Oasys with Hydraluxe Diag 5pk / 8.5/ -4.00</t>
  </si>
  <si>
    <t>=DIAG!P26</t>
  </si>
  <si>
    <t>1-Day ACUVUE Oasys with Hydraluxe Diag 5pk / 8.5/ -4.25</t>
  </si>
  <si>
    <t>=DIAG!P27</t>
  </si>
  <si>
    <t>1-Day ACUVUE Oasys with Hydraluxe Diag 5pk / 8.5/ -4.50</t>
  </si>
  <si>
    <t>=DIAG!P28</t>
  </si>
  <si>
    <t>1-Day ACUVUE Oasys with Hydraluxe Diag 5pk / 8.5/ -4.75</t>
  </si>
  <si>
    <t>=DIAG!P29</t>
  </si>
  <si>
    <t>1-Day ACUVUE Oasys with Hydraluxe Diag 5pk / 8.5/ -5.00</t>
  </si>
  <si>
    <t>=DIAG!P30</t>
  </si>
  <si>
    <t>1-Day ACUVUE Oasys with Hydraluxe Diag 5pk / 8.5/ -5.25</t>
  </si>
  <si>
    <t>=DIAG!P31</t>
  </si>
  <si>
    <t>1-Day ACUVUE Oasys with Hydraluxe Diag 5pk / 8.5/ -5.50</t>
  </si>
  <si>
    <t>=DIAG!P32</t>
  </si>
  <si>
    <t>1-Day ACUVUE Oasys with Hydraluxe Diag 5pk / 8.5/ -5.75</t>
  </si>
  <si>
    <t>=DIAG!P33</t>
  </si>
  <si>
    <t>1-Day ACUVUE Oasys with Hydraluxe Diag 5pk / 8.5/ -6.00</t>
  </si>
  <si>
    <t>=DIAG!P34</t>
  </si>
  <si>
    <t>1-Day ACUVUE Oasys with Hydraluxe Diag 5pk / 8.5/ -6.50</t>
  </si>
  <si>
    <t>=DIAG!P35</t>
  </si>
  <si>
    <t>1-Day ACUVUE Oasys with Hydraluxe Diag 5pk / 8.5/ -7.00</t>
  </si>
  <si>
    <t>=DIAG!P36</t>
  </si>
  <si>
    <t>1-Day ACUVUE Oasys with Hydraluxe Diag 5pk / 8.5/ -7.50</t>
  </si>
  <si>
    <t>=DIAG!P37</t>
  </si>
  <si>
    <t>1-Day ACUVUE Oasys with Hydraluxe Diag 5pk / 8.5/ -8.00</t>
  </si>
  <si>
    <t>=DIAG!P38</t>
  </si>
  <si>
    <t>1-Day ACUVUE Oasys with Hydraluxe Diag 5pk / 8.5/ -8.50</t>
  </si>
  <si>
    <t>=DIAG!P39</t>
  </si>
  <si>
    <t>1-Day ACUVUE Oasys with Hydraluxe Diag 5pk / 8.5/ -9.00</t>
  </si>
  <si>
    <t>=DIAG!P40</t>
  </si>
  <si>
    <t>1-Day ACUVUE Oasys with Hydraluxe Diag 5pk / 8.5/ -9.50</t>
  </si>
  <si>
    <t>=DIAG!P41</t>
  </si>
  <si>
    <t>1-Day ACUVUE Oasys with Hydraluxe Diag 5pk / 8.5/-10.00</t>
  </si>
  <si>
    <t>=DIAG!P42</t>
  </si>
  <si>
    <t>1-Day ACUVUE Oasys with Hydraluxe Diag 5pk / 8.5/-10.50</t>
  </si>
  <si>
    <t>=DIAG!P43</t>
  </si>
  <si>
    <t>1-Day ACUVUE Oasys with Hydraluxe Diag 5pk / 8.5/-11.00</t>
  </si>
  <si>
    <t>=DIAG!P44</t>
  </si>
  <si>
    <t>1-Day ACUVUE Oasys with Hydraluxe Diag 5pk / 8.5/-11.50</t>
  </si>
  <si>
    <t>=DIAG!P45</t>
  </si>
  <si>
    <t>1-Day ACUVUE Oasys with Hydraluxe Diag 5pk / 8.5/-12.00</t>
  </si>
  <si>
    <t>=DIAG!P46</t>
  </si>
  <si>
    <t>1-Day ACUVUE Oasys with Hydraluxe Diag 5pk / 9.0/ -0.50</t>
  </si>
  <si>
    <t>=DIAG!Q12</t>
  </si>
  <si>
    <t>1-Day ACUVUE Oasys with Hydraluxe Diag 5pk / 9.0/ -0.75</t>
  </si>
  <si>
    <t>=DIAG!Q13</t>
  </si>
  <si>
    <t>1-Day ACUVUE Oasys with Hydraluxe Diag 5pk / 9.0/ -1.00</t>
  </si>
  <si>
    <t>=DIAG!Q14</t>
  </si>
  <si>
    <t>1-Day ACUVUE Oasys with Hydraluxe Diag 5pk / 9.0/ -1.25</t>
  </si>
  <si>
    <t>=DIAG!Q15</t>
  </si>
  <si>
    <t>1-Day ACUVUE Oasys with Hydraluxe Diag 5pk / 9.0/ -1.50</t>
  </si>
  <si>
    <t>=DIAG!Q16</t>
  </si>
  <si>
    <t>1-Day ACUVUE Oasys with Hydraluxe Diag 5pk / 9.0/ -1.75</t>
  </si>
  <si>
    <t>=DIAG!Q17</t>
  </si>
  <si>
    <t>1-Day ACUVUE Oasys with Hydraluxe Diag 5pk / 9.0/ -2.00</t>
  </si>
  <si>
    <t>=DIAG!Q18</t>
  </si>
  <si>
    <t>1-Day ACUVUE Oasys with Hydraluxe Diag 5pk / 9.0/ -2.25</t>
  </si>
  <si>
    <t>=DIAG!Q19</t>
  </si>
  <si>
    <t>1-Day ACUVUE Oasys with Hydraluxe Diag 5pk / 9.0/ -2.50</t>
  </si>
  <si>
    <t>=DIAG!Q20</t>
  </si>
  <si>
    <t>1-Day ACUVUE Oasys with Hydraluxe Diag 5pk / 9.0/ -2.75</t>
  </si>
  <si>
    <t>=DIAG!Q21</t>
  </si>
  <si>
    <t>1-Day ACUVUE Oasys with Hydraluxe Diag 5pk / 9.0/ -3.00</t>
  </si>
  <si>
    <t>=DIAG!Q22</t>
  </si>
  <si>
    <t>1-Day ACUVUE Oasys with Hydraluxe Diag 5pk / 9.0/ -3.25</t>
  </si>
  <si>
    <t>=DIAG!Q23</t>
  </si>
  <si>
    <t>1-Day ACUVUE Oasys with Hydraluxe Diag 5pk / 9.0/ -3.50</t>
  </si>
  <si>
    <t>=DIAG!Q24</t>
  </si>
  <si>
    <t>1-Day ACUVUE Oasys with Hydraluxe Diag 5pk / 9.0/ -3.75</t>
  </si>
  <si>
    <t>=DIAG!Q25</t>
  </si>
  <si>
    <t>1-Day ACUVUE Oasys with Hydraluxe Diag 5pk / 9.0/ -4.00</t>
  </si>
  <si>
    <t>=DIAG!Q26</t>
  </si>
  <si>
    <t>1-Day ACUVUE Oasys with Hydraluxe Diag 5pk / 9.0/ -4.25</t>
  </si>
  <si>
    <t>=DIAG!Q27</t>
  </si>
  <si>
    <t>1-Day ACUVUE Oasys with Hydraluxe Diag 5pk / 9.0/ -4.50</t>
  </si>
  <si>
    <t>=DIAG!Q28</t>
  </si>
  <si>
    <t>1-Day ACUVUE Oasys with Hydraluxe Diag 5pk / 9.0/ -4.75</t>
  </si>
  <si>
    <t>=DIAG!Q29</t>
  </si>
  <si>
    <t>1-Day ACUVUE Oasys with Hydraluxe Diag 5pk / 9.0/ -5.00</t>
  </si>
  <si>
    <t>=DIAG!Q30</t>
  </si>
  <si>
    <t>1-Day ACUVUE Oasys with Hydraluxe Diag 5pk / 9.0/ -5.25</t>
  </si>
  <si>
    <t>=DIAG!Q31</t>
  </si>
  <si>
    <t>1-Day ACUVUE Oasys with Hydraluxe Diag 5pk / 9.0/ -5.50</t>
  </si>
  <si>
    <t>=DIAG!Q32</t>
  </si>
  <si>
    <t>1-Day ACUVUE Oasys with Hydraluxe Diag 5pk / 9.0/ -5.75</t>
  </si>
  <si>
    <t>=DIAG!Q33</t>
  </si>
  <si>
    <t>1-Day ACUVUE Oasys with Hydraluxe Diag 5pk / 9.0/ -6.00</t>
  </si>
  <si>
    <t>=DIAG!Q34</t>
  </si>
  <si>
    <t>1-Day ACUVUE Oasys with Hydraluxe Diag 5pk / 9.0/ -6.50</t>
  </si>
  <si>
    <t>=DIAG!Q35</t>
  </si>
  <si>
    <t>1-Day ACUVUE Oasys with Hydraluxe Diag 5pk / 9.0/ -7.00</t>
  </si>
  <si>
    <t>=DIAG!Q36</t>
  </si>
  <si>
    <t>1-Day ACUVUE Oasys with Hydraluxe Diag 5pk / 9.0/ -7.50</t>
  </si>
  <si>
    <t>=DIAG!Q37</t>
  </si>
  <si>
    <t>1-Day ACUVUE Oasys with Hydraluxe Diag 5pk / 9.0/ -8.00</t>
  </si>
  <si>
    <t>=DIAG!Q38</t>
  </si>
  <si>
    <t>1-Day ACUVUE Oasys with Hydraluxe Diag 5pk / 9.0/ -8.50</t>
  </si>
  <si>
    <t>=DIAG!Q39</t>
  </si>
  <si>
    <t>1-Day ACUVUE Oasys with Hydraluxe Diag 5pk / 9.0/ -9.00</t>
  </si>
  <si>
    <t>=DIAG!Q40</t>
  </si>
  <si>
    <t>1-Day ACUVUE Oasys with Hydraluxe Diag 5pk / 9.0/ -9.50</t>
  </si>
  <si>
    <t>=DIAG!Q41</t>
  </si>
  <si>
    <t>1-Day ACUVUE Oasys with Hydraluxe Diag 5pk / 9.0/-10.00</t>
  </si>
  <si>
    <t>=DIAG!Q42</t>
  </si>
  <si>
    <t>1-Day ACUVUE Oasys with Hydraluxe Diag 5pk / 9.0/-10.50</t>
  </si>
  <si>
    <t>=DIAG!Q43</t>
  </si>
  <si>
    <t>1-Day ACUVUE Oasys with Hydraluxe Diag 5pk / 9.0/-11.00</t>
  </si>
  <si>
    <t>=DIAG!Q44</t>
  </si>
  <si>
    <t>1-Day ACUVUE Oasys with Hydraluxe Diag 5pk / 9.0/-11.50</t>
  </si>
  <si>
    <t>=DIAG!Q45</t>
  </si>
  <si>
    <t>1-Day ACUVUE Oasys with Hydraluxe Diag 5pk / 9.0/-12.00</t>
  </si>
  <si>
    <t>=DIAG!Q46</t>
  </si>
  <si>
    <t>1-Day ACUVUE Oasys with Hydraluxe Diag 5pk / 8.5/ +0.50</t>
  </si>
  <si>
    <t>=DIAG!S12</t>
  </si>
  <si>
    <t>1-Day ACUVUE Oasys with Hydraluxe Diag 5pk / 8.5/ +0.75</t>
  </si>
  <si>
    <t>=DIAG!S13</t>
  </si>
  <si>
    <t>1-Day ACUVUE Oasys with Hydraluxe Diag 5pk / 8.5/ +1.00</t>
  </si>
  <si>
    <t>=DIAG!S14</t>
  </si>
  <si>
    <t>1-Day ACUVUE Oasys with Hydraluxe Diag 5pk / 8.5/ +1.25</t>
  </si>
  <si>
    <t>=DIAG!S15</t>
  </si>
  <si>
    <t>1-Day ACUVUE Oasys with Hydraluxe Diag 5pk / 8.5/ +1.50</t>
  </si>
  <si>
    <t>=DIAG!S16</t>
  </si>
  <si>
    <t>1-Day ACUVUE Oasys with Hydraluxe Diag 5pk / 8.5/ +1.75</t>
  </si>
  <si>
    <t>=DIAG!S17</t>
  </si>
  <si>
    <t>1-Day ACUVUE Oasys with Hydraluxe Diag 5pk / 8.5/ +2.00</t>
  </si>
  <si>
    <t>=DIAG!S18</t>
  </si>
  <si>
    <t>1-Day ACUVUE Oasys with Hydraluxe Diag 5pk / 8.5/ +2.25</t>
  </si>
  <si>
    <t>=DIAG!S19</t>
  </si>
  <si>
    <t>1-Day ACUVUE Oasys with Hydraluxe Diag 5pk / 8.5/ +2.50</t>
  </si>
  <si>
    <t>=DIAG!S20</t>
  </si>
  <si>
    <t>1-Day ACUVUE Oasys with Hydraluxe Diag 5pk / 8.5/ +2.75</t>
  </si>
  <si>
    <t>=DIAG!S21</t>
  </si>
  <si>
    <t>1-Day ACUVUE Oasys with Hydraluxe Diag 5pk / 8.5/ +3.00</t>
  </si>
  <si>
    <t>=DIAG!S22</t>
  </si>
  <si>
    <t>1-Day ACUVUE Oasys with Hydraluxe Diag 5pk / 8.5/ +3.25</t>
  </si>
  <si>
    <t>=DIAG!S23</t>
  </si>
  <si>
    <t>1-Day ACUVUE Oasys with Hydraluxe Diag 5pk / 8.5/ +3.50</t>
  </si>
  <si>
    <t>=DIAG!S24</t>
  </si>
  <si>
    <t>1-Day ACUVUE Oasys with Hydraluxe Diag 5pk / 8.5/ +3.75</t>
  </si>
  <si>
    <t>=DIAG!S25</t>
  </si>
  <si>
    <t>1-Day ACUVUE Oasys with Hydraluxe Diag 5pk / 8.5/ +4.00</t>
  </si>
  <si>
    <t>=DIAG!S26</t>
  </si>
  <si>
    <t>1-Day ACUVUE Oasys with Hydraluxe Diag 5pk / 8.5/ +4.25</t>
  </si>
  <si>
    <t>=DIAG!S27</t>
  </si>
  <si>
    <t>1-Day ACUVUE Oasys with Hydraluxe Diag 5pk / 8.5/ +4.50</t>
  </si>
  <si>
    <t>=DIAG!S28</t>
  </si>
  <si>
    <t>1-Day ACUVUE Oasys with Hydraluxe Diag 5pk / 8.5/ +4.75</t>
  </si>
  <si>
    <t>=DIAG!S29</t>
  </si>
  <si>
    <t>1-Day ACUVUE Oasys with Hydraluxe Diag 5pk / 8.5/ +5.00</t>
  </si>
  <si>
    <t>=DIAG!S30</t>
  </si>
  <si>
    <t>1-Day ACUVUE Oasys with Hydraluxe Diag 5pk / 8.5/ +5.25</t>
  </si>
  <si>
    <t>=DIAG!S31</t>
  </si>
  <si>
    <t>1-Day ACUVUE Oasys with Hydraluxe Diag 5pk / 8.5/ +5.50</t>
  </si>
  <si>
    <t>=DIAG!S32</t>
  </si>
  <si>
    <t>1-Day ACUVUE Oasys with Hydraluxe Diag 5pk / 8.5/ +5.75</t>
  </si>
  <si>
    <t>=DIAG!S33</t>
  </si>
  <si>
    <t>1-Day ACUVUE Oasys with Hydraluxe Diag 5pk / 8.5/ +6.00</t>
  </si>
  <si>
    <t>=DIAG!S34</t>
  </si>
  <si>
    <t>1-Day ACUVUE Oasys with Hydraluxe Diag 5pk / 8.5/ +6.50</t>
  </si>
  <si>
    <t>=DIAG!S35</t>
  </si>
  <si>
    <t>1-Day ACUVUE Oasys with Hydraluxe Diag 5pk / 8.5/ +7.00</t>
  </si>
  <si>
    <t>=DIAG!S36</t>
  </si>
  <si>
    <t>1-Day ACUVUE Oasys with Hydraluxe Diag 5pk / 8.5/ +7.50</t>
  </si>
  <si>
    <t>=DIAG!S37</t>
  </si>
  <si>
    <t>1-Day ACUVUE Oasys with Hydraluxe Diag 5pk / 8.5/ +8.00</t>
  </si>
  <si>
    <t>=DIAG!S38</t>
  </si>
  <si>
    <t>1-Day ACUVUE Oasys with Hydraluxe Diag 5pk / 9.0/ +0.50</t>
  </si>
  <si>
    <t>=DIAG!T12</t>
  </si>
  <si>
    <t>1-Day ACUVUE Oasys with Hydraluxe Diag 5pk / 9.0/ +0.75</t>
  </si>
  <si>
    <t>=DIAG!T13</t>
  </si>
  <si>
    <t>1-Day ACUVUE Oasys with Hydraluxe Diag 5pk / 9.0/ +1.00</t>
  </si>
  <si>
    <t>=DIAG!T14</t>
  </si>
  <si>
    <t>1-Day ACUVUE Oasys with Hydraluxe Diag 5pk / 9.0/ +1.25</t>
  </si>
  <si>
    <t>=DIAG!T15</t>
  </si>
  <si>
    <t>1-Day ACUVUE Oasys with Hydraluxe Diag 5pk / 9.0/ +1.50</t>
  </si>
  <si>
    <t>=DIAG!T16</t>
  </si>
  <si>
    <t>1-Day ACUVUE Oasys with Hydraluxe Diag 5pk / 9.0/ +1.75</t>
  </si>
  <si>
    <t>=DIAG!T17</t>
  </si>
  <si>
    <t>1-Day ACUVUE Oasys with Hydraluxe Diag 5pk / 9.0/ +2.00</t>
  </si>
  <si>
    <t>=DIAG!T18</t>
  </si>
  <si>
    <t>1-Day ACUVUE Oasys with Hydraluxe Diag 5pk / 9.0/ +2.25</t>
  </si>
  <si>
    <t>=DIAG!T19</t>
  </si>
  <si>
    <t>1-Day ACUVUE Oasys with Hydraluxe Diag 5pk / 9.0/ +2.50</t>
  </si>
  <si>
    <t>=DIAG!T20</t>
  </si>
  <si>
    <t>1-Day ACUVUE Oasys with Hydraluxe Diag 5pk / 9.0/ +2.75</t>
  </si>
  <si>
    <t>=DIAG!T21</t>
  </si>
  <si>
    <t>1-Day ACUVUE Oasys with Hydraluxe Diag 5pk / 9.0/ +3.00</t>
  </si>
  <si>
    <t>=DIAG!T22</t>
  </si>
  <si>
    <t>1-Day ACUVUE Oasys with Hydraluxe Diag 5pk / 9.0/ +3.25</t>
  </si>
  <si>
    <t>=DIAG!T23</t>
  </si>
  <si>
    <t>1-Day ACUVUE Oasys with Hydraluxe Diag 5pk / 9.0/ +3.50</t>
  </si>
  <si>
    <t>=DIAG!T24</t>
  </si>
  <si>
    <t>1-Day ACUVUE Oasys with Hydraluxe Diag 5pk / 9.0/ +3.75</t>
  </si>
  <si>
    <t>=DIAG!T25</t>
  </si>
  <si>
    <t>1-Day ACUVUE Oasys with Hydraluxe Diag 5pk / 9.0/ +4.00</t>
  </si>
  <si>
    <t>=DIAG!T26</t>
  </si>
  <si>
    <t>1-Day ACUVUE Oasys with Hydraluxe Diag 5pk / 9.0/ +4.25</t>
  </si>
  <si>
    <t>=DIAG!T27</t>
  </si>
  <si>
    <t>1-Day ACUVUE Oasys with Hydraluxe Diag 5pk / 9.0/ +4.50</t>
  </si>
  <si>
    <t>=DIAG!T28</t>
  </si>
  <si>
    <t>1-Day ACUVUE Oasys with Hydraluxe Diag 5pk / 9.0/ +4.75</t>
  </si>
  <si>
    <t>=DIAG!T29</t>
  </si>
  <si>
    <t>1-Day ACUVUE Oasys with Hydraluxe Diag 5pk / 9.0/ +5.00</t>
  </si>
  <si>
    <t>=DIAG!T30</t>
  </si>
  <si>
    <t>1-Day ACUVUE Oasys with Hydraluxe Diag 5pk / 9.0/ +5.25</t>
  </si>
  <si>
    <t>=DIAG!T31</t>
  </si>
  <si>
    <t>1-Day ACUVUE Oasys with Hydraluxe Diag 5pk / 9.0/ +5.50</t>
  </si>
  <si>
    <t>=DIAG!T32</t>
  </si>
  <si>
    <t>1-Day ACUVUE Oasys with Hydraluxe Diag 5pk / 9.0/ +5.75</t>
  </si>
  <si>
    <t>=DIAG!T33</t>
  </si>
  <si>
    <t>1-Day ACUVUE Oasys with Hydraluxe Diag 5pk / 9.0/ +6.00</t>
  </si>
  <si>
    <t>=DIAG!T34</t>
  </si>
  <si>
    <t>1-Day ACUVUE Oasys with Hydraluxe Diag 5pk / 9.0/ +6.50</t>
  </si>
  <si>
    <t>=DIAG!T35</t>
  </si>
  <si>
    <t>1-Day ACUVUE Oasys with Hydraluxe Diag 5pk / 9.0/ +7.00</t>
  </si>
  <si>
    <t>=DIAG!T36</t>
  </si>
  <si>
    <t>1-Day ACUVUE Oasys with Hydraluxe Diag 5pk / 9.0/ +7.50</t>
  </si>
  <si>
    <t>=DIAG!T37</t>
  </si>
  <si>
    <t>1-Day ACUVUE Oasys with Hydraluxe Diag 5pk / 9.0/ +8.00</t>
  </si>
  <si>
    <t>=DIAG!T38</t>
  </si>
  <si>
    <t>1D OAS MAX 5/8.5/-0.50</t>
  </si>
  <si>
    <t>=DIAG!W12</t>
  </si>
  <si>
    <t>1D OAS MAX 5/8.5/-0.75</t>
  </si>
  <si>
    <t>=DIAG!W13</t>
  </si>
  <si>
    <t>1D OAS MAX 5/8.5/-1.00</t>
  </si>
  <si>
    <t>=DIAG!W14</t>
  </si>
  <si>
    <t>1D OAS MAX 5/8.5/-1.25</t>
  </si>
  <si>
    <t>=DIAG!W15</t>
  </si>
  <si>
    <t>1D OAS MAX 5/8.5/-1.50</t>
  </si>
  <si>
    <t>=DIAG!W16</t>
  </si>
  <si>
    <t>1D OAS MAX 5/8.5/-1.75</t>
  </si>
  <si>
    <t>=DIAG!W17</t>
  </si>
  <si>
    <t>1D OAS MAX 5/8.5/-2.00</t>
  </si>
  <si>
    <t>=DIAG!W18</t>
  </si>
  <si>
    <t>1D OAS MAX 5/8.5/-2.25</t>
  </si>
  <si>
    <t>=DIAG!W19</t>
  </si>
  <si>
    <t>1D OAS MAX 5/8.5/-2.50</t>
  </si>
  <si>
    <t>=DIAG!W20</t>
  </si>
  <si>
    <t>1D OAS MAX 5/8.5/-2.75</t>
  </si>
  <si>
    <t>=DIAG!W21</t>
  </si>
  <si>
    <t>1D OAS MAX 5/8.5/-3.00</t>
  </si>
  <si>
    <t>=DIAG!W22</t>
  </si>
  <si>
    <t>1D OAS MAX 5/8.5/-3.25</t>
  </si>
  <si>
    <t>=DIAG!W23</t>
  </si>
  <si>
    <t>1D OAS MAX 5/8.5/-3.50</t>
  </si>
  <si>
    <t>=DIAG!W24</t>
  </si>
  <si>
    <t>1D OAS MAX 5/8.5/-3.75</t>
  </si>
  <si>
    <t>=DIAG!W25</t>
  </si>
  <si>
    <t>1D OAS MAX 5/8.5/-4.00</t>
  </si>
  <si>
    <t>=DIAG!W26</t>
  </si>
  <si>
    <t>1D OAS MAX 5/8.5/-4.25</t>
  </si>
  <si>
    <t>=DIAG!W27</t>
  </si>
  <si>
    <t>1D OAS MAX 5/8.5/-4.50</t>
  </si>
  <si>
    <t>=DIAG!W28</t>
  </si>
  <si>
    <t>1D OAS MAX 5/8.5/-4.75</t>
  </si>
  <si>
    <t>=DIAG!W29</t>
  </si>
  <si>
    <t>1D OAS MAX 5/8.5/-5.00</t>
  </si>
  <si>
    <t>=DIAG!W30</t>
  </si>
  <si>
    <t>1D OAS MAX 5/8.5/-5.25</t>
  </si>
  <si>
    <t>=DIAG!W31</t>
  </si>
  <si>
    <t>1D OAS MAX 5/8.5/-5.50</t>
  </si>
  <si>
    <t>=DIAG!W32</t>
  </si>
  <si>
    <t>1D OAS MAX 5/8.5/-5.75</t>
  </si>
  <si>
    <t>=DIAG!W33</t>
  </si>
  <si>
    <t>1D OAS MAX 5/8.5/-6.00</t>
  </si>
  <si>
    <t>=DIAG!W34</t>
  </si>
  <si>
    <t>1D OAS MAX 5/8.5/-6.50</t>
  </si>
  <si>
    <t>=DIAG!W35</t>
  </si>
  <si>
    <t>1D OAS MAX 5/8.5/-7.00</t>
  </si>
  <si>
    <t>=DIAG!W36</t>
  </si>
  <si>
    <t>1D OAS MAX 5/8.5/-7.50</t>
  </si>
  <si>
    <t>=DIAG!W37</t>
  </si>
  <si>
    <t>1D OAS MAX 5/8.5/-8.00</t>
  </si>
  <si>
    <t>=DIAG!W38</t>
  </si>
  <si>
    <t>1D OAS MAX 5/8.5/-8.50</t>
  </si>
  <si>
    <t>=DIAG!W39</t>
  </si>
  <si>
    <t>1D OAS MAX 5/8.5/-9.00</t>
  </si>
  <si>
    <t>=DIAG!W40</t>
  </si>
  <si>
    <t>1D OAS MAX 5/8.5/-9.50</t>
  </si>
  <si>
    <t>=DIAG!W41</t>
  </si>
  <si>
    <t>1D OAS MAX 5/8.5/-10.00</t>
  </si>
  <si>
    <t>=DIAG!W42</t>
  </si>
  <si>
    <t>1D OAS MAX 5/8.5/-10.50</t>
  </si>
  <si>
    <t>=DIAG!W43</t>
  </si>
  <si>
    <t>1D OAS MAX 5/8.5/-11.00</t>
  </si>
  <si>
    <t>=DIAG!W44</t>
  </si>
  <si>
    <t>1D OAS MAX 5/8.5/-11.50</t>
  </si>
  <si>
    <t>=DIAG!W45</t>
  </si>
  <si>
    <t>1D OAS MAX 5/8.5/-12.00</t>
  </si>
  <si>
    <t>=DIAG!W46</t>
  </si>
  <si>
    <t>1D OAS MAX 5/9.0/-0.50</t>
  </si>
  <si>
    <t>=DIAG!X12</t>
  </si>
  <si>
    <t>1D OAS MAX 5/9.0/-0.75</t>
  </si>
  <si>
    <t>=DIAG!X13</t>
  </si>
  <si>
    <t>1D OAS MAX 5/9.0/-1.00</t>
  </si>
  <si>
    <t>=DIAG!X14</t>
  </si>
  <si>
    <t>1D OAS MAX 5/9.0/-1.25</t>
  </si>
  <si>
    <t>=DIAG!X15</t>
  </si>
  <si>
    <t>1D OAS MAX 5/9.0/-1.50</t>
  </si>
  <si>
    <t>=DIAG!X16</t>
  </si>
  <si>
    <t>1D OAS MAX 5/9.0/-1.75</t>
  </si>
  <si>
    <t>=DIAG!X17</t>
  </si>
  <si>
    <t>1D OAS MAX 5/9.0/-2.00</t>
  </si>
  <si>
    <t>=DIAG!X18</t>
  </si>
  <si>
    <t>1D OAS MAX 5/9.0/-2.25</t>
  </si>
  <si>
    <t>=DIAG!X19</t>
  </si>
  <si>
    <t>1D OAS MAX 5/9.0/-2.50</t>
  </si>
  <si>
    <t>=DIAG!X20</t>
  </si>
  <si>
    <t>1D OAS MAX 5/9.0/-2.75</t>
  </si>
  <si>
    <t>=DIAG!X21</t>
  </si>
  <si>
    <t>1D OAS MAX 5/9.0/-3.00</t>
  </si>
  <si>
    <t>=DIAG!X22</t>
  </si>
  <si>
    <t>1D OAS MAX 5/9.0/-3.25</t>
  </si>
  <si>
    <t>=DIAG!X23</t>
  </si>
  <si>
    <t>1D OAS MAX 5/9.0/-3.50</t>
  </si>
  <si>
    <t>=DIAG!X24</t>
  </si>
  <si>
    <t>1D OAS MAX 5/9.0/-3.75</t>
  </si>
  <si>
    <t>=DIAG!X25</t>
  </si>
  <si>
    <t>1D OAS MAX 5/9.0/-4.00</t>
  </si>
  <si>
    <t>=DIAG!X26</t>
  </si>
  <si>
    <t>1D OAS MAX 5/9.0/-4.25</t>
  </si>
  <si>
    <t>=DIAG!X27</t>
  </si>
  <si>
    <t>1D OAS MAX 5/9.0/-4.50</t>
  </si>
  <si>
    <t>=DIAG!X28</t>
  </si>
  <si>
    <t>1D OAS MAX 5/9.0/-4.75</t>
  </si>
  <si>
    <t>=DIAG!X29</t>
  </si>
  <si>
    <t>1D OAS MAX 5/9.0/-5.00</t>
  </si>
  <si>
    <t>=DIAG!X30</t>
  </si>
  <si>
    <t>1D OAS MAX 5/9.0/-5.25</t>
  </si>
  <si>
    <t>=DIAG!X31</t>
  </si>
  <si>
    <t>1D OAS MAX 5/9.0/-5.50</t>
  </si>
  <si>
    <t>=DIAG!X32</t>
  </si>
  <si>
    <t>1D OAS MAX 5/9.0/-5.75</t>
  </si>
  <si>
    <t>=DIAG!X33</t>
  </si>
  <si>
    <t>1D OAS MAX 5/9.0/-6.00</t>
  </si>
  <si>
    <t>=DIAG!X34</t>
  </si>
  <si>
    <t>1D OAS MAX 5/9.0/-6.50</t>
  </si>
  <si>
    <t>=DIAG!X35</t>
  </si>
  <si>
    <t>1D OAS MAX 5/9.0/-7.00</t>
  </si>
  <si>
    <t>=DIAG!X36</t>
  </si>
  <si>
    <t>1D OAS MAX 5/9.0/-7.50</t>
  </si>
  <si>
    <t>=DIAG!X37</t>
  </si>
  <si>
    <t>1D OAS MAX 5/9.0/-8.00</t>
  </si>
  <si>
    <t>=DIAG!X38</t>
  </si>
  <si>
    <t>1D OAS MAX 5/9.0/-8.50</t>
  </si>
  <si>
    <t>=DIAG!X39</t>
  </si>
  <si>
    <t>1D OAS MAX 5/9.0/-9.00</t>
  </si>
  <si>
    <t>=DIAG!X40</t>
  </si>
  <si>
    <t>1D OAS MAX 5/9.0/-9.50</t>
  </si>
  <si>
    <t>=DIAG!X41</t>
  </si>
  <si>
    <t>1D OAS MAX 5/9.0/-10.00</t>
  </si>
  <si>
    <t>=DIAG!X42</t>
  </si>
  <si>
    <t>1D OAS MAX 5/9.0/-10.50</t>
  </si>
  <si>
    <t>=DIAG!X43</t>
  </si>
  <si>
    <t>1D OAS MAX 5/9.0/-11.00</t>
  </si>
  <si>
    <t>=DIAG!X44</t>
  </si>
  <si>
    <t>1D OAS MAX 5/9.0/-11.50</t>
  </si>
  <si>
    <t>=DIAG!X45</t>
  </si>
  <si>
    <t>1D OAS MAX 5/9.0/-12.00</t>
  </si>
  <si>
    <t>=DIAG!X46</t>
  </si>
  <si>
    <t>1D OAS MAX 5/8.5/+0.50</t>
  </si>
  <si>
    <t>=DIAG!Z12</t>
  </si>
  <si>
    <t>1D OAS MAX 5/8.5/+0.75</t>
  </si>
  <si>
    <t>=DIAG!Z13</t>
  </si>
  <si>
    <t>1D OAS MAX 5/8.5/+1.00</t>
  </si>
  <si>
    <t>=DIAG!Z14</t>
  </si>
  <si>
    <t>1D OAS MAX 5/8.5/+1.25</t>
  </si>
  <si>
    <t>=DIAG!Z15</t>
  </si>
  <si>
    <t>1D OAS MAX 5/8.5/+1.50</t>
  </si>
  <si>
    <t>=DIAG!Z16</t>
  </si>
  <si>
    <t>1D OAS MAX 5/8.5/+1.75</t>
  </si>
  <si>
    <t>=DIAG!Z17</t>
  </si>
  <si>
    <t>1D OAS MAX 5/8.5/+2.00</t>
  </si>
  <si>
    <t>=DIAG!Z18</t>
  </si>
  <si>
    <t>1D OAS MAX 5/8.5/+2.25</t>
  </si>
  <si>
    <t>=DIAG!Z19</t>
  </si>
  <si>
    <t>1D OAS MAX 5/8.5/+2.50</t>
  </si>
  <si>
    <t>=DIAG!Z20</t>
  </si>
  <si>
    <t>1D OAS MAX 5/8.5/+2.75</t>
  </si>
  <si>
    <t>=DIAG!Z21</t>
  </si>
  <si>
    <t>1D OAS MAX 5/8.5/+3.00</t>
  </si>
  <si>
    <t>=DIAG!Z22</t>
  </si>
  <si>
    <t>1D OAS MAX 5/8.5/+3.25</t>
  </si>
  <si>
    <t>=DIAG!Z23</t>
  </si>
  <si>
    <t>1D OAS MAX 5/8.5/+3.50</t>
  </si>
  <si>
    <t>=DIAG!Z24</t>
  </si>
  <si>
    <t>1D OAS MAX 5/8.5/+3.75</t>
  </si>
  <si>
    <t>=DIAG!Z25</t>
  </si>
  <si>
    <t>1D OAS MAX 5/8.5/+4.00</t>
  </si>
  <si>
    <t>=DIAG!Z26</t>
  </si>
  <si>
    <t>1D OAS MAX 5/8.5/+4.25</t>
  </si>
  <si>
    <t>=DIAG!Z27</t>
  </si>
  <si>
    <t>1D OAS MAX 5/8.5/+4.50</t>
  </si>
  <si>
    <t>=DIAG!Z28</t>
  </si>
  <si>
    <t>1D OAS MAX 5/8.5/+4.75</t>
  </si>
  <si>
    <t>=DIAG!Z29</t>
  </si>
  <si>
    <t>1D OAS MAX 5/8.5/+5.00</t>
  </si>
  <si>
    <t>=DIAG!Z30</t>
  </si>
  <si>
    <t>1D OAS MAX 5/8.5/+5.25</t>
  </si>
  <si>
    <t>=DIAG!Z31</t>
  </si>
  <si>
    <t>1D OAS MAX 5/8.5/+5.50</t>
  </si>
  <si>
    <t>=DIAG!Z32</t>
  </si>
  <si>
    <t>1D OAS MAX 5/8.5/+5.75</t>
  </si>
  <si>
    <t>=DIAG!Z33</t>
  </si>
  <si>
    <t>1D OAS MAX 5/8.5/+6.00</t>
  </si>
  <si>
    <t>=DIAG!Z34</t>
  </si>
  <si>
    <t>1D OAS MAX 5/8.5/+6.50</t>
  </si>
  <si>
    <t>=DIAG!Z35</t>
  </si>
  <si>
    <t>1D OAS MAX 5/8.5/+7.00</t>
  </si>
  <si>
    <t>=DIAG!Z36</t>
  </si>
  <si>
    <t>1D OAS MAX 5/8.5/+7.50</t>
  </si>
  <si>
    <t>=DIAG!Z37</t>
  </si>
  <si>
    <t>1D OAS MAX 5/8.5/+8.00</t>
  </si>
  <si>
    <t>=DIAG!Z38</t>
  </si>
  <si>
    <t>1D OAS MAX 5/9.0/+0.50</t>
  </si>
  <si>
    <t>=DIAG!AA12</t>
  </si>
  <si>
    <t>1D OAS MAX 5/9.0/+0.75</t>
  </si>
  <si>
    <t>=DIAG!AA13</t>
  </si>
  <si>
    <t>1D OAS MAX 5/9.0/+1.00</t>
  </si>
  <si>
    <t>=DIAG!AA14</t>
  </si>
  <si>
    <t>1D OAS MAX 5/9.0/+1.25</t>
  </si>
  <si>
    <t>=DIAG!AA15</t>
  </si>
  <si>
    <t>1D OAS MAX 5/9.0/+1.50</t>
  </si>
  <si>
    <t>=DIAG!AA16</t>
  </si>
  <si>
    <t>1D OAS MAX 5/9.0/+1.75</t>
  </si>
  <si>
    <t>=DIAG!AA17</t>
  </si>
  <si>
    <t>1D OAS MAX 5/9.0/+2.00</t>
  </si>
  <si>
    <t>=DIAG!AA18</t>
  </si>
  <si>
    <t>1D OAS MAX 5/9.0/+2.25</t>
  </si>
  <si>
    <t>=DIAG!AA19</t>
  </si>
  <si>
    <t>1D OAS MAX 5/9.0/+2.50</t>
  </si>
  <si>
    <t>=DIAG!AA20</t>
  </si>
  <si>
    <t>1D OAS MAX 5/9.0/+2.75</t>
  </si>
  <si>
    <t>=DIAG!AA21</t>
  </si>
  <si>
    <t>1D OAS MAX 5/9.0/+3.00</t>
  </si>
  <si>
    <t>=DIAG!AA22</t>
  </si>
  <si>
    <t>1D OAS MAX 5/9.0/+3.25</t>
  </si>
  <si>
    <t>=DIAG!AA23</t>
  </si>
  <si>
    <t>1D OAS MAX 5/9.0/+3.50</t>
  </si>
  <si>
    <t>=DIAG!AA24</t>
  </si>
  <si>
    <t>1D OAS MAX 5/9.0/+3.75</t>
  </si>
  <si>
    <t>=DIAG!AA25</t>
  </si>
  <si>
    <t>1D OAS MAX 5/9.0/+4.00</t>
  </si>
  <si>
    <t>=DIAG!AA26</t>
  </si>
  <si>
    <t>1D OAS MAX 5/9.0/+4.25</t>
  </si>
  <si>
    <t>=DIAG!AA27</t>
  </si>
  <si>
    <t>1D OAS MAX 5/9.0/+4.50</t>
  </si>
  <si>
    <t>=DIAG!AA28</t>
  </si>
  <si>
    <t>1D OAS MAX 5/9.0/+4.75</t>
  </si>
  <si>
    <t>=DIAG!AA29</t>
  </si>
  <si>
    <t>1D OAS MAX 5/9.0/+5.00</t>
  </si>
  <si>
    <t>=DIAG!AA30</t>
  </si>
  <si>
    <t>1D OAS MAX 5/9.0/+5.25</t>
  </si>
  <si>
    <t>=DIAG!AA31</t>
  </si>
  <si>
    <t>1D OAS MAX 5/9.0/+5.50</t>
  </si>
  <si>
    <t>=DIAG!AA32</t>
  </si>
  <si>
    <t>1D OAS MAX 5/9.0/+5.75</t>
  </si>
  <si>
    <t>=DIAG!AA33</t>
  </si>
  <si>
    <t>1D OAS MAX 5/9.0/+6.00</t>
  </si>
  <si>
    <t>=DIAG!AA34</t>
  </si>
  <si>
    <t>1D OAS MAX 5/9.0/+6.50</t>
  </si>
  <si>
    <t>=DIAG!AA35</t>
  </si>
  <si>
    <t>1D OAS MAX 5/9.0/+7.00</t>
  </si>
  <si>
    <t>=DIAG!AA36</t>
  </si>
  <si>
    <t>1D OAS MAX 5/9.0/+7.50</t>
  </si>
  <si>
    <t>=DIAG!AA37</t>
  </si>
  <si>
    <t>1D OAS MAX 5/9.0/+8.00</t>
  </si>
  <si>
    <t>=DIAG!AA38</t>
  </si>
  <si>
    <t>1-Day ACUVUE Moist MULTIFOCAL Diag 5pk / 8.4/ -0.25/ LOW</t>
  </si>
  <si>
    <t>=DIAG!AD11</t>
  </si>
  <si>
    <t>1-Day ACUVUE Moist MULTIFOCAL Diag 5pk / 8.4/ -0.50/ LOW</t>
  </si>
  <si>
    <t>=DIAG!AD12</t>
  </si>
  <si>
    <t>1-Day ACUVUE Moist MULTIFOCAL Diag 5pk / 8.4/ -0.75/ LOW</t>
  </si>
  <si>
    <t>=DIAG!AD13</t>
  </si>
  <si>
    <t>1-Day ACUVUE Moist MULTIFOCAL Diag 5pk / 8.4/ -1.00/ LOW</t>
  </si>
  <si>
    <t>=DIAG!AD14</t>
  </si>
  <si>
    <t>1-Day ACUVUE Moist MULTIFOCAL Diag 5pk / 8.4/ -1.25/ LOW</t>
  </si>
  <si>
    <t>=DIAG!AD15</t>
  </si>
  <si>
    <t>1-Day ACUVUE Moist MULTIFOCAL Diag 5pk / 8.4/ -1.50/ LOW</t>
  </si>
  <si>
    <t>=DIAG!AD16</t>
  </si>
  <si>
    <t>1-Day ACUVUE Moist MULTIFOCAL Diag 5pk / 8.4/ -1.75/ LOW</t>
  </si>
  <si>
    <t>=DIAG!AD17</t>
  </si>
  <si>
    <t>1-Day ACUVUE Moist MULTIFOCAL Diag 5pk / 8.4/ -2.00/ LOW</t>
  </si>
  <si>
    <t>=DIAG!AD18</t>
  </si>
  <si>
    <t>1-Day ACUVUE Moist MULTIFOCAL Diag 5pk / 8.4/ -2.25/ LOW</t>
  </si>
  <si>
    <t>=DIAG!AD19</t>
  </si>
  <si>
    <t>1-Day ACUVUE Moist MULTIFOCAL Diag 5pk / 8.4/ -2.50/ LOW</t>
  </si>
  <si>
    <t>=DIAG!AD20</t>
  </si>
  <si>
    <t>1-Day ACUVUE Moist MULTIFOCAL Diag 5pk / 8.4/ -2.75/ LOW</t>
  </si>
  <si>
    <t>=DIAG!AD21</t>
  </si>
  <si>
    <t>1-Day ACUVUE Moist MULTIFOCAL Diag 5pk / 8.4/ -3.00/ LOW</t>
  </si>
  <si>
    <t>=DIAG!AD22</t>
  </si>
  <si>
    <t>1-Day ACUVUE Moist MULTIFOCAL Diag 5pk / 8.4/ -3.25/ LOW</t>
  </si>
  <si>
    <t>=DIAG!AD23</t>
  </si>
  <si>
    <t>1-Day ACUVUE Moist MULTIFOCAL Diag 5pk / 8.4/ -3.50/ LOW</t>
  </si>
  <si>
    <t>=DIAG!AD24</t>
  </si>
  <si>
    <t>1-Day ACUVUE Moist MULTIFOCAL Diag 5pk / 8.4/ -3.75/ LOW</t>
  </si>
  <si>
    <t>=DIAG!AD25</t>
  </si>
  <si>
    <t>1-Day ACUVUE Moist MULTIFOCAL Diag 5pk / 8.4/ -4.00/ LOW</t>
  </si>
  <si>
    <t>=DIAG!AD26</t>
  </si>
  <si>
    <t>1-Day ACUVUE Moist MULTIFOCAL Diag 5pk / 8.4/ -4.25/ LOW</t>
  </si>
  <si>
    <t>=DIAG!AD27</t>
  </si>
  <si>
    <t>1-Day ACUVUE Moist MULTIFOCAL Diag 5pk / 8.4/ -4.50/ LOW</t>
  </si>
  <si>
    <t>=DIAG!AD28</t>
  </si>
  <si>
    <t>1-Day ACUVUE Moist MULTIFOCAL Diag 5pk / 8.4/ -4.75/ LOW</t>
  </si>
  <si>
    <t>=DIAG!AD29</t>
  </si>
  <si>
    <t>1-Day ACUVUE Moist MULTIFOCAL Diag 5pk / 8.4/ -5.00/ LOW</t>
  </si>
  <si>
    <t>=DIAG!AD30</t>
  </si>
  <si>
    <t>1-Day ACUVUE Moist MULTIFOCAL Diag 5pk / 8.4/ -5.25/ LOW</t>
  </si>
  <si>
    <t>=DIAG!AD31</t>
  </si>
  <si>
    <t>1-Day ACUVUE Moist MULTIFOCAL Diag 5pk / 8.4/ -5.50/ LOW</t>
  </si>
  <si>
    <t>=DIAG!AD32</t>
  </si>
  <si>
    <t>1-Day ACUVUE Moist MULTIFOCAL Diag 5pk / 8.4/ -5.75/ LOW</t>
  </si>
  <si>
    <t>=DIAG!AD33</t>
  </si>
  <si>
    <t>1-Day ACUVUE Moist MULTIFOCAL Diag 5pk / 8.4/ -6.00/ LOW</t>
  </si>
  <si>
    <t>=DIAG!AD34</t>
  </si>
  <si>
    <t>1-Day ACUVUE Moist MULTIFOCAL Diag 5pk / 8.4/ -6.25/ LOW</t>
  </si>
  <si>
    <t>=DIAG!AD35</t>
  </si>
  <si>
    <t>1-Day ACUVUE Moist MULTIFOCAL Diag 5pk / 8.4/ -6.50/ LOW</t>
  </si>
  <si>
    <t>=DIAG!AD36</t>
  </si>
  <si>
    <t>1-Day ACUVUE Moist MULTIFOCAL Diag 5pk / 8.4/ -6.75/ LOW</t>
  </si>
  <si>
    <t>=DIAG!AD37</t>
  </si>
  <si>
    <t>1-Day ACUVUE Moist MULTIFOCAL Diag 5pk / 8.4/ -7.00/ LOW</t>
  </si>
  <si>
    <t>=DIAG!AD38</t>
  </si>
  <si>
    <t>1-Day ACUVUE Moist MULTIFOCAL Diag 5pk / 8.4/ -7.25/ LOW</t>
  </si>
  <si>
    <t>=DIAG!AD39</t>
  </si>
  <si>
    <t>1-Day ACUVUE Moist MULTIFOCAL Diag 5pk / 8.4/ -7.50/ LOW</t>
  </si>
  <si>
    <t>=DIAG!AD40</t>
  </si>
  <si>
    <t>1-Day ACUVUE Moist MULTIFOCAL Diag 5pk / 8.4/ -7.75/ LOW</t>
  </si>
  <si>
    <t>=DIAG!AD41</t>
  </si>
  <si>
    <t>1-Day ACUVUE Moist MULTIFOCAL Diag 5pk / 8.4/ -8.00/ LOW</t>
  </si>
  <si>
    <t>=DIAG!AD42</t>
  </si>
  <si>
    <t>1-Day ACUVUE Moist MULTIFOCAL Diag 5pk / 8.4/ -8.25/ LOW</t>
  </si>
  <si>
    <t>=DIAG!AD43</t>
  </si>
  <si>
    <t>1-Day ACUVUE Moist MULTIFOCAL Diag 5pk / 8.4/ -8.50/ LOW</t>
  </si>
  <si>
    <t>=DIAG!AD44</t>
  </si>
  <si>
    <t>1-Day ACUVUE Moist MULTIFOCAL Diag 5pk / 8.4/ -8.75/ LOW</t>
  </si>
  <si>
    <t>=DIAG!AD45</t>
  </si>
  <si>
    <t>1-Day ACUVUE Moist MULTIFOCAL Diag 5pk / 8.4/ -9.00/ LOW</t>
  </si>
  <si>
    <t>=DIAG!AD46</t>
  </si>
  <si>
    <t>1-Day ACUVUE Moist MULTIFOCAL Diag 5pk / 8.4/ -0.25/ MID</t>
  </si>
  <si>
    <t>=DIAG!AE11</t>
  </si>
  <si>
    <t>1-Day ACUVUE Moist MULTIFOCAL Diag 5pk / 8.4/ -0.50/ MID</t>
  </si>
  <si>
    <t>=DIAG!AE12</t>
  </si>
  <si>
    <t>1-Day ACUVUE Moist MULTIFOCAL Diag 5pk / 8.4/ -0.75/ MID</t>
  </si>
  <si>
    <t>=DIAG!AE13</t>
  </si>
  <si>
    <t>1-Day ACUVUE Moist MULTIFOCAL Diag 5pk / 8.4/ -1.00/ MID</t>
  </si>
  <si>
    <t>=DIAG!AE14</t>
  </si>
  <si>
    <t>1-Day ACUVUE Moist MULTIFOCAL Diag 5pk / 8.4/ -1.25/ MID</t>
  </si>
  <si>
    <t>=DIAG!AE15</t>
  </si>
  <si>
    <t>1-Day ACUVUE Moist MULTIFOCAL Diag 5pk / 8.4/ -1.50/ MID</t>
  </si>
  <si>
    <t>=DIAG!AE16</t>
  </si>
  <si>
    <t>1-Day ACUVUE Moist MULTIFOCAL Diag 5pk / 8.4/ -1.75/ MID</t>
  </si>
  <si>
    <t>=DIAG!AE17</t>
  </si>
  <si>
    <t>1-Day ACUVUE Moist MULTIFOCAL Diag 5pk / 8.4/ -2.00/ MID</t>
  </si>
  <si>
    <t>=DIAG!AE18</t>
  </si>
  <si>
    <t>1-Day ACUVUE Moist MULTIFOCAL Diag 5pk / 8.4/ -2.25/ MID</t>
  </si>
  <si>
    <t>=DIAG!AE19</t>
  </si>
  <si>
    <t>1-Day ACUVUE Moist MULTIFOCAL Diag 5pk / 8.4/ -2.50/ MID</t>
  </si>
  <si>
    <t>=DIAG!AE20</t>
  </si>
  <si>
    <t>1-Day ACUVUE Moist MULTIFOCAL Diag 5pk / 8.4/ -2.75/ MID</t>
  </si>
  <si>
    <t>=DIAG!AE21</t>
  </si>
  <si>
    <t>1-Day ACUVUE Moist MULTIFOCAL Diag 5pk / 8.4/ -3.00/ MID</t>
  </si>
  <si>
    <t>=DIAG!AE22</t>
  </si>
  <si>
    <t>1-Day ACUVUE Moist MULTIFOCAL Diag 5pk / 8.4/ -3.25/ MID</t>
  </si>
  <si>
    <t>=DIAG!AE23</t>
  </si>
  <si>
    <t>1-Day ACUVUE Moist MULTIFOCAL Diag 5pk / 8.4/ -3.50/ MID</t>
  </si>
  <si>
    <t>=DIAG!AE24</t>
  </si>
  <si>
    <t>1-Day ACUVUE Moist MULTIFOCAL Diag 5pk / 8.4/ -3.75/ MID</t>
  </si>
  <si>
    <t>=DIAG!AE25</t>
  </si>
  <si>
    <t>1-Day ACUVUE Moist MULTIFOCAL Diag 5pk / 8.4/ -4.00/ MID</t>
  </si>
  <si>
    <t>=DIAG!AE26</t>
  </si>
  <si>
    <t>1-Day ACUVUE Moist MULTIFOCAL Diag 5pk / 8.4/ -4.25/ MID</t>
  </si>
  <si>
    <t>=DIAG!AE27</t>
  </si>
  <si>
    <t>1-Day ACUVUE Moist MULTIFOCAL Diag 5pk / 8.4/ -4.50/ MID</t>
  </si>
  <si>
    <t>=DIAG!AE28</t>
  </si>
  <si>
    <t>1-Day ACUVUE Moist MULTIFOCAL Diag 5pk / 8.4/ -4.75/ MID</t>
  </si>
  <si>
    <t>=DIAG!AE29</t>
  </si>
  <si>
    <t>1-Day ACUVUE Moist MULTIFOCAL Diag 5pk / 8.4/ -5.00/ MID</t>
  </si>
  <si>
    <t>=DIAG!AE30</t>
  </si>
  <si>
    <t>1-Day ACUVUE Moist MULTIFOCAL Diag 5pk / 8.4/ -5.25/ MID</t>
  </si>
  <si>
    <t>=DIAG!AE31</t>
  </si>
  <si>
    <t>1-Day ACUVUE Moist MULTIFOCAL Diag 5pk / 8.4/ -5.50/ MID</t>
  </si>
  <si>
    <t>=DIAG!AE32</t>
  </si>
  <si>
    <t>1-Day ACUVUE Moist MULTIFOCAL Diag 5pk / 8.4/ -5.75/ MID</t>
  </si>
  <si>
    <t>=DIAG!AE33</t>
  </si>
  <si>
    <t>1-Day ACUVUE Moist MULTIFOCAL Diag 5pk / 8.4/ -6.00/ MID</t>
  </si>
  <si>
    <t>=DIAG!AE34</t>
  </si>
  <si>
    <t>1-Day ACUVUE Moist MULTIFOCAL Diag 5pk / 8.4/ -6.25/ MID</t>
  </si>
  <si>
    <t>=DIAG!AE35</t>
  </si>
  <si>
    <t>1-Day ACUVUE Moist MULTIFOCAL Diag 5pk / 8.4/ -6.50/ MID</t>
  </si>
  <si>
    <t>=DIAG!AE36</t>
  </si>
  <si>
    <t>1-Day ACUVUE Moist MULTIFOCAL Diag 5pk / 8.4/ -6.75/ MID</t>
  </si>
  <si>
    <t>=DIAG!AE37</t>
  </si>
  <si>
    <t>1-Day ACUVUE Moist MULTIFOCAL Diag 5pk / 8.4/ -7.00/ MID</t>
  </si>
  <si>
    <t>=DIAG!AE38</t>
  </si>
  <si>
    <t>1-Day ACUVUE Moist MULTIFOCAL Diag 5pk / 8.4/ -7.25/ MID</t>
  </si>
  <si>
    <t>=DIAG!AE39</t>
  </si>
  <si>
    <t>1-Day ACUVUE Moist MULTIFOCAL Diag 5pk / 8.4/ -7.50/ MID</t>
  </si>
  <si>
    <t>=DIAG!AE40</t>
  </si>
  <si>
    <t>1-Day ACUVUE Moist MULTIFOCAL Diag 5pk / 8.4/ -7.75/ MID</t>
  </si>
  <si>
    <t>=DIAG!AE41</t>
  </si>
  <si>
    <t>1-Day ACUVUE Moist MULTIFOCAL Diag 5pk / 8.4/ -8.00/ MID</t>
  </si>
  <si>
    <t>=DIAG!AE42</t>
  </si>
  <si>
    <t>1-Day ACUVUE Moist MULTIFOCAL Diag 5pk / 8.4/ -8.25/ MID</t>
  </si>
  <si>
    <t>=DIAG!AE43</t>
  </si>
  <si>
    <t>1-Day ACUVUE Moist MULTIFOCAL Diag 5pk / 8.4/ -8.50/ MID</t>
  </si>
  <si>
    <t>=DIAG!AE44</t>
  </si>
  <si>
    <t>1-Day ACUVUE Moist MULTIFOCAL Diag 5pk / 8.4/ -8.75/ MID</t>
  </si>
  <si>
    <t>=DIAG!AE45</t>
  </si>
  <si>
    <t>1-Day ACUVUE Moist MULTIFOCAL Diag 5pk / 8.4/ -9.00/ MID</t>
  </si>
  <si>
    <t>=DIAG!AE46</t>
  </si>
  <si>
    <t>1-Day ACUVUE Moist MULTIFOCAL Diag 5pk / 8.4/ -0.25/ HGH</t>
  </si>
  <si>
    <t>=DIAG!AF11</t>
  </si>
  <si>
    <t>1-Day ACUVUE Moist MULTIFOCAL Diag 5pk / 8.4/ -0.50/ HGH</t>
  </si>
  <si>
    <t>=DIAG!AF12</t>
  </si>
  <si>
    <t>1-Day ACUVUE Moist MULTIFOCAL Diag 5pk / 8.4/ -0.75/ HGH</t>
  </si>
  <si>
    <t>=DIAG!AF13</t>
  </si>
  <si>
    <t>1-Day ACUVUE Moist MULTIFOCAL Diag 5pk / 8.4/ -1.00/ HGH</t>
  </si>
  <si>
    <t>=DIAG!AF14</t>
  </si>
  <si>
    <t>1-Day ACUVUE Moist MULTIFOCAL Diag 5pk / 8.4/ -1.25/ HGH</t>
  </si>
  <si>
    <t>=DIAG!AF15</t>
  </si>
  <si>
    <t>1-Day ACUVUE Moist MULTIFOCAL Diag 5pk / 8.4/ -1.50/ HGH</t>
  </si>
  <si>
    <t>=DIAG!AF16</t>
  </si>
  <si>
    <t>1-Day ACUVUE Moist MULTIFOCAL Diag 5pk / 8.4/ -1.75/ HGH</t>
  </si>
  <si>
    <t>=DIAG!AF17</t>
  </si>
  <si>
    <t>1-Day ACUVUE Moist MULTIFOCAL Diag 5pk / 8.4/ -2.00/ HGH</t>
  </si>
  <si>
    <t>=DIAG!AF18</t>
  </si>
  <si>
    <t>1-Day ACUVUE Moist MULTIFOCAL Diag 5pk / 8.4/ -2.25/ HGH</t>
  </si>
  <si>
    <t>=DIAG!AF19</t>
  </si>
  <si>
    <t>1-Day ACUVUE Moist MULTIFOCAL Diag 5pk / 8.4/ -2.50/ HGH</t>
  </si>
  <si>
    <t>=DIAG!AF20</t>
  </si>
  <si>
    <t>1-Day ACUVUE Moist MULTIFOCAL Diag 5pk / 8.4/ -2.75/ HGH</t>
  </si>
  <si>
    <t>=DIAG!AF21</t>
  </si>
  <si>
    <t>1-Day ACUVUE Moist MULTIFOCAL Diag 5pk / 8.4/ -3.00/ HGH</t>
  </si>
  <si>
    <t>=DIAG!AF22</t>
  </si>
  <si>
    <t>1-Day ACUVUE Moist MULTIFOCAL Diag 5pk / 8.4/ -3.25/ HGH</t>
  </si>
  <si>
    <t>=DIAG!AF23</t>
  </si>
  <si>
    <t>1-Day ACUVUE Moist MULTIFOCAL Diag 5pk / 8.4/ -3.50/ HGH</t>
  </si>
  <si>
    <t>=DIAG!AF24</t>
  </si>
  <si>
    <t>1-Day ACUVUE Moist MULTIFOCAL Diag 5pk / 8.4/ -3.75/ HGH</t>
  </si>
  <si>
    <t>=DIAG!AF25</t>
  </si>
  <si>
    <t>1-Day ACUVUE Moist MULTIFOCAL Diag 5pk / 8.4/ -4.00/ HGH</t>
  </si>
  <si>
    <t>=DIAG!AF26</t>
  </si>
  <si>
    <t>1-Day ACUVUE Moist MULTIFOCAL Diag 5pk / 8.4/ -4.25/ HGH</t>
  </si>
  <si>
    <t>=DIAG!AF27</t>
  </si>
  <si>
    <t>1-Day ACUVUE Moist MULTIFOCAL Diag 5pk / 8.4/ -4.50/ HGH</t>
  </si>
  <si>
    <t>=DIAG!AF28</t>
  </si>
  <si>
    <t>1-Day ACUVUE Moist MULTIFOCAL Diag 5pk / 8.4/ -4.75/ HGH</t>
  </si>
  <si>
    <t>=DIAG!AF29</t>
  </si>
  <si>
    <t>1-Day ACUVUE Moist MULTIFOCAL Diag 5pk / 8.4/ -5.00/ HGH</t>
  </si>
  <si>
    <t>=DIAG!AF30</t>
  </si>
  <si>
    <t>1-Day ACUVUE Moist MULTIFOCAL Diag 5pk / 8.4/ -5.25/ HGH</t>
  </si>
  <si>
    <t>=DIAG!AF31</t>
  </si>
  <si>
    <t>1-Day ACUVUE Moist MULTIFOCAL Diag 5pk / 8.4/ -5.50/ HGH</t>
  </si>
  <si>
    <t>=DIAG!AF32</t>
  </si>
  <si>
    <t>1-Day ACUVUE Moist MULTIFOCAL Diag 5pk / 8.4/ -5.75/ HGH</t>
  </si>
  <si>
    <t>=DIAG!AF33</t>
  </si>
  <si>
    <t>1-Day ACUVUE Moist MULTIFOCAL Diag 5pk / 8.4/ -6.00/ HGH</t>
  </si>
  <si>
    <t>=DIAG!AF34</t>
  </si>
  <si>
    <t>1-Day ACUVUE Moist MULTIFOCAL Diag 5pk / 8.4/ -6.25/ HGH</t>
  </si>
  <si>
    <t>=DIAG!AF35</t>
  </si>
  <si>
    <t>1-Day ACUVUE Moist MULTIFOCAL Diag 5pk / 8.4/ -6.50/ HGH</t>
  </si>
  <si>
    <t>=DIAG!AF36</t>
  </si>
  <si>
    <t>1-Day ACUVUE Moist MULTIFOCAL Diag 5pk / 8.4/ -6.75/ HGH</t>
  </si>
  <si>
    <t>=DIAG!AF37</t>
  </si>
  <si>
    <t>1-Day ACUVUE Moist MULTIFOCAL Diag 5pk / 8.4/ -7.00/ HGH</t>
  </si>
  <si>
    <t>=DIAG!AF38</t>
  </si>
  <si>
    <t>1-Day ACUVUE Moist MULTIFOCAL Diag 5pk / 8.4/ -7.25/ HGH</t>
  </si>
  <si>
    <t>=DIAG!AF39</t>
  </si>
  <si>
    <t>1-Day ACUVUE Moist MULTIFOCAL Diag 5pk / 8.4/ -7.50/ HGH</t>
  </si>
  <si>
    <t>=DIAG!AF40</t>
  </si>
  <si>
    <t>1-Day ACUVUE Moist MULTIFOCAL Diag 5pk / 8.4/ -7.75/ HGH</t>
  </si>
  <si>
    <t>=DIAG!AF41</t>
  </si>
  <si>
    <t>1-Day ACUVUE Moist MULTIFOCAL Diag 5pk / 8.4/ -8.00/ HGH</t>
  </si>
  <si>
    <t>=DIAG!AF42</t>
  </si>
  <si>
    <t>1-Day ACUVUE Moist MULTIFOCAL Diag 5pk / 8.4/ -8.25/ HGH</t>
  </si>
  <si>
    <t>=DIAG!AF43</t>
  </si>
  <si>
    <t>1-Day ACUVUE Moist MULTIFOCAL Diag 5pk / 8.4/ -8.50/ HGH</t>
  </si>
  <si>
    <t>=DIAG!AF44</t>
  </si>
  <si>
    <t>1-Day ACUVUE Moist MULTIFOCAL Diag 5pk / 8.4/ -8.75/ HGH</t>
  </si>
  <si>
    <t>=DIAG!AF45</t>
  </si>
  <si>
    <t>1-Day ACUVUE Moist MULTIFOCAL Diag 5pk / 8.4/ -9.00/ HGH</t>
  </si>
  <si>
    <t>=DIAG!AF46</t>
  </si>
  <si>
    <t>1-Day ACUVUE Moist MULTIFOCAL Diag 5pk / 8.4/ +0.00/ LOW</t>
  </si>
  <si>
    <t>=DIAG!AH11</t>
  </si>
  <si>
    <t>1-Day ACUVUE Moist MULTIFOCAL Diag 5pk / 8.4/ +0.25/ LOW</t>
  </si>
  <si>
    <t>=DIAG!AH12</t>
  </si>
  <si>
    <t>1-Day ACUVUE Moist MULTIFOCAL Diag 5pk / 8.4/ +0.50/ LOW</t>
  </si>
  <si>
    <t>=DIAG!AH13</t>
  </si>
  <si>
    <t>1-Day ACUVUE Moist MULTIFOCAL Diag 5pk / 8.4/ +0.75/ LOW</t>
  </si>
  <si>
    <t>=DIAG!AH14</t>
  </si>
  <si>
    <t>1-Day ACUVUE Moist MULTIFOCAL Diag 5pk / 8.4/ +1.00/ LOW</t>
  </si>
  <si>
    <t>=DIAG!AH15</t>
  </si>
  <si>
    <t>1-Day ACUVUE Moist MULTIFOCAL Diag 5pk / 8.4/ +1.25/ LOW</t>
  </si>
  <si>
    <t>=DIAG!AH16</t>
  </si>
  <si>
    <t>1-Day ACUVUE Moist MULTIFOCAL Diag 5pk / 8.4/ +1.50/ LOW</t>
  </si>
  <si>
    <t>=DIAG!AH17</t>
  </si>
  <si>
    <t>1-Day ACUVUE Moist MULTIFOCAL Diag 5pk / 8.4/ +1.75/ LOW</t>
  </si>
  <si>
    <t>=DIAG!AH18</t>
  </si>
  <si>
    <t>1-Day ACUVUE Moist MULTIFOCAL Diag 5pk / 8.4/ +2.00/ LOW</t>
  </si>
  <si>
    <t>=DIAG!AH19</t>
  </si>
  <si>
    <t>1-Day ACUVUE Moist MULTIFOCAL Diag 5pk / 8.4/ +2.25/ LOW</t>
  </si>
  <si>
    <t>=DIAG!AH20</t>
  </si>
  <si>
    <t>1-Day ACUVUE Moist MULTIFOCAL Diag 5pk / 8.4/ +2.50/ LOW</t>
  </si>
  <si>
    <t>=DIAG!AH21</t>
  </si>
  <si>
    <t>1-Day ACUVUE Moist MULTIFOCAL Diag 5pk / 8.4/ +2.75/ LOW</t>
  </si>
  <si>
    <t>=DIAG!AH22</t>
  </si>
  <si>
    <t>1-Day ACUVUE Moist MULTIFOCAL Diag 5pk / 8.4/ +3.00/ LOW</t>
  </si>
  <si>
    <t>=DIAG!AH23</t>
  </si>
  <si>
    <t>1-Day ACUVUE Moist MULTIFOCAL Diag 5pk / 8.4/ +3.25/ LOW</t>
  </si>
  <si>
    <t>=DIAG!AH24</t>
  </si>
  <si>
    <t>1-Day ACUVUE Moist MULTIFOCAL Diag 5pk / 8.4/ +3.50/ LOW</t>
  </si>
  <si>
    <t>=DIAG!AH25</t>
  </si>
  <si>
    <t>1-Day ACUVUE Moist MULTIFOCAL Diag 5pk / 8.4/ +3.75/ LOW</t>
  </si>
  <si>
    <t>=DIAG!AH26</t>
  </si>
  <si>
    <t>1-Day ACUVUE Moist MULTIFOCAL Diag 5pk / 8.4/ +4.00/ LOW</t>
  </si>
  <si>
    <t>=DIAG!AH27</t>
  </si>
  <si>
    <t>1-Day ACUVUE Moist MULTIFOCAL Diag 5pk / 8.4/ +4.25/ LOW</t>
  </si>
  <si>
    <t>=DIAG!AH28</t>
  </si>
  <si>
    <t>1-Day ACUVUE Moist MULTIFOCAL Diag 5pk / 8.4/ +4.50/ LOW</t>
  </si>
  <si>
    <t>=DIAG!AH29</t>
  </si>
  <si>
    <t>1-Day ACUVUE Moist MULTIFOCAL Diag 5pk / 8.4/ +4.75/ LOW</t>
  </si>
  <si>
    <t>=DIAG!AH30</t>
  </si>
  <si>
    <t>1-Day ACUVUE Moist MULTIFOCAL Diag 5pk / 8.4/ +5.00/ LOW</t>
  </si>
  <si>
    <t>=DIAG!AH31</t>
  </si>
  <si>
    <t>1-Day ACUVUE Moist MULTIFOCAL Diag 5pk / 8.4/ +5.25/ LOW</t>
  </si>
  <si>
    <t>=DIAG!AH32</t>
  </si>
  <si>
    <t>1-Day ACUVUE Moist MULTIFOCAL Diag 5pk / 8.4/ +5.50/ LOW</t>
  </si>
  <si>
    <t>=DIAG!AH33</t>
  </si>
  <si>
    <t>1-Day ACUVUE Moist MULTIFOCAL Diag 5pk / 8.4/ +5.75/ LOW</t>
  </si>
  <si>
    <t>=DIAG!AH34</t>
  </si>
  <si>
    <t>1-Day ACUVUE Moist MULTIFOCAL Diag 5pk / 8.4/ +6.00/ LOW</t>
  </si>
  <si>
    <t>=DIAG!AH35</t>
  </si>
  <si>
    <t>1-Day ACUVUE Moist MULTIFOCAL Diag 5pk / 8.4/ +0.00/ MID</t>
  </si>
  <si>
    <t>=DIAG!AI11</t>
  </si>
  <si>
    <t>1-Day ACUVUE Moist MULTIFOCAL Diag 5pk / 8.4/ +0.25/ MID</t>
  </si>
  <si>
    <t>=DIAG!AI12</t>
  </si>
  <si>
    <t>1-Day ACUVUE Moist MULTIFOCAL Diag 5pk / 8.4/ +0.50/ MID</t>
  </si>
  <si>
    <t>=DIAG!AI13</t>
  </si>
  <si>
    <t>1-Day ACUVUE Moist MULTIFOCAL Diag 5pk / 8.4/ +0.75/ MID</t>
  </si>
  <si>
    <t>=DIAG!AI14</t>
  </si>
  <si>
    <t>1-Day ACUVUE Moist MULTIFOCAL Diag 5pk / 8.4/ +1.00/ MID</t>
  </si>
  <si>
    <t>=DIAG!AI15</t>
  </si>
  <si>
    <t>1-Day ACUVUE Moist MULTIFOCAL Diag 5pk / 8.4/ +1.25/ MID</t>
  </si>
  <si>
    <t>=DIAG!AI16</t>
  </si>
  <si>
    <t>1-Day ACUVUE Moist MULTIFOCAL Diag 5pk / 8.4/ +1.50/ MID</t>
  </si>
  <si>
    <t>=DIAG!AI17</t>
  </si>
  <si>
    <t>1-Day ACUVUE Moist MULTIFOCAL Diag 5pk / 8.4/ +1.75/ MID</t>
  </si>
  <si>
    <t>=DIAG!AI18</t>
  </si>
  <si>
    <t>1-Day ACUVUE Moist MULTIFOCAL Diag 5pk / 8.4/ +2.00/ MID</t>
  </si>
  <si>
    <t>=DIAG!AI19</t>
  </si>
  <si>
    <t>1-Day ACUVUE Moist MULTIFOCAL Diag 5pk / 8.4/ +2.25/ MID</t>
  </si>
  <si>
    <t>=DIAG!AI20</t>
  </si>
  <si>
    <t>1-Day ACUVUE Moist MULTIFOCAL Diag 5pk / 8.4/ +2.50/ MID</t>
  </si>
  <si>
    <t>=DIAG!AI21</t>
  </si>
  <si>
    <t>1-Day ACUVUE Moist MULTIFOCAL Diag 5pk / 8.4/ +2.75/ MID</t>
  </si>
  <si>
    <t>=DIAG!AI22</t>
  </si>
  <si>
    <t>1-Day ACUVUE Moist MULTIFOCAL Diag 5pk / 8.4/ +3.00/ MID</t>
  </si>
  <si>
    <t>=DIAG!AI23</t>
  </si>
  <si>
    <t>1-Day ACUVUE Moist MULTIFOCAL Diag 5pk / 8.4/ +3.25/ MID</t>
  </si>
  <si>
    <t>=DIAG!AI24</t>
  </si>
  <si>
    <t>1-Day ACUVUE Moist MULTIFOCAL Diag 5pk / 8.4/ +3.50/ MID</t>
  </si>
  <si>
    <t>=DIAG!AI25</t>
  </si>
  <si>
    <t>1-Day ACUVUE Moist MULTIFOCAL Diag 5pk / 8.4/ +3.75/ MID</t>
  </si>
  <si>
    <t>=DIAG!AI26</t>
  </si>
  <si>
    <t>1-Day ACUVUE Moist MULTIFOCAL Diag 5pk / 8.4/ +4.00/ MID</t>
  </si>
  <si>
    <t>=DIAG!AI27</t>
  </si>
  <si>
    <t>1-Day ACUVUE Moist MULTIFOCAL Diag 5pk / 8.4/ +4.25/ MID</t>
  </si>
  <si>
    <t>=DIAG!AI28</t>
  </si>
  <si>
    <t>1-Day ACUVUE Moist MULTIFOCAL Diag 5pk / 8.4/ +4.50/ MID</t>
  </si>
  <si>
    <t>=DIAG!AI29</t>
  </si>
  <si>
    <t>1-Day ACUVUE Moist MULTIFOCAL Diag 5pk / 8.4/ +4.75/ MID</t>
  </si>
  <si>
    <t>=DIAG!AI30</t>
  </si>
  <si>
    <t>1-Day ACUVUE Moist MULTIFOCAL Diag 5pk / 8.4/ +5.00/ MID</t>
  </si>
  <si>
    <t>=DIAG!AI31</t>
  </si>
  <si>
    <t>1-Day ACUVUE Moist MULTIFOCAL Diag 5pk / 8.4/ +5.25/ MID</t>
  </si>
  <si>
    <t>=DIAG!AI32</t>
  </si>
  <si>
    <t>1-Day ACUVUE Moist MULTIFOCAL Diag 5pk / 8.4/ +5.50/ MID</t>
  </si>
  <si>
    <t>=DIAG!AI33</t>
  </si>
  <si>
    <t>1-Day ACUVUE Moist MULTIFOCAL Diag 5pk / 8.4/ +5.75/ MID</t>
  </si>
  <si>
    <t>=DIAG!AI34</t>
  </si>
  <si>
    <t>1-Day ACUVUE Moist MULTIFOCAL Diag 5pk / 8.4/ +6.00/ MID</t>
  </si>
  <si>
    <t>=DIAG!AI35</t>
  </si>
  <si>
    <t>1-Day ACUVUE Moist MULTIFOCAL Diag 5pk / 8.4/ +0.00/ HGH</t>
  </si>
  <si>
    <t>=DIAG!AJ11</t>
  </si>
  <si>
    <t>1-Day ACUVUE Moist MULTIFOCAL Diag 5pk / 8.4/ +0.25/ HGH</t>
  </si>
  <si>
    <t>=DIAG!AJ12</t>
  </si>
  <si>
    <t>1-Day ACUVUE Moist MULTIFOCAL Diag 5pk / 8.4/ +0.50/ HGH</t>
  </si>
  <si>
    <t>=DIAG!AJ13</t>
  </si>
  <si>
    <t>1-Day ACUVUE Moist MULTIFOCAL Diag 5pk / 8.4/ +0.75/ HGH</t>
  </si>
  <si>
    <t>=DIAG!AJ14</t>
  </si>
  <si>
    <t>1-Day ACUVUE Moist MULTIFOCAL Diag 5pk / 8.4/ +1.00/ HGH</t>
  </si>
  <si>
    <t>=DIAG!AJ15</t>
  </si>
  <si>
    <t>1-Day ACUVUE Moist MULTIFOCAL Diag 5pk / 8.4/ +1.25/ HGH</t>
  </si>
  <si>
    <t>=DIAG!AJ16</t>
  </si>
  <si>
    <t>1-Day ACUVUE Moist MULTIFOCAL Diag 5pk / 8.4/ +1.50/ HGH</t>
  </si>
  <si>
    <t>=DIAG!AJ17</t>
  </si>
  <si>
    <t>1-Day ACUVUE Moist MULTIFOCAL Diag 5pk / 8.4/ +1.75/ HGH</t>
  </si>
  <si>
    <t>=DIAG!AJ18</t>
  </si>
  <si>
    <t>1-Day ACUVUE Moist MULTIFOCAL Diag 5pk / 8.4/ +2.00/ HGH</t>
  </si>
  <si>
    <t>=DIAG!AJ19</t>
  </si>
  <si>
    <t>1-Day ACUVUE Moist MULTIFOCAL Diag 5pk / 8.4/ +2.25/ HGH</t>
  </si>
  <si>
    <t>=DIAG!AJ20</t>
  </si>
  <si>
    <t>1-Day ACUVUE Moist MULTIFOCAL Diag 5pk / 8.4/ +2.50/ HGH</t>
  </si>
  <si>
    <t>=DIAG!AJ21</t>
  </si>
  <si>
    <t>1-Day ACUVUE Moist MULTIFOCAL Diag 5pk / 8.4/ +2.75/ HGH</t>
  </si>
  <si>
    <t>=DIAG!AJ22</t>
  </si>
  <si>
    <t>1-Day ACUVUE Moist MULTIFOCAL Diag 5pk / 8.4/ +3.00/ HGH</t>
  </si>
  <si>
    <t>=DIAG!AJ23</t>
  </si>
  <si>
    <t>1-Day ACUVUE Moist MULTIFOCAL Diag 5pk / 8.4/ +3.25/ HGH</t>
  </si>
  <si>
    <t>=DIAG!AJ24</t>
  </si>
  <si>
    <t>1-Day ACUVUE Moist MULTIFOCAL Diag 5pk / 8.4/ +3.50/ HGH</t>
  </si>
  <si>
    <t>=DIAG!AJ25</t>
  </si>
  <si>
    <t>1-Day ACUVUE Moist MULTIFOCAL Diag 5pk / 8.4/ +3.75/ HGH</t>
  </si>
  <si>
    <t>=DIAG!AJ26</t>
  </si>
  <si>
    <t>1-Day ACUVUE Moist MULTIFOCAL Diag 5pk / 8.4/ +4.00/ HGH</t>
  </si>
  <si>
    <t>=DIAG!AJ27</t>
  </si>
  <si>
    <t>1-Day ACUVUE Moist MULTIFOCAL Diag 5pk / 8.4/ +4.25/ HGH</t>
  </si>
  <si>
    <t>=DIAG!AJ28</t>
  </si>
  <si>
    <t>1-Day ACUVUE Moist MULTIFOCAL Diag 5pk / 8.4/ +4.50/ HGH</t>
  </si>
  <si>
    <t>=DIAG!AJ29</t>
  </si>
  <si>
    <t>1-Day ACUVUE Moist MULTIFOCAL Diag 5pk / 8.4/ +4.75/ HGH</t>
  </si>
  <si>
    <t>=DIAG!AJ30</t>
  </si>
  <si>
    <t>1-Day ACUVUE Moist MULTIFOCAL Diag 5pk / 8.4/ +5.00/ HGH</t>
  </si>
  <si>
    <t>=DIAG!AJ31</t>
  </si>
  <si>
    <t>1-Day ACUVUE Moist MULTIFOCAL Diag 5pk / 8.4/ +5.25/ HGH</t>
  </si>
  <si>
    <t>=DIAG!AJ32</t>
  </si>
  <si>
    <t>1-Day ACUVUE Moist MULTIFOCAL Diag 5pk / 8.4/ +5.50/ HGH</t>
  </si>
  <si>
    <t>=DIAG!AJ33</t>
  </si>
  <si>
    <t>1-Day ACUVUE Moist MULTIFOCAL Diag 5pk / 8.4/ +5.75/ HGH</t>
  </si>
  <si>
    <t>=DIAG!AJ34</t>
  </si>
  <si>
    <t>1-Day ACUVUE Moist MULTIFOCAL Diag 5pk / 8.4/ +6.00/ HGH</t>
  </si>
  <si>
    <t>=DIAG!AJ35</t>
  </si>
  <si>
    <t>ACUVUE OASYS MULTIFOCAL 3DX/8.4/-0.25/L</t>
  </si>
  <si>
    <t>=DIAG!AM11</t>
  </si>
  <si>
    <t>ACUVUE OASYS MULTIFOCAL 3DX/8.4/-0.50/L</t>
  </si>
  <si>
    <t>=DIAG!AM12</t>
  </si>
  <si>
    <t>ACUVUE OASYS MULTIFOCAL 3DX/8.4/-0.75/L</t>
  </si>
  <si>
    <t>=DIAG!AM13</t>
  </si>
  <si>
    <t>ACUVUE OASYS MULTIFOCAL 3DX/8.4/-1.00/L</t>
  </si>
  <si>
    <t>=DIAG!AM14</t>
  </si>
  <si>
    <t>ACUVUE OASYS MULTIFOCAL 3DX/8.4/-1.25/L</t>
  </si>
  <si>
    <t>=DIAG!AM15</t>
  </si>
  <si>
    <t>ACUVUE OASYS MULTIFOCAL 3DX/8.4/-1.50/L</t>
  </si>
  <si>
    <t>=DIAG!AM16</t>
  </si>
  <si>
    <t>ACUVUE OASYS MULTIFOCAL 3DX/8.4/-1.75/L</t>
  </si>
  <si>
    <t>=DIAG!AM17</t>
  </si>
  <si>
    <t>ACUVUE OASYS MULTIFOCAL 3DX/8.4/-2.00/L</t>
  </si>
  <si>
    <t>=DIAG!AM18</t>
  </si>
  <si>
    <t>ACUVUE OASYS MULTIFOCAL 3DX/8.4/-2.25/L</t>
  </si>
  <si>
    <t>=DIAG!AM19</t>
  </si>
  <si>
    <t>ACUVUE OASYS MULTIFOCAL 3DX/8.4/-2.50/L</t>
  </si>
  <si>
    <t>=DIAG!AM20</t>
  </si>
  <si>
    <t>ACUVUE OASYS MULTIFOCAL 3DX/8.4/-2.75/L</t>
  </si>
  <si>
    <t>=DIAG!AM21</t>
  </si>
  <si>
    <t>ACUVUE OASYS MULTIFOCAL 3DX/8.4/-3.00/L</t>
  </si>
  <si>
    <t>=DIAG!AM22</t>
  </si>
  <si>
    <t>ACUVUE OASYS MULTIFOCAL 3DX/8.4/-3.25/L</t>
  </si>
  <si>
    <t>=DIAG!AM23</t>
  </si>
  <si>
    <t>ACUVUE OASYS MULTIFOCAL 3DX/8.4/-3.50/L</t>
  </si>
  <si>
    <t>=DIAG!AM24</t>
  </si>
  <si>
    <t>ACUVUE OASYS MULTIFOCAL 3DX/8.4/-3.75/L</t>
  </si>
  <si>
    <t>=DIAG!AM25</t>
  </si>
  <si>
    <t>ACUVUE OASYS MULTIFOCAL 3DX/8.4/-4.00/L</t>
  </si>
  <si>
    <t>=DIAG!AM26</t>
  </si>
  <si>
    <t>ACUVUE OASYS MULTIFOCAL 3DX/8.4/-4.25/L</t>
  </si>
  <si>
    <t>=DIAG!AM27</t>
  </si>
  <si>
    <t>ACUVUE OASYS MULTIFOCAL 3DX/8.4/-4.50/L</t>
  </si>
  <si>
    <t>=DIAG!AM28</t>
  </si>
  <si>
    <t>ACUVUE OASYS MULTIFOCAL 3DX/8.4/-4.75/L</t>
  </si>
  <si>
    <t>=DIAG!AM29</t>
  </si>
  <si>
    <t>ACUVUE OASYS MULTIFOCAL 3DX/8.4/-5.00/L</t>
  </si>
  <si>
    <t>=DIAG!AM30</t>
  </si>
  <si>
    <t>ACUVUE OASYS MULTIFOCAL 3DX/8.4/-5.25/L</t>
  </si>
  <si>
    <t>=DIAG!AM31</t>
  </si>
  <si>
    <t>ACUVUE OASYS MULTIFOCAL 3DX/8.4/-5.50/L</t>
  </si>
  <si>
    <t>=DIAG!AM32</t>
  </si>
  <si>
    <t>ACUVUE OASYS MULTIFOCAL 3DX/8.4/-5.75/L</t>
  </si>
  <si>
    <t>=DIAG!AM33</t>
  </si>
  <si>
    <t>ACUVUE OASYS MULTIFOCAL 3DX/8.4/-6.00/L</t>
  </si>
  <si>
    <t>=DIAG!AM34</t>
  </si>
  <si>
    <t>ACUVUE OASYS MULTIFOCAL 3DX/8.4/-6.25/L</t>
  </si>
  <si>
    <t>=DIAG!AM35</t>
  </si>
  <si>
    <t>ACUVUE OASYS MULTIFOCAL 3DX/8.4/-6.50/L</t>
  </si>
  <si>
    <t>=DIAG!AM36</t>
  </si>
  <si>
    <t>ACUVUE OASYS MULTIFOCAL 3DX/8.4/-6.75/L</t>
  </si>
  <si>
    <t>=DIAG!AM37</t>
  </si>
  <si>
    <t>ACUVUE OASYS MULTIFOCAL 3DX/8.4/-7.00/L</t>
  </si>
  <si>
    <t>=DIAG!AM38</t>
  </si>
  <si>
    <t>ACUVUE OASYS MULTIFOCAL 3DX/8.4/-7.25/L</t>
  </si>
  <si>
    <t>=DIAG!AM39</t>
  </si>
  <si>
    <t>ACUVUE OASYS MULTIFOCAL 3DX/8.4/-7.50/L</t>
  </si>
  <si>
    <t>=DIAG!AM40</t>
  </si>
  <si>
    <t>ACUVUE OASYS MULTIFOCAL 3DX/8.4/-7.75/L</t>
  </si>
  <si>
    <t>=DIAG!AM41</t>
  </si>
  <si>
    <t>ACUVUE OASYS MULTIFOCAL 3DX/8.4/-8.00/L</t>
  </si>
  <si>
    <t>=DIAG!AM42</t>
  </si>
  <si>
    <t>ACUVUE OASYS MULTIFOCAL 3DX/8.4/-8.25/L</t>
  </si>
  <si>
    <t>=DIAG!AM43</t>
  </si>
  <si>
    <t>ACUVUE OASYS MULTIFOCAL 3DX/8.4/-8.50/L</t>
  </si>
  <si>
    <t>=DIAG!AM44</t>
  </si>
  <si>
    <t>ACUVUE OASYS MULTIFOCAL 3DX/8.4/-8.75/L</t>
  </si>
  <si>
    <t>=DIAG!AM45</t>
  </si>
  <si>
    <t>ACUVUE OASYS MULTIFOCAL 3DX/8.4/-9.00/L</t>
  </si>
  <si>
    <t>=DIAG!AM46</t>
  </si>
  <si>
    <t>ACUVUE OASYS MULTIFOCAL 3DX/8.4/-0.25/M</t>
  </si>
  <si>
    <t>=DIAG!AN11</t>
  </si>
  <si>
    <t>ACUVUE OASYS MULTIFOCAL 3DX/8.4/-0.50/M</t>
  </si>
  <si>
    <t>=DIAG!AN12</t>
  </si>
  <si>
    <t>ACUVUE OASYS MULTIFOCAL 3DX/8.4/-0.75/M</t>
  </si>
  <si>
    <t>=DIAG!AN13</t>
  </si>
  <si>
    <t>ACUVUE OASYS MULTIFOCAL 3DX/8.4/-1.00/M</t>
  </si>
  <si>
    <t>=DIAG!AN14</t>
  </si>
  <si>
    <t>ACUVUE OASYS MULTIFOCAL 3DX/8.4/-1.25/M</t>
  </si>
  <si>
    <t>=DIAG!AN15</t>
  </si>
  <si>
    <t>ACUVUE OASYS MULTIFOCAL 3DX/8.4/-1.50/M</t>
  </si>
  <si>
    <t>=DIAG!AN16</t>
  </si>
  <si>
    <t>ACUVUE OASYS MULTIFOCAL 3DX/8.4/-1.75/M</t>
  </si>
  <si>
    <t>=DIAG!AN17</t>
  </si>
  <si>
    <t>ACUVUE OASYS MULTIFOCAL 3DX/8.4/-2.00/M</t>
  </si>
  <si>
    <t>=DIAG!AN18</t>
  </si>
  <si>
    <t>ACUVUE OASYS MULTIFOCAL 3DX/8.4/-2.25/M</t>
  </si>
  <si>
    <t>=DIAG!AN19</t>
  </si>
  <si>
    <t>ACUVUE OASYS MULTIFOCAL 3DX/8.4/-2.50/M</t>
  </si>
  <si>
    <t>=DIAG!AN20</t>
  </si>
  <si>
    <t>ACUVUE OASYS MULTIFOCAL 3DX/8.4/-2.75/M</t>
  </si>
  <si>
    <t>=DIAG!AN21</t>
  </si>
  <si>
    <t>ACUVUE OASYS MULTIFOCAL 3DX/8.4/-3.00/M</t>
  </si>
  <si>
    <t>=DIAG!AN22</t>
  </si>
  <si>
    <t>ACUVUE OASYS MULTIFOCAL 3DX/8.4/-3.25/M</t>
  </si>
  <si>
    <t>=DIAG!AN23</t>
  </si>
  <si>
    <t>ACUVUE OASYS MULTIFOCAL 3DX/8.4/-3.50/M</t>
  </si>
  <si>
    <t>=DIAG!AN24</t>
  </si>
  <si>
    <t>ACUVUE OASYS MULTIFOCAL 3DX/8.4/-3.75/M</t>
  </si>
  <si>
    <t>=DIAG!AN25</t>
  </si>
  <si>
    <t>ACUVUE OASYS MULTIFOCAL 3DX/8.4/-4.00/M</t>
  </si>
  <si>
    <t>=DIAG!AN26</t>
  </si>
  <si>
    <t>ACUVUE OASYS MULTIFOCAL 3DX/8.4/-4.25/M</t>
  </si>
  <si>
    <t>=DIAG!AN27</t>
  </si>
  <si>
    <t>ACUVUE OASYS MULTIFOCAL 3DX/8.4/-4.50/M</t>
  </si>
  <si>
    <t>=DIAG!AN28</t>
  </si>
  <si>
    <t>ACUVUE OASYS MULTIFOCAL 3DX/8.4/-4.75/M</t>
  </si>
  <si>
    <t>=DIAG!AN29</t>
  </si>
  <si>
    <t>ACUVUE OASYS MULTIFOCAL 3DX/8.4/-5.00/M</t>
  </si>
  <si>
    <t>=DIAG!AN30</t>
  </si>
  <si>
    <t>ACUVUE OASYS MULTIFOCAL 3DX/8.4/-5.25/M</t>
  </si>
  <si>
    <t>=DIAG!AN31</t>
  </si>
  <si>
    <t>ACUVUE OASYS MULTIFOCAL 3DX/8.4/-5.50/M</t>
  </si>
  <si>
    <t>=DIAG!AN32</t>
  </si>
  <si>
    <t>ACUVUE OASYS MULTIFOCAL 3DX/8.4/-5.75/M</t>
  </si>
  <si>
    <t>=DIAG!AN33</t>
  </si>
  <si>
    <t>ACUVUE OASYS MULTIFOCAL 3DX/8.4/-6.00/M</t>
  </si>
  <si>
    <t>=DIAG!AN34</t>
  </si>
  <si>
    <t>ACUVUE OASYS MULTIFOCAL 3DX/8.4/-6.25/M</t>
  </si>
  <si>
    <t>=DIAG!AN35</t>
  </si>
  <si>
    <t>ACUVUE OASYS MULTIFOCAL 3DX/8.4/-6.50/M</t>
  </si>
  <si>
    <t>=DIAG!AN36</t>
  </si>
  <si>
    <t>ACUVUE OASYS MULTIFOCAL 3DX/8.4/-6.75/M</t>
  </si>
  <si>
    <t>=DIAG!AN37</t>
  </si>
  <si>
    <t>ACUVUE OASYS MULTIFOCAL 3DX/8.4/-7.00/M</t>
  </si>
  <si>
    <t>=DIAG!AN38</t>
  </si>
  <si>
    <t>ACUVUE OASYS MULTIFOCAL 3DX/8.4/-7.25/M</t>
  </si>
  <si>
    <t>=DIAG!AN39</t>
  </si>
  <si>
    <t>ACUVUE OASYS MULTIFOCAL 3DX/8.4/-7.50/M</t>
  </si>
  <si>
    <t>=DIAG!AN40</t>
  </si>
  <si>
    <t>ACUVUE OASYS MULTIFOCAL 3DX/8.4/-7.75/M</t>
  </si>
  <si>
    <t>=DIAG!AN41</t>
  </si>
  <si>
    <t>ACUVUE OASYS MULTIFOCAL 3DX/8.4/-8.00/M</t>
  </si>
  <si>
    <t>=DIAG!AN42</t>
  </si>
  <si>
    <t>ACUVUE OASYS MULTIFOCAL 3DX/8.4/-8.25/M</t>
  </si>
  <si>
    <t>=DIAG!AN43</t>
  </si>
  <si>
    <t>ACUVUE OASYS MULTIFOCAL 3DX/8.4/-8.50/M</t>
  </si>
  <si>
    <t>=DIAG!AN44</t>
  </si>
  <si>
    <t>ACUVUE OASYS MULTIFOCAL 3DX/8.4/-8.75/M</t>
  </si>
  <si>
    <t>=DIAG!AN45</t>
  </si>
  <si>
    <t>ACUVUE OASYS MULTIFOCAL 3DX/8.4/-9.00/M</t>
  </si>
  <si>
    <t>=DIAG!AN46</t>
  </si>
  <si>
    <t>ACUVUE OASYS MULTIFOCAL 3DX/8.4/-0.25/H</t>
  </si>
  <si>
    <t>=DIAG!AO11</t>
  </si>
  <si>
    <t>ACUVUE OASYS MULTIFOCAL 3DX/8.4/-0.50/H</t>
  </si>
  <si>
    <t>=DIAG!AO12</t>
  </si>
  <si>
    <t>ACUVUE OASYS MULTIFOCAL 3DX/8.4/-0.75/H</t>
  </si>
  <si>
    <t>=DIAG!AO13</t>
  </si>
  <si>
    <t>ACUVUE OASYS MULTIFOCAL 3DX/8.4/-1.00/H</t>
  </si>
  <si>
    <t>=DIAG!AO14</t>
  </si>
  <si>
    <t>ACUVUE OASYS MULTIFOCAL 3DX/8.4/-1.25/H</t>
  </si>
  <si>
    <t>=DIAG!AO15</t>
  </si>
  <si>
    <t>ACUVUE OASYS MULTIFOCAL 3DX/8.4/-1.50/H</t>
  </si>
  <si>
    <t>=DIAG!AO16</t>
  </si>
  <si>
    <t>ACUVUE OASYS MULTIFOCAL 3DX/8.4/-1.75/H</t>
  </si>
  <si>
    <t>=DIAG!AO17</t>
  </si>
  <si>
    <t>ACUVUE OASYS MULTIFOCAL 3DX/8.4/-2.00/H</t>
  </si>
  <si>
    <t>=DIAG!AO18</t>
  </si>
  <si>
    <t>ACUVUE OASYS MULTIFOCAL 3DX/8.4/-2.25/H</t>
  </si>
  <si>
    <t>=DIAG!AO19</t>
  </si>
  <si>
    <t>ACUVUE OASYS MULTIFOCAL 3DX/8.4/-2.50/H</t>
  </si>
  <si>
    <t>=DIAG!AO20</t>
  </si>
  <si>
    <t>ACUVUE OASYS MULTIFOCAL 3DX/8.4/-2.75/H</t>
  </si>
  <si>
    <t>=DIAG!AO21</t>
  </si>
  <si>
    <t>ACUVUE OASYS MULTIFOCAL 3DX/8.4/-3.00/H</t>
  </si>
  <si>
    <t>=DIAG!AO22</t>
  </si>
  <si>
    <t>ACUVUE OASYS MULTIFOCAL 3DX/8.4/-3.25/H</t>
  </si>
  <si>
    <t>=DIAG!AO23</t>
  </si>
  <si>
    <t>ACUVUE OASYS MULTIFOCAL 3DX/8.4/-3.50/H</t>
  </si>
  <si>
    <t>=DIAG!AO24</t>
  </si>
  <si>
    <t>ACUVUE OASYS MULTIFOCAL 3DX/8.4/-3.75/H</t>
  </si>
  <si>
    <t>=DIAG!AO25</t>
  </si>
  <si>
    <t>ACUVUE OASYS MULTIFOCAL 3DX/8.4/-4.00/H</t>
  </si>
  <si>
    <t>=DIAG!AO26</t>
  </si>
  <si>
    <t>ACUVUE OASYS MULTIFOCAL 3DX/8.4/-4.25/H</t>
  </si>
  <si>
    <t>=DIAG!AO27</t>
  </si>
  <si>
    <t>ACUVUE OASYS MULTIFOCAL 3DX/8.4/-4.50/H</t>
  </si>
  <si>
    <t>=DIAG!AO28</t>
  </si>
  <si>
    <t>ACUVUE OASYS MULTIFOCAL 3DX/8.4/-4.75/H</t>
  </si>
  <si>
    <t>=DIAG!AO29</t>
  </si>
  <si>
    <t>ACUVUE OASYS MULTIFOCAL 3DX/8.4/-5.00/H</t>
  </si>
  <si>
    <t>=DIAG!AO30</t>
  </si>
  <si>
    <t>ACUVUE OASYS MULTIFOCAL 3DX/8.4/-5.25/H</t>
  </si>
  <si>
    <t>=DIAG!AO31</t>
  </si>
  <si>
    <t>ACUVUE OASYS MULTIFOCAL 3DX/8.4/-5.50/H</t>
  </si>
  <si>
    <t>=DIAG!AO32</t>
  </si>
  <si>
    <t>ACUVUE OASYS MULTIFOCAL 3DX/8.4/-5.75/H</t>
  </si>
  <si>
    <t>=DIAG!AO33</t>
  </si>
  <si>
    <t>ACUVUE OASYS MULTIFOCAL 3DX/8.4/-6.00/H</t>
  </si>
  <si>
    <t>=DIAG!AO34</t>
  </si>
  <si>
    <t>ACUVUE OASYS MULTIFOCAL 3DX/8.4/-6.25/H</t>
  </si>
  <si>
    <t>=DIAG!AO35</t>
  </si>
  <si>
    <t>ACUVUE OASYS MULTIFOCAL 3DX/8.4/-6.50/H</t>
  </si>
  <si>
    <t>=DIAG!AO36</t>
  </si>
  <si>
    <t>ACUVUE OASYS MULTIFOCAL 3DX/8.4/-6.75/H</t>
  </si>
  <si>
    <t>=DIAG!AO37</t>
  </si>
  <si>
    <t>ACUVUE OASYS MULTIFOCAL 3DX/8.4/-7.00/H</t>
  </si>
  <si>
    <t>=DIAG!AO38</t>
  </si>
  <si>
    <t>ACUVUE OASYS MULTIFOCAL 3DX/8.4/-7.25/H</t>
  </si>
  <si>
    <t>=DIAG!AO39</t>
  </si>
  <si>
    <t>ACUVUE OASYS MULTIFOCAL 3DX/8.4/-7.50/H</t>
  </si>
  <si>
    <t>=DIAG!AO40</t>
  </si>
  <si>
    <t>ACUVUE OASYS MULTIFOCAL 3DX/8.4/-7.75/H</t>
  </si>
  <si>
    <t>=DIAG!AO41</t>
  </si>
  <si>
    <t>ACUVUE OASYS MULTIFOCAL 3DX/8.4/-8.00/H</t>
  </si>
  <si>
    <t>=DIAG!AO42</t>
  </si>
  <si>
    <t>ACUVUE OASYS MULTIFOCAL 3DX/8.4/-8.25/H</t>
  </si>
  <si>
    <t>=DIAG!AO43</t>
  </si>
  <si>
    <t>ACUVUE OASYS MULTIFOCAL 3DX/8.4/-8.50/H</t>
  </si>
  <si>
    <t>=DIAG!AO44</t>
  </si>
  <si>
    <t>ACUVUE OASYS MULTIFOCAL 3DX/8.4/-8.75/H</t>
  </si>
  <si>
    <t>=DIAG!AO45</t>
  </si>
  <si>
    <t>ACUVUE OASYS MULTIFOCAL 3DX/8.4/-9.00/H</t>
  </si>
  <si>
    <t>=DIAG!AO46</t>
  </si>
  <si>
    <t>ACUVUE OASYS MULTIFOCAL 3DX/8.4/+0.00/L</t>
  </si>
  <si>
    <t>=DIAG!AQ11</t>
  </si>
  <si>
    <t>ACUVUE OASYS MULTIFOCAL 3DX/8.4/+0.25/L</t>
  </si>
  <si>
    <t>=DIAG!AQ12</t>
  </si>
  <si>
    <t>ACUVUE OASYS MULTIFOCAL 3DX/8.4/+0.50/L</t>
  </si>
  <si>
    <t>=DIAG!AQ13</t>
  </si>
  <si>
    <t>ACUVUE OASYS MULTIFOCAL 3DX/8.4/+0.75/L</t>
  </si>
  <si>
    <t>=DIAG!AQ14</t>
  </si>
  <si>
    <t>ACUVUE OASYS MULTIFOCAL 3DX/8.4/+1.00/L</t>
  </si>
  <si>
    <t>=DIAG!AQ15</t>
  </si>
  <si>
    <t>ACUVUE OASYS MULTIFOCAL 3DX/8.4/+1.25/L</t>
  </si>
  <si>
    <t>=DIAG!AQ16</t>
  </si>
  <si>
    <t>ACUVUE OASYS MULTIFOCAL 3DX/8.4/+1.50/L</t>
  </si>
  <si>
    <t>=DIAG!AQ17</t>
  </si>
  <si>
    <t>ACUVUE OASYS MULTIFOCAL 3DX/8.4/+1.75/L</t>
  </si>
  <si>
    <t>=DIAG!AQ18</t>
  </si>
  <si>
    <t>ACUVUE OASYS MULTIFOCAL 3DX/8.4/+2.00/L</t>
  </si>
  <si>
    <t>=DIAG!AQ19</t>
  </si>
  <si>
    <t>ACUVUE OASYS MULTIFOCAL 3DX/8.4/+2.25/L</t>
  </si>
  <si>
    <t>=DIAG!AQ20</t>
  </si>
  <si>
    <t>ACUVUE OASYS MULTIFOCAL 3DX/8.4/+2.50/L</t>
  </si>
  <si>
    <t>=DIAG!AQ21</t>
  </si>
  <si>
    <t>ACUVUE OASYS MULTIFOCAL 3DX/8.4/+2.75/L</t>
  </si>
  <si>
    <t>=DIAG!AQ22</t>
  </si>
  <si>
    <t>ACUVUE OASYS MULTIFOCAL 3DX/8.4/+3.00/L</t>
  </si>
  <si>
    <t>=DIAG!AQ23</t>
  </si>
  <si>
    <t>ACUVUE OASYS MULTIFOCAL 3DX/8.4/+3.25/L</t>
  </si>
  <si>
    <t>=DIAG!AQ24</t>
  </si>
  <si>
    <t>ACUVUE OASYS MULTIFOCAL 3DX/8.4/+3.50/L</t>
  </si>
  <si>
    <t>=DIAG!AQ25</t>
  </si>
  <si>
    <t>ACUVUE OASYS MULTIFOCAL 3DX/8.4/+3.75/L</t>
  </si>
  <si>
    <t>=DIAG!AQ26</t>
  </si>
  <si>
    <t>ACUVUE OASYS MULTIFOCAL 3DX/8.4/+4.00/L</t>
  </si>
  <si>
    <t>=DIAG!AQ27</t>
  </si>
  <si>
    <t>ACUVUE OASYS MULTIFOCAL 3DX/8.4/+4.25/L</t>
  </si>
  <si>
    <t>=DIAG!AQ28</t>
  </si>
  <si>
    <t>ACUVUE OASYS MULTIFOCAL 3DX/8.4/+4.50/L</t>
  </si>
  <si>
    <t>=DIAG!AQ29</t>
  </si>
  <si>
    <t>ACUVUE OASYS MULTIFOCAL 3DX/8.4/+4.75/L</t>
  </si>
  <si>
    <t>=DIAG!AQ30</t>
  </si>
  <si>
    <t>ACUVUE OASYS MULTIFOCAL 3DX/8.4/+5.00/L</t>
  </si>
  <si>
    <t>=DIAG!AQ31</t>
  </si>
  <si>
    <t>ACUVUE OASYS MULTIFOCAL 3DX/8.4/+5.25/L</t>
  </si>
  <si>
    <t>=DIAG!AQ32</t>
  </si>
  <si>
    <t>ACUVUE OASYS MULTIFOCAL 3DX/8.4/+5.50/L</t>
  </si>
  <si>
    <t>=DIAG!AQ33</t>
  </si>
  <si>
    <t>ACUVUE OASYS MULTIFOCAL 3DX/8.4/+5.75/L</t>
  </si>
  <si>
    <t>=DIAG!AQ34</t>
  </si>
  <si>
    <t>ACUVUE OASYS MULTIFOCAL 3DX/8.4/+6.00/L</t>
  </si>
  <si>
    <t>=DIAG!AQ35</t>
  </si>
  <si>
    <t>ACUVUE OASYS MULTIFOCAL 3DX/8.4/+0.00/M</t>
  </si>
  <si>
    <t>=DIAG!AR11</t>
  </si>
  <si>
    <t>ACUVUE OASYS MULTIFOCAL 3DX/8.4/+0.25/M</t>
  </si>
  <si>
    <t>=DIAG!AR12</t>
  </si>
  <si>
    <t>ACUVUE OASYS MULTIFOCAL 3DX/8.4/+0.50/M</t>
  </si>
  <si>
    <t>=DIAG!AR13</t>
  </si>
  <si>
    <t>ACUVUE OASYS MULTIFOCAL 3DX/8.4/+0.75/M</t>
  </si>
  <si>
    <t>=DIAG!AR14</t>
  </si>
  <si>
    <t>ACUVUE OASYS MULTIFOCAL 3DX/8.4/+1.00/M</t>
  </si>
  <si>
    <t>=DIAG!AR15</t>
  </si>
  <si>
    <t>ACUVUE OASYS MULTIFOCAL 3DX/8.4/+1.25/M</t>
  </si>
  <si>
    <t>=DIAG!AR16</t>
  </si>
  <si>
    <t>ACUVUE OASYS MULTIFOCAL 3DX/8.4/+1.50/M</t>
  </si>
  <si>
    <t>=DIAG!AR17</t>
  </si>
  <si>
    <t>ACUVUE OASYS MULTIFOCAL 3DX/8.4/+1.75/M</t>
  </si>
  <si>
    <t>=DIAG!AR18</t>
  </si>
  <si>
    <t>ACUVUE OASYS MULTIFOCAL 3DX/8.4/+2.00/M</t>
  </si>
  <si>
    <t>=DIAG!AR19</t>
  </si>
  <si>
    <t>ACUVUE OASYS MULTIFOCAL 3DX/8.4/+2.25/M</t>
  </si>
  <si>
    <t>=DIAG!AR20</t>
  </si>
  <si>
    <t>ACUVUE OASYS MULTIFOCAL 3DX/8.4/+2.50/M</t>
  </si>
  <si>
    <t>=DIAG!AR21</t>
  </si>
  <si>
    <t>ACUVUE OASYS MULTIFOCAL 3DX/8.4/+2.75/M</t>
  </si>
  <si>
    <t>=DIAG!AR22</t>
  </si>
  <si>
    <t>ACUVUE OASYS MULTIFOCAL 3DX/8.4/+3.00/M</t>
  </si>
  <si>
    <t>=DIAG!AR23</t>
  </si>
  <si>
    <t>ACUVUE OASYS MULTIFOCAL 3DX/8.4/+3.25/M</t>
  </si>
  <si>
    <t>=DIAG!AR24</t>
  </si>
  <si>
    <t>ACUVUE OASYS MULTIFOCAL 3DX/8.4/+3.50/M</t>
  </si>
  <si>
    <t>=DIAG!AR25</t>
  </si>
  <si>
    <t>ACUVUE OASYS MULTIFOCAL 3DX/8.4/+3.75/M</t>
  </si>
  <si>
    <t>=DIAG!AR26</t>
  </si>
  <si>
    <t>ACUVUE OASYS MULTIFOCAL 3DX/8.4/+4.00/M</t>
  </si>
  <si>
    <t>=DIAG!AR27</t>
  </si>
  <si>
    <t>ACUVUE OASYS MULTIFOCAL 3DX/8.4/+4.25/M</t>
  </si>
  <si>
    <t>=DIAG!AR28</t>
  </si>
  <si>
    <t>ACUVUE OASYS MULTIFOCAL 3DX/8.4/+4.50/M</t>
  </si>
  <si>
    <t>=DIAG!AR29</t>
  </si>
  <si>
    <t>ACUVUE OASYS MULTIFOCAL 3DX/8.4/+4.75/M</t>
  </si>
  <si>
    <t>=DIAG!AR30</t>
  </si>
  <si>
    <t>ACUVUE OASYS MULTIFOCAL 3DX/8.4/+5.00/M</t>
  </si>
  <si>
    <t>=DIAG!AR31</t>
  </si>
  <si>
    <t>ACUVUE OASYS MULTIFOCAL 3DX/8.4/+5.25/M</t>
  </si>
  <si>
    <t>=DIAG!AR32</t>
  </si>
  <si>
    <t>ACUVUE OASYS MULTIFOCAL 3DX/8.4/+5.50/M</t>
  </si>
  <si>
    <t>=DIAG!AR33</t>
  </si>
  <si>
    <t>ACUVUE OASYS MULTIFOCAL 3DX/8.4/+5.75/M</t>
  </si>
  <si>
    <t>=DIAG!AR34</t>
  </si>
  <si>
    <t>ACUVUE OASYS MULTIFOCAL 3DX/8.4/+6.00/M</t>
  </si>
  <si>
    <t>=DIAG!AR35</t>
  </si>
  <si>
    <t>ACUVUE OASYS MULTIFOCAL 3DX/8.4/+0.00/H</t>
  </si>
  <si>
    <t>=DIAG!AS11</t>
  </si>
  <si>
    <t>ACUVUE OASYS MULTIFOCAL 3DX/8.4/+0.25/H</t>
  </si>
  <si>
    <t>=DIAG!AS12</t>
  </si>
  <si>
    <t>ACUVUE OASYS MULTIFOCAL 3DX/8.4/+0.50/H</t>
  </si>
  <si>
    <t>=DIAG!AS13</t>
  </si>
  <si>
    <t>ACUVUE OASYS MULTIFOCAL 3DX/8.4/+0.75/H</t>
  </si>
  <si>
    <t>=DIAG!AS14</t>
  </si>
  <si>
    <t>ACUVUE OASYS MULTIFOCAL 3DX/8.4/+1.00/H</t>
  </si>
  <si>
    <t>=DIAG!AS15</t>
  </si>
  <si>
    <t>ACUVUE OASYS MULTIFOCAL 3DX/8.4/+1.25/H</t>
  </si>
  <si>
    <t>=DIAG!AS16</t>
  </si>
  <si>
    <t>ACUVUE OASYS MULTIFOCAL 3DX/8.4/+1.50/H</t>
  </si>
  <si>
    <t>=DIAG!AS17</t>
  </si>
  <si>
    <t>ACUVUE OASYS MULTIFOCAL 3DX/8.4/+1.75/H</t>
  </si>
  <si>
    <t>=DIAG!AS18</t>
  </si>
  <si>
    <t>ACUVUE OASYS MULTIFOCAL 3DX/8.4/+2.00/H</t>
  </si>
  <si>
    <t>=DIAG!AS19</t>
  </si>
  <si>
    <t>ACUVUE OASYS MULTIFOCAL 3DX/8.4/+2.25/H</t>
  </si>
  <si>
    <t>=DIAG!AS20</t>
  </si>
  <si>
    <t>ACUVUE OASYS MULTIFOCAL 3DX/8.4/+2.50/H</t>
  </si>
  <si>
    <t>=DIAG!AS21</t>
  </si>
  <si>
    <t>ACUVUE OASYS MULTIFOCAL 3DX/8.4/+2.75/H</t>
  </si>
  <si>
    <t>=DIAG!AS22</t>
  </si>
  <si>
    <t>ACUVUE OASYS MULTIFOCAL 3DX/8.4/+3.00/H</t>
  </si>
  <si>
    <t>=DIAG!AS23</t>
  </si>
  <si>
    <t>ACUVUE OASYS MULTIFOCAL 3DX/8.4/+3.25/H</t>
  </si>
  <si>
    <t>=DIAG!AS24</t>
  </si>
  <si>
    <t>ACUVUE OASYS MULTIFOCAL 3DX/8.4/+3.50/H</t>
  </si>
  <si>
    <t>=DIAG!AS25</t>
  </si>
  <si>
    <t>ACUVUE OASYS MULTIFOCAL 3DX/8.4/+3.75/H</t>
  </si>
  <si>
    <t>=DIAG!AS26</t>
  </si>
  <si>
    <t>ACUVUE OASYS MULTIFOCAL 3DX/8.4/+4.00/H</t>
  </si>
  <si>
    <t>=DIAG!AS27</t>
  </si>
  <si>
    <t>ACUVUE OASYS MULTIFOCAL 3DX/8.4/+4.25/H</t>
  </si>
  <si>
    <t>=DIAG!AS28</t>
  </si>
  <si>
    <t>ACUVUE OASYS MULTIFOCAL 3DX/8.4/+4.50/H</t>
  </si>
  <si>
    <t>=DIAG!AS29</t>
  </si>
  <si>
    <t>ACUVUE OASYS MULTIFOCAL 3DX/8.4/+4.75/H</t>
  </si>
  <si>
    <t>=DIAG!AS30</t>
  </si>
  <si>
    <t>ACUVUE OASYS MULTIFOCAL 3DX/8.4/+5.00/H</t>
  </si>
  <si>
    <t>=DIAG!AS31</t>
  </si>
  <si>
    <t>ACUVUE OASYS MULTIFOCAL 3DX/8.4/+5.25/H</t>
  </si>
  <si>
    <t>=DIAG!AS32</t>
  </si>
  <si>
    <t>ACUVUE OASYS MULTIFOCAL 3DX/8.4/+5.50/H</t>
  </si>
  <si>
    <t>=DIAG!AS33</t>
  </si>
  <si>
    <t>ACUVUE OASYS MULTIFOCAL 3DX/8.4/+5.75/H</t>
  </si>
  <si>
    <t>=DIAG!AS34</t>
  </si>
  <si>
    <t>ACUVUE OASYS MULTIFOCAL 3DX/8.4/+6.00/H</t>
  </si>
  <si>
    <t>=DIAG!AS35</t>
  </si>
  <si>
    <t>888290922857</t>
  </si>
  <si>
    <t>1D MAX MULTIFOCAL 5DX/8.4/-0.25/L</t>
  </si>
  <si>
    <t>=DIAG!AV11</t>
  </si>
  <si>
    <t>888290922840</t>
  </si>
  <si>
    <t>1D MAX MULTIFOCAL 5DX/8.4/-0.50/L</t>
  </si>
  <si>
    <t>=DIAG!AV12</t>
  </si>
  <si>
    <t>888290922833</t>
  </si>
  <si>
    <t>1D MAX MULTIFOCAL 5DX/8.4/-0.75/L</t>
  </si>
  <si>
    <t>=DIAG!AV13</t>
  </si>
  <si>
    <t>888290922826</t>
  </si>
  <si>
    <t>1D MAX MULTIFOCAL 5DX/8.4/-1.00/L</t>
  </si>
  <si>
    <t>=DIAG!AV14</t>
  </si>
  <si>
    <t>888290922819</t>
  </si>
  <si>
    <t>1D MAX MULTIFOCAL 5DX/8.4/-1.25/L</t>
  </si>
  <si>
    <t>=DIAG!AV15</t>
  </si>
  <si>
    <t>888290922802</t>
  </si>
  <si>
    <t>1D MAX MULTIFOCAL 5DX/8.4/-1.50/L</t>
  </si>
  <si>
    <t>=DIAG!AV16</t>
  </si>
  <si>
    <t>888290922796</t>
  </si>
  <si>
    <t>1D MAX MULTIFOCAL 5DX/8.4/-1.75/L</t>
  </si>
  <si>
    <t>=DIAG!AV17</t>
  </si>
  <si>
    <t>888290922789</t>
  </si>
  <si>
    <t>1D MAX MULTIFOCAL 5DX/8.4/-2.00/L</t>
  </si>
  <si>
    <t>=DIAG!AV18</t>
  </si>
  <si>
    <t>888290922772</t>
  </si>
  <si>
    <t>1D MAX MULTIFOCAL 5DX/8.4/-2.25/L</t>
  </si>
  <si>
    <t>=DIAG!AV19</t>
  </si>
  <si>
    <t>888290922765</t>
  </si>
  <si>
    <t>1D MAX MULTIFOCAL 5DX/8.4/-2.50/L</t>
  </si>
  <si>
    <t>=DIAG!AV20</t>
  </si>
  <si>
    <t>888290922758</t>
  </si>
  <si>
    <t>1D MAX MULTIFOCAL 5DX/8.4/-2.75/L</t>
  </si>
  <si>
    <t>=DIAG!AV21</t>
  </si>
  <si>
    <t>888290922741</t>
  </si>
  <si>
    <t>1D MAX MULTIFOCAL 5DX/8.4/-3.00/L</t>
  </si>
  <si>
    <t>=DIAG!AV22</t>
  </si>
  <si>
    <t>888290922734</t>
  </si>
  <si>
    <t>1D MAX MULTIFOCAL 5DX/8.4/-3.25/L</t>
  </si>
  <si>
    <t>=DIAG!AV23</t>
  </si>
  <si>
    <t>888290922727</t>
  </si>
  <si>
    <t>1D MAX MULTIFOCAL 5DX/8.4/-3.50/L</t>
  </si>
  <si>
    <t>=DIAG!AV24</t>
  </si>
  <si>
    <t>888290922710</t>
  </si>
  <si>
    <t>1D MAX MULTIFOCAL 5DX/8.4/-3.75/L</t>
  </si>
  <si>
    <t>=DIAG!AV25</t>
  </si>
  <si>
    <t>888290922703</t>
  </si>
  <si>
    <t>1D MAX MULTIFOCAL 5DX/8.4/-4.00/L</t>
  </si>
  <si>
    <t>=DIAG!AV26</t>
  </si>
  <si>
    <t>888290922697</t>
  </si>
  <si>
    <t>1D MAX MULTIFOCAL 5DX/8.4/-4.25/L</t>
  </si>
  <si>
    <t>=DIAG!AV27</t>
  </si>
  <si>
    <t>888290922680</t>
  </si>
  <si>
    <t>1D MAX MULTIFOCAL 5DX/8.4/-4.50/L</t>
  </si>
  <si>
    <t>=DIAG!AV28</t>
  </si>
  <si>
    <t>888290922673</t>
  </si>
  <si>
    <t>1D MAX MULTIFOCAL 5DX/8.4/-4.75/L</t>
  </si>
  <si>
    <t>=DIAG!AV29</t>
  </si>
  <si>
    <t>888290922666</t>
  </si>
  <si>
    <t>1D MAX MULTIFOCAL 5DX/8.4/-5.00/L</t>
  </si>
  <si>
    <t>=DIAG!AV30</t>
  </si>
  <si>
    <t>888290922659</t>
  </si>
  <si>
    <t>1D MAX MULTIFOCAL 5DX/8.4/-5.25/L</t>
  </si>
  <si>
    <t>=DIAG!AV31</t>
  </si>
  <si>
    <t>888290922642</t>
  </si>
  <si>
    <t>1D MAX MULTIFOCAL 5DX/8.4/-5.50/L</t>
  </si>
  <si>
    <t>=DIAG!AV32</t>
  </si>
  <si>
    <t>888290922635</t>
  </si>
  <si>
    <t>1D MAX MULTIFOCAL 5DX/8.4/-5.75/L</t>
  </si>
  <si>
    <t>=DIAG!AV33</t>
  </si>
  <si>
    <t>888290922628</t>
  </si>
  <si>
    <t>1D MAX MULTIFOCAL 5DX/8.4/-6.00/L</t>
  </si>
  <si>
    <t>=DIAG!AV34</t>
  </si>
  <si>
    <t>888290922611</t>
  </si>
  <si>
    <t>1D MAX MULTIFOCAL 5DX/8.4/-6.25/L</t>
  </si>
  <si>
    <t>=DIAG!AV35</t>
  </si>
  <si>
    <t>888290922604</t>
  </si>
  <si>
    <t>1D MAX MULTIFOCAL 5DX/8.4/-6.50/L</t>
  </si>
  <si>
    <t>=DIAG!AV36</t>
  </si>
  <si>
    <t>888290922598</t>
  </si>
  <si>
    <t>1D MAX MULTIFOCAL 5DX/8.4/-6.75/L</t>
  </si>
  <si>
    <t>=DIAG!AV37</t>
  </si>
  <si>
    <t>888290922581</t>
  </si>
  <si>
    <t>1D MAX MULTIFOCAL 5DX/8.4/-7.00/L</t>
  </si>
  <si>
    <t>=DIAG!AV38</t>
  </si>
  <si>
    <t>888290922574</t>
  </si>
  <si>
    <t>1D MAX MULTIFOCAL 5DX/8.4/-7.25/L</t>
  </si>
  <si>
    <t>=DIAG!AV39</t>
  </si>
  <si>
    <t>888290922567</t>
  </si>
  <si>
    <t>1D MAX MULTIFOCAL 5DX/8.4/-7.50/L</t>
  </si>
  <si>
    <t>=DIAG!AV40</t>
  </si>
  <si>
    <t>888290922550</t>
  </si>
  <si>
    <t>1D MAX MULTIFOCAL 5DX/8.4/-7.75/L</t>
  </si>
  <si>
    <t>=DIAG!AV41</t>
  </si>
  <si>
    <t>888290922543</t>
  </si>
  <si>
    <t>1D MAX MULTIFOCAL 5DX/8.4/-8.00/L</t>
  </si>
  <si>
    <t>=DIAG!AV42</t>
  </si>
  <si>
    <t>888290922536</t>
  </si>
  <si>
    <t>1D MAX MULTIFOCAL 5DX/8.4/-8.25/L</t>
  </si>
  <si>
    <t>=DIAG!AV43</t>
  </si>
  <si>
    <t>888290922529</t>
  </si>
  <si>
    <t>1D MAX MULTIFOCAL 5DX/8.4/-8.50/L</t>
  </si>
  <si>
    <t>=DIAG!AV44</t>
  </si>
  <si>
    <t>888290922512</t>
  </si>
  <si>
    <t>1D MAX MULTIFOCAL 5DX/8.4/-8.75/L</t>
  </si>
  <si>
    <t>=DIAG!AV45</t>
  </si>
  <si>
    <t>888290922505</t>
  </si>
  <si>
    <t>1D MAX MULTIFOCAL 5DX/8.4/-9.00/L</t>
  </si>
  <si>
    <t>=DIAG!AV46</t>
  </si>
  <si>
    <t>888290923465</t>
  </si>
  <si>
    <t>1D MAX MULTIFOCAL 5DX/8.4/-0.25/M</t>
  </si>
  <si>
    <t>=DIAG!AW11</t>
  </si>
  <si>
    <t>888290923458</t>
  </si>
  <si>
    <t>1D MAX MULTIFOCAL 5DX/8.4/-0.50/M</t>
  </si>
  <si>
    <t>=DIAG!AW12</t>
  </si>
  <si>
    <t>888290923441</t>
  </si>
  <si>
    <t>1D MAX MULTIFOCAL 5DX/8.4/-0.75/M</t>
  </si>
  <si>
    <t>=DIAG!AW13</t>
  </si>
  <si>
    <t>888290923434</t>
  </si>
  <si>
    <t>1D MAX MULTIFOCAL 5DX/8.4/-1.00/M</t>
  </si>
  <si>
    <t>=DIAG!AW14</t>
  </si>
  <si>
    <t>888290923427</t>
  </si>
  <si>
    <t>1D MAX MULTIFOCAL 5DX/8.4/-1.25/M</t>
  </si>
  <si>
    <t>=DIAG!AW15</t>
  </si>
  <si>
    <t>888290923410</t>
  </si>
  <si>
    <t>1D MAX MULTIFOCAL 5DX/8.4/-1.50/M</t>
  </si>
  <si>
    <t>=DIAG!AW16</t>
  </si>
  <si>
    <t>888290923403</t>
  </si>
  <si>
    <t>1D MAX MULTIFOCAL 5DX/8.4/-1.75/M</t>
  </si>
  <si>
    <t>=DIAG!AW17</t>
  </si>
  <si>
    <t>888290923397</t>
  </si>
  <si>
    <t>1D MAX MULTIFOCAL 5DX/8.4/-2.00/M</t>
  </si>
  <si>
    <t>=DIAG!AW18</t>
  </si>
  <si>
    <t>888290923380</t>
  </si>
  <si>
    <t>1D MAX MULTIFOCAL 5DX/8.4/-2.25/M</t>
  </si>
  <si>
    <t>=DIAG!AW19</t>
  </si>
  <si>
    <t>888290923373</t>
  </si>
  <si>
    <t>1D MAX MULTIFOCAL 5DX/8.4/-2.50/M</t>
  </si>
  <si>
    <t>=DIAG!AW20</t>
  </si>
  <si>
    <t>888290923366</t>
  </si>
  <si>
    <t>1D MAX MULTIFOCAL 5DX/8.4/-2.75/M</t>
  </si>
  <si>
    <t>=DIAG!AW21</t>
  </si>
  <si>
    <t>888290923359</t>
  </si>
  <si>
    <t>1D MAX MULTIFOCAL 5DX/8.4/-3.00/M</t>
  </si>
  <si>
    <t>=DIAG!AW22</t>
  </si>
  <si>
    <t>888290923342</t>
  </si>
  <si>
    <t>1D MAX MULTIFOCAL 5DX/8.4/-3.25/M</t>
  </si>
  <si>
    <t>=DIAG!AW23</t>
  </si>
  <si>
    <t>888290923335</t>
  </si>
  <si>
    <t>1D MAX MULTIFOCAL 5DX/8.4/-3.50/M</t>
  </si>
  <si>
    <t>=DIAG!AW24</t>
  </si>
  <si>
    <t>888290923328</t>
  </si>
  <si>
    <t>1D MAX MULTIFOCAL 5DX/8.4/-3.75/M</t>
  </si>
  <si>
    <t>=DIAG!AW25</t>
  </si>
  <si>
    <t>888290923311</t>
  </si>
  <si>
    <t>1D MAX MULTIFOCAL 5DX/8.4/-4.00/M</t>
  </si>
  <si>
    <t>=DIAG!AW26</t>
  </si>
  <si>
    <t>888290923304</t>
  </si>
  <si>
    <t>1D MAX MULTIFOCAL 5DX/8.4/-4.25/M</t>
  </si>
  <si>
    <t>=DIAG!AW27</t>
  </si>
  <si>
    <t>888290923298</t>
  </si>
  <si>
    <t>1D MAX MULTIFOCAL 5DX/8.4/-4.50/M</t>
  </si>
  <si>
    <t>=DIAG!AW28</t>
  </si>
  <si>
    <t>888290923281</t>
  </si>
  <si>
    <t>1D MAX MULTIFOCAL 5DX/8.4/-4.75/M</t>
  </si>
  <si>
    <t>=DIAG!AW29</t>
  </si>
  <si>
    <t>888290923274</t>
  </si>
  <si>
    <t>1D MAX MULTIFOCAL 5DX/8.4/-5.00/M</t>
  </si>
  <si>
    <t>=DIAG!AW30</t>
  </si>
  <si>
    <t>888290923267</t>
  </si>
  <si>
    <t>1D MAX MULTIFOCAL 5DX/8.4/-5.25/M</t>
  </si>
  <si>
    <t>=DIAG!AW31</t>
  </si>
  <si>
    <t>888290923250</t>
  </si>
  <si>
    <t>1D MAX MULTIFOCAL 5DX/8.4/-5.50/M</t>
  </si>
  <si>
    <t>=DIAG!AW32</t>
  </si>
  <si>
    <t>888290923243</t>
  </si>
  <si>
    <t>1D MAX MULTIFOCAL 5DX/8.4/-5.75/M</t>
  </si>
  <si>
    <t>=DIAG!AW33</t>
  </si>
  <si>
    <t>888290923236</t>
  </si>
  <si>
    <t>1D MAX MULTIFOCAL 5DX/8.4/-6.00/M</t>
  </si>
  <si>
    <t>=DIAG!AW34</t>
  </si>
  <si>
    <t>888290923229</t>
  </si>
  <si>
    <t>1D MAX MULTIFOCAL 5DX/8.4/-6.25/M</t>
  </si>
  <si>
    <t>=DIAG!AW35</t>
  </si>
  <si>
    <t>888290923212</t>
  </si>
  <si>
    <t>1D MAX MULTIFOCAL 5DX/8.4/-6.50/M</t>
  </si>
  <si>
    <t>=DIAG!AW36</t>
  </si>
  <si>
    <t>888290923205</t>
  </si>
  <si>
    <t>1D MAX MULTIFOCAL 5DX/8.4/-6.75/M</t>
  </si>
  <si>
    <t>=DIAG!AW37</t>
  </si>
  <si>
    <t>888290923199</t>
  </si>
  <si>
    <t>1D MAX MULTIFOCAL 5DX/8.4/-7.00/M</t>
  </si>
  <si>
    <t>=DIAG!AW38</t>
  </si>
  <si>
    <t>888290923182</t>
  </si>
  <si>
    <t>1D MAX MULTIFOCAL 5DX/8.4/-7.25/M</t>
  </si>
  <si>
    <t>=DIAG!AW39</t>
  </si>
  <si>
    <t>888290923175</t>
  </si>
  <si>
    <t>1D MAX MULTIFOCAL 5DX/8.4/-7.50/M</t>
  </si>
  <si>
    <t>=DIAG!AW40</t>
  </si>
  <si>
    <t>888290923168</t>
  </si>
  <si>
    <t>1D MAX MULTIFOCAL 5DX/8.4/-7.75/M</t>
  </si>
  <si>
    <t>=DIAG!AW41</t>
  </si>
  <si>
    <t>888290923151</t>
  </si>
  <si>
    <t>1D MAX MULTIFOCAL 5DX/8.4/-8.00/M</t>
  </si>
  <si>
    <t>=DIAG!AW42</t>
  </si>
  <si>
    <t>888290923144</t>
  </si>
  <si>
    <t>1D MAX MULTIFOCAL 5DX/8.4/-8.25/M</t>
  </si>
  <si>
    <t>=DIAG!AW43</t>
  </si>
  <si>
    <t>888290923137</t>
  </si>
  <si>
    <t>1D MAX MULTIFOCAL 5DX/8.4/-8.50/M</t>
  </si>
  <si>
    <t>=DIAG!AW44</t>
  </si>
  <si>
    <t>888290923120</t>
  </si>
  <si>
    <t>1D MAX MULTIFOCAL 5DX/8.4/-8.75/M</t>
  </si>
  <si>
    <t>=DIAG!AW45</t>
  </si>
  <si>
    <t>888290923113</t>
  </si>
  <si>
    <t>1D MAX MULTIFOCAL 5DX/8.4/-9.00/M</t>
  </si>
  <si>
    <t>=DIAG!AW46</t>
  </si>
  <si>
    <t>888290922246</t>
  </si>
  <si>
    <t>1D MAX MULTIFOCAL 5DX/8.4/-0.25/H</t>
  </si>
  <si>
    <t>=DIAG!AX11</t>
  </si>
  <si>
    <t>888290922239</t>
  </si>
  <si>
    <t>1D MAX MULTIFOCAL 5DX/8.4/-0.50/H</t>
  </si>
  <si>
    <t>=DIAG!AX12</t>
  </si>
  <si>
    <t>888290922222</t>
  </si>
  <si>
    <t>1D MAX MULTIFOCAL 5DX/8.4/-0.75/H</t>
  </si>
  <si>
    <t>=DIAG!AX13</t>
  </si>
  <si>
    <t>888290922215</t>
  </si>
  <si>
    <t>1D MAX MULTIFOCAL 5DX/8.4/-1.00/H</t>
  </si>
  <si>
    <t>=DIAG!AX14</t>
  </si>
  <si>
    <t>888290922208</t>
  </si>
  <si>
    <t>1D MAX MULTIFOCAL 5DX/8.4/-1.25/H</t>
  </si>
  <si>
    <t>=DIAG!AX15</t>
  </si>
  <si>
    <t>888290922192</t>
  </si>
  <si>
    <t>1D MAX MULTIFOCAL 5DX/8.4/-1.50/H</t>
  </si>
  <si>
    <t>=DIAG!AX16</t>
  </si>
  <si>
    <t>888290922185</t>
  </si>
  <si>
    <t>1D MAX MULTIFOCAL 5DX/8.4/-1.75/H</t>
  </si>
  <si>
    <t>=DIAG!AX17</t>
  </si>
  <si>
    <t>888290922178</t>
  </si>
  <si>
    <t>1D MAX MULTIFOCAL 5DX/8.4/-2.00/H</t>
  </si>
  <si>
    <t>=DIAG!AX18</t>
  </si>
  <si>
    <t>888290922161</t>
  </si>
  <si>
    <t>1D MAX MULTIFOCAL 5DX/8.4/-2.25/H</t>
  </si>
  <si>
    <t>=DIAG!AX19</t>
  </si>
  <si>
    <t>888290922154</t>
  </si>
  <si>
    <t>1D MAX MULTIFOCAL 5DX/8.4/-2.50/H</t>
  </si>
  <si>
    <t>=DIAG!AX20</t>
  </si>
  <si>
    <t>888290922147</t>
  </si>
  <si>
    <t>1D MAX MULTIFOCAL 5DX/8.4/-2.75/H</t>
  </si>
  <si>
    <t>=DIAG!AX21</t>
  </si>
  <si>
    <t>888290922130</t>
  </si>
  <si>
    <t>1D MAX MULTIFOCAL 5DX/8.4/-3.00/H</t>
  </si>
  <si>
    <t>=DIAG!AX22</t>
  </si>
  <si>
    <t>888290922123</t>
  </si>
  <si>
    <t>1D MAX MULTIFOCAL 5DX/8.4/-3.25/H</t>
  </si>
  <si>
    <t>=DIAG!AX23</t>
  </si>
  <si>
    <t>888290922116</t>
  </si>
  <si>
    <t>1D MAX MULTIFOCAL 5DX/8.4/-3.50/H</t>
  </si>
  <si>
    <t>=DIAG!AX24</t>
  </si>
  <si>
    <t>888290922109</t>
  </si>
  <si>
    <t>1D MAX MULTIFOCAL 5DX/8.4/-3.75/H</t>
  </si>
  <si>
    <t>=DIAG!AX25</t>
  </si>
  <si>
    <t>888290922093</t>
  </si>
  <si>
    <t>1D MAX MULTIFOCAL 5DX/8.4/-4.00/H</t>
  </si>
  <si>
    <t>=DIAG!AX26</t>
  </si>
  <si>
    <t>888290922086</t>
  </si>
  <si>
    <t>1D MAX MULTIFOCAL 5DX/8.4/-4.25/H</t>
  </si>
  <si>
    <t>=DIAG!AX27</t>
  </si>
  <si>
    <t>888290922079</t>
  </si>
  <si>
    <t>1D MAX MULTIFOCAL 5DX/8.4/-4.50/H</t>
  </si>
  <si>
    <t>=DIAG!AX28</t>
  </si>
  <si>
    <t>888290922062</t>
  </si>
  <si>
    <t>1D MAX MULTIFOCAL 5DX/8.4/-4.75/H</t>
  </si>
  <si>
    <t>=DIAG!AX29</t>
  </si>
  <si>
    <t>888290922055</t>
  </si>
  <si>
    <t>1D MAX MULTIFOCAL 5DX/8.4/-5.00/H</t>
  </si>
  <si>
    <t>=DIAG!AX30</t>
  </si>
  <si>
    <t>888290922048</t>
  </si>
  <si>
    <t>1D MAX MULTIFOCAL 5DX/8.4/-5.25/H</t>
  </si>
  <si>
    <t>=DIAG!AX31</t>
  </si>
  <si>
    <t>888290922031</t>
  </si>
  <si>
    <t>1D MAX MULTIFOCAL 5DX/8.4/-5.50/H</t>
  </si>
  <si>
    <t>=DIAG!AX32</t>
  </si>
  <si>
    <t>888290922024</t>
  </si>
  <si>
    <t>1D MAX MULTIFOCAL 5DX/8.4/-5.75/H</t>
  </si>
  <si>
    <t>=DIAG!AX33</t>
  </si>
  <si>
    <t>888290922017</t>
  </si>
  <si>
    <t>1D MAX MULTIFOCAL 5DX/8.4/-6.00/H</t>
  </si>
  <si>
    <t>=DIAG!AX34</t>
  </si>
  <si>
    <t>888290922000</t>
  </si>
  <si>
    <t>1D MAX MULTIFOCAL 5DX/8.4/-6.25/H</t>
  </si>
  <si>
    <t>=DIAG!AX35</t>
  </si>
  <si>
    <t>888290921997</t>
  </si>
  <si>
    <t>1D MAX MULTIFOCAL 5DX/8.4/-6.50/H</t>
  </si>
  <si>
    <t>=DIAG!AX36</t>
  </si>
  <si>
    <t>888290921980</t>
  </si>
  <si>
    <t>1D MAX MULTIFOCAL 5DX/8.4/-6.75/H</t>
  </si>
  <si>
    <t>=DIAG!AX37</t>
  </si>
  <si>
    <t>888290921973</t>
  </si>
  <si>
    <t>1D MAX MULTIFOCAL 5DX/8.4/-7.00/H</t>
  </si>
  <si>
    <t>=DIAG!AX38</t>
  </si>
  <si>
    <t>888290921966</t>
  </si>
  <si>
    <t>1D MAX MULTIFOCAL 5DX/8.4/-7.25/H</t>
  </si>
  <si>
    <t>=DIAG!AX39</t>
  </si>
  <si>
    <t>888290921959</t>
  </si>
  <si>
    <t>1D MAX MULTIFOCAL 5DX/8.4/-7.50/H</t>
  </si>
  <si>
    <t>=DIAG!AX40</t>
  </si>
  <si>
    <t>888290921942</t>
  </si>
  <si>
    <t>1D MAX MULTIFOCAL 5DX/8.4/-7.75/H</t>
  </si>
  <si>
    <t>=DIAG!AX41</t>
  </si>
  <si>
    <t>888290921935</t>
  </si>
  <si>
    <t>1D MAX MULTIFOCAL 5DX/8.4/-8.00/H</t>
  </si>
  <si>
    <t>=DIAG!AX42</t>
  </si>
  <si>
    <t>888290921928</t>
  </si>
  <si>
    <t>1D MAX MULTIFOCAL 5DX/8.4/-8.25/H</t>
  </si>
  <si>
    <t>=DIAG!AX43</t>
  </si>
  <si>
    <t>888290921911</t>
  </si>
  <si>
    <t>1D MAX MULTIFOCAL 5DX/8.4/-8.50/H</t>
  </si>
  <si>
    <t>=DIAG!AX44</t>
  </si>
  <si>
    <t>888290921904</t>
  </si>
  <si>
    <t>1D MAX MULTIFOCAL 5DX/8.4/-8.75/H</t>
  </si>
  <si>
    <t>=DIAG!AX45</t>
  </si>
  <si>
    <t>888290921898</t>
  </si>
  <si>
    <t>1D MAX MULTIFOCAL 5DX/8.4/-9.00/H</t>
  </si>
  <si>
    <t>=DIAG!AX46</t>
  </si>
  <si>
    <t>888290922864</t>
  </si>
  <si>
    <t>1D MAX MULTIFOCAL 5DX/8.4/+0.00/L</t>
  </si>
  <si>
    <t>=DIAG!AZ11</t>
  </si>
  <si>
    <t>888290922871</t>
  </si>
  <si>
    <t>1D MAX MULTIFOCAL 5DX/8.4/+0.25/L</t>
  </si>
  <si>
    <t>=DIAG!AZ12</t>
  </si>
  <si>
    <t>888290922888</t>
  </si>
  <si>
    <t>1D MAX MULTIFOCAL 5DX/8.4/+0.50/L</t>
  </si>
  <si>
    <t>=DIAG!AZ13</t>
  </si>
  <si>
    <t>888290922895</t>
  </si>
  <si>
    <t>1D MAX MULTIFOCAL 5DX/8.4/+0.75/L</t>
  </si>
  <si>
    <t>=DIAG!AZ14</t>
  </si>
  <si>
    <t>888290922901</t>
  </si>
  <si>
    <t>1D MAX MULTIFOCAL 5DX/8.4/+1.00/L</t>
  </si>
  <si>
    <t>=DIAG!AZ15</t>
  </si>
  <si>
    <t>888290922918</t>
  </si>
  <si>
    <t>1D MAX MULTIFOCAL 5DX/8.4/+1.25/L</t>
  </si>
  <si>
    <t>=DIAG!AZ16</t>
  </si>
  <si>
    <t>888290922925</t>
  </si>
  <si>
    <t>1D MAX MULTIFOCAL 5DX/8.4/+1.50/L</t>
  </si>
  <si>
    <t>=DIAG!AZ17</t>
  </si>
  <si>
    <t>888290922932</t>
  </si>
  <si>
    <t>1D MAX MULTIFOCAL 5DX/8.4/+1.75/L</t>
  </si>
  <si>
    <t>=DIAG!AZ18</t>
  </si>
  <si>
    <t>888290922949</t>
  </si>
  <si>
    <t>1D MAX MULTIFOCAL 5DX/8.4/+2.00/L</t>
  </si>
  <si>
    <t>=DIAG!AZ19</t>
  </si>
  <si>
    <t>888290922956</t>
  </si>
  <si>
    <t>1D MAX MULTIFOCAL 5DX/8.4/+2.25/L</t>
  </si>
  <si>
    <t>=DIAG!AZ20</t>
  </si>
  <si>
    <t>888290922963</t>
  </si>
  <si>
    <t>1D MAX MULTIFOCAL 5DX/8.4/+2.50/L</t>
  </si>
  <si>
    <t>=DIAG!AZ21</t>
  </si>
  <si>
    <t>888290922970</t>
  </si>
  <si>
    <t>1D MAX MULTIFOCAL 5DX/8.4/+2.75/L</t>
  </si>
  <si>
    <t>=DIAG!AZ22</t>
  </si>
  <si>
    <t>888290922987</t>
  </si>
  <si>
    <t>1D MAX MULTIFOCAL 5DX/8.4/+3.00/L</t>
  </si>
  <si>
    <t>=DIAG!AZ23</t>
  </si>
  <si>
    <t>888290922994</t>
  </si>
  <si>
    <t>1D MAX MULTIFOCAL 5DX/8.4/+3.25/L</t>
  </si>
  <si>
    <t>=DIAG!AZ24</t>
  </si>
  <si>
    <t>888290923007</t>
  </si>
  <si>
    <t>1D MAX MULTIFOCAL 5DX/8.4/+3.50/L</t>
  </si>
  <si>
    <t>=DIAG!AZ25</t>
  </si>
  <si>
    <t>888290923014</t>
  </si>
  <si>
    <t>1D MAX MULTIFOCAL 5DX/8.4/+3.75/L</t>
  </si>
  <si>
    <t>=DIAG!AZ26</t>
  </si>
  <si>
    <t>888290923021</t>
  </si>
  <si>
    <t>1D MAX MULTIFOCAL 5DX/8.4/+4.00/L</t>
  </si>
  <si>
    <t>=DIAG!AZ27</t>
  </si>
  <si>
    <t>888290923038</t>
  </si>
  <si>
    <t>1D MAX MULTIFOCAL 5DX/8.4/+4.25/L</t>
  </si>
  <si>
    <t>=DIAG!AZ28</t>
  </si>
  <si>
    <t>888290923045</t>
  </si>
  <si>
    <t>1D MAX MULTIFOCAL 5DX/8.4/+4.50/L</t>
  </si>
  <si>
    <t>=DIAG!AZ29</t>
  </si>
  <si>
    <t>888290923052</t>
  </si>
  <si>
    <t>1D MAX MULTIFOCAL 5DX/8.4/+4.75/L</t>
  </si>
  <si>
    <t>=DIAG!AZ30</t>
  </si>
  <si>
    <t>888290923069</t>
  </si>
  <si>
    <t>1D MAX MULTIFOCAL 5DX/8.4/+5.00/L</t>
  </si>
  <si>
    <t>=DIAG!AZ31</t>
  </si>
  <si>
    <t>888290923076</t>
  </si>
  <si>
    <t>1D MAX MULTIFOCAL 5DX/8.4/+5.25/L</t>
  </si>
  <si>
    <t>=DIAG!AZ32</t>
  </si>
  <si>
    <t>888290923083</t>
  </si>
  <si>
    <t>1D MAX MULTIFOCAL 5DX/8.4/+5.50/L</t>
  </si>
  <si>
    <t>=DIAG!AZ33</t>
  </si>
  <si>
    <t>888290923090</t>
  </si>
  <si>
    <t>1D MAX MULTIFOCAL 5DX/8.4/+5.75/L</t>
  </si>
  <si>
    <t>=DIAG!AZ34</t>
  </si>
  <si>
    <t>888290923106</t>
  </si>
  <si>
    <t>1D MAX MULTIFOCAL 5DX/8.4/+6.00/L</t>
  </si>
  <si>
    <t>=DIAG!AZ35</t>
  </si>
  <si>
    <t>888290923472</t>
  </si>
  <si>
    <t>1D MAX MULTIFOCAL 5DX/8.4/+0.00/M</t>
  </si>
  <si>
    <t>=DIAG!BA11</t>
  </si>
  <si>
    <t>888290923489</t>
  </si>
  <si>
    <t>1D MAX MULTIFOCAL 5DX/8.4/+0.25/M</t>
  </si>
  <si>
    <t>=DIAG!BA12</t>
  </si>
  <si>
    <t>888290923496</t>
  </si>
  <si>
    <t>1D MAX MULTIFOCAL 5DX/8.4/+0.50/M</t>
  </si>
  <si>
    <t>=DIAG!BA13</t>
  </si>
  <si>
    <t>888290923502</t>
  </si>
  <si>
    <t>1D MAX MULTIFOCAL 5DX/8.4/+0.75/M</t>
  </si>
  <si>
    <t>=DIAG!BA14</t>
  </si>
  <si>
    <t>888290923519</t>
  </si>
  <si>
    <t>1D MAX MULTIFOCAL 5DX/8.4/+1.00/M</t>
  </si>
  <si>
    <t>=DIAG!BA15</t>
  </si>
  <si>
    <t>888290923526</t>
  </si>
  <si>
    <t>1D MAX MULTIFOCAL 5DX/8.4/+1.25/M</t>
  </si>
  <si>
    <t>=DIAG!BA16</t>
  </si>
  <si>
    <t>888290923533</t>
  </si>
  <si>
    <t>1D MAX MULTIFOCAL 5DX/8.4/+1.50/M</t>
  </si>
  <si>
    <t>=DIAG!BA17</t>
  </si>
  <si>
    <t>888290923540</t>
  </si>
  <si>
    <t>1D MAX MULTIFOCAL 5DX/8.4/+1.75/M</t>
  </si>
  <si>
    <t>=DIAG!BA18</t>
  </si>
  <si>
    <t>888290923557</t>
  </si>
  <si>
    <t>1D MAX MULTIFOCAL 5DX/8.4/+2.00/M</t>
  </si>
  <si>
    <t>=DIAG!BA19</t>
  </si>
  <si>
    <t>888290923564</t>
  </si>
  <si>
    <t>1D MAX MULTIFOCAL 5DX/8.4/+2.25/M</t>
  </si>
  <si>
    <t>=DIAG!BA20</t>
  </si>
  <si>
    <t>888290923571</t>
  </si>
  <si>
    <t>1D MAX MULTIFOCAL 5DX/8.4/+2.50/M</t>
  </si>
  <si>
    <t>=DIAG!BA21</t>
  </si>
  <si>
    <t>888290923588</t>
  </si>
  <si>
    <t>1D MAX MULTIFOCAL 5DX/8.4/+2.75/M</t>
  </si>
  <si>
    <t>=DIAG!BA22</t>
  </si>
  <si>
    <t>888290923595</t>
  </si>
  <si>
    <t>1D MAX MULTIFOCAL 5DX/8.4/+3.00/M</t>
  </si>
  <si>
    <t>=DIAG!BA23</t>
  </si>
  <si>
    <t>888290923601</t>
  </si>
  <si>
    <t>1D MAX MULTIFOCAL 5DX/8.4/+3.25/M</t>
  </si>
  <si>
    <t>=DIAG!BA24</t>
  </si>
  <si>
    <t>888290923618</t>
  </si>
  <si>
    <t>1D MAX MULTIFOCAL 5DX/8.4/+3.50/M</t>
  </si>
  <si>
    <t>=DIAG!BA25</t>
  </si>
  <si>
    <t>888290923625</t>
  </si>
  <si>
    <t>1D MAX MULTIFOCAL 5DX/8.4/+3.75/M</t>
  </si>
  <si>
    <t>=DIAG!BA26</t>
  </si>
  <si>
    <t>888290923632</t>
  </si>
  <si>
    <t>1D MAX MULTIFOCAL 5DX/8.4/+4.00/M</t>
  </si>
  <si>
    <t>=DIAG!BA27</t>
  </si>
  <si>
    <t>888290923649</t>
  </si>
  <si>
    <t>1D MAX MULTIFOCAL 5DX/8.4/+4.25/M</t>
  </si>
  <si>
    <t>=DIAG!BA28</t>
  </si>
  <si>
    <t>888290923656</t>
  </si>
  <si>
    <t>1D MAX MULTIFOCAL 5DX/8.4/+4.50/M</t>
  </si>
  <si>
    <t>=DIAG!BA29</t>
  </si>
  <si>
    <t>888290923663</t>
  </si>
  <si>
    <t>1D MAX MULTIFOCAL 5DX/8.4/+4.75/M</t>
  </si>
  <si>
    <t>=DIAG!BA30</t>
  </si>
  <si>
    <t>888290923670</t>
  </si>
  <si>
    <t>1D MAX MULTIFOCAL 5DX/8.4/+5.00/M</t>
  </si>
  <si>
    <t>=DIAG!BA31</t>
  </si>
  <si>
    <t>888290923687</t>
  </si>
  <si>
    <t>1D MAX MULTIFOCAL 5DX/8.4/+5.25/M</t>
  </si>
  <si>
    <t>=DIAG!BA32</t>
  </si>
  <si>
    <t>888290923694</t>
  </si>
  <si>
    <t>1D MAX MULTIFOCAL 5DX/8.4/+5.50/M</t>
  </si>
  <si>
    <t>=DIAG!BA33</t>
  </si>
  <si>
    <t>888290923700</t>
  </si>
  <si>
    <t>1D MAX MULTIFOCAL 5DX/8.4/+5.75/M</t>
  </si>
  <si>
    <t>=DIAG!BA34</t>
  </si>
  <si>
    <t>888290923717</t>
  </si>
  <si>
    <t>1D MAX MULTIFOCAL 5DX/8.4/+6.00/M</t>
  </si>
  <si>
    <t>=DIAG!BA35</t>
  </si>
  <si>
    <t>888290922253</t>
  </si>
  <si>
    <t>1D MAX MULTIFOCAL 5DX/8.4/+0.00/H</t>
  </si>
  <si>
    <t>=DIAG!BB11</t>
  </si>
  <si>
    <t>888290922260</t>
  </si>
  <si>
    <t>1D MAX MULTIFOCAL 5DX/8.4/+0.25/H</t>
  </si>
  <si>
    <t>=DIAG!BB12</t>
  </si>
  <si>
    <t>888290922277</t>
  </si>
  <si>
    <t>1D MAX MULTIFOCAL 5DX/8.4/+0.50/H</t>
  </si>
  <si>
    <t>=DIAG!BB13</t>
  </si>
  <si>
    <t>888290922284</t>
  </si>
  <si>
    <t>1D MAX MULTIFOCAL 5DX/8.4/+0.75/H</t>
  </si>
  <si>
    <t>=DIAG!BB14</t>
  </si>
  <si>
    <t>888290922291</t>
  </si>
  <si>
    <t>1D MAX MULTIFOCAL 5DX/8.4/+1.00/H</t>
  </si>
  <si>
    <t>=DIAG!BB15</t>
  </si>
  <si>
    <t>888290922307</t>
  </si>
  <si>
    <t>1D MAX MULTIFOCAL 5DX/8.4/+1.25/H</t>
  </si>
  <si>
    <t>=DIAG!BB16</t>
  </si>
  <si>
    <t>888290922314</t>
  </si>
  <si>
    <t>1D MAX MULTIFOCAL 5DX/8.4/+1.50/H</t>
  </si>
  <si>
    <t>=DIAG!BB17</t>
  </si>
  <si>
    <t>888290922321</t>
  </si>
  <si>
    <t>1D MAX MULTIFOCAL 5DX/8.4/+1.75/H</t>
  </si>
  <si>
    <t>=DIAG!BB18</t>
  </si>
  <si>
    <t>888290922338</t>
  </si>
  <si>
    <t>1D MAX MULTIFOCAL 5DX/8.4/+2.00/H</t>
  </si>
  <si>
    <t>=DIAG!BB19</t>
  </si>
  <si>
    <t>888290922345</t>
  </si>
  <si>
    <t>1D MAX MULTIFOCAL 5DX/8.4/+2.25/H</t>
  </si>
  <si>
    <t>=DIAG!BB20</t>
  </si>
  <si>
    <t>888290922352</t>
  </si>
  <si>
    <t>1D MAX MULTIFOCAL 5DX/8.4/+2.50/H</t>
  </si>
  <si>
    <t>=DIAG!BB21</t>
  </si>
  <si>
    <t>888290922369</t>
  </si>
  <si>
    <t>1D MAX MULTIFOCAL 5DX/8.4/+2.75/H</t>
  </si>
  <si>
    <t>=DIAG!BB22</t>
  </si>
  <si>
    <t>888290922376</t>
  </si>
  <si>
    <t>1D MAX MULTIFOCAL 5DX/8.4/+3.00/H</t>
  </si>
  <si>
    <t>=DIAG!BB23</t>
  </si>
  <si>
    <t>888290922383</t>
  </si>
  <si>
    <t>1D MAX MULTIFOCAL 5DX/8.4/+3.25/H</t>
  </si>
  <si>
    <t>=DIAG!BB24</t>
  </si>
  <si>
    <t>888290922390</t>
  </si>
  <si>
    <t>1D MAX MULTIFOCAL 5DX/8.4/+3.50/H</t>
  </si>
  <si>
    <t>=DIAG!BB25</t>
  </si>
  <si>
    <t>888290922406</t>
  </si>
  <si>
    <t>1D MAX MULTIFOCAL 5DX/8.4/+3.75/H</t>
  </si>
  <si>
    <t>=DIAG!BB26</t>
  </si>
  <si>
    <t>888290922413</t>
  </si>
  <si>
    <t>1D MAX MULTIFOCAL 5DX/8.4/+4.00/H</t>
  </si>
  <si>
    <t>=DIAG!BB27</t>
  </si>
  <si>
    <t>888290922420</t>
  </si>
  <si>
    <t>1D MAX MULTIFOCAL 5DX/8.4/+4.25/H</t>
  </si>
  <si>
    <t>=DIAG!BB28</t>
  </si>
  <si>
    <t>888290922437</t>
  </si>
  <si>
    <t>1D MAX MULTIFOCAL 5DX/8.4/+4.50/H</t>
  </si>
  <si>
    <t>=DIAG!BB29</t>
  </si>
  <si>
    <t>888290922444</t>
  </si>
  <si>
    <t>1D MAX MULTIFOCAL 5DX/8.4/+4.75/H</t>
  </si>
  <si>
    <t>=DIAG!BB30</t>
  </si>
  <si>
    <t>888290922451</t>
  </si>
  <si>
    <t>1D MAX MULTIFOCAL 5DX/8.4/+5.00/H</t>
  </si>
  <si>
    <t>=DIAG!BB31</t>
  </si>
  <si>
    <t>888290922468</t>
  </si>
  <si>
    <t>1D MAX MULTIFOCAL 5DX/8.4/+5.25/H</t>
  </si>
  <si>
    <t>=DIAG!BB32</t>
  </si>
  <si>
    <t>888290922475</t>
  </si>
  <si>
    <t>1D MAX MULTIFOCAL 5DX/8.4/+5.50/H</t>
  </si>
  <si>
    <t>=DIAG!BB33</t>
  </si>
  <si>
    <t>888290922482</t>
  </si>
  <si>
    <t>1D MAX MULTIFOCAL 5DX/8.4/+5.75/H</t>
  </si>
  <si>
    <t>=DIAG!BB34</t>
  </si>
  <si>
    <t>888290922499</t>
  </si>
  <si>
    <t>1D MAX MULTIFOCAL 5DX/8.4/+6.00/H</t>
  </si>
  <si>
    <t>=DIAG!BB35</t>
  </si>
  <si>
    <t>1D ABILITI MYOPIA 7.9 -0.25 5P DX</t>
  </si>
  <si>
    <t>=DIAG!BE10</t>
  </si>
  <si>
    <t>1D ABILITI MYOPIA 7.9 -0.50 5P DX</t>
  </si>
  <si>
    <t>=DIAG!BE11</t>
  </si>
  <si>
    <t>1D ABILITI MYOPIA 7.9 -0.75 5P DX</t>
  </si>
  <si>
    <t>=DIAG!BE12</t>
  </si>
  <si>
    <t>1D ABILITI MYOPIA 7.9 -1.00 5P DX</t>
  </si>
  <si>
    <t>=DIAG!BE13</t>
  </si>
  <si>
    <t>1D ABILITI MYOPIA 7.9 -1.25 5P DX</t>
  </si>
  <si>
    <t>=DIAG!BE14</t>
  </si>
  <si>
    <t>1D ABILITI MYOPIA 7.9 -1.50 5P DX</t>
  </si>
  <si>
    <t>=DIAG!BE15</t>
  </si>
  <si>
    <t>1D ABILITI MYOPIA 7.9 -1.75 5P DX</t>
  </si>
  <si>
    <t>=DIAG!BE16</t>
  </si>
  <si>
    <t>1D ABILITI MYOPIA 7.9 -2.00 5P DX</t>
  </si>
  <si>
    <t>=DIAG!BE17</t>
  </si>
  <si>
    <t>1D ABILITI MYOPIA 7.9 -2.25 5P DX</t>
  </si>
  <si>
    <t>=DIAG!BE18</t>
  </si>
  <si>
    <t>1D ABILITI MYOPIA 7.9 -2.50 5P DX</t>
  </si>
  <si>
    <t>=DIAG!BE19</t>
  </si>
  <si>
    <t>1D ABILITI MYOPIA 7.9 -2.75 5P DX</t>
  </si>
  <si>
    <t>=DIAG!BE20</t>
  </si>
  <si>
    <t>1D ABILITI MYOPIA 7.9 -3.00 5P DX</t>
  </si>
  <si>
    <t>=DIAG!BE21</t>
  </si>
  <si>
    <t>1D ABILITI MYOPIA 7.9 -3.25 5P DX</t>
  </si>
  <si>
    <t>=DIAG!BE22</t>
  </si>
  <si>
    <t>1D ABILITI MYOPIA 7.9 -3.50 5P DX</t>
  </si>
  <si>
    <t>=DIAG!BE23</t>
  </si>
  <si>
    <t>1D ABILITI MYOPIA 7.9 -3.75 5P DX</t>
  </si>
  <si>
    <t>=DIAG!BE24</t>
  </si>
  <si>
    <t>1D ABILITI MYOPIA 7.9 -4.00 5P DX</t>
  </si>
  <si>
    <t>=DIAG!BE25</t>
  </si>
  <si>
    <t>1D ABILITI MYOPIA 7.9 -4.25 5P DX</t>
  </si>
  <si>
    <t>=DIAG!BE26</t>
  </si>
  <si>
    <t>1D ABILITI MYOPIA 7.9 -4.50 5P DX</t>
  </si>
  <si>
    <t>=DIAG!BE27</t>
  </si>
  <si>
    <t>1D ABILITI MYOPIA 7.9 -4.75 5P DX</t>
  </si>
  <si>
    <t>=DIAG!BE28</t>
  </si>
  <si>
    <t>1D ABILITI MYOPIA 7.9 -5.00 5P DX</t>
  </si>
  <si>
    <t>=DIAG!BE29</t>
  </si>
  <si>
    <t>1D ABILITI MYOPIA 7.9 -5.25 5P DX</t>
  </si>
  <si>
    <t>=DIAG!BE30</t>
  </si>
  <si>
    <t>1D ABILITI MYOPIA 7.9 -5.50 5P DX</t>
  </si>
  <si>
    <t>=DIAG!BE31</t>
  </si>
  <si>
    <t>1D ABILITI MYOPIA 7.9 -5.75 5P DX</t>
  </si>
  <si>
    <t>=DIAG!BE32</t>
  </si>
  <si>
    <t>1D ABILITI MYOPIA 7.9 -6.00 5P DX</t>
  </si>
  <si>
    <t>=DIAG!BE33</t>
  </si>
  <si>
    <t>1D ABILITI MYOPIA 7.9 -6.25 5P DX</t>
  </si>
  <si>
    <t>=DIAG!BE34</t>
  </si>
  <si>
    <t>1D ABILITI MYOPIA 7.9 -6.50 5P DX</t>
  </si>
  <si>
    <t>=DIAG!BE35</t>
  </si>
  <si>
    <t>1D ABILITI MYOPIA 7.9 -6.75 5P DX</t>
  </si>
  <si>
    <t>=DIAG!BE36</t>
  </si>
  <si>
    <t>1D ABILITI MYOPIA 7.9 -7.00 5P DX</t>
  </si>
  <si>
    <t>=DIAG!BE37</t>
  </si>
  <si>
    <t>1D ABILITI MYOPIA 7.9 -7.25 5P DX</t>
  </si>
  <si>
    <t>=DIAG!BE38</t>
  </si>
  <si>
    <t>1D ABILITI MYOPIA 7.9 -7.50 5P DX</t>
  </si>
  <si>
    <t>=DIAG!BE39</t>
  </si>
  <si>
    <t>1D ABILITI MYOPIA 7.9 -7.75 5P DX</t>
  </si>
  <si>
    <t>=DIAG!BE40</t>
  </si>
  <si>
    <t>1D ABILITI MYOPIA 7.9 -8.00 5P DX</t>
  </si>
  <si>
    <t>=DIAG!BE41</t>
  </si>
  <si>
    <t>Acuvue Oasys for ASTIGMATISM Diag/0.00/8.6/-0.75/10</t>
  </si>
  <si>
    <t>=DIAG!C56</t>
  </si>
  <si>
    <t>Acuvue Oasys for ASTIGMATISM Diag/-1.00/8.6/-0.75/10</t>
  </si>
  <si>
    <t>=DIAG!C57</t>
  </si>
  <si>
    <t>Acuvue Oasys for ASTIGMATISM Diag/-1.50/8.6/-0.75/10</t>
  </si>
  <si>
    <t>=DIAG!C58</t>
  </si>
  <si>
    <t>Acuvue Oasys for ASTIGMATISM Diag/-2.00/8.6/-0.75/10</t>
  </si>
  <si>
    <t>=DIAG!C59</t>
  </si>
  <si>
    <t>Acuvue Oasys for ASTIGMATISM Diag/-2.50/8.6/-0.75/10</t>
  </si>
  <si>
    <t>=DIAG!C60</t>
  </si>
  <si>
    <t>Acuvue Oasys for ASTIGMATISM Diag/-3.00/8.6/-0.75/10</t>
  </si>
  <si>
    <t>=DIAG!C61</t>
  </si>
  <si>
    <t>Acuvue Oasys for ASTIGMATISM Diag/-3.50/8.6/-0.75/10</t>
  </si>
  <si>
    <t>=DIAG!C62</t>
  </si>
  <si>
    <t>Acuvue Oasys for ASTIGMATISM Diag/-4.00/8.6/-0.75/10</t>
  </si>
  <si>
    <t>=DIAG!C63</t>
  </si>
  <si>
    <t>Acuvue Oasys for ASTIGMATISM Diag/-4.50/8.6/-0.75/10</t>
  </si>
  <si>
    <t>=DIAG!C64</t>
  </si>
  <si>
    <t>Acuvue Oasys for ASTIGMATISM Diag/0.00/8.6/-0.75/20</t>
  </si>
  <si>
    <t>=DIAG!D56</t>
  </si>
  <si>
    <t>Acuvue Oasys for ASTIGMATISM Diag/-1.00/8.6/-0.75/20</t>
  </si>
  <si>
    <t>=DIAG!D57</t>
  </si>
  <si>
    <t>Acuvue Oasys for ASTIGMATISM Diag/-1.50/8.6/-0.75/20</t>
  </si>
  <si>
    <t>=DIAG!D58</t>
  </si>
  <si>
    <t>Acuvue Oasys for ASTIGMATISM Diag/-2.00/8.6/-0.75/20</t>
  </si>
  <si>
    <t>=DIAG!D59</t>
  </si>
  <si>
    <t>Acuvue Oasys for ASTIGMATISM Diag/-2.50/8.6/-0.75/20</t>
  </si>
  <si>
    <t>=DIAG!D60</t>
  </si>
  <si>
    <t>Acuvue Oasys for ASTIGMATISM Diag/-3.00/8.6/-0.75/20</t>
  </si>
  <si>
    <t>=DIAG!D61</t>
  </si>
  <si>
    <t>Acuvue Oasys for ASTIGMATISM Diag/-3.50/8.6/-0.75/20</t>
  </si>
  <si>
    <t>=DIAG!D62</t>
  </si>
  <si>
    <t>Acuvue Oasys for ASTIGMATISM Diag/-4.00/8.6/-0.75/20</t>
  </si>
  <si>
    <t>=DIAG!D63</t>
  </si>
  <si>
    <t>Acuvue Oasys for ASTIGMATISM Diag/-4.50/8.6/-0.75/20</t>
  </si>
  <si>
    <t>=DIAG!D64</t>
  </si>
  <si>
    <t>Acuvue Oasys for ASTIGMATISM Diag/ 0.00/8.6/-0.75/ 30</t>
  </si>
  <si>
    <t>=DIAG!E56</t>
  </si>
  <si>
    <t>Acuvue Oasys for ASTIGMATISM Diag/ 0.00/8.6/-0.75/ 40</t>
  </si>
  <si>
    <t>=DIAG!F56</t>
  </si>
  <si>
    <t>Acuvue Oasys for ASTIGMATISM Diag/ 0.00/8.6/-0.75/ 50</t>
  </si>
  <si>
    <t>=DIAG!G56</t>
  </si>
  <si>
    <t>Acuvue Oasys for ASTIGMATISM Diag/ 0.00/8.6/-0.75/ 60</t>
  </si>
  <si>
    <t>=DIAG!H56</t>
  </si>
  <si>
    <t>Acuvue Oasys for ASTIGMATISM Diag/ 0.00/8.6/-0.75/ 70</t>
  </si>
  <si>
    <t>=DIAG!I56</t>
  </si>
  <si>
    <t>Acuvue Oasys for ASTIGMATISM Diag/ 0.00/8.6/-0.75/ 80</t>
  </si>
  <si>
    <t>=DIAG!J56</t>
  </si>
  <si>
    <t>Acuvue Oasys for ASTIGMATISM Diag/0.00/8.6/-0.75/90</t>
  </si>
  <si>
    <t>=DIAG!K56</t>
  </si>
  <si>
    <t>Acuvue Oasys for ASTIGMATISM Diag/-1.00/8.6/-0.75/90</t>
  </si>
  <si>
    <t>=DIAG!K57</t>
  </si>
  <si>
    <t>Acuvue Oasys for ASTIGMATISM Diag/-1.50/8.6/-0.75/90</t>
  </si>
  <si>
    <t>=DIAG!K58</t>
  </si>
  <si>
    <t>Acuvue Oasys for ASTIGMATISM Diag/-2.00/8.6/-0.75/90</t>
  </si>
  <si>
    <t>=DIAG!K59</t>
  </si>
  <si>
    <t>Acuvue Oasys for ASTIGMATISM Diag/-2.50/8.6/-0.75/90</t>
  </si>
  <si>
    <t>=DIAG!K60</t>
  </si>
  <si>
    <t>Acuvue Oasys for ASTIGMATISM Diag/-3.00/8.6/-0.75/90</t>
  </si>
  <si>
    <t>=DIAG!K61</t>
  </si>
  <si>
    <t>Acuvue Oasys for ASTIGMATISM Diag/-3.50/8.6/-0.75/90</t>
  </si>
  <si>
    <t>=DIAG!K62</t>
  </si>
  <si>
    <t>Acuvue Oasys for ASTIGMATISM Diag/-4.00/8.6/-0.75/90</t>
  </si>
  <si>
    <t>=DIAG!K63</t>
  </si>
  <si>
    <t>Acuvue Oasys for ASTIGMATISM Diag/-4.50/8.6/-0.75/90</t>
  </si>
  <si>
    <t>=DIAG!K64</t>
  </si>
  <si>
    <t>Acuvue Oasys for ASTIGMATISM Diag/ 0.00/8.6/-0.75/100</t>
  </si>
  <si>
    <t>=DIAG!L56</t>
  </si>
  <si>
    <t>Acuvue Oasys for ASTIGMATISM Diag/ 0.00/8.6/-0.75/110</t>
  </si>
  <si>
    <t>=DIAG!M56</t>
  </si>
  <si>
    <t>Acuvue Oasys for ASTIGMATISM Diag/ 0.00/8.6/-0.75/120</t>
  </si>
  <si>
    <t>=DIAG!N56</t>
  </si>
  <si>
    <t>Acuvue Oasys for ASTIGMATISM Diag/ 0.00/8.6/-0.75/130</t>
  </si>
  <si>
    <t>=DIAG!O56</t>
  </si>
  <si>
    <t>Acuvue Oasys for ASTIGMATISM Diag/ 0.00/8.6/-0.75/140</t>
  </si>
  <si>
    <t>=DIAG!P56</t>
  </si>
  <si>
    <t>Acuvue Oasys for ASTIGMATISM Diag/ 0.00/8.6/-0.75/150</t>
  </si>
  <si>
    <t>=DIAG!Q56</t>
  </si>
  <si>
    <t>Acuvue Oasys for ASTIGMATISM Diag/0.00/8.6/-0.75/160</t>
  </si>
  <si>
    <t>=DIAG!R56</t>
  </si>
  <si>
    <t>Acuvue Oasys for ASTIGMATISM Diag/-1.00/8.6/-0.75/160</t>
  </si>
  <si>
    <t>=DIAG!R57</t>
  </si>
  <si>
    <t>Acuvue Oasys for ASTIGMATISM Diag/-1.50/8.6/-0.75/160</t>
  </si>
  <si>
    <t>=DIAG!R58</t>
  </si>
  <si>
    <t>Acuvue Oasys for ASTIGMATISM Diag/-2.00/8.6/-0.75/160</t>
  </si>
  <si>
    <t>=DIAG!R59</t>
  </si>
  <si>
    <t>Acuvue Oasys for ASTIGMATISM Diag/-2.50/8.6/-0.75/160</t>
  </si>
  <si>
    <t>=DIAG!R60</t>
  </si>
  <si>
    <t>Acuvue Oasys for ASTIGMATISM Diag/-3.00/8.6/-0.75/160</t>
  </si>
  <si>
    <t>=DIAG!R61</t>
  </si>
  <si>
    <t>Acuvue Oasys for ASTIGMATISM Diag/-3.50/8.6/-0.75/160</t>
  </si>
  <si>
    <t>=DIAG!R62</t>
  </si>
  <si>
    <t>Acuvue Oasys for ASTIGMATISM Diag/-4.00/8.6/-0.75/160</t>
  </si>
  <si>
    <t>=DIAG!R63</t>
  </si>
  <si>
    <t>Acuvue Oasys for ASTIGMATISM Diag/-4.50/8.6/-0.75/160</t>
  </si>
  <si>
    <t>=DIAG!R64</t>
  </si>
  <si>
    <t>Acuvue Oasys for ASTIGMATISM Diag/0.00/8.6/-0.75/170</t>
  </si>
  <si>
    <t>=DIAG!S56</t>
  </si>
  <si>
    <t>Acuvue Oasys for ASTIGMATISM Diag/-1.00/8.6/-0.75/170</t>
  </si>
  <si>
    <t>=DIAG!S57</t>
  </si>
  <si>
    <t>Acuvue Oasys for ASTIGMATISM Diag/-1.50/8.6/-0.75/170</t>
  </si>
  <si>
    <t>=DIAG!S58</t>
  </si>
  <si>
    <t>Acuvue Oasys for ASTIGMATISM Diag/-2.00/8.6/-0.75/170</t>
  </si>
  <si>
    <t>=DIAG!S59</t>
  </si>
  <si>
    <t>Acuvue Oasys for ASTIGMATISM Diag/-2.50/8.6/-0.75/170</t>
  </si>
  <si>
    <t>=DIAG!S60</t>
  </si>
  <si>
    <t>Acuvue Oasys for ASTIGMATISM Diag/-3.00/8.6/-0.75/170</t>
  </si>
  <si>
    <t>=DIAG!S61</t>
  </si>
  <si>
    <t>Acuvue Oasys for ASTIGMATISM Diag/-3.50/8.6/-0.75/170</t>
  </si>
  <si>
    <t>=DIAG!S62</t>
  </si>
  <si>
    <t>Acuvue Oasys for ASTIGMATISM Diag/-4.00/8.6/-0.75/170</t>
  </si>
  <si>
    <t>=DIAG!S63</t>
  </si>
  <si>
    <t>Acuvue Oasys for ASTIGMATISM Diag/-4.50/8.6/-0.75/170</t>
  </si>
  <si>
    <t>=DIAG!S64</t>
  </si>
  <si>
    <t>Acuvue Oasys for ASTIGMATISM Diag/0.00/8.6/-0.75/180</t>
  </si>
  <si>
    <t>=DIAG!T56</t>
  </si>
  <si>
    <t>Acuvue Oasys for ASTIGMATISM Diag/-1.00/8.6/-0.75/180</t>
  </si>
  <si>
    <t>=DIAG!T57</t>
  </si>
  <si>
    <t>Acuvue Oasys for ASTIGMATISM Diag/-1.50/8.6/-0.75/180</t>
  </si>
  <si>
    <t>=DIAG!T58</t>
  </si>
  <si>
    <t>Acuvue Oasys for ASTIGMATISM Diag/-2.00/8.6/-0.75/180</t>
  </si>
  <si>
    <t>=DIAG!T59</t>
  </si>
  <si>
    <t>Acuvue Oasys for ASTIGMATISM Diag/-2.50/8.6/-0.75/180</t>
  </si>
  <si>
    <t>=DIAG!T60</t>
  </si>
  <si>
    <t>Acuvue Oasys for ASTIGMATISM Diag/-3.00/8.6/-0.75/180</t>
  </si>
  <si>
    <t>=DIAG!T61</t>
  </si>
  <si>
    <t>Acuvue Oasys for ASTIGMATISM Diag/-3.50/8.6/-0.75/180</t>
  </si>
  <si>
    <t>=DIAG!T62</t>
  </si>
  <si>
    <t>Acuvue Oasys for ASTIGMATISM Diag/-4.00/8.6/-0.75/180</t>
  </si>
  <si>
    <t>=DIAG!T63</t>
  </si>
  <si>
    <t>Acuvue Oasys for ASTIGMATISM Diag/-4.50/8.6/-0.75/180</t>
  </si>
  <si>
    <t>=DIAG!T64</t>
  </si>
  <si>
    <t>Acuvue Oasys for ASTIGMATISM Diag/0.00/8.6/-1.25/10</t>
  </si>
  <si>
    <t>=DIAG!V56</t>
  </si>
  <si>
    <t>Acuvue Oasys for ASTIGMATISM Diag/-1.00/8.6/-1.25/10</t>
  </si>
  <si>
    <t>=DIAG!V57</t>
  </si>
  <si>
    <t>Acuvue Oasys for ASTIGMATISM Diag/-1.50/8.6/-1.25/10</t>
  </si>
  <si>
    <t>=DIAG!V58</t>
  </si>
  <si>
    <t>Acuvue Oasys for ASTIGMATISM Diag/-2.00/8.6/-1.25/10</t>
  </si>
  <si>
    <t>=DIAG!V59</t>
  </si>
  <si>
    <t>Acuvue Oasys for ASTIGMATISM Diag/-2.50/8.6/-1.25/10</t>
  </si>
  <si>
    <t>=DIAG!V60</t>
  </si>
  <si>
    <t>Acuvue Oasys for ASTIGMATISM Diag/-3.00/8.6/-1.25/10</t>
  </si>
  <si>
    <t>=DIAG!V61</t>
  </si>
  <si>
    <t>Acuvue Oasys for ASTIGMATISM Diag/-3.50/8.6/-1.25/10</t>
  </si>
  <si>
    <t>=DIAG!V62</t>
  </si>
  <si>
    <t>Acuvue Oasys for ASTIGMATISM Diag/-4.00/8.6/-1.25/10</t>
  </si>
  <si>
    <t>=DIAG!V63</t>
  </si>
  <si>
    <t>Acuvue Oasys for ASTIGMATISM Diag/-4.50/8.6/-1.25/10</t>
  </si>
  <si>
    <t>=DIAG!V64</t>
  </si>
  <si>
    <t>Acuvue Oasys for ASTIGMATISM Diag/0.00/8.6/-1.25/20</t>
  </si>
  <si>
    <t>=DIAG!W56</t>
  </si>
  <si>
    <t>Acuvue Oasys for ASTIGMATISM Diag/-1.00/8.6/-1.25/20</t>
  </si>
  <si>
    <t>=DIAG!W57</t>
  </si>
  <si>
    <t>Acuvue Oasys for ASTIGMATISM Diag/-1.50/8.6/-1.25/20</t>
  </si>
  <si>
    <t>=DIAG!W58</t>
  </si>
  <si>
    <t>Acuvue Oasys for ASTIGMATISM Diag/-2.00/8.6/-1.25/20</t>
  </si>
  <si>
    <t>=DIAG!W59</t>
  </si>
  <si>
    <t>Acuvue Oasys for ASTIGMATISM Diag/-2.50/8.6/-1.25/20</t>
  </si>
  <si>
    <t>=DIAG!W60</t>
  </si>
  <si>
    <t>Acuvue Oasys for ASTIGMATISM Diag/-3.00/8.6/-1.25/20</t>
  </si>
  <si>
    <t>=DIAG!W61</t>
  </si>
  <si>
    <t>Acuvue Oasys for ASTIGMATISM Diag/-3.50/8.6/-1.25/20</t>
  </si>
  <si>
    <t>=DIAG!W62</t>
  </si>
  <si>
    <t>Acuvue Oasys for ASTIGMATISM Diag/-4.00/8.6/-1.25/20</t>
  </si>
  <si>
    <t>=DIAG!W63</t>
  </si>
  <si>
    <t>Acuvue Oasys for ASTIGMATISM Diag/-4.50/8.6/-1.25/20</t>
  </si>
  <si>
    <t>=DIAG!W64</t>
  </si>
  <si>
    <t>Acuvue Oasys for ASTIGMATISM Diag/ 0.00/8.6/-1.25/ 30</t>
  </si>
  <si>
    <t>=DIAG!X56</t>
  </si>
  <si>
    <t>Acuvue Oasys for ASTIGMATISM Diag/ 0.00/8.6/-1.25/ 40</t>
  </si>
  <si>
    <t>=DIAG!Y56</t>
  </si>
  <si>
    <t>Acuvue Oasys for ASTIGMATISM Diag/ 0.00/8.6/-1.25/ 50</t>
  </si>
  <si>
    <t>=DIAG!Z56</t>
  </si>
  <si>
    <t>Acuvue Oasys for ASTIGMATISM Diag/ 0.00/8.6/-1.25/ 60</t>
  </si>
  <si>
    <t>=DIAG!AA56</t>
  </si>
  <si>
    <t>Acuvue Oasys for ASTIGMATISM Diag/ 0.00/8.6/-1.25/ 70</t>
  </si>
  <si>
    <t>=DIAG!AB56</t>
  </si>
  <si>
    <t>Acuvue Oasys for ASTIGMATISM Diag/ 0.00/8.6/-1.25/ 80</t>
  </si>
  <si>
    <t>=DIAG!AC56</t>
  </si>
  <si>
    <t>Acuvue Oasys for ASTIGMATISM Diag/0.00/8.6/-1.25/90</t>
  </si>
  <si>
    <t>=DIAG!AD56</t>
  </si>
  <si>
    <t>Acuvue Oasys for ASTIGMATISM Diag/-1.00/8.6/-1.25/90</t>
  </si>
  <si>
    <t>=DIAG!AD57</t>
  </si>
  <si>
    <t>Acuvue Oasys for ASTIGMATISM Diag/-1.50/8.6/-1.25/90</t>
  </si>
  <si>
    <t>=DIAG!AD58</t>
  </si>
  <si>
    <t>Acuvue Oasys for ASTIGMATISM Diag/-2.00/8.6/-1.25/90</t>
  </si>
  <si>
    <t>=DIAG!AD59</t>
  </si>
  <si>
    <t>Acuvue Oasys for ASTIGMATISM Diag/-2.50/8.6/-1.25/90</t>
  </si>
  <si>
    <t>=DIAG!AD60</t>
  </si>
  <si>
    <t>Acuvue Oasys for ASTIGMATISM Diag/-3.00/8.6/-1.25/90</t>
  </si>
  <si>
    <t>=DIAG!AD61</t>
  </si>
  <si>
    <t>Acuvue Oasys for ASTIGMATISM Diag/-3.50/8.6/-1.25/90</t>
  </si>
  <si>
    <t>=DIAG!AD62</t>
  </si>
  <si>
    <t>Acuvue Oasys for ASTIGMATISM Diag/-4.00/8.6/-1.25/90</t>
  </si>
  <si>
    <t>=DIAG!AD63</t>
  </si>
  <si>
    <t>Acuvue Oasys for ASTIGMATISM Diag/-4.50/8.6/-1.25/90</t>
  </si>
  <si>
    <t>=DIAG!AD64</t>
  </si>
  <si>
    <t>Acuvue Oasys for ASTIGMATISM Diag/ 0.00/8.6/-1.25/100</t>
  </si>
  <si>
    <t>=DIAG!AE56</t>
  </si>
  <si>
    <t>Acuvue Oasys for ASTIGMATISM Diag/ 0.00/8.6/-1.25/110</t>
  </si>
  <si>
    <t>=DIAG!AF56</t>
  </si>
  <si>
    <t>Acuvue Oasys for ASTIGMATISM Diag/ 0.00/8.6/-1.25/120</t>
  </si>
  <si>
    <t>=DIAG!AG56</t>
  </si>
  <si>
    <t>Acuvue Oasys for ASTIGMATISM Diag/ 0.00/8.6/-1.25/130</t>
  </si>
  <si>
    <t>=DIAG!AH56</t>
  </si>
  <si>
    <t>Acuvue Oasys for ASTIGMATISM Diag/ 0.00/8.6/-1.25/140</t>
  </si>
  <si>
    <t>=DIAG!AI56</t>
  </si>
  <si>
    <t>Acuvue Oasys for ASTIGMATISM Diag/ 0.00/8.6/-1.25/150</t>
  </si>
  <si>
    <t>=DIAG!AJ56</t>
  </si>
  <si>
    <t>Acuvue Oasys for ASTIGMATISM Diag/0.00/8.6/-1.25/160</t>
  </si>
  <si>
    <t>=DIAG!AK56</t>
  </si>
  <si>
    <t>Acuvue Oasys for ASTIGMATISM Diag/-1.00/8.6/-1.25/160</t>
  </si>
  <si>
    <t>=DIAG!AK57</t>
  </si>
  <si>
    <t>Acuvue Oasys for ASTIGMATISM Diag/-1.50/8.6/-1.25/160</t>
  </si>
  <si>
    <t>=DIAG!AK58</t>
  </si>
  <si>
    <t>Acuvue Oasys for ASTIGMATISM Diag/-2.00/8.6/-1.25/160</t>
  </si>
  <si>
    <t>=DIAG!AK59</t>
  </si>
  <si>
    <t>Acuvue Oasys for ASTIGMATISM Diag/-2.50/8.6/-1.25/160</t>
  </si>
  <si>
    <t>=DIAG!AK60</t>
  </si>
  <si>
    <t>Acuvue Oasys for ASTIGMATISM Diag/-3.00/8.6/-1.25/160</t>
  </si>
  <si>
    <t>=DIAG!AK61</t>
  </si>
  <si>
    <t>Acuvue Oasys for ASTIGMATISM Diag/-3.50/8.6/-1.25/160</t>
  </si>
  <si>
    <t>=DIAG!AK62</t>
  </si>
  <si>
    <t>Acuvue Oasys for ASTIGMATISM Diag/-4.00/8.6/-1.25/160</t>
  </si>
  <si>
    <t>=DIAG!AK63</t>
  </si>
  <si>
    <t>Acuvue Oasys for ASTIGMATISM Diag/-4.50/8.6/-1.25/160</t>
  </si>
  <si>
    <t>=DIAG!AK64</t>
  </si>
  <si>
    <t>Acuvue Oasys for ASTIGMATISM Diag/0.00/8.6/-1.25/170</t>
  </si>
  <si>
    <t>=DIAG!AL56</t>
  </si>
  <si>
    <t>Acuvue Oasys for ASTIGMATISM Diag/-1.00/8.6/-1.25/170</t>
  </si>
  <si>
    <t>=DIAG!AL57</t>
  </si>
  <si>
    <t>Acuvue Oasys for ASTIGMATISM Diag/-1.50/8.6/-1.25/170</t>
  </si>
  <si>
    <t>=DIAG!AL58</t>
  </si>
  <si>
    <t>Acuvue Oasys for ASTIGMATISM Diag/-2.00/8.6/-1.25/170</t>
  </si>
  <si>
    <t>=DIAG!AL59</t>
  </si>
  <si>
    <t>Acuvue Oasys for ASTIGMATISM Diag/-2.50/8.6/-1.25/170</t>
  </si>
  <si>
    <t>=DIAG!AL60</t>
  </si>
  <si>
    <t>Acuvue Oasys for ASTIGMATISM Diag/-3.00/8.6/-1.25/170</t>
  </si>
  <si>
    <t>=DIAG!AL61</t>
  </si>
  <si>
    <t>Acuvue Oasys for ASTIGMATISM Diag/-3.50/8.6/-1.25/170</t>
  </si>
  <si>
    <t>=DIAG!AL62</t>
  </si>
  <si>
    <t>Acuvue Oasys for ASTIGMATISM Diag/-4.00/8.6/-1.25/170</t>
  </si>
  <si>
    <t>=DIAG!AL63</t>
  </si>
  <si>
    <t>Acuvue Oasys for ASTIGMATISM Diag/-4.50/8.6/-1.25/170</t>
  </si>
  <si>
    <t>=DIAG!AL64</t>
  </si>
  <si>
    <t>Acuvue Oasys for ASTIGMATISM Diag/0.00/8.6/-1.25/180</t>
  </si>
  <si>
    <t>=DIAG!AM56</t>
  </si>
  <si>
    <t>Acuvue Oasys for ASTIGMATISM Diag/-1.00/8.6/-1.25/180</t>
  </si>
  <si>
    <t>=DIAG!AM57</t>
  </si>
  <si>
    <t>Acuvue Oasys for ASTIGMATISM Diag/-1.50/8.6/-1.25/180</t>
  </si>
  <si>
    <t>=DIAG!AM58</t>
  </si>
  <si>
    <t>Acuvue Oasys for ASTIGMATISM Diag/-2.00/8.6/-1.25/180</t>
  </si>
  <si>
    <t>=DIAG!AM59</t>
  </si>
  <si>
    <t>Acuvue Oasys for ASTIGMATISM Diag/-2.50/8.6/-1.25/180</t>
  </si>
  <si>
    <t>=DIAG!AM60</t>
  </si>
  <si>
    <t>Acuvue Oasys for ASTIGMATISM Diag/-3.00/8.6/-1.25/180</t>
  </si>
  <si>
    <t>=DIAG!AM61</t>
  </si>
  <si>
    <t>Acuvue Oasys for ASTIGMATISM Diag/-3.50/8.6/-1.25/180</t>
  </si>
  <si>
    <t>=DIAG!AM62</t>
  </si>
  <si>
    <t>Acuvue Oasys for ASTIGMATISM Diag/-4.00/8.6/-1.25/180</t>
  </si>
  <si>
    <t>=DIAG!AM63</t>
  </si>
  <si>
    <t>Acuvue Oasys for ASTIGMATISM Diag/-4.50/8.6/-1.25/180</t>
  </si>
  <si>
    <t>=DIAG!AM64</t>
  </si>
  <si>
    <t>Acuvue Oasys for ASTIGMATISM Diag/0.00/8.6/-1.75/10</t>
  </si>
  <si>
    <t>=DIAG!C70</t>
  </si>
  <si>
    <t>Acuvue Oasys for ASTIGMATISM Diag/-1.00/8.6/-1.75/10</t>
  </si>
  <si>
    <t>=DIAG!C71</t>
  </si>
  <si>
    <t>Acuvue Oasys for ASTIGMATISM Diag/-2.00/8.6/-1.75/10</t>
  </si>
  <si>
    <t>=DIAG!C72</t>
  </si>
  <si>
    <t>Acuvue Oasys for ASTIGMATISM Diag/-3.00/8.6/-1.75/10</t>
  </si>
  <si>
    <t>=DIAG!C73</t>
  </si>
  <si>
    <t>Acuvue Oasys for ASTIGMATISM Diag/-4.00/8.6/-1.75/10</t>
  </si>
  <si>
    <t>=DIAG!C74</t>
  </si>
  <si>
    <t>Acuvue Oasys for ASTIGMATISM Diag/0.00/8.6/-1.75/20</t>
  </si>
  <si>
    <t>=DIAG!D70</t>
  </si>
  <si>
    <t>Acuvue Oasys for ASTIGMATISM Diag/-1.00/8.6/-1.75/20</t>
  </si>
  <si>
    <t>=DIAG!D71</t>
  </si>
  <si>
    <t>Acuvue Oasys for ASTIGMATISM Diag/-2.00/8.6/-1.75/20</t>
  </si>
  <si>
    <t>=DIAG!D72</t>
  </si>
  <si>
    <t>Acuvue Oasys for ASTIGMATISM Diag/-3.00/8.6/-1.75/20</t>
  </si>
  <si>
    <t>=DIAG!D73</t>
  </si>
  <si>
    <t>Acuvue Oasys for ASTIGMATISM Diag/-4.00/8.6/-1.75/20</t>
  </si>
  <si>
    <t>=DIAG!D74</t>
  </si>
  <si>
    <t>Acuvue Oasys for ASTIGMATISM Diag/ 0.00/8.6/-1.75/ 30</t>
  </si>
  <si>
    <t>=DIAG!E70</t>
  </si>
  <si>
    <t>Acuvue Oasys for ASTIGMATISM Diag/ 0.00/8.6/-1.75/ 40</t>
  </si>
  <si>
    <t>=DIAG!F70</t>
  </si>
  <si>
    <t>Acuvue Oasys for ASTIGMATISM Diag/ 0.00/8.6/-1.75/ 50</t>
  </si>
  <si>
    <t>=DIAG!G70</t>
  </si>
  <si>
    <t>Acuvue Oasys for ASTIGMATISM Diag/ 0.00/8.6/-1.75/ 60</t>
  </si>
  <si>
    <t>=DIAG!H70</t>
  </si>
  <si>
    <t>Acuvue Oasys for ASTIGMATISM Diag/ 0.00/8.6/-1.75/ 70</t>
  </si>
  <si>
    <t>=DIAG!I70</t>
  </si>
  <si>
    <t>Acuvue Oasys for ASTIGMATISM Diag/ 0.00/8.6/-1.75/ 80</t>
  </si>
  <si>
    <t>=DIAG!J70</t>
  </si>
  <si>
    <t>Acuvue Oasys for ASTIGMATISM Diag/0.00/8.6/-1.75/90</t>
  </si>
  <si>
    <t>=DIAG!K70</t>
  </si>
  <si>
    <t>Acuvue Oasys for ASTIGMATISM Diag/-1.00/8.6/-1.75/90</t>
  </si>
  <si>
    <t>=DIAG!K71</t>
  </si>
  <si>
    <t>Acuvue Oasys for ASTIGMATISM Diag/-2.00/8.6/-1.75/90</t>
  </si>
  <si>
    <t>=DIAG!K72</t>
  </si>
  <si>
    <t>Acuvue Oasys for ASTIGMATISM Diag/-3.00/8.6/-1.75/90</t>
  </si>
  <si>
    <t>=DIAG!K73</t>
  </si>
  <si>
    <t>Acuvue Oasys for ASTIGMATISM Diag/-4.00/8.6/-1.75/90</t>
  </si>
  <si>
    <t>=DIAG!K74</t>
  </si>
  <si>
    <t>Acuvue Oasys for ASTIGMATISM Diag/ 0.00/8.6/-1.75/100</t>
  </si>
  <si>
    <t>=DIAG!L70</t>
  </si>
  <si>
    <t>Acuvue Oasys for ASTIGMATISM Diag/ 0.00/8.6/-1.75/110</t>
  </si>
  <si>
    <t>=DIAG!M70</t>
  </si>
  <si>
    <t>Acuvue Oasys for ASTIGMATISM Diag/ 0.00/8.6/-1.75/120</t>
  </si>
  <si>
    <t>=DIAG!N70</t>
  </si>
  <si>
    <t>Acuvue Oasys for ASTIGMATISM Diag/ 0.00/8.6/-1.75/130</t>
  </si>
  <si>
    <t>=DIAG!O70</t>
  </si>
  <si>
    <t>Acuvue Oasys for ASTIGMATISM Diag/ 0.00/8.6/-1.75/140</t>
  </si>
  <si>
    <t>=DIAG!P70</t>
  </si>
  <si>
    <t>Acuvue Oasys for ASTIGMATISM Diag/ 0.00/8.6/-1.75/150</t>
  </si>
  <si>
    <t>=DIAG!Q70</t>
  </si>
  <si>
    <t>Acuvue Oasys for ASTIGMATISM Diag/0.00/8.6/-1.75/160</t>
  </si>
  <si>
    <t>=DIAG!R70</t>
  </si>
  <si>
    <t>Acuvue Oasys for ASTIGMATISM Diag/-1.00/8.6/-1.75/160</t>
  </si>
  <si>
    <t>=DIAG!R71</t>
  </si>
  <si>
    <t>Acuvue Oasys for ASTIGMATISM Diag/-2.00/8.6/-1.75/160</t>
  </si>
  <si>
    <t>=DIAG!R72</t>
  </si>
  <si>
    <t>Acuvue Oasys for ASTIGMATISM Diag/-3.00/8.6/-1.75/160</t>
  </si>
  <si>
    <t>=DIAG!R73</t>
  </si>
  <si>
    <t>Acuvue Oasys for ASTIGMATISM Diag/-4.00/8.6/-1.75/160</t>
  </si>
  <si>
    <t>=DIAG!R74</t>
  </si>
  <si>
    <t>Acuvue Oasys for ASTIGMATISM Diag/0.00/8.6/-1.75/170</t>
  </si>
  <si>
    <t>=DIAG!S70</t>
  </si>
  <si>
    <t>Acuvue Oasys for ASTIGMATISM Diag/-1.00/8.6/-1.75/170</t>
  </si>
  <si>
    <t>=DIAG!S71</t>
  </si>
  <si>
    <t>Acuvue Oasys for ASTIGMATISM Diag/-2.00/8.6/-1.75/170</t>
  </si>
  <si>
    <t>=DIAG!S72</t>
  </si>
  <si>
    <t>Acuvue Oasys for ASTIGMATISM Diag/-3.00/8.6/-1.75/170</t>
  </si>
  <si>
    <t>=DIAG!S73</t>
  </si>
  <si>
    <t>Acuvue Oasys for ASTIGMATISM Diag/-4.00/8.6/-1.75/170</t>
  </si>
  <si>
    <t>=DIAG!S74</t>
  </si>
  <si>
    <t>Acuvue Oasys for ASTIGMATISM Diag/0.00/8.6/-1.75/180</t>
  </si>
  <si>
    <t>=DIAG!T70</t>
  </si>
  <si>
    <t>Acuvue Oasys for ASTIGMATISM Diag/-1.00/8.6/-1.75/180</t>
  </si>
  <si>
    <t>=DIAG!T71</t>
  </si>
  <si>
    <t>Acuvue Oasys for ASTIGMATISM Diag/-2.00/8.6/-1.75/180</t>
  </si>
  <si>
    <t>=DIAG!T72</t>
  </si>
  <si>
    <t>Acuvue Oasys for ASTIGMATISM Diag/-3.00/8.6/-1.75/180</t>
  </si>
  <si>
    <t>=DIAG!T73</t>
  </si>
  <si>
    <t>Acuvue Oasys for ASTIGMATISM Diag/-4.00/8.6/-1.75/180</t>
  </si>
  <si>
    <t>=DIAG!T74</t>
  </si>
  <si>
    <t>Acuvue Oasys for ASTIGMATISM Diag/0.00/8.6/-2.25/10</t>
  </si>
  <si>
    <t>=DIAG!V70</t>
  </si>
  <si>
    <t>Acuvue Oasys for ASTIGMATISM Diag/-1.00/8.6/-2.25/10</t>
  </si>
  <si>
    <t>=DIAG!V71</t>
  </si>
  <si>
    <t>Acuvue Oasys for ASTIGMATISM Diag/-2.00/8.6/-2.25/10</t>
  </si>
  <si>
    <t>=DIAG!V72</t>
  </si>
  <si>
    <t>Acuvue Oasys for ASTIGMATISM Diag/-3.00/8.6/-2.25/10</t>
  </si>
  <si>
    <t>=DIAG!V73</t>
  </si>
  <si>
    <t>Acuvue Oasys for ASTIGMATISM Diag/-4.00/8.6/-2.25/10</t>
  </si>
  <si>
    <t>=DIAG!V74</t>
  </si>
  <si>
    <t>Acuvue Oasys for ASTIGMATISM Diag/0.00/8.6/-2.25/20</t>
  </si>
  <si>
    <t>=DIAG!W70</t>
  </si>
  <si>
    <t>Acuvue Oasys for ASTIGMATISM Diag/-1.00/8.6/-2.25/20</t>
  </si>
  <si>
    <t>=DIAG!W71</t>
  </si>
  <si>
    <t>Acuvue Oasys for ASTIGMATISM Diag/-2.00/8.6/-2.25/20</t>
  </si>
  <si>
    <t>=DIAG!W72</t>
  </si>
  <si>
    <t>Acuvue Oasys for ASTIGMATISM Diag/-3.00/8.6/-2.25/20</t>
  </si>
  <si>
    <t>=DIAG!W73</t>
  </si>
  <si>
    <t>Acuvue Oasys for ASTIGMATISM Diag/-4.00/8.6/-2.25/20</t>
  </si>
  <si>
    <t>=DIAG!W74</t>
  </si>
  <si>
    <t>Acuvue Oasys for ASTIGMATISM Diag/ 0.00/8.6/-2.25/ 30</t>
  </si>
  <si>
    <t>=DIAG!X70</t>
  </si>
  <si>
    <t>Acuvue Oasys for ASTIGMATISM Diag/ 0.00/8.6/-2.25/ 40</t>
  </si>
  <si>
    <t>=DIAG!Y70</t>
  </si>
  <si>
    <t>Acuvue Oasys for ASTIGMATISM Diag/ 0.00/8.6/-2.25/ 50</t>
  </si>
  <si>
    <t>=DIAG!Z70</t>
  </si>
  <si>
    <t>Acuvue Oasys for ASTIGMATISM Diag/ 0.00/8.6/-2.25/ 60</t>
  </si>
  <si>
    <t>=DIAG!AA70</t>
  </si>
  <si>
    <t>Acuvue Oasys for ASTIGMATISM Diag/ 0.00/8.6/-2.25/ 70</t>
  </si>
  <si>
    <t>=DIAG!AB70</t>
  </si>
  <si>
    <t>Acuvue Oasys for ASTIGMATISM Diag/ 0.00/8.6/-2.25/ 80</t>
  </si>
  <si>
    <t>=DIAG!AC70</t>
  </si>
  <si>
    <t>Acuvue Oasys for ASTIGMATISM Diag/0.00/8.6/-2.25/90</t>
  </si>
  <si>
    <t>=DIAG!AD70</t>
  </si>
  <si>
    <t>Acuvue Oasys for ASTIGMATISM Diag/-1.00/8.6/-2.25/90</t>
  </si>
  <si>
    <t>=DIAG!AD71</t>
  </si>
  <si>
    <t>Acuvue Oasys for ASTIGMATISM Diag/-2.00/8.6/-2.25/90</t>
  </si>
  <si>
    <t>=DIAG!AD72</t>
  </si>
  <si>
    <t>Acuvue Oasys for ASTIGMATISM Diag/-3.00/8.6/-2.25/90</t>
  </si>
  <si>
    <t>=DIAG!AD73</t>
  </si>
  <si>
    <t>Acuvue Oasys for ASTIGMATISM Diag/-4.00/8.6/-2.25/90</t>
  </si>
  <si>
    <t>=DIAG!AD74</t>
  </si>
  <si>
    <t>Acuvue Oasys for ASTIGMATISM Diag/ 0.00/8.6/-2.25/100</t>
  </si>
  <si>
    <t>=DIAG!AE70</t>
  </si>
  <si>
    <t>Acuvue Oasys for ASTIGMATISM Diag/ 0.00/8.6/-2.25/110</t>
  </si>
  <si>
    <t>=DIAG!AF70</t>
  </si>
  <si>
    <t>Acuvue Oasys for ASTIGMATISM Diag/ 0.00/8.6/-2.25/120</t>
  </si>
  <si>
    <t>=DIAG!AG70</t>
  </si>
  <si>
    <t>Acuvue Oasys for ASTIGMATISM Diag/ 0.00/8.6/-2.25/130</t>
  </si>
  <si>
    <t>=DIAG!AH70</t>
  </si>
  <si>
    <t>Acuvue Oasys for ASTIGMATISM Diag/ 0.00/8.6/-2.25/140</t>
  </si>
  <si>
    <t>=DIAG!AI70</t>
  </si>
  <si>
    <t>Acuvue Oasys for ASTIGMATISM Diag/ 0.00/8.6/-2.25/150</t>
  </si>
  <si>
    <t>=DIAG!AJ70</t>
  </si>
  <si>
    <t>Acuvue Oasys for ASTIGMATISM Diag/0.00/8.6/-2.25/160</t>
  </si>
  <si>
    <t>=DIAG!AK70</t>
  </si>
  <si>
    <t>Acuvue Oasys for ASTIGMATISM Diag/-1.00/8.6/-2.25/160</t>
  </si>
  <si>
    <t>=DIAG!AK71</t>
  </si>
  <si>
    <t>Acuvue Oasys for ASTIGMATISM Diag/-2.00/8.6/-2.25/160</t>
  </si>
  <si>
    <t>=DIAG!AK72</t>
  </si>
  <si>
    <t>Acuvue Oasys for ASTIGMATISM Diag/-3.00/8.6/-2.25/160</t>
  </si>
  <si>
    <t>=DIAG!AK73</t>
  </si>
  <si>
    <t>Acuvue Oasys for ASTIGMATISM Diag/-4.00/8.6/-2.25/160</t>
  </si>
  <si>
    <t>=DIAG!AK74</t>
  </si>
  <si>
    <t>Acuvue Oasys for ASTIGMATISM Diag/0.00/8.6/-2.25/170</t>
  </si>
  <si>
    <t>=DIAG!AL70</t>
  </si>
  <si>
    <t>Acuvue Oasys for ASTIGMATISM Diag/-1.00/8.6/-2.25/170</t>
  </si>
  <si>
    <t>=DIAG!AL71</t>
  </si>
  <si>
    <t>Acuvue Oasys for ASTIGMATISM Diag/-2.00/8.6/-2.25/170</t>
  </si>
  <si>
    <t>=DIAG!AL72</t>
  </si>
  <si>
    <t>Acuvue Oasys for ASTIGMATISM Diag/-3.00/8.6/-2.25/170</t>
  </si>
  <si>
    <t>=DIAG!AL73</t>
  </si>
  <si>
    <t>Acuvue Oasys for ASTIGMATISM Diag/-4.00/8.6/-2.25/170</t>
  </si>
  <si>
    <t>=DIAG!AL74</t>
  </si>
  <si>
    <t>Acuvue Oasys for ASTIGMATISM Diag/0.00/8.6/-2.25/180</t>
  </si>
  <si>
    <t>=DIAG!AM70</t>
  </si>
  <si>
    <t>Acuvue Oasys for ASTIGMATISM Diag/-1.00/8.6/-2.25/180</t>
  </si>
  <si>
    <t>=DIAG!AM71</t>
  </si>
  <si>
    <t>Acuvue Oasys for ASTIGMATISM Diag/-2.00/8.6/-2.25/180</t>
  </si>
  <si>
    <t>=DIAG!AM72</t>
  </si>
  <si>
    <t>Acuvue Oasys for ASTIGMATISM Diag/-3.00/8.6/-2.25/180</t>
  </si>
  <si>
    <t>=DIAG!AM73</t>
  </si>
  <si>
    <t>Acuvue Oasys for ASTIGMATISM Diag/-4.00/8.6/-2.25/180</t>
  </si>
  <si>
    <t>=DIAG!AM74</t>
  </si>
  <si>
    <t>Acuvue Oasys for ASTIGMATISM Diag/ 0.00/8.6/-2.75/ 90</t>
  </si>
  <si>
    <t>=DIAG!AO70</t>
  </si>
  <si>
    <t>Acuvue Oasys for ASTIGMATISM Diag/-3.00/8.6/-2.75/ 90</t>
  </si>
  <si>
    <t>=DIAG!AO73</t>
  </si>
  <si>
    <t>Acuvue Oasys for ASTIGMATISM Diag/ 0.00/8.6/-2.75/180</t>
  </si>
  <si>
    <t>=DIAG!AP70</t>
  </si>
  <si>
    <t>Acuvue Oasys for ASTIGMATISM Diag/-3.00/8.6/-2.75/180</t>
  </si>
  <si>
    <t>=DIAG!AP73</t>
  </si>
  <si>
    <t>888290027101</t>
  </si>
  <si>
    <t>ACUVUE OASYS HYDRALUXE FOR ASTIGMATISM DIAG 5 /+0.00 / 8.5 / -0.75 /10</t>
  </si>
  <si>
    <t>=DIAG!C87</t>
  </si>
  <si>
    <t>888290023509</t>
  </si>
  <si>
    <t>ACUVUE OASYS HYDRALUXE FOR ASTIGMATISM DIAG 5 /-1.00 / 8.5 / -0.75 /10</t>
  </si>
  <si>
    <t>=DIAG!C88</t>
  </si>
  <si>
    <t>888290021703</t>
  </si>
  <si>
    <t>ACUVUE OASYS HYDRALUXE FOR ASTIGMATISM DIAG 5 /-1.50 / 8.5 / -0.75 /10</t>
  </si>
  <si>
    <t>=DIAG!C89</t>
  </si>
  <si>
    <t>888290019908</t>
  </si>
  <si>
    <t>ACUVUE OASYS HYDRALUXE FOR ASTIGMATISM DIAG 5 /-2.00 / 8.5 / -0.75 /10</t>
  </si>
  <si>
    <t>=DIAG!C90</t>
  </si>
  <si>
    <t>888290018109</t>
  </si>
  <si>
    <t>ACUVUE OASYS HYDRALUXE FOR ASTIGMATISM DIAG 5 /-2.50 / 8.5 / -0.75 /10</t>
  </si>
  <si>
    <t>=DIAG!C91</t>
  </si>
  <si>
    <t>888290016303</t>
  </si>
  <si>
    <t>ACUVUE OASYS HYDRALUXE FOR ASTIGMATISM DIAG 5 /-3.00 / 8.5 / -0.75 /10</t>
  </si>
  <si>
    <t>=DIAG!C92</t>
  </si>
  <si>
    <t>888290014507</t>
  </si>
  <si>
    <t>ACUVUE OASYS HYDRALUXE FOR ASTIGMATISM DIAG 5 /-3.50 / 8.5 / -0.75 /10</t>
  </si>
  <si>
    <t>=DIAG!C93</t>
  </si>
  <si>
    <t>888290012701</t>
  </si>
  <si>
    <t>ACUVUE OASYS HYDRALUXE FOR ASTIGMATISM DIAG 5 /-4.00 / 8.5 / -0.75 /10</t>
  </si>
  <si>
    <t>=DIAG!C94</t>
  </si>
  <si>
    <t>888290010905</t>
  </si>
  <si>
    <t>ACUVUE OASYS HYDRALUXE FOR ASTIGMATISM DIAG 5 /-4.50 / 8.5 / -0.75 /10</t>
  </si>
  <si>
    <t>=DIAG!C95</t>
  </si>
  <si>
    <t>888290027118</t>
  </si>
  <si>
    <t>ACUVUE OASYS HYDRALUXE FOR ASTIGMATISM DIAG 5 /+0.00 / 8.5 / -0.75 /20</t>
  </si>
  <si>
    <t>=DIAG!D87</t>
  </si>
  <si>
    <t>888290023516</t>
  </si>
  <si>
    <t>ACUVUE OASYS HYDRALUXE FOR ASTIGMATISM DIAG 5 /-1.00 / 8.5 / -0.75 /20</t>
  </si>
  <si>
    <t>=DIAG!D88</t>
  </si>
  <si>
    <t>888290021710</t>
  </si>
  <si>
    <t>ACUVUE OASYS HYDRALUXE FOR ASTIGMATISM DIAG 5 /-1.50 / 8.5 / -0.75 /20</t>
  </si>
  <si>
    <t>=DIAG!D89</t>
  </si>
  <si>
    <t>888290019915</t>
  </si>
  <si>
    <t>ACUVUE OASYS HYDRALUXE FOR ASTIGMATISM DIAG 5 /-2.00 / 8.5 / -0.75 /20</t>
  </si>
  <si>
    <t>=DIAG!D90</t>
  </si>
  <si>
    <t>888290018116</t>
  </si>
  <si>
    <t>ACUVUE OASYS HYDRALUXE FOR ASTIGMATISM DIAG 5 /-2.50 / 8.5 / -0.75 /20</t>
  </si>
  <si>
    <t>=DIAG!D91</t>
  </si>
  <si>
    <t>888290016310</t>
  </si>
  <si>
    <t>ACUVUE OASYS HYDRALUXE FOR ASTIGMATISM DIAG 5 /-3.00 / 8.5 / -0.75 /20</t>
  </si>
  <si>
    <t>=DIAG!D92</t>
  </si>
  <si>
    <t>888290014514</t>
  </si>
  <si>
    <t>ACUVUE OASYS HYDRALUXE FOR ASTIGMATISM DIAG 5 /-3.50 / 8.5 / -0.75 /20</t>
  </si>
  <si>
    <t>=DIAG!D93</t>
  </si>
  <si>
    <t>888290012718</t>
  </si>
  <si>
    <t>ACUVUE OASYS HYDRALUXE FOR ASTIGMATISM DIAG 5 /-4.00 / 8.5 / -0.75 /20</t>
  </si>
  <si>
    <t>=DIAG!D94</t>
  </si>
  <si>
    <t>888290010912</t>
  </si>
  <si>
    <t>ACUVUE OASYS HYDRALUXE FOR ASTIGMATISM DIAG 5 /-4.50 / 8.5 / -0.75 /20</t>
  </si>
  <si>
    <t>=DIAG!D95</t>
  </si>
  <si>
    <t>888290027125</t>
  </si>
  <si>
    <t>ACUVUE OASYS HYDRALUXE FOR ASTIGMATISM DIAG 5 /+0.00 / 8.5 / -0.75 /30</t>
  </si>
  <si>
    <t>=DIAG!E87</t>
  </si>
  <si>
    <t>888290027132</t>
  </si>
  <si>
    <t>ACUVUE OASYS HYDRALUXE FOR ASTIGMATISM DIAG 5 /+0.00 / 8.5 / -0.75 /40</t>
  </si>
  <si>
    <t>=DIAG!F87</t>
  </si>
  <si>
    <t>888290027149</t>
  </si>
  <si>
    <t>ACUVUE OASYS HYDRALUXE FOR ASTIGMATISM DIAG 5 /+0.00 / 8.5 / -0.75 /50</t>
  </si>
  <si>
    <t>=DIAG!G87</t>
  </si>
  <si>
    <t>888290027156</t>
  </si>
  <si>
    <t>ACUVUE OASYS HYDRALUXE FOR ASTIGMATISM DIAG 5 /+0.00 / 8.5 / -0.75 /60</t>
  </si>
  <si>
    <t>=DIAG!H87</t>
  </si>
  <si>
    <t>888290027163</t>
  </si>
  <si>
    <t>ACUVUE OASYS HYDRALUXE FOR ASTIGMATISM DIAG 5 /+0.00 / 8.5 / -0.75 /70</t>
  </si>
  <si>
    <t>=DIAG!I87</t>
  </si>
  <si>
    <t>888290027170</t>
  </si>
  <si>
    <t>ACUVUE OASYS HYDRALUXE FOR ASTIGMATISM DIAG 5 /+0.00 / 8.5 / -0.75 /80</t>
  </si>
  <si>
    <t>=DIAG!J87</t>
  </si>
  <si>
    <t>888290027187</t>
  </si>
  <si>
    <t>ACUVUE OASYS HYDRALUXE FOR ASTIGMATISM DIAG 5 /+0.00 / 8.5 / -0.75 /90</t>
  </si>
  <si>
    <t>=DIAG!K87</t>
  </si>
  <si>
    <t>888290023585</t>
  </si>
  <si>
    <t>ACUVUE OASYS HYDRALUXE FOR ASTIGMATISM DIAG 5 /-1.00 / 8.5 / -0.75 /90</t>
  </si>
  <si>
    <t>=DIAG!K88</t>
  </si>
  <si>
    <t>888290021789</t>
  </si>
  <si>
    <t>ACUVUE OASYS HYDRALUXE FOR ASTIGMATISM DIAG 5 /-1.50 / 8.5 / -0.75 /90</t>
  </si>
  <si>
    <t>=DIAG!K89</t>
  </si>
  <si>
    <t>888290019984</t>
  </si>
  <si>
    <t>ACUVUE OASYS HYDRALUXE FOR ASTIGMATISM DIAG 5 /-2.00 / 8.5 / -0.75 /90</t>
  </si>
  <si>
    <t>=DIAG!K90</t>
  </si>
  <si>
    <t>888290018185</t>
  </si>
  <si>
    <t>ACUVUE OASYS HYDRALUXE FOR ASTIGMATISM DIAG 5 /-2.50 / 8.5 / -0.75 /90</t>
  </si>
  <si>
    <t>=DIAG!K91</t>
  </si>
  <si>
    <t>888290016389</t>
  </si>
  <si>
    <t>ACUVUE OASYS HYDRALUXE FOR ASTIGMATISM DIAG 5 /-3.00 / 8.5 / -0.75 /90</t>
  </si>
  <si>
    <t>=DIAG!K92</t>
  </si>
  <si>
    <t>888290014583</t>
  </si>
  <si>
    <t>ACUVUE OASYS HYDRALUXE FOR ASTIGMATISM DIAG 5 /-3.50 / 8.5 / -0.75 /90</t>
  </si>
  <si>
    <t>=DIAG!K93</t>
  </si>
  <si>
    <t>888290012787</t>
  </si>
  <si>
    <t>ACUVUE OASYS HYDRALUXE FOR ASTIGMATISM DIAG 5 /-4.00 / 8.5 / -0.75 /90</t>
  </si>
  <si>
    <t>=DIAG!K94</t>
  </si>
  <si>
    <t>888290010981</t>
  </si>
  <si>
    <t>ACUVUE OASYS HYDRALUXE FOR ASTIGMATISM DIAG 5 /-4.50 / 8.5 / -0.75 /90</t>
  </si>
  <si>
    <t>=DIAG!K95</t>
  </si>
  <si>
    <t>888290027194</t>
  </si>
  <si>
    <t>ACUVUE OASYS HYDRALUXE FOR ASTIGMATISM DIAG 5 /+0.00 / 8.5 / -0.75 /100</t>
  </si>
  <si>
    <t>=DIAG!L87</t>
  </si>
  <si>
    <t>888290027200</t>
  </si>
  <si>
    <t>ACUVUE OASYS HYDRALUXE FOR ASTIGMATISM DIAG 5 /+0.00 / 8.5 / -0.75 /110</t>
  </si>
  <si>
    <t>=DIAG!M87</t>
  </si>
  <si>
    <t>888290027217</t>
  </si>
  <si>
    <t>ACUVUE OASYS HYDRALUXE FOR ASTIGMATISM DIAG 5 /+0.00 / 8.5 / -0.75 /120</t>
  </si>
  <si>
    <t>=DIAG!N87</t>
  </si>
  <si>
    <t>888290027224</t>
  </si>
  <si>
    <t>ACUVUE OASYS HYDRALUXE FOR ASTIGMATISM DIAG 5 /+0.00 / 8.5 / -0.75 /130</t>
  </si>
  <si>
    <t>=DIAG!O87</t>
  </si>
  <si>
    <t>888290027231</t>
  </si>
  <si>
    <t>ACUVUE OASYS HYDRALUXE FOR ASTIGMATISM DIAG 5 /+0.00 / 8.5 / -0.75 /140</t>
  </si>
  <si>
    <t>=DIAG!P87</t>
  </si>
  <si>
    <t>888290027248</t>
  </si>
  <si>
    <t>ACUVUE OASYS HYDRALUXE FOR ASTIGMATISM DIAG 5 /+0.00 / 8.5 / -0.75 /150</t>
  </si>
  <si>
    <t>=DIAG!Q87</t>
  </si>
  <si>
    <t>888290027255</t>
  </si>
  <si>
    <t>ACUVUE OASYS HYDRALUXE FOR ASTIGMATISM DIAG 5 /+0.00 / 8.5 / -0.75 /160</t>
  </si>
  <si>
    <t>=DIAG!R87</t>
  </si>
  <si>
    <t>888290023653</t>
  </si>
  <si>
    <t>ACUVUE OASYS HYDRALUXE FOR ASTIGMATISM DIAG 5 /-1.00 / 8.5 / -0.75 /160</t>
  </si>
  <si>
    <t>=DIAG!R88</t>
  </si>
  <si>
    <t>888290021857</t>
  </si>
  <si>
    <t>ACUVUE OASYS HYDRALUXE FOR ASTIGMATISM DIAG 5 /-1.50 / 8.5 / -0.75 /160</t>
  </si>
  <si>
    <t>=DIAG!R89</t>
  </si>
  <si>
    <t>888290020058</t>
  </si>
  <si>
    <t>ACUVUE OASYS HYDRALUXE FOR ASTIGMATISM DIAG 5 /-2.00 / 8.5 / -0.75 /160</t>
  </si>
  <si>
    <t>=DIAG!R90</t>
  </si>
  <si>
    <t>888290018253</t>
  </si>
  <si>
    <t>ACUVUE OASYS HYDRALUXE FOR ASTIGMATISM DIAG 5 /-2.50 / 8.5 / -0.75 /160</t>
  </si>
  <si>
    <t>=DIAG!R91</t>
  </si>
  <si>
    <t>888290016457</t>
  </si>
  <si>
    <t>ACUVUE OASYS HYDRALUXE FOR ASTIGMATISM DIAG 5 /-3.00 / 8.5 / -0.75 /160</t>
  </si>
  <si>
    <t>=DIAG!R92</t>
  </si>
  <si>
    <t>888290014651</t>
  </si>
  <si>
    <t>ACUVUE OASYS HYDRALUXE FOR ASTIGMATISM DIAG 5 /-3.50 / 8.5 / -0.75 /160</t>
  </si>
  <si>
    <t>=DIAG!R93</t>
  </si>
  <si>
    <t>888290012855</t>
  </si>
  <si>
    <t>ACUVUE OASYS HYDRALUXE FOR ASTIGMATISM DIAG 5 /-4.00 / 8.5 / -0.75 /160</t>
  </si>
  <si>
    <t>=DIAG!R94</t>
  </si>
  <si>
    <t>888290011056</t>
  </si>
  <si>
    <t>ACUVUE OASYS HYDRALUXE FOR ASTIGMATISM DIAG 5 /-4.50 / 8.5 / -0.75 /160</t>
  </si>
  <si>
    <t>=DIAG!R95</t>
  </si>
  <si>
    <t>888290027262</t>
  </si>
  <si>
    <t>ACUVUE OASYS HYDRALUXE FOR ASTIGMATISM DIAG 5 /+0.00 / 8.5 / -0.75 /170</t>
  </si>
  <si>
    <t>=DIAG!S87</t>
  </si>
  <si>
    <t>888290023660</t>
  </si>
  <si>
    <t>ACUVUE OASYS HYDRALUXE FOR ASTIGMATISM DIAG 5 /-1.00 / 8.5 / -0.75 /170</t>
  </si>
  <si>
    <t>=DIAG!S88</t>
  </si>
  <si>
    <t>888290021864</t>
  </si>
  <si>
    <t>ACUVUE OASYS HYDRALUXE FOR ASTIGMATISM DIAG 5 /-1.50 / 8.5 / -0.75 /170</t>
  </si>
  <si>
    <t>=DIAG!S89</t>
  </si>
  <si>
    <t>888290020065</t>
  </si>
  <si>
    <t>ACUVUE OASYS HYDRALUXE FOR ASTIGMATISM DIAG 5 /-2.00 / 8.5 / -0.75 /170</t>
  </si>
  <si>
    <t>=DIAG!S90</t>
  </si>
  <si>
    <t>888290018260</t>
  </si>
  <si>
    <t>ACUVUE OASYS HYDRALUXE FOR ASTIGMATISM DIAG 5 /-2.50 / 8.5 / -0.75 /170</t>
  </si>
  <si>
    <t>=DIAG!S91</t>
  </si>
  <si>
    <t>888290016464</t>
  </si>
  <si>
    <t>ACUVUE OASYS HYDRALUXE FOR ASTIGMATISM DIAG 5 /-3.00 / 8.5 / -0.75 /170</t>
  </si>
  <si>
    <t>=DIAG!S92</t>
  </si>
  <si>
    <t>888290014668</t>
  </si>
  <si>
    <t>ACUVUE OASYS HYDRALUXE FOR ASTIGMATISM DIAG 5 /-3.50 / 8.5 / -0.75 /170</t>
  </si>
  <si>
    <t>=DIAG!S93</t>
  </si>
  <si>
    <t>888290012862</t>
  </si>
  <si>
    <t>ACUVUE OASYS HYDRALUXE FOR ASTIGMATISM DIAG 5 /-4.00 / 8.5 / -0.75 /170</t>
  </si>
  <si>
    <t>=DIAG!S94</t>
  </si>
  <si>
    <t>888290011063</t>
  </si>
  <si>
    <t>ACUVUE OASYS HYDRALUXE FOR ASTIGMATISM DIAG 5 /-4.50 / 8.5 / -0.75 /170</t>
  </si>
  <si>
    <t>=DIAG!S95</t>
  </si>
  <si>
    <t>888290027279</t>
  </si>
  <si>
    <t>ACUVUE OASYS HYDRALUXE FOR ASTIGMATISM DIAG 5 /+0.00 / 8.5 / -0.75 /180</t>
  </si>
  <si>
    <t>=DIAG!T87</t>
  </si>
  <si>
    <t>888290023677</t>
  </si>
  <si>
    <t>ACUVUE OASYS HYDRALUXE FOR ASTIGMATISM DIAG 5 /-1.00 / 8.5 / -0.75 /180</t>
  </si>
  <si>
    <t>=DIAG!T88</t>
  </si>
  <si>
    <t>888290021871</t>
  </si>
  <si>
    <t>ACUVUE OASYS HYDRALUXE FOR ASTIGMATISM DIAG 5 /-1.50 / 8.5 / -0.75 /180</t>
  </si>
  <si>
    <t>=DIAG!T89</t>
  </si>
  <si>
    <t>888290020072</t>
  </si>
  <si>
    <t>ACUVUE OASYS HYDRALUXE FOR ASTIGMATISM DIAG 5 /-2.00 / 8.5 / -0.75 /180</t>
  </si>
  <si>
    <t>=DIAG!T90</t>
  </si>
  <si>
    <t>888290018277</t>
  </si>
  <si>
    <t>ACUVUE OASYS HYDRALUXE FOR ASTIGMATISM DIAG 5 /-2.50 / 8.5 / -0.75 /180</t>
  </si>
  <si>
    <t>=DIAG!T91</t>
  </si>
  <si>
    <t>888290016471</t>
  </si>
  <si>
    <t>ACUVUE OASYS HYDRALUXE FOR ASTIGMATISM DIAG 5 /-3.00 / 8.5 / -0.75 /180</t>
  </si>
  <si>
    <t>=DIAG!T92</t>
  </si>
  <si>
    <t>888290014675</t>
  </si>
  <si>
    <t>ACUVUE OASYS HYDRALUXE FOR ASTIGMATISM DIAG 5 /-3.50 / 8.5 / -0.75 /180</t>
  </si>
  <si>
    <t>=DIAG!T93</t>
  </si>
  <si>
    <t>888290012879</t>
  </si>
  <si>
    <t>ACUVUE OASYS HYDRALUXE FOR ASTIGMATISM DIAG 5 /-4.00 / 8.5 / -0.75 /180</t>
  </si>
  <si>
    <t>=DIAG!T94</t>
  </si>
  <si>
    <t>888290011070</t>
  </si>
  <si>
    <t>ACUVUE OASYS HYDRALUXE FOR ASTIGMATISM DIAG 5 /-4.50 / 8.5 / -0.75 /180</t>
  </si>
  <si>
    <t>=DIAG!T95</t>
  </si>
  <si>
    <t>888290027286</t>
  </si>
  <si>
    <t>ACUVUE OASYS HYDRALUXE FOR ASTIGMATISM DIAG 5 /+0.00 / 8.5 / -1.25 /10</t>
  </si>
  <si>
    <t>=DIAG!V87</t>
  </si>
  <si>
    <t>888290023684</t>
  </si>
  <si>
    <t>ACUVUE OASYS HYDRALUXE FOR ASTIGMATISM DIAG 5 /-1.00 / 8.5 / -1.25 /10</t>
  </si>
  <si>
    <t>=DIAG!V88</t>
  </si>
  <si>
    <t>888290021888</t>
  </si>
  <si>
    <t>ACUVUE OASYS HYDRALUXE FOR ASTIGMATISM DIAG 5 /-1.50 / 8.5 / -1.25 /10</t>
  </si>
  <si>
    <t>=DIAG!V89</t>
  </si>
  <si>
    <t>888290020089</t>
  </si>
  <si>
    <t>ACUVUE OASYS HYDRALUXE FOR ASTIGMATISM DIAG 5 /-2.00 / 8.5 / -1.25 /10</t>
  </si>
  <si>
    <t>=DIAG!V90</t>
  </si>
  <si>
    <t>888290018284</t>
  </si>
  <si>
    <t>ACUVUE OASYS HYDRALUXE FOR ASTIGMATISM DIAG 5 /-2.50 / 8.5 / -1.25 /10</t>
  </si>
  <si>
    <t>=DIAG!V91</t>
  </si>
  <si>
    <t>888290016488</t>
  </si>
  <si>
    <t>ACUVUE OASYS HYDRALUXE FOR ASTIGMATISM DIAG 5 /-3.00 / 8.5 / -1.25 /10</t>
  </si>
  <si>
    <t>=DIAG!V92</t>
  </si>
  <si>
    <t>888290014682</t>
  </si>
  <si>
    <t>ACUVUE OASYS HYDRALUXE FOR ASTIGMATISM DIAG 5 /-3.50 / 8.5 / -1.25 /10</t>
  </si>
  <si>
    <t>=DIAG!V93</t>
  </si>
  <si>
    <t>888290012886</t>
  </si>
  <si>
    <t>ACUVUE OASYS HYDRALUXE FOR ASTIGMATISM DIAG 5 /-4.00 / 8.5 / -1.25 /10</t>
  </si>
  <si>
    <t>=DIAG!V94</t>
  </si>
  <si>
    <t>888290011087</t>
  </si>
  <si>
    <t>ACUVUE OASYS HYDRALUXE FOR ASTIGMATISM DIAG 5 /-4.50 / 8.5 / -1.25 /10</t>
  </si>
  <si>
    <t>=DIAG!V95</t>
  </si>
  <si>
    <t>888290027293</t>
  </si>
  <si>
    <t>ACUVUE OASYS HYDRALUXE FOR ASTIGMATISM DIAG 5 /+0.00 / 8.5 / -1.25 /20</t>
  </si>
  <si>
    <t>=DIAG!W87</t>
  </si>
  <si>
    <t>888290023691</t>
  </si>
  <si>
    <t>ACUVUE OASYS HYDRALUXE FOR ASTIGMATISM DIAG 5 /-1.00 / 8.5 / -1.25 /20</t>
  </si>
  <si>
    <t>=DIAG!W88</t>
  </si>
  <si>
    <t>888290021895</t>
  </si>
  <si>
    <t>ACUVUE OASYS HYDRALUXE FOR ASTIGMATISM DIAG 5 /-1.50 / 8.5 / -1.25 /20</t>
  </si>
  <si>
    <t>=DIAG!W89</t>
  </si>
  <si>
    <t>888290020096</t>
  </si>
  <si>
    <t>ACUVUE OASYS HYDRALUXE FOR ASTIGMATISM DIAG 5 /-2.00 / 8.5 / -1.25 /20</t>
  </si>
  <si>
    <t>=DIAG!W90</t>
  </si>
  <si>
    <t>888290018291</t>
  </si>
  <si>
    <t>ACUVUE OASYS HYDRALUXE FOR ASTIGMATISM DIAG 5 /-2.50 / 8.5 / -1.25 /20</t>
  </si>
  <si>
    <t>=DIAG!W91</t>
  </si>
  <si>
    <t>888290016495</t>
  </si>
  <si>
    <t>ACUVUE OASYS HYDRALUXE FOR ASTIGMATISM DIAG 5 /-3.00 / 8.5 / -1.25 /20</t>
  </si>
  <si>
    <t>=DIAG!W92</t>
  </si>
  <si>
    <t>888290014699</t>
  </si>
  <si>
    <t>ACUVUE OASYS HYDRALUXE FOR ASTIGMATISM DIAG 5 /-3.50 / 8.5 / -1.25 /20</t>
  </si>
  <si>
    <t>=DIAG!W93</t>
  </si>
  <si>
    <t>888290012893</t>
  </si>
  <si>
    <t>ACUVUE OASYS HYDRALUXE FOR ASTIGMATISM DIAG 5 /-4.00 / 8.5 / -1.25 /20</t>
  </si>
  <si>
    <t>=DIAG!W94</t>
  </si>
  <si>
    <t>888290011094</t>
  </si>
  <si>
    <t>ACUVUE OASYS HYDRALUXE FOR ASTIGMATISM DIAG 5 /-4.50 / 8.5 / -1.25 /20</t>
  </si>
  <si>
    <t>=DIAG!W95</t>
  </si>
  <si>
    <t>888290027309</t>
  </si>
  <si>
    <t>ACUVUE OASYS HYDRALUXE FOR ASTIGMATISM DIAG 5 /+0.00 / 8.5 / -1.25 /30</t>
  </si>
  <si>
    <t>=DIAG!X87</t>
  </si>
  <si>
    <t>888290027316</t>
  </si>
  <si>
    <t>ACUVUE OASYS HYDRALUXE FOR ASTIGMATISM DIAG 5 /+0.00 / 8.5 / -1.25 /40</t>
  </si>
  <si>
    <t>=DIAG!Y87</t>
  </si>
  <si>
    <t>888290027323</t>
  </si>
  <si>
    <t>ACUVUE OASYS HYDRALUXE FOR ASTIGMATISM DIAG 5 /+0.00 / 8.5 / -1.25 /50</t>
  </si>
  <si>
    <t>=DIAG!Z87</t>
  </si>
  <si>
    <t>888290027330</t>
  </si>
  <si>
    <t>ACUVUE OASYS HYDRALUXE FOR ASTIGMATISM DIAG 5 /+0.00 / 8.5 / -1.25 /60</t>
  </si>
  <si>
    <t>=DIAG!AA87</t>
  </si>
  <si>
    <t>888290027347</t>
  </si>
  <si>
    <t>ACUVUE OASYS HYDRALUXE FOR ASTIGMATISM DIAG 5 /+0.00 / 8.5 / -1.25 /70</t>
  </si>
  <si>
    <t>=DIAG!AB87</t>
  </si>
  <si>
    <t>888290027354</t>
  </si>
  <si>
    <t>ACUVUE OASYS HYDRALUXE FOR ASTIGMATISM DIAG 5 /+0.00 / 8.5 / -1.25 /80</t>
  </si>
  <si>
    <t>=DIAG!AC87</t>
  </si>
  <si>
    <t>888290027361</t>
  </si>
  <si>
    <t>ACUVUE OASYS HYDRALUXE FOR ASTIGMATISM DIAG 5 /+0.00 / 8.5 / -1.25 /90</t>
  </si>
  <si>
    <t>=DIAG!AD87</t>
  </si>
  <si>
    <t>888290023769</t>
  </si>
  <si>
    <t>ACUVUE OASYS HYDRALUXE FOR ASTIGMATISM DIAG 5 /-1.00 / 8.5 / -1.25 /90</t>
  </si>
  <si>
    <t>=DIAG!AD88</t>
  </si>
  <si>
    <t>888290021963</t>
  </si>
  <si>
    <t>ACUVUE OASYS HYDRALUXE FOR ASTIGMATISM DIAG 5 /-1.50 / 8.5 / -1.25 /90</t>
  </si>
  <si>
    <t>=DIAG!AD89</t>
  </si>
  <si>
    <t>888290020164</t>
  </si>
  <si>
    <t>ACUVUE OASYS HYDRALUXE FOR ASTIGMATISM DIAG 5 /-2.00 / 8.5 / -1.25 /90</t>
  </si>
  <si>
    <t>=DIAG!AD90</t>
  </si>
  <si>
    <t>888290018369</t>
  </si>
  <si>
    <t>ACUVUE OASYS HYDRALUXE FOR ASTIGMATISM DIAG 5 /-2.50 / 8.5 / -1.25 /90</t>
  </si>
  <si>
    <t>=DIAG!AD91</t>
  </si>
  <si>
    <t>888290016563</t>
  </si>
  <si>
    <t>ACUVUE OASYS HYDRALUXE FOR ASTIGMATISM DIAG 5 /-3.00 / 8.5 / -1.25 /90</t>
  </si>
  <si>
    <t>=DIAG!AD92</t>
  </si>
  <si>
    <t>888290014767</t>
  </si>
  <si>
    <t>ACUVUE OASYS HYDRALUXE FOR ASTIGMATISM DIAG 5 /-3.50 / 8.5 / -1.25 /90</t>
  </si>
  <si>
    <t>=DIAG!AD93</t>
  </si>
  <si>
    <t>888290012961</t>
  </si>
  <si>
    <t>ACUVUE OASYS HYDRALUXE FOR ASTIGMATISM DIAG 5 /-4.00 / 8.5 / -1.25 /90</t>
  </si>
  <si>
    <t>=DIAG!AD94</t>
  </si>
  <si>
    <t>888290011162</t>
  </si>
  <si>
    <t>ACUVUE OASYS HYDRALUXE FOR ASTIGMATISM DIAG 5 /-4.50 / 8.5 / -1.25 /90</t>
  </si>
  <si>
    <t>=DIAG!AD95</t>
  </si>
  <si>
    <t>888290027378</t>
  </si>
  <si>
    <t>ACUVUE OASYS HYDRALUXE FOR ASTIGMATISM DIAG 5 /+0.00 / 8.5 / -1.25 /100</t>
  </si>
  <si>
    <t>=DIAG!AE87</t>
  </si>
  <si>
    <t>888290027385</t>
  </si>
  <si>
    <t>ACUVUE OASYS HYDRALUXE FOR ASTIGMATISM DIAG 5 /+0.00 / 8.5 / -1.25 /110</t>
  </si>
  <si>
    <t>=DIAG!AF87</t>
  </si>
  <si>
    <t>888290027392</t>
  </si>
  <si>
    <t>ACUVUE OASYS HYDRALUXE FOR ASTIGMATISM DIAG 5 /+0.00 / 8.5 / -1.25 /120</t>
  </si>
  <si>
    <t>=DIAG!AG87</t>
  </si>
  <si>
    <t>888290027408</t>
  </si>
  <si>
    <t>ACUVUE OASYS HYDRALUXE FOR ASTIGMATISM DIAG 5 /+0.00 / 8.5 / -1.25 /130</t>
  </si>
  <si>
    <t>=DIAG!AH87</t>
  </si>
  <si>
    <t>888290027415</t>
  </si>
  <si>
    <t>ACUVUE OASYS HYDRALUXE FOR ASTIGMATISM DIAG 5 /+0.00 / 8.5 / -1.25 /140</t>
  </si>
  <si>
    <t>=DIAG!AI87</t>
  </si>
  <si>
    <t>888290027422</t>
  </si>
  <si>
    <t>ACUVUE OASYS HYDRALUXE FOR ASTIGMATISM DIAG 5 /+0.00 / 8.5 / -1.25 /150</t>
  </si>
  <si>
    <t>=DIAG!AJ87</t>
  </si>
  <si>
    <t>888290027439</t>
  </si>
  <si>
    <t>ACUVUE OASYS HYDRALUXE FOR ASTIGMATISM DIAG 5 /+0.00 / 8.5 / -1.25 /160</t>
  </si>
  <si>
    <t>=DIAG!AK87</t>
  </si>
  <si>
    <t>888290023837</t>
  </si>
  <si>
    <t>ACUVUE OASYS HYDRALUXE FOR ASTIGMATISM DIAG 5 /-1.00 / 8.5 / -1.25 /160</t>
  </si>
  <si>
    <t>=DIAG!AK88</t>
  </si>
  <si>
    <t>888290022038</t>
  </si>
  <si>
    <t>ACUVUE OASYS HYDRALUXE FOR ASTIGMATISM DIAG 5 /-1.50 / 8.5 / -1.25 /160</t>
  </si>
  <si>
    <t>=DIAG!AK89</t>
  </si>
  <si>
    <t>888290020232</t>
  </si>
  <si>
    <t>ACUVUE OASYS HYDRALUXE FOR ASTIGMATISM DIAG 5 /-2.00 / 8.5 / -1.25 /160</t>
  </si>
  <si>
    <t>=DIAG!AK90</t>
  </si>
  <si>
    <t>888290018437</t>
  </si>
  <si>
    <t>ACUVUE OASYS HYDRALUXE FOR ASTIGMATISM DIAG 5 /-2.50 / 8.5 / -1.25 /160</t>
  </si>
  <si>
    <t>=DIAG!AK91</t>
  </si>
  <si>
    <t>888290016631</t>
  </si>
  <si>
    <t>ACUVUE OASYS HYDRALUXE FOR ASTIGMATISM DIAG 5 /-3.00 / 8.5 / -1.25 /160</t>
  </si>
  <si>
    <t>=DIAG!AK92</t>
  </si>
  <si>
    <t>888290014835</t>
  </si>
  <si>
    <t>ACUVUE OASYS HYDRALUXE FOR ASTIGMATISM DIAG 5 /-3.50 / 8.5 / -1.25 /160</t>
  </si>
  <si>
    <t>=DIAG!AK93</t>
  </si>
  <si>
    <t>888290013036</t>
  </si>
  <si>
    <t>ACUVUE OASYS HYDRALUXE FOR ASTIGMATISM DIAG 5 /-4.00 / 8.5 / -1.25 /160</t>
  </si>
  <si>
    <t>=DIAG!AK94</t>
  </si>
  <si>
    <t>888290011230</t>
  </si>
  <si>
    <t>ACUVUE OASYS HYDRALUXE FOR ASTIGMATISM DIAG 5 /-4.50 / 8.5 / -1.25 /160</t>
  </si>
  <si>
    <t>=DIAG!AK95</t>
  </si>
  <si>
    <t>888290027446</t>
  </si>
  <si>
    <t>ACUVUE OASYS HYDRALUXE FOR ASTIGMATISM DIAG 5 /+0.00 / 8.5 / -1.25 /170</t>
  </si>
  <si>
    <t>=DIAG!AL87</t>
  </si>
  <si>
    <t>888290023844</t>
  </si>
  <si>
    <t>ACUVUE OASYS HYDRALUXE FOR ASTIGMATISM DIAG 5 /-1.00 / 8.5 / -1.25 /170</t>
  </si>
  <si>
    <t>=DIAG!AL88</t>
  </si>
  <si>
    <t>888290022045</t>
  </si>
  <si>
    <t>ACUVUE OASYS HYDRALUXE FOR ASTIGMATISM DIAG 5 /-1.50 / 8.5 / -1.25 /170</t>
  </si>
  <si>
    <t>=DIAG!AL89</t>
  </si>
  <si>
    <t>888290020249</t>
  </si>
  <si>
    <t>ACUVUE OASYS HYDRALUXE FOR ASTIGMATISM DIAG 5 /-2.00 / 8.5 / -1.25 /170</t>
  </si>
  <si>
    <t>=DIAG!AL90</t>
  </si>
  <si>
    <t>888290018444</t>
  </si>
  <si>
    <t>ACUVUE OASYS HYDRALUXE FOR ASTIGMATISM DIAG 5 /-2.50 / 8.5 / -1.25 /170</t>
  </si>
  <si>
    <t>=DIAG!AL91</t>
  </si>
  <si>
    <t>888290016648</t>
  </si>
  <si>
    <t>ACUVUE OASYS HYDRALUXE FOR ASTIGMATISM DIAG 5 /-3.00 / 8.5 / -1.25 /170</t>
  </si>
  <si>
    <t>=DIAG!AL92</t>
  </si>
  <si>
    <t>888290014842</t>
  </si>
  <si>
    <t>ACUVUE OASYS HYDRALUXE FOR ASTIGMATISM DIAG 5 /-3.50 / 8.5 / -1.25 /170</t>
  </si>
  <si>
    <t>=DIAG!AL93</t>
  </si>
  <si>
    <t>888290013043</t>
  </si>
  <si>
    <t>ACUVUE OASYS HYDRALUXE FOR ASTIGMATISM DIAG 5 /-4.00 / 8.5 / -1.25 /170</t>
  </si>
  <si>
    <t>=DIAG!AL94</t>
  </si>
  <si>
    <t>888290011247</t>
  </si>
  <si>
    <t>ACUVUE OASYS HYDRALUXE FOR ASTIGMATISM DIAG 5 /-4.50 / 8.5 / -1.25 /170</t>
  </si>
  <si>
    <t>=DIAG!AL95</t>
  </si>
  <si>
    <t>888290027453</t>
  </si>
  <si>
    <t>ACUVUE OASYS HYDRALUXE FOR ASTIGMATISM DIAG 5 /+0.00 / 8.5 / -1.25 /180</t>
  </si>
  <si>
    <t>=DIAG!AM87</t>
  </si>
  <si>
    <t>888290023851</t>
  </si>
  <si>
    <t>ACUVUE OASYS HYDRALUXE FOR ASTIGMATISM DIAG 5 /-1.00 / 8.5 / -1.25 /180</t>
  </si>
  <si>
    <t>=DIAG!AM88</t>
  </si>
  <si>
    <t>888290022052</t>
  </si>
  <si>
    <t>ACUVUE OASYS HYDRALUXE FOR ASTIGMATISM DIAG 5 /-1.50 / 8.5 / -1.25 /180</t>
  </si>
  <si>
    <t>=DIAG!AM89</t>
  </si>
  <si>
    <t>888290020256</t>
  </si>
  <si>
    <t>ACUVUE OASYS HYDRALUXE FOR ASTIGMATISM DIAG 5 /-2.00 / 8.5 / -1.25 /180</t>
  </si>
  <si>
    <t>=DIAG!AM90</t>
  </si>
  <si>
    <t>888290018451</t>
  </si>
  <si>
    <t>ACUVUE OASYS HYDRALUXE FOR ASTIGMATISM DIAG 5 /-2.50 / 8.5 / -1.25 /180</t>
  </si>
  <si>
    <t>=DIAG!AM91</t>
  </si>
  <si>
    <t>888290016655</t>
  </si>
  <si>
    <t>ACUVUE OASYS HYDRALUXE FOR ASTIGMATISM DIAG 5 /-3.00 / 8.5 / -1.25 /180</t>
  </si>
  <si>
    <t>=DIAG!AM92</t>
  </si>
  <si>
    <t>888290014859</t>
  </si>
  <si>
    <t>ACUVUE OASYS HYDRALUXE FOR ASTIGMATISM DIAG 5 /-3.50 / 8.5 / -1.25 /180</t>
  </si>
  <si>
    <t>=DIAG!AM93</t>
  </si>
  <si>
    <t>888290013050</t>
  </si>
  <si>
    <t>ACUVUE OASYS HYDRALUXE FOR ASTIGMATISM DIAG 5 /-4.00 / 8.5 / -1.25 /180</t>
  </si>
  <si>
    <t>=DIAG!AM94</t>
  </si>
  <si>
    <t>888290011254</t>
  </si>
  <si>
    <t>ACUVUE OASYS HYDRALUXE FOR ASTIGMATISM DIAG 5 /-4.50 / 8.5 / -1.25 /180</t>
  </si>
  <si>
    <t>=DIAG!AM95</t>
  </si>
  <si>
    <t>888290027460</t>
  </si>
  <si>
    <t>ACUVUE OASYS HYDRALUXE FOR ASTIGMATISM DIAG 5 /+0.00 / 8.5 / -1.75 /10</t>
  </si>
  <si>
    <t>=DIAG!C101</t>
  </si>
  <si>
    <t>888290023868</t>
  </si>
  <si>
    <t>ACUVUE OASYS HYDRALUXE FOR ASTIGMATISM DIAG 5 /-1.00 / 8.5 / -1.75 /10</t>
  </si>
  <si>
    <t>=DIAG!C102</t>
  </si>
  <si>
    <t>888290020263</t>
  </si>
  <si>
    <t>ACUVUE OASYS HYDRALUXE FOR ASTIGMATISM DIAG 5 /-2.00 / 8.5 / -1.75 /10</t>
  </si>
  <si>
    <t>=DIAG!C103</t>
  </si>
  <si>
    <t>888290016662</t>
  </si>
  <si>
    <t>ACUVUE OASYS HYDRALUXE FOR ASTIGMATISM DIAG 5 /-3.00 / 8.5 / -1.75 /10</t>
  </si>
  <si>
    <t>=DIAG!C104</t>
  </si>
  <si>
    <t>888290013067</t>
  </si>
  <si>
    <t>ACUVUE OASYS HYDRALUXE FOR ASTIGMATISM DIAG 5 /-4.00 / 8.5 / -1.75 /10</t>
  </si>
  <si>
    <t>=DIAG!C105</t>
  </si>
  <si>
    <t>ACUVUE OASYS HYDRALUXE FOR ASTIGMATISM DIAG 5 /-0.00 / 8.5 / -1.75 /20</t>
  </si>
  <si>
    <t>=DIAG!D101</t>
  </si>
  <si>
    <t>888290023875</t>
  </si>
  <si>
    <t>ACUVUE OASYS HYDRALUXE FOR ASTIGMATISM DIAG 5 /-1.00 / 8.5 / -1.75 /20</t>
  </si>
  <si>
    <t>=DIAG!D102</t>
  </si>
  <si>
    <t>888290020270</t>
  </si>
  <si>
    <t>ACUVUE OASYS HYDRALUXE FOR ASTIGMATISM DIAG 5 /-2.00 / 8.5 / -1.75 /20</t>
  </si>
  <si>
    <t>=DIAG!D103</t>
  </si>
  <si>
    <t>888290016679</t>
  </si>
  <si>
    <t>ACUVUE OASYS HYDRALUXE FOR ASTIGMATISM DIAG 5 /-3.00 / 8.5 / -1.75 /20</t>
  </si>
  <si>
    <t>=DIAG!D104</t>
  </si>
  <si>
    <t>888290013074</t>
  </si>
  <si>
    <t>ACUVUE OASYS HYDRALUXE FOR ASTIGMATISM DIAG 5 /-4.00 / 8.5 / -1.75 /20</t>
  </si>
  <si>
    <t>=DIAG!D105</t>
  </si>
  <si>
    <t>888290027484</t>
  </si>
  <si>
    <t>ACUVUE OASYS HYDRALUXE FOR ASTIGMATISM DIAG 5 /+0.00 / 8.5 / -1.75 /30</t>
  </si>
  <si>
    <t>=DIAG!E101</t>
  </si>
  <si>
    <t>888290027491</t>
  </si>
  <si>
    <t>ACUVUE OASYS HYDRALUXE FOR ASTIGMATISM DIAG 5 /+0.00 / 8.5 / -1.75 /40</t>
  </si>
  <si>
    <t>=DIAG!F125</t>
  </si>
  <si>
    <t>888290027507</t>
  </si>
  <si>
    <t>ACUVUE OASYS HYDRALUXE FOR ASTIGMATISM DIAG 5 /+0.00 / 8.5 / -1.75 /50</t>
  </si>
  <si>
    <t>=DIAG!F101</t>
  </si>
  <si>
    <t>888290027514</t>
  </si>
  <si>
    <t>ACUVUE OASYS HYDRALUXE FOR ASTIGMATISM DIAG 5 /+0.00 / 8.5 / -1.75 /60</t>
  </si>
  <si>
    <t>=DIAG!H101</t>
  </si>
  <si>
    <t>888290027521</t>
  </si>
  <si>
    <t>ACUVUE OASYS HYDRALUXE FOR ASTIGMATISM DIAG 5 /+0.00 / 8.5 / -1.75 /70</t>
  </si>
  <si>
    <t>=DIAG!I101</t>
  </si>
  <si>
    <t>888290027538</t>
  </si>
  <si>
    <t>ACUVUE OASYS HYDRALUXE FOR ASTIGMATISM DIAG 5 /+0.00 / 8.5 / -1.75 /80</t>
  </si>
  <si>
    <t>=DIAG!J101</t>
  </si>
  <si>
    <t>888290027545</t>
  </si>
  <si>
    <t>ACUVUE OASYS HYDRALUXE FOR ASTIGMATISM DIAG 5 /+0.00 / 8.5 / -1.75 /90</t>
  </si>
  <si>
    <t>=DIAG!K101</t>
  </si>
  <si>
    <t>888290023943</t>
  </si>
  <si>
    <t>ACUVUE OASYS HYDRALUXE FOR ASTIGMATISM DIAG 5 /-1.00 / 8.5 / -1.75 /90</t>
  </si>
  <si>
    <t>=DIAG!K102</t>
  </si>
  <si>
    <t>888290020348</t>
  </si>
  <si>
    <t>ACUVUE OASYS HYDRALUXE FOR ASTIGMATISM DIAG 5 /-2.00 / 8.5 / -1.75 /90</t>
  </si>
  <si>
    <t>=DIAG!K103</t>
  </si>
  <si>
    <t>888290016747</t>
  </si>
  <si>
    <t>ACUVUE OASYS HYDRALUXE FOR ASTIGMATISM DIAG 5 /-3.00 / 8.5 / -1.75 /90</t>
  </si>
  <si>
    <t>=DIAG!K104</t>
  </si>
  <si>
    <t>888290013142</t>
  </si>
  <si>
    <t>ACUVUE OASYS HYDRALUXE FOR ASTIGMATISM DIAG 5 /-4.00 / 8.5 / -1.75 /90</t>
  </si>
  <si>
    <t>=DIAG!K105</t>
  </si>
  <si>
    <t>888290027552</t>
  </si>
  <si>
    <t>ACUVUE OASYS HYDRALUXE FOR ASTIGMATISM DIAG 5 /+0.00 / 8.5 / -1.75 /100</t>
  </si>
  <si>
    <t>=DIAG!L101</t>
  </si>
  <si>
    <t>888290027569</t>
  </si>
  <si>
    <t>ACUVUE OASYS HYDRALUXE FOR ASTIGMATISM DIAG 5 /+0.00 / 8.5 / -1.75 /110</t>
  </si>
  <si>
    <t>=DIAG!M101</t>
  </si>
  <si>
    <t>888290027576</t>
  </si>
  <si>
    <t>ACUVUE OASYS HYDRALUXE FOR ASTIGMATISM DIAG 5 /+0.00 / 8.5 / -1.75 /120</t>
  </si>
  <si>
    <t>=DIAG!N101</t>
  </si>
  <si>
    <t>888290027583</t>
  </si>
  <si>
    <t>ACUVUE OASYS HYDRALUXE FOR ASTIGMATISM DIAG 5 /+0.00 / 8.5 / -1.75 /130</t>
  </si>
  <si>
    <t>=DIAG!O101</t>
  </si>
  <si>
    <t>888290027590</t>
  </si>
  <si>
    <t>ACUVUE OASYS HYDRALUXE FOR ASTIGMATISM DIAG 5 /+0.00 / 8.5 / -1.75 /140</t>
  </si>
  <si>
    <t>=DIAG!P101</t>
  </si>
  <si>
    <t>888290027606</t>
  </si>
  <si>
    <t>ACUVUE OASYS HYDRALUXE FOR ASTIGMATISM DIAG 5 /+0.00 / 8.5 / -1.75 /150</t>
  </si>
  <si>
    <t>=DIAG!Q101</t>
  </si>
  <si>
    <t>888290027613</t>
  </si>
  <si>
    <t>ACUVUE OASYS HYDRALUXE FOR ASTIGMATISM DIAG 5 /+0.00 / 8.5 / -1.75 /160</t>
  </si>
  <si>
    <t>=DIAG!R101</t>
  </si>
  <si>
    <t>888290024018</t>
  </si>
  <si>
    <t>ACUVUE OASYS HYDRALUXE FOR ASTIGMATISM DIAG 5 /-1.00 / 8.5 / -1.75 /160</t>
  </si>
  <si>
    <t>=DIAG!R102</t>
  </si>
  <si>
    <t>888290020416</t>
  </si>
  <si>
    <t>ACUVUE OASYS HYDRALUXE FOR ASTIGMATISM DIAG 5 /-2.00 / 8.5 / -1.75 /160</t>
  </si>
  <si>
    <t>=DIAG!R103</t>
  </si>
  <si>
    <t>888290016815</t>
  </si>
  <si>
    <t>ACUVUE OASYS HYDRALUXE FOR ASTIGMATISM DIAG 5 /-3.00 / 8.5 / -1.75 /160</t>
  </si>
  <si>
    <t>=DIAG!R104</t>
  </si>
  <si>
    <t>888290013210</t>
  </si>
  <si>
    <t>ACUVUE OASYS HYDRALUXE FOR ASTIGMATISM DIAG 5 /-4.00 / 8.5 / -1.75 /160</t>
  </si>
  <si>
    <t>=DIAG!R105</t>
  </si>
  <si>
    <t>888290027620</t>
  </si>
  <si>
    <t>ACUVUE OASYS HYDRALUXE FOR ASTIGMATISM DIAG 5 /+0.00 / 8.5 / -1.75 /170</t>
  </si>
  <si>
    <t>=DIAG!S101</t>
  </si>
  <si>
    <t>888290024025</t>
  </si>
  <si>
    <t>ACUVUE OASYS HYDRALUXE FOR ASTIGMATISM DIAG 5 /-1.00 / 8.5 / -1.75 /170</t>
  </si>
  <si>
    <t>=DIAG!S102</t>
  </si>
  <si>
    <t>888290020423</t>
  </si>
  <si>
    <t>ACUVUE OASYS HYDRALUXE FOR ASTIGMATISM DIAG 5 /-2.00 / 8.5 / -1.75 /170</t>
  </si>
  <si>
    <t>=DIAG!S103</t>
  </si>
  <si>
    <t>888290016822</t>
  </si>
  <si>
    <t>ACUVUE OASYS HYDRALUXE FOR ASTIGMATISM DIAG 5 /-3.00 / 8.5 / -1.75 /170</t>
  </si>
  <si>
    <t>=DIAG!S104</t>
  </si>
  <si>
    <t>888290013227</t>
  </si>
  <si>
    <t>ACUVUE OASYS HYDRALUXE FOR ASTIGMATISM DIAG 5 /-4.00 / 8.5 / -1.75 /170</t>
  </si>
  <si>
    <t>=DIAG!S105</t>
  </si>
  <si>
    <t>888290027637</t>
  </si>
  <si>
    <t>ACUVUE OASYS HYDRALUXE FOR ASTIGMATISM DIAG 5 /+0.00 / 8.5 / -1.75 /180</t>
  </si>
  <si>
    <t>=DIAG!T101</t>
  </si>
  <si>
    <t>888290024032</t>
  </si>
  <si>
    <t>ACUVUE OASYS HYDRALUXE FOR ASTIGMATISM DIAG 5 /-1.00 / 8.5 / -1.75 /180</t>
  </si>
  <si>
    <t>=DIAG!T102</t>
  </si>
  <si>
    <t>888290020430</t>
  </si>
  <si>
    <t>ACUVUE OASYS HYDRALUXE FOR ASTIGMATISM DIAG 5 /-2.00 / 8.5 / -1.75 /180</t>
  </si>
  <si>
    <t>=DIAG!T103</t>
  </si>
  <si>
    <t>888290016839</t>
  </si>
  <si>
    <t>ACUVUE OASYS HYDRALUXE FOR ASTIGMATISM DIAG 5 /-3.00 / 8.5 / -1.75 /180</t>
  </si>
  <si>
    <t>=DIAG!T104</t>
  </si>
  <si>
    <t>888290013234</t>
  </si>
  <si>
    <t>ACUVUE OASYS HYDRALUXE FOR ASTIGMATISM DIAG 5 /-4.00 / 8.5 / -1.75 /180</t>
  </si>
  <si>
    <t>=DIAG!T105</t>
  </si>
  <si>
    <t>888290027002</t>
  </si>
  <si>
    <t>ACUVUE OASYS HYDRALUXE FOR ASTIGMATISM DIAG 5 /+0.00 / 8.5 / -2.25 /10</t>
  </si>
  <si>
    <t>=DIAG!V101</t>
  </si>
  <si>
    <t>888290023400</t>
  </si>
  <si>
    <t>ACUVUE OASYS HYDRALUXE FOR ASTIGMATISM DIAG 5 /-1.00 / 8.5 / -2.25 /10</t>
  </si>
  <si>
    <t>=DIAG!V102</t>
  </si>
  <si>
    <t>888290019809</t>
  </si>
  <si>
    <t>ACUVUE OASYS HYDRALUXE FOR ASTIGMATISM DIAG 5 /-2.00 / 8.5 / -2.25 /10</t>
  </si>
  <si>
    <t>=DIAG!V103</t>
  </si>
  <si>
    <t>888290016204</t>
  </si>
  <si>
    <t>ACUVUE OASYS HYDRALUXE FOR ASTIGMATISM DIAG 5 /-3.00 / 8.5 / -2.25 /10</t>
  </si>
  <si>
    <t>=DIAG!V104</t>
  </si>
  <si>
    <t>888290012602</t>
  </si>
  <si>
    <t>ACUVUE OASYS HYDRALUXE FOR ASTIGMATISM DIAG 5 /-4.00 / 8.5 / -2.25 /10</t>
  </si>
  <si>
    <t>=DIAG!V105</t>
  </si>
  <si>
    <t>888290027019</t>
  </si>
  <si>
    <t>ACUVUE OASYS HYDRALUXE FOR ASTIGMATISM DIAG 5 /+0.00 / 8.5 / -2.25 /20</t>
  </si>
  <si>
    <t>=DIAG!W101</t>
  </si>
  <si>
    <t>888290023417</t>
  </si>
  <si>
    <t>ACUVUE OASYS HYDRALUXE FOR ASTIGMATISM DIAG 5 /-1.00 / 8.5 / -2.25 /20</t>
  </si>
  <si>
    <t>=DIAG!W102</t>
  </si>
  <si>
    <t>888290019816</t>
  </si>
  <si>
    <t>ACUVUE OASYS HYDRALUXE FOR ASTIGMATISM DIAG 5 /-2.00 / 8.5 / -2.25 /20</t>
  </si>
  <si>
    <t>=DIAG!W103</t>
  </si>
  <si>
    <t>888290016211</t>
  </si>
  <si>
    <t>ACUVUE OASYS HYDRALUXE FOR ASTIGMATISM DIAG 5 /-3.00 / 8.5 / -2.25 /20</t>
  </si>
  <si>
    <t>=DIAG!W104</t>
  </si>
  <si>
    <t>888290012619</t>
  </si>
  <si>
    <t>ACUVUE OASYS HYDRALUXE FOR ASTIGMATISM DIAG 5 /-4.00 / 8.5 / -2.25 /20</t>
  </si>
  <si>
    <t>=DIAG!W105</t>
  </si>
  <si>
    <t>888290027026</t>
  </si>
  <si>
    <t>ACUVUE OASYS HYDRALUXE FOR ASTIGMATISM DIAG 5 /+0.00 / 8.5 / -2.25 /70</t>
  </si>
  <si>
    <t>=DIAG!X101</t>
  </si>
  <si>
    <t>888290027033</t>
  </si>
  <si>
    <t>ACUVUE OASYS HYDRALUXE FOR ASTIGMATISM DIAG 5 /+0.00 / 8.5 / -2.25 /80</t>
  </si>
  <si>
    <t>=DIAG!Y101</t>
  </si>
  <si>
    <t>888290027040</t>
  </si>
  <si>
    <t>ACUVUE OASYS HYDRALUXE FOR ASTIGMATISM DIAG 5 /+0.00 / 8.5 / -2.25 /90</t>
  </si>
  <si>
    <t>=DIAG!Z101</t>
  </si>
  <si>
    <t>888290023448</t>
  </si>
  <si>
    <t>ACUVUE OASYS HYDRALUXE FOR ASTIGMATISM DIAG 5 /-1.00 / 8.5 / -2.25 /90</t>
  </si>
  <si>
    <t>=DIAG!Z102</t>
  </si>
  <si>
    <t>888290019847</t>
  </si>
  <si>
    <t>ACUVUE OASYS HYDRALUXE FOR ASTIGMATISM DIAG 5 /-2.00 / 8.5 / -2.25 /90</t>
  </si>
  <si>
    <t>=DIAG!Z103</t>
  </si>
  <si>
    <t>888290016242</t>
  </si>
  <si>
    <t>ACUVUE OASYS HYDRALUXE FOR ASTIGMATISM DIAG 5 /-3.00 / 8.5 / -2.25 /90</t>
  </si>
  <si>
    <t>=DIAG!Z104</t>
  </si>
  <si>
    <t>888290012640</t>
  </si>
  <si>
    <t>ACUVUE OASYS HYDRALUXE FOR ASTIGMATISM DIAG 5 /-4.00 / 8.5 / -2.25 /90</t>
  </si>
  <si>
    <t>=DIAG!Z105</t>
  </si>
  <si>
    <t>888290027057</t>
  </si>
  <si>
    <t>ACUVUE OASYS HYDRALUXE FOR ASTIGMATISM DIAG 5 /+0.00 / 8.5 / -2.25 /100</t>
  </si>
  <si>
    <t>=DIAG!AA101</t>
  </si>
  <si>
    <t>888290027064</t>
  </si>
  <si>
    <t>ACUVUE OASYS HYDRALUXE FOR ASTIGMATISM DIAG 5 /+0.00 / 8.5 / -2.25 /110</t>
  </si>
  <si>
    <t>=DIAG!AB101</t>
  </si>
  <si>
    <t>888290027071</t>
  </si>
  <si>
    <t>ACUVUE OASYS HYDRALUXE FOR ASTIGMATISM DIAG 5 /+0.00 / 8.5 / -2.25 /160</t>
  </si>
  <si>
    <t>=DIAG!AC101</t>
  </si>
  <si>
    <t>888290023479</t>
  </si>
  <si>
    <t>ACUVUE OASYS HYDRALUXE FOR ASTIGMATISM DIAG 5 /-1.00 / 8.5 / -2.25 /160</t>
  </si>
  <si>
    <t>=DIAG!AC102</t>
  </si>
  <si>
    <t>888290019878</t>
  </si>
  <si>
    <t>ACUVUE OASYS HYDRALUXE FOR ASTIGMATISM DIAG 5 /-2.00 / 8.5 / -2.25 /160</t>
  </si>
  <si>
    <t>=DIAG!AC103</t>
  </si>
  <si>
    <t>888290016273</t>
  </si>
  <si>
    <t>ACUVUE OASYS HYDRALUXE FOR ASTIGMATISM DIAG 5 /-3.00 / 8.5 / -2.25 /160</t>
  </si>
  <si>
    <t>=DIAG!AC104</t>
  </si>
  <si>
    <t>888290012671</t>
  </si>
  <si>
    <t>ACUVUE OASYS HYDRALUXE FOR ASTIGMATISM DIAG 5 /-4.00 / 8.5 / -2.25 /160</t>
  </si>
  <si>
    <t>=DIAG!AC105</t>
  </si>
  <si>
    <t>888290027088</t>
  </si>
  <si>
    <t>ACUVUE OASYS HYDRALUXE FOR ASTIGMATISM DIAG 5 /+0.00 / 8.5 / -2.25 /170</t>
  </si>
  <si>
    <t>=DIAG!AD101</t>
  </si>
  <si>
    <t>888290023486</t>
  </si>
  <si>
    <t>ACUVUE OASYS HYDRALUXE FOR ASTIGMATISM DIAG 5 /-1.00 / 8.5 / -2.25 /170</t>
  </si>
  <si>
    <t>=DIAG!AD102</t>
  </si>
  <si>
    <t>888290019885</t>
  </si>
  <si>
    <t>ACUVUE OASYS HYDRALUXE FOR ASTIGMATISM DIAG 5 /-2.00 / 8.5 / -2.25 /170</t>
  </si>
  <si>
    <t>=DIAG!AD103</t>
  </si>
  <si>
    <t>888290016280</t>
  </si>
  <si>
    <t>ACUVUE OASYS HYDRALUXE FOR ASTIGMATISM DIAG 5 /-3.00 / 8.5 / -2.25 /170</t>
  </si>
  <si>
    <t>=DIAG!AD104</t>
  </si>
  <si>
    <t>888290012688</t>
  </si>
  <si>
    <t>ACUVUE OASYS HYDRALUXE FOR ASTIGMATISM DIAG 5 /-4.00 / 8.5 / -2.25 /170</t>
  </si>
  <si>
    <t>=DIAG!AD105</t>
  </si>
  <si>
    <t>888290027095</t>
  </si>
  <si>
    <t>ACUVUE OASYS HYDRALUXE FOR ASTIGMATISM DIAG 5 /+0.00 / 8.5 / -2.25 /180</t>
  </si>
  <si>
    <t>=DIAG!AE101</t>
  </si>
  <si>
    <t>888290023493</t>
  </si>
  <si>
    <t>ACUVUE OASYS HYDRALUXE FOR ASTIGMATISM DIAG 5 /-1.00 / 8.5 / -2.25 /180</t>
  </si>
  <si>
    <t>=DIAG!AE102</t>
  </si>
  <si>
    <t>888290019892</t>
  </si>
  <si>
    <t>ACUVUE OASYS HYDRALUXE FOR ASTIGMATISM DIAG 5 /-2.00 / 8.5 / -2.25 /180</t>
  </si>
  <si>
    <t>=DIAG!AE103</t>
  </si>
  <si>
    <t>888290016297</t>
  </si>
  <si>
    <t>ACUVUE OASYS HYDRALUXE FOR ASTIGMATISM DIAG 5 /-3.00 / 8.5 / -2.25 /180</t>
  </si>
  <si>
    <t>=DIAG!AE104</t>
  </si>
  <si>
    <t>888290012695</t>
  </si>
  <si>
    <t>ACUVUE OASYS HYDRALUXE FOR ASTIGMATISM DIAG 5 /-4.00 / 8.5 / -2.25 /180</t>
  </si>
  <si>
    <t>=DIAG!AE105</t>
  </si>
  <si>
    <t>2024PP12285_v3</t>
  </si>
  <si>
    <t>Продуктовый каталог ACUVUE</t>
  </si>
  <si>
    <t>ADVERTISE</t>
  </si>
  <si>
    <t>=ADVERTISE!I16</t>
  </si>
  <si>
    <t>2024PP04927</t>
  </si>
  <si>
    <t>Продуктовая брошюра семейство Oasys</t>
  </si>
  <si>
    <t>=ADVERTISE!I17</t>
  </si>
  <si>
    <t>RRL170521BR</t>
  </si>
  <si>
    <t>Брошюра А65 ACUVUE RevitaLens</t>
  </si>
  <si>
    <t>=ADVERTISE!I18</t>
  </si>
  <si>
    <t>2025PP06390</t>
  </si>
  <si>
    <t>Брошюра А65_ ABILITI</t>
  </si>
  <si>
    <t>=ADVERTISE!I19</t>
  </si>
  <si>
    <t>RMA200222LF</t>
  </si>
  <si>
    <t>Листовка А65 MyAcuvue_new</t>
  </si>
  <si>
    <t>=ADVERTISE!I20</t>
  </si>
  <si>
    <t>RMA180523BRS</t>
  </si>
  <si>
    <t>Листовка MyACUVUE А65 Контрольный Осмотр</t>
  </si>
  <si>
    <t>=ADVERTISE!I21</t>
  </si>
  <si>
    <t>RAC131022BRNW</t>
  </si>
  <si>
    <t>Брошюра А65_Памятка для новых носителей</t>
  </si>
  <si>
    <t>=ADVERTISE!I22</t>
  </si>
  <si>
    <t>RAC221020BRS</t>
  </si>
  <si>
    <t>Брошюра ЕНА Вся правда о КЛ (New)</t>
  </si>
  <si>
    <t>=ADVERTISE!I23</t>
  </si>
  <si>
    <t>2025PP06303</t>
  </si>
  <si>
    <t>Брошюра EHA Миопия</t>
  </si>
  <si>
    <t>=ADVERTISE!I24</t>
  </si>
  <si>
    <t>RAM020226PSTLM</t>
  </si>
  <si>
    <t>Постер 50*70_AOM1D промо МА</t>
  </si>
  <si>
    <t>=ADVERTISE!I25</t>
  </si>
  <si>
    <t>RAM020226PSTSM</t>
  </si>
  <si>
    <t>Постер А4_AOM1D промо МА</t>
  </si>
  <si>
    <t>=ADVERTISE!I26</t>
  </si>
  <si>
    <t>RAC020226FLCP</t>
  </si>
  <si>
    <t>Флешкарта промо Q2</t>
  </si>
  <si>
    <t>=ADVERTISE!I27</t>
  </si>
  <si>
    <t>RAM020226PSTL</t>
  </si>
  <si>
    <t>Постер 50*70_AOM1D без МА</t>
  </si>
  <si>
    <t>=ADVERTISE!I28</t>
  </si>
  <si>
    <t>RAM020226PSTS</t>
  </si>
  <si>
    <t>Постер А4_AOM1D без МА</t>
  </si>
  <si>
    <t>=ADVERTISE!I29</t>
  </si>
  <si>
    <t>2025PP16164M</t>
  </si>
  <si>
    <t>Лама стойка MAX 1-Day c МА</t>
  </si>
  <si>
    <t>=ADVERTISE!I30</t>
  </si>
  <si>
    <t>2025PP16164</t>
  </si>
  <si>
    <t>Лама стойка MAX 1-Day без МА</t>
  </si>
  <si>
    <t>=ADVERTISE!I31</t>
  </si>
  <si>
    <t>RAOMM191224PSTM</t>
  </si>
  <si>
    <t>Постер А4_MAX MULTIFOCAL с МА</t>
  </si>
  <si>
    <t>=ADVERTISE!I32</t>
  </si>
  <si>
    <t>RAOMM191224PST</t>
  </si>
  <si>
    <t>Постер А4_MAX MULTIFOCAL без МА</t>
  </si>
  <si>
    <t>=ADVERTISE!I33</t>
  </si>
  <si>
    <t>RRL161123PSML</t>
  </si>
  <si>
    <t>Постер 50*70_ARL_с МА</t>
  </si>
  <si>
    <t>=ADVERTISE!I34</t>
  </si>
  <si>
    <t>RRL161123PSMS</t>
  </si>
  <si>
    <t>Постер А4_ARL_с МА</t>
  </si>
  <si>
    <t>=ADVERTISE!I35</t>
  </si>
  <si>
    <t>RRL161123PSL</t>
  </si>
  <si>
    <t>Постер 50*70_ARL_без МА</t>
  </si>
  <si>
    <t>=ADVERTISE!I36</t>
  </si>
  <si>
    <t>RRL161123PSS</t>
  </si>
  <si>
    <t>Постер А4_ARL_без МА</t>
  </si>
  <si>
    <t>=ADVERTISE!I37</t>
  </si>
  <si>
    <t>RGA250225PSTLM</t>
  </si>
  <si>
    <t>Постер 50*70 Очки + MAX_МА</t>
  </si>
  <si>
    <t>=ADVERTISE!I38</t>
  </si>
  <si>
    <t>RGA250225PSTSM</t>
  </si>
  <si>
    <t>Постер А4 Очки + MAX_МА</t>
  </si>
  <si>
    <t>=ADVERTISE!I39</t>
  </si>
  <si>
    <t>RGA250225PSTL</t>
  </si>
  <si>
    <t>Постер 50*70 Очки + MAX_без МА</t>
  </si>
  <si>
    <t>=ADVERTISE!I40</t>
  </si>
  <si>
    <t>RGA250225PSTS</t>
  </si>
  <si>
    <t>Постер А4 Очки + MAX_без МА</t>
  </si>
  <si>
    <t>=ADVERTISE!I41</t>
  </si>
  <si>
    <t>RAL110325PSTLM</t>
  </si>
  <si>
    <t>Постер 50*70_ ABILITI промо_МА</t>
  </si>
  <si>
    <t>=ADVERTISE!I42</t>
  </si>
  <si>
    <t>RAL110325PSTSM</t>
  </si>
  <si>
    <t>Постер А4_ABILITI промо_МА</t>
  </si>
  <si>
    <t>=ADVERTISE!I43</t>
  </si>
  <si>
    <t>2025PP10915</t>
  </si>
  <si>
    <t>Флешкарта промо Abiliti</t>
  </si>
  <si>
    <t>=ADVERTISE!I44</t>
  </si>
  <si>
    <t>2025PP07503</t>
  </si>
  <si>
    <t>Плакат 50х70 Очки+линзы</t>
  </si>
  <si>
    <t>=ADVERTISE!I45</t>
  </si>
  <si>
    <t>RAOM110324PLK</t>
  </si>
  <si>
    <t>Плакат для специалистов_Синий свет_50х70</t>
  </si>
  <si>
    <t>=ADVERTISE!I46</t>
  </si>
  <si>
    <t>RAS19122018PST</t>
  </si>
  <si>
    <t>Постер астигматизм мяч, 50*70, верт</t>
  </si>
  <si>
    <t>=ADVERTISE!I47</t>
  </si>
  <si>
    <t>RAC220514PST</t>
  </si>
  <si>
    <t>Плакат Анатомия глаза - 50*70</t>
  </si>
  <si>
    <t>=ADVERTISE!I48</t>
  </si>
  <si>
    <t>RAC121120BRZ5</t>
  </si>
  <si>
    <t>Бренд-зона 5 фейсов (муляжи в комплекте не идут)</t>
  </si>
  <si>
    <t>=ADVERTISE!I49</t>
  </si>
  <si>
    <t>RAC121120BRZ5S</t>
  </si>
  <si>
    <t>Комплект стикеров на бренд-зону F5</t>
  </si>
  <si>
    <t>=ADVERTISE!I50</t>
  </si>
  <si>
    <t>RAC021120DSPL</t>
  </si>
  <si>
    <t>Пластиковый дисплей ACUVUE RevitaLens</t>
  </si>
  <si>
    <t>=ADVERTISE!I51</t>
  </si>
  <si>
    <t>RAC021120DSPLS</t>
  </si>
  <si>
    <t>Комплект стикеров на дисплей ARL</t>
  </si>
  <si>
    <t>=ADVERTISE!I52</t>
  </si>
  <si>
    <t>RAO300323SHLB</t>
  </si>
  <si>
    <t>Рукав для бренд зоны F5_СКИДКА</t>
  </si>
  <si>
    <t>=ADVERTISE!I53</t>
  </si>
  <si>
    <t>RGA120325SHL</t>
  </si>
  <si>
    <t>Полочный мини дисплей Очки+линзы</t>
  </si>
  <si>
    <t>=ADVERTISE!I54</t>
  </si>
  <si>
    <t>2025PP15373</t>
  </si>
  <si>
    <t>Дисплей MAX 1-day_Свитч</t>
  </si>
  <si>
    <t>=ADVERTISE!I55</t>
  </si>
  <si>
    <t>RMA251018STR</t>
  </si>
  <si>
    <t>Стикер MyAcuvue 20*20 см</t>
  </si>
  <si>
    <t>=ADVERTISE!I56</t>
  </si>
  <si>
    <t>RMA261018STR</t>
  </si>
  <si>
    <t>Стикер MyAcuvue 30*30 см</t>
  </si>
  <si>
    <t>=ADVERTISE!I57</t>
  </si>
  <si>
    <t>RAC231214RMK</t>
  </si>
  <si>
    <t>Рамки 50Х70 универсальные (горизонт. и вертик. крепления)</t>
  </si>
  <si>
    <t>=ADVERTISE!I58</t>
  </si>
  <si>
    <t>RAOM080823DSP</t>
  </si>
  <si>
    <t>Дисплей 1-day MAX</t>
  </si>
  <si>
    <t>=ADVERTISE!I59</t>
  </si>
  <si>
    <t>RMA190523DSP</t>
  </si>
  <si>
    <t>Дисплей MyAcuvue с QR</t>
  </si>
  <si>
    <t>=ADVERTISE!I60</t>
  </si>
  <si>
    <t>2025PP05375</t>
  </si>
  <si>
    <t xml:space="preserve">Комплект стикеров для куба MyAcuvue </t>
  </si>
  <si>
    <t>=ADVERTISE!I61</t>
  </si>
  <si>
    <t>RMA070519HLD</t>
  </si>
  <si>
    <t>Холдер MyAcuvue пластиковый</t>
  </si>
  <si>
    <t>=ADVERTISE!I62</t>
  </si>
  <si>
    <t>RAC030220HL4</t>
  </si>
  <si>
    <t>Холдер 4-х карманный "лесенка"</t>
  </si>
  <si>
    <t>=ADVERTISE!I63</t>
  </si>
  <si>
    <t>RAC030220HLV</t>
  </si>
  <si>
    <t>Холдер вертикальный А4 (подставка)</t>
  </si>
  <si>
    <t>=ADVERTISE!I64</t>
  </si>
  <si>
    <t>RAC030220HL8</t>
  </si>
  <si>
    <t>Холдеры 8-ми карманные</t>
  </si>
  <si>
    <t>=ADVERTISE!I65</t>
  </si>
  <si>
    <t>RAC220124HLP</t>
  </si>
  <si>
    <t>Основание холдера А4</t>
  </si>
  <si>
    <t>=ADVERTISE!I66</t>
  </si>
  <si>
    <t>RAC260324STH4</t>
  </si>
  <si>
    <t>Стикер на 8-ми карманный холдер</t>
  </si>
  <si>
    <t>=ADVERTISE!I67</t>
  </si>
  <si>
    <t>RAC260324STH8</t>
  </si>
  <si>
    <t>Стикер на 4-х карманный холдер</t>
  </si>
  <si>
    <t>=ADVERTISE!I68</t>
  </si>
  <si>
    <t>PP2023AVOM4409</t>
  </si>
  <si>
    <t>Большой муляж MAX карт</t>
  </si>
  <si>
    <t>=ADVERTISE!I69</t>
  </si>
  <si>
    <t>ROD060419MLZ</t>
  </si>
  <si>
    <t>Большой муляж ACUVUE OASYS 1-DAY картон 612*205*117мм</t>
  </si>
  <si>
    <t>=ADVERTISE!I70</t>
  </si>
  <si>
    <t>ROD010818MLZ</t>
  </si>
  <si>
    <t>Большой муляж ACUVUE OASYS 1-DAY ПВХ 700*235*128 мм</t>
  </si>
  <si>
    <t>=ADVERTISE!I71</t>
  </si>
  <si>
    <t>RAO060419MLZ</t>
  </si>
  <si>
    <t>Большой муляж ACUVUE OASYS картон 387*205*48мм</t>
  </si>
  <si>
    <t>=ADVERTISE!I72</t>
  </si>
  <si>
    <t>RAO010818MLZ</t>
  </si>
  <si>
    <t>Большой муляж ACUVUE OASYS ПВХ 443*235*55 мм</t>
  </si>
  <si>
    <t>=ADVERTISE!I73</t>
  </si>
  <si>
    <t>RAOM300623MLZ</t>
  </si>
  <si>
    <t>Муляж ACUVUE OASYS 1-day MAX</t>
  </si>
  <si>
    <t>=ADVERTISE!I74</t>
  </si>
  <si>
    <t>ROS120916MLZ</t>
  </si>
  <si>
    <t>Муляж ACUVUE OASYS with HYDRALUXE</t>
  </si>
  <si>
    <t>=ADVERTISE!I75</t>
  </si>
  <si>
    <t>ROS280417MLZ</t>
  </si>
  <si>
    <t>Муляж ACUVUE OASYS with HYDRALUXE 90линз</t>
  </si>
  <si>
    <t>=ADVERTISE!I76</t>
  </si>
  <si>
    <t>ROS050214MLD</t>
  </si>
  <si>
    <t>Муляж ACUVUE® OASYS® with HYDRACLEAR® Plus 6</t>
  </si>
  <si>
    <t>=ADVERTISE!I77</t>
  </si>
  <si>
    <t>RMM170517MLZ</t>
  </si>
  <si>
    <t>Муляж 1-DAY ACUVUE MOIST MULTIFOCAL</t>
  </si>
  <si>
    <t>=ADVERTISE!I78</t>
  </si>
  <si>
    <t>ROD070917MLZ</t>
  </si>
  <si>
    <t>Муляж OASYS 1-DAY for ASTIGMATISM 30</t>
  </si>
  <si>
    <t>=ADVERTISE!I79</t>
  </si>
  <si>
    <t>ROA050214MLD</t>
  </si>
  <si>
    <t>Муляж ACUVUE® OASYS® for ASTIGMATISM 6</t>
  </si>
  <si>
    <t>=ADVERTISE!I80</t>
  </si>
  <si>
    <t>RMA050214MLD</t>
  </si>
  <si>
    <t>Муляж 1-DAY ACUVUE® MOIST® for ASTIGMATISM 30</t>
  </si>
  <si>
    <t>=ADVERTISE!I81</t>
  </si>
  <si>
    <t>RMO060214MLD</t>
  </si>
  <si>
    <t>Муляж 1-DAY ACUVUE® MOIST® 30</t>
  </si>
  <si>
    <t>=ADVERTISE!I82</t>
  </si>
  <si>
    <t>RMO050214MLD</t>
  </si>
  <si>
    <t>Муляж 1-DAY ACUVUE® MOIST® 90</t>
  </si>
  <si>
    <t>=ADVERTISE!I83</t>
  </si>
  <si>
    <t>RMO280814MLD</t>
  </si>
  <si>
    <t>Муляж 1-Day ACUVUE MOIST 180</t>
  </si>
  <si>
    <t>=ADVERTISE!I84</t>
  </si>
  <si>
    <t>RAR020221MLZ</t>
  </si>
  <si>
    <t>Муляж Acuvue RevitaLens 300 ml</t>
  </si>
  <si>
    <t>=ADVERTISE!I85</t>
  </si>
  <si>
    <t>RAOMM070224MLZ</t>
  </si>
  <si>
    <t>Муляж MAX MULTIFOCAL</t>
  </si>
  <si>
    <t>=ADVERTISE!I86</t>
  </si>
  <si>
    <t>RMF160523MLZ</t>
  </si>
  <si>
    <t>Муляж ACUVUE OASYS MULTIFOCAL</t>
  </si>
  <si>
    <t>=ADVERTISE!I87</t>
  </si>
  <si>
    <t>2025PP06658</t>
  </si>
  <si>
    <t>Муляж ABILITI</t>
  </si>
  <si>
    <t>=ADVERTISE!I88</t>
  </si>
  <si>
    <t>RMA140319STR</t>
  </si>
  <si>
    <t>Наклейка 85*25 мм Телефон службы поддержки MyAcuvue (набор, 4 шт)</t>
  </si>
  <si>
    <t>=ADVERTISE!I89</t>
  </si>
  <si>
    <t>2025PP15429</t>
  </si>
  <si>
    <t>Флешкарта Очки+линзы для консультанта</t>
  </si>
  <si>
    <t>=ADVERTISE!I90</t>
  </si>
  <si>
    <t>Ver. 03.2026</t>
  </si>
  <si>
    <t>Reusable / Плановой замены</t>
  </si>
  <si>
    <t>MINUS (-)</t>
  </si>
  <si>
    <t>PLUS (+)</t>
  </si>
  <si>
    <t xml:space="preserve">Other Product / Растворы </t>
  </si>
  <si>
    <t>Diag / Диагностика</t>
  </si>
  <si>
    <t>Acuvue Oasys 6 pk 8.4</t>
  </si>
  <si>
    <t>ACUVUE REVITALENS 100 ml</t>
  </si>
  <si>
    <t>Acuvue Oasys Diag 8.4</t>
  </si>
  <si>
    <r>
      <t xml:space="preserve">Acuvue Oasys </t>
    </r>
    <r>
      <rPr>
        <b/>
        <sz val="10"/>
        <color indexed="10"/>
        <rFont val="Arial"/>
        <family val="2"/>
        <charset val="204"/>
      </rPr>
      <t>12 pk</t>
    </r>
    <r>
      <rPr>
        <sz val="10"/>
        <rFont val="Arial"/>
        <family val="2"/>
        <charset val="204"/>
      </rPr>
      <t xml:space="preserve"> 8.4</t>
    </r>
  </si>
  <si>
    <t>Acuvue Oasys Diag 8.8</t>
  </si>
  <si>
    <r>
      <t>Acuvue Oasys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24 pk</t>
    </r>
    <r>
      <rPr>
        <sz val="10"/>
        <rFont val="Arial"/>
        <family val="2"/>
        <charset val="204"/>
      </rPr>
      <t xml:space="preserve"> 8.4</t>
    </r>
  </si>
  <si>
    <t>1-DAY Moist Diag 8.5</t>
  </si>
  <si>
    <t>Acuvue Oasys 6 pk 8.8</t>
  </si>
  <si>
    <t>1-DAY Moist Diag 9.0</t>
  </si>
  <si>
    <r>
      <t xml:space="preserve">Acuvue Oasys </t>
    </r>
    <r>
      <rPr>
        <b/>
        <sz val="10"/>
        <color indexed="10"/>
        <rFont val="Arial"/>
        <family val="2"/>
        <charset val="204"/>
      </rPr>
      <t>12 pk</t>
    </r>
    <r>
      <rPr>
        <sz val="10"/>
        <rFont val="Arial"/>
        <family val="2"/>
        <charset val="204"/>
      </rPr>
      <t xml:space="preserve"> 8.8</t>
    </r>
  </si>
  <si>
    <t>1-DAY Oasys Diag 8.5</t>
  </si>
  <si>
    <r>
      <t xml:space="preserve">Acuvue Oasys </t>
    </r>
    <r>
      <rPr>
        <b/>
        <sz val="10"/>
        <color indexed="10"/>
        <rFont val="Arial"/>
        <family val="2"/>
        <charset val="204"/>
      </rPr>
      <t>24 pk</t>
    </r>
    <r>
      <rPr>
        <b/>
        <sz val="10"/>
        <color indexed="63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8.8</t>
    </r>
  </si>
  <si>
    <t>1-DAY Oasys Diag 9.0</t>
  </si>
  <si>
    <t>1-DAY Oasys MAX Diag 8.5</t>
  </si>
  <si>
    <t>Oasys for ASTIGMATISM 6 pk 8.6</t>
  </si>
  <si>
    <t>1-DAY Oasys MAX Diag 9.0</t>
  </si>
  <si>
    <t>1-DAY Moist MULTIFOCAL Diag</t>
  </si>
  <si>
    <t>Acuvue 2  6 pk 8.3</t>
  </si>
  <si>
    <t>ACUVUE OASYS MULTIFOCAL Diag</t>
  </si>
  <si>
    <t>Acuvue 2  6 pk 8.7</t>
  </si>
  <si>
    <t>1-DAY ACUVUE MAX MULTIFOCAL Diag</t>
  </si>
  <si>
    <t>1-DAY ACUVUE ABILITI FOR MYOPIA Diag 7.9</t>
  </si>
  <si>
    <t>Daily / Ежедневной замены</t>
  </si>
  <si>
    <t>Oasys for ASTIGMATISM Diag</t>
  </si>
  <si>
    <t>1-DAY Moist 30 pk 8.5</t>
  </si>
  <si>
    <t>1-DAY Oasys for ASTIGMATISM Diag</t>
  </si>
  <si>
    <r>
      <t>1-DAY Moist</t>
    </r>
    <r>
      <rPr>
        <b/>
        <sz val="10"/>
        <color indexed="63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90 pk</t>
    </r>
    <r>
      <rPr>
        <sz val="10"/>
        <rFont val="Arial"/>
        <family val="2"/>
        <charset val="204"/>
      </rPr>
      <t xml:space="preserve"> 8.5</t>
    </r>
  </si>
  <si>
    <r>
      <t xml:space="preserve">1-DAY Moist </t>
    </r>
    <r>
      <rPr>
        <b/>
        <sz val="10"/>
        <color indexed="10"/>
        <rFont val="Arial"/>
        <family val="2"/>
        <charset val="204"/>
      </rPr>
      <t>180 pk</t>
    </r>
    <r>
      <rPr>
        <sz val="10"/>
        <rFont val="Arial"/>
        <family val="2"/>
        <charset val="204"/>
      </rPr>
      <t xml:space="preserve"> 8.5</t>
    </r>
  </si>
  <si>
    <t>1-DAY Moist 30 pk 9.0</t>
  </si>
  <si>
    <r>
      <t xml:space="preserve">1-DAY Moist </t>
    </r>
    <r>
      <rPr>
        <b/>
        <sz val="10"/>
        <color indexed="10"/>
        <rFont val="Arial"/>
        <family val="2"/>
        <charset val="204"/>
      </rPr>
      <t>90 pk</t>
    </r>
    <r>
      <rPr>
        <sz val="10"/>
        <rFont val="Arial"/>
        <family val="2"/>
        <charset val="204"/>
      </rPr>
      <t xml:space="preserve"> 9.0</t>
    </r>
  </si>
  <si>
    <r>
      <t xml:space="preserve">1-DAY Moist </t>
    </r>
    <r>
      <rPr>
        <b/>
        <sz val="10"/>
        <color indexed="10"/>
        <rFont val="Arial"/>
        <family val="2"/>
        <charset val="204"/>
      </rPr>
      <t>180 pk</t>
    </r>
    <r>
      <rPr>
        <sz val="10"/>
        <rFont val="Arial"/>
        <family val="2"/>
        <charset val="204"/>
      </rPr>
      <t xml:space="preserve"> 9.0</t>
    </r>
  </si>
  <si>
    <t>1-DAY Oasys 30 pk 8.5</t>
  </si>
  <si>
    <r>
      <t xml:space="preserve">1-DAY Oasys </t>
    </r>
    <r>
      <rPr>
        <b/>
        <sz val="10"/>
        <color indexed="10"/>
        <rFont val="Arial"/>
        <family val="2"/>
        <charset val="204"/>
      </rPr>
      <t>90 pk</t>
    </r>
    <r>
      <rPr>
        <sz val="10"/>
        <rFont val="Arial"/>
        <family val="2"/>
        <charset val="204"/>
      </rPr>
      <t xml:space="preserve"> 8.5</t>
    </r>
  </si>
  <si>
    <t>1-DAY Oasys 30 pk 9.0</t>
  </si>
  <si>
    <r>
      <t xml:space="preserve">1-DAY Oasys </t>
    </r>
    <r>
      <rPr>
        <b/>
        <sz val="10"/>
        <color indexed="10"/>
        <rFont val="Arial"/>
        <family val="2"/>
        <charset val="204"/>
      </rPr>
      <t>90 pk</t>
    </r>
    <r>
      <rPr>
        <sz val="10"/>
        <rFont val="Arial"/>
        <family val="2"/>
        <charset val="204"/>
      </rPr>
      <t xml:space="preserve"> 9.0</t>
    </r>
  </si>
  <si>
    <t>1-DAY Oasys MAX 30 pk 8.5</t>
  </si>
  <si>
    <t>1-DAY Oasys MAX 30 pk 9.0</t>
  </si>
  <si>
    <t>1-DAY ACUVUE ABILITI FOR MYOPIA 30 pk  7.9</t>
  </si>
  <si>
    <t>1-DAY Moist for ASTIGMATISM 30 pk 8.5</t>
  </si>
  <si>
    <r>
      <t xml:space="preserve">1-DAY Moist for ASTIGMATISM </t>
    </r>
    <r>
      <rPr>
        <b/>
        <sz val="10"/>
        <color indexed="10"/>
        <rFont val="Arial"/>
        <family val="2"/>
        <charset val="204"/>
      </rPr>
      <t>90 pk</t>
    </r>
    <r>
      <rPr>
        <sz val="10"/>
        <rFont val="Arial"/>
        <family val="2"/>
        <charset val="204"/>
      </rPr>
      <t xml:space="preserve"> 8.5</t>
    </r>
  </si>
  <si>
    <t>1-DAY Oasys for ASTIGMATISM 30 pk 8.5</t>
  </si>
  <si>
    <t>1-DAY Moist MULTIFOCAL 30 pk 8.4</t>
  </si>
  <si>
    <t>ACUVUE OASYS MULTIFOCAL 6 pk 8.4</t>
  </si>
  <si>
    <t>1-DAY ACUVUE OASYS MAX MULTIFOCAL 30 pk 8.4</t>
  </si>
  <si>
    <t>TOTAL:</t>
  </si>
  <si>
    <t>Lines:</t>
  </si>
  <si>
    <t>Total lines:</t>
  </si>
  <si>
    <t>Limit:</t>
  </si>
  <si>
    <t>Acuvue 2</t>
  </si>
  <si>
    <t>Acuvue Oasys</t>
  </si>
  <si>
    <t>6 pk</t>
  </si>
  <si>
    <t>12 pk</t>
  </si>
  <si>
    <t>24 pk</t>
  </si>
  <si>
    <t xml:space="preserve"> 8.3</t>
  </si>
  <si>
    <t xml:space="preserve"> 8.7</t>
  </si>
  <si>
    <t>8.4
6 pk</t>
  </si>
  <si>
    <t>8.8
6 pk</t>
  </si>
  <si>
    <t>8.4
12 pk</t>
  </si>
  <si>
    <t>8.8
12 pk</t>
  </si>
  <si>
    <t>8.4
24 pk</t>
  </si>
  <si>
    <t>8.8
24 pk</t>
  </si>
  <si>
    <t>-0.50</t>
  </si>
  <si>
    <t>+0.50</t>
  </si>
  <si>
    <t>-0.75</t>
  </si>
  <si>
    <t>+0.75</t>
  </si>
  <si>
    <t>-1.00</t>
  </si>
  <si>
    <t>+1.00</t>
  </si>
  <si>
    <t>-1.25</t>
  </si>
  <si>
    <t>+1.25</t>
  </si>
  <si>
    <t>-1.50</t>
  </si>
  <si>
    <t>+1.50</t>
  </si>
  <si>
    <t>-1.75</t>
  </si>
  <si>
    <t>+1.75</t>
  </si>
  <si>
    <t>-2.00</t>
  </si>
  <si>
    <t>+2.00</t>
  </si>
  <si>
    <t>-2.25</t>
  </si>
  <si>
    <t>+2.25</t>
  </si>
  <si>
    <t>-2.50</t>
  </si>
  <si>
    <t>+2.50</t>
  </si>
  <si>
    <t>-2.75</t>
  </si>
  <si>
    <t>+2.75</t>
  </si>
  <si>
    <t>-3.00</t>
  </si>
  <si>
    <t>+3.00</t>
  </si>
  <si>
    <t>-3.25</t>
  </si>
  <si>
    <t>+3.25</t>
  </si>
  <si>
    <t>-3.50</t>
  </si>
  <si>
    <t>+3.50</t>
  </si>
  <si>
    <t>-3.75</t>
  </si>
  <si>
    <t>+3.75</t>
  </si>
  <si>
    <t>-4.00</t>
  </si>
  <si>
    <t>+4.00</t>
  </si>
  <si>
    <t>-4.25</t>
  </si>
  <si>
    <t>+4.25</t>
  </si>
  <si>
    <t>-4.50</t>
  </si>
  <si>
    <t>+4.50</t>
  </si>
  <si>
    <t>-4.75</t>
  </si>
  <si>
    <t>+4.75</t>
  </si>
  <si>
    <t>-5.00</t>
  </si>
  <si>
    <t>+5.00</t>
  </si>
  <si>
    <t>-5.25</t>
  </si>
  <si>
    <t>+5.25</t>
  </si>
  <si>
    <t>-5.50</t>
  </si>
  <si>
    <t>+5.50</t>
  </si>
  <si>
    <t>-5.75</t>
  </si>
  <si>
    <t>+5.75</t>
  </si>
  <si>
    <t>-6.00</t>
  </si>
  <si>
    <t>+6.00</t>
  </si>
  <si>
    <t>-6.50</t>
  </si>
  <si>
    <t>+6.50</t>
  </si>
  <si>
    <t>-7.00</t>
  </si>
  <si>
    <t>+7.00</t>
  </si>
  <si>
    <t>-7.50</t>
  </si>
  <si>
    <t>+7.50</t>
  </si>
  <si>
    <t>-8.00</t>
  </si>
  <si>
    <t>+8.00</t>
  </si>
  <si>
    <t>-8.50</t>
  </si>
  <si>
    <t>-9.00</t>
  </si>
  <si>
    <t>-9.50</t>
  </si>
  <si>
    <t>-10.00</t>
  </si>
  <si>
    <t>-10.50</t>
  </si>
  <si>
    <t>-11.00</t>
  </si>
  <si>
    <t>-11.50</t>
  </si>
  <si>
    <t>-12.00</t>
  </si>
  <si>
    <t>Общий итог:</t>
  </si>
  <si>
    <t>ACUVUE OASYS FOR ASTIGMATISM with hydraclear MINUS</t>
  </si>
  <si>
    <t>BC</t>
  </si>
  <si>
    <t>Cyl</t>
  </si>
  <si>
    <t>Axis</t>
  </si>
  <si>
    <t>-0,00</t>
  </si>
  <si>
    <t>-0,25</t>
  </si>
  <si>
    <t>-0,50</t>
  </si>
  <si>
    <t>-0,75</t>
  </si>
  <si>
    <t>-1,00</t>
  </si>
  <si>
    <t>-1,25</t>
  </si>
  <si>
    <t>-1,50</t>
  </si>
  <si>
    <t>-1,75</t>
  </si>
  <si>
    <t>-2,00</t>
  </si>
  <si>
    <t>-2,25</t>
  </si>
  <si>
    <t>-2,50</t>
  </si>
  <si>
    <t>-2,75</t>
  </si>
  <si>
    <t>-3,00</t>
  </si>
  <si>
    <t>-3,25</t>
  </si>
  <si>
    <t>-3,50</t>
  </si>
  <si>
    <t>-3,75</t>
  </si>
  <si>
    <t>-4,00</t>
  </si>
  <si>
    <t>-4,25</t>
  </si>
  <si>
    <t>-4,50</t>
  </si>
  <si>
    <t>-4,75</t>
  </si>
  <si>
    <t>-5,00</t>
  </si>
  <si>
    <t>-5,25</t>
  </si>
  <si>
    <t>-5,50</t>
  </si>
  <si>
    <t>-5,75</t>
  </si>
  <si>
    <t>-6,00</t>
  </si>
  <si>
    <t>-6,50</t>
  </si>
  <si>
    <t>-7,00</t>
  </si>
  <si>
    <t>-7,50</t>
  </si>
  <si>
    <t>-8,00</t>
  </si>
  <si>
    <t>-8,50</t>
  </si>
  <si>
    <t>-9,00</t>
  </si>
  <si>
    <r>
      <t xml:space="preserve">ACUVUE OASYS FOR ASTIGMATISM with hydraclear </t>
    </r>
    <r>
      <rPr>
        <b/>
        <sz val="12"/>
        <color indexed="10"/>
        <rFont val="Tahoma"/>
        <family val="2"/>
        <charset val="204"/>
      </rPr>
      <t>PLUS</t>
    </r>
  </si>
  <si>
    <t>+0,25</t>
  </si>
  <si>
    <t>+0,50</t>
  </si>
  <si>
    <t>+0,75</t>
  </si>
  <si>
    <t>+1,00</t>
  </si>
  <si>
    <t>+1,25</t>
  </si>
  <si>
    <t>+1,50</t>
  </si>
  <si>
    <t>+1,75</t>
  </si>
  <si>
    <t>+2,00</t>
  </si>
  <si>
    <t>+2,25</t>
  </si>
  <si>
    <t>+2,50</t>
  </si>
  <si>
    <t>+2,75</t>
  </si>
  <si>
    <t>+3,00</t>
  </si>
  <si>
    <t>+3,25</t>
  </si>
  <si>
    <t>+3,50</t>
  </si>
  <si>
    <t>+3,75</t>
  </si>
  <si>
    <t>+4,00</t>
  </si>
  <si>
    <t>+4,25</t>
  </si>
  <si>
    <t>+4,50</t>
  </si>
  <si>
    <t>+4,75</t>
  </si>
  <si>
    <t>+5,00</t>
  </si>
  <si>
    <t>+5,25</t>
  </si>
  <si>
    <t>+5,50</t>
  </si>
  <si>
    <t>+5,75</t>
  </si>
  <si>
    <t>+6,00</t>
  </si>
  <si>
    <t>ACUVUE OASYS FOR ASTIGMATISM with hydraclear PLUS</t>
  </si>
  <si>
    <t>Total Lines:</t>
  </si>
  <si>
    <t>1-DAY Moist</t>
  </si>
  <si>
    <t>1-DAY Acuvue Oasys with HYDRALUXE</t>
  </si>
  <si>
    <t>1-DAY Acuvue Oasys MAX</t>
  </si>
  <si>
    <t>1-DAY ACUVUE ABILITI FOR MYOPIA</t>
  </si>
  <si>
    <t>30 pk</t>
  </si>
  <si>
    <t>90 pk</t>
  </si>
  <si>
    <t>180 pk</t>
  </si>
  <si>
    <t xml:space="preserve"> 8.5
 30 pk</t>
  </si>
  <si>
    <t xml:space="preserve"> 9.0
 30 pk</t>
  </si>
  <si>
    <t>9.0
 30 pk</t>
  </si>
  <si>
    <t xml:space="preserve"> 8.5
90 pk</t>
  </si>
  <si>
    <t xml:space="preserve"> 9.0
 90 pk</t>
  </si>
  <si>
    <t xml:space="preserve"> 8.5
 90 pk</t>
  </si>
  <si>
    <t>9.0
 90 pk</t>
  </si>
  <si>
    <t xml:space="preserve"> 8.5
 180 pk</t>
  </si>
  <si>
    <t xml:space="preserve"> 9.0
 180 pk</t>
  </si>
  <si>
    <t>9.0
 180 pk</t>
  </si>
  <si>
    <t>9.0
90 pk</t>
  </si>
  <si>
    <t xml:space="preserve"> 7.9
 30 pk</t>
  </si>
  <si>
    <t>-0.25</t>
  </si>
  <si>
    <t>-6.25</t>
  </si>
  <si>
    <t>-6.75</t>
  </si>
  <si>
    <t>-7.25</t>
  </si>
  <si>
    <t>-7.75</t>
  </si>
  <si>
    <t>1 DAY ACUVUE MOIST FOR ASTIGMATISM</t>
  </si>
  <si>
    <t>Итог:</t>
  </si>
  <si>
    <r>
      <t xml:space="preserve">1 DAY ACUVUE MOIST FOR ASTIGMATISM </t>
    </r>
    <r>
      <rPr>
        <b/>
        <sz val="12"/>
        <color indexed="10"/>
        <rFont val="Tahoma"/>
        <family val="2"/>
        <charset val="204"/>
      </rPr>
      <t>90pk</t>
    </r>
  </si>
  <si>
    <t>1 DAY ACUVUE OASYS HYDRALUXE FOR ASTIGMATISM Minus</t>
  </si>
  <si>
    <r>
      <t xml:space="preserve">1 DAY ACUVUE OASYS HYDRALUXE FOR ASTIGMATISM </t>
    </r>
    <r>
      <rPr>
        <b/>
        <sz val="12"/>
        <color indexed="10"/>
        <rFont val="Tahoma"/>
        <family val="2"/>
        <charset val="204"/>
      </rPr>
      <t>Plus</t>
    </r>
  </si>
  <si>
    <t>1-DAY Acuvue Moist MULTIFOCAL with LACREON</t>
  </si>
  <si>
    <t>ACUVUE OASYS MULTIFOCAL</t>
  </si>
  <si>
    <t xml:space="preserve">1-DAY Acuvue OASYS MAX MULTIFOCAL </t>
  </si>
  <si>
    <t>8.4</t>
  </si>
  <si>
    <t>LOW</t>
  </si>
  <si>
    <t>MID</t>
  </si>
  <si>
    <t>HGH</t>
  </si>
  <si>
    <t>+0.00</t>
  </si>
  <si>
    <t>+0.25</t>
  </si>
  <si>
    <t>-8.25</t>
  </si>
  <si>
    <t>-8.75</t>
  </si>
  <si>
    <t>Other products</t>
  </si>
  <si>
    <t>5050474105911</t>
  </si>
  <si>
    <r>
      <t>ACUVUE REVITALENS 1</t>
    </r>
    <r>
      <rPr>
        <b/>
        <sz val="12"/>
        <rFont val="Arial Cyr"/>
        <charset val="204"/>
      </rPr>
      <t>00</t>
    </r>
    <r>
      <rPr>
        <sz val="12"/>
        <rFont val="Arial Cyr"/>
      </rPr>
      <t xml:space="preserve"> ml</t>
    </r>
  </si>
  <si>
    <t>Раствор для очистки, промывки и дезинфекции контактных линз</t>
  </si>
  <si>
    <t>5050474106000</t>
  </si>
  <si>
    <r>
      <t xml:space="preserve">ACUVUE REVITALENS </t>
    </r>
    <r>
      <rPr>
        <b/>
        <sz val="12"/>
        <rFont val="Arial Cyr"/>
        <charset val="204"/>
      </rPr>
      <t>300</t>
    </r>
    <r>
      <rPr>
        <sz val="12"/>
        <rFont val="Arial Cyr"/>
      </rPr>
      <t xml:space="preserve"> ml</t>
    </r>
  </si>
  <si>
    <t>5050474106017</t>
  </si>
  <si>
    <r>
      <t xml:space="preserve">ACUVUE REVITALENS </t>
    </r>
    <r>
      <rPr>
        <b/>
        <sz val="12"/>
        <rFont val="Arial Cyr"/>
        <charset val="204"/>
      </rPr>
      <t>360</t>
    </r>
    <r>
      <rPr>
        <sz val="12"/>
        <rFont val="Arial Cyr"/>
      </rPr>
      <t xml:space="preserve"> ml</t>
    </r>
  </si>
  <si>
    <t>SubTotal:</t>
  </si>
  <si>
    <t>-ДИАГНОСТИКА-</t>
  </si>
  <si>
    <r>
      <t xml:space="preserve">ACUVUE </t>
    </r>
    <r>
      <rPr>
        <b/>
        <sz val="9"/>
        <color indexed="10"/>
        <rFont val="Tahoma"/>
        <family val="2"/>
        <charset val="204"/>
      </rPr>
      <t>OASYS</t>
    </r>
    <r>
      <rPr>
        <b/>
        <sz val="9"/>
        <rFont val="Tahoma"/>
        <family val="2"/>
        <charset val="204"/>
      </rPr>
      <t xml:space="preserve"> MULTIFOCAL</t>
    </r>
  </si>
  <si>
    <t>5 pk</t>
  </si>
  <si>
    <t>3 pk</t>
  </si>
  <si>
    <t>Acuvue Oasys Diag</t>
  </si>
  <si>
    <t>1-DAY Moist Diag</t>
  </si>
  <si>
    <t xml:space="preserve"> 7.9
 5 pk</t>
  </si>
  <si>
    <t>10 pk</t>
  </si>
  <si>
    <t>8.8</t>
  </si>
  <si>
    <t xml:space="preserve"> 8.5</t>
  </si>
  <si>
    <t xml:space="preserve"> 9.0</t>
  </si>
  <si>
    <t>9.0</t>
  </si>
  <si>
    <t>ACUVUE OASYS FOR ASTIGMATISM WITH HYDRACLEAR PLUS DIAG</t>
  </si>
  <si>
    <t>Сотрудник:</t>
  </si>
  <si>
    <t>Клиент:</t>
  </si>
  <si>
    <t>Адрес доставки:</t>
  </si>
  <si>
    <t>Наименование</t>
  </si>
  <si>
    <t>Артикул</t>
  </si>
  <si>
    <t>Количество кратно</t>
  </si>
  <si>
    <t>Кол-во к заказу в шт</t>
  </si>
  <si>
    <t>шт</t>
  </si>
  <si>
    <t>Кратно 50 шт</t>
  </si>
  <si>
    <t>Кратно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</si>
</sst>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7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12"/>
      <name val="Tahoma"/>
      <family val="2"/>
      <charset val="204"/>
    </font>
    <font>
      <sz val="8"/>
      <name val="Arial"/>
      <family val="2"/>
      <charset val="204"/>
    </font>
    <font>
      <sz val="10"/>
      <color indexed="23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sz val="11"/>
      <name val="Tahoma"/>
      <family val="2"/>
      <charset val="204"/>
    </font>
    <font>
      <b/>
      <sz val="10"/>
      <name val="Arial Cyr"/>
      <charset val="204"/>
    </font>
    <font>
      <sz val="10"/>
      <color indexed="23"/>
      <name val="Tahoma"/>
      <family val="2"/>
      <charset val="204"/>
    </font>
    <font>
      <sz val="8"/>
      <name val="Arial"/>
      <family val="2"/>
    </font>
    <font>
      <b/>
      <sz val="11"/>
      <color indexed="45"/>
      <name val="Tahoma"/>
      <family val="2"/>
      <charset val="204"/>
    </font>
    <font>
      <b/>
      <sz val="12"/>
      <color indexed="45"/>
      <name val="Tahoma"/>
      <family val="2"/>
      <charset val="204"/>
    </font>
    <font>
      <b/>
      <sz val="14"/>
      <color indexed="45"/>
      <name val="Tahoma"/>
      <family val="2"/>
      <charset val="204"/>
    </font>
    <font>
      <sz val="14"/>
      <color indexed="45"/>
      <name val="Arial"/>
      <family val="2"/>
      <charset val="204"/>
    </font>
    <font>
      <sz val="10"/>
      <color indexed="45"/>
      <name val="Tahoma"/>
      <family val="2"/>
      <charset val="204"/>
    </font>
    <font>
      <b/>
      <sz val="20"/>
      <color indexed="45"/>
      <name val="Tahoma"/>
      <family val="2"/>
      <charset val="204"/>
    </font>
    <font>
      <sz val="14"/>
      <name val="Arial Cyr"/>
      <charset val="204"/>
    </font>
    <font>
      <sz val="8"/>
      <color indexed="8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1"/>
      <color indexed="45"/>
      <name val="Arial"/>
      <family val="2"/>
      <charset val="204"/>
    </font>
    <font>
      <sz val="1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indexed="57"/>
      <name val="Tahoma"/>
      <family val="2"/>
      <charset val="204"/>
    </font>
    <font>
      <sz val="10"/>
      <name val="Arial"/>
      <family val="2"/>
    </font>
    <font>
      <sz val="10"/>
      <color indexed="8"/>
      <name val="Arial Cyr"/>
      <charset val="204"/>
    </font>
    <font>
      <b/>
      <sz val="16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6"/>
      <color indexed="45"/>
      <name val="Tahoma"/>
      <family val="2"/>
      <charset val="204"/>
    </font>
    <font>
      <sz val="16"/>
      <color indexed="45"/>
      <name val="Arial"/>
      <family val="2"/>
      <charset val="204"/>
    </font>
    <font>
      <b/>
      <sz val="11"/>
      <color indexed="8"/>
      <name val="Arial"/>
      <family val="2"/>
      <charset val="204"/>
    </font>
    <font>
      <sz val="12"/>
      <name val="Arial Cyr"/>
    </font>
    <font>
      <sz val="12"/>
      <name val="Arial"/>
      <family val="2"/>
      <charset val="204"/>
    </font>
    <font>
      <b/>
      <sz val="10"/>
      <color indexed="45"/>
      <name val="Arial"/>
      <family val="2"/>
      <charset val="204"/>
    </font>
    <font>
      <b/>
      <sz val="11"/>
      <color indexed="45"/>
      <name val="Arial"/>
      <family val="2"/>
      <charset val="204"/>
    </font>
    <font>
      <b/>
      <sz val="12"/>
      <color indexed="45"/>
      <name val="Arial"/>
      <family val="2"/>
      <charset val="204"/>
    </font>
    <font>
      <b/>
      <sz val="12"/>
      <name val="Arial Cyr"/>
      <charset val="204"/>
    </font>
    <font>
      <b/>
      <sz val="9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Arial Cyr"/>
      <charset val="204"/>
    </font>
    <font>
      <b/>
      <sz val="14"/>
      <color rgb="FFFF0000"/>
      <name val="Arial"/>
      <family val="2"/>
      <charset val="204"/>
    </font>
    <font>
      <sz val="10"/>
      <color theme="5" tint="-0.499984740745262"/>
      <name val="Arial"/>
      <family val="2"/>
      <charset val="204"/>
    </font>
    <font>
      <sz val="10"/>
      <color rgb="FFA71D1D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Arial Cyr"/>
      <charset val="204"/>
    </font>
    <font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14"/>
      <color rgb="FF286676"/>
      <name val="Tahoma"/>
      <family val="2"/>
      <charset val="204"/>
    </font>
    <font>
      <b/>
      <sz val="10"/>
      <color rgb="FF880606"/>
      <name val="Arial"/>
      <family val="2"/>
      <charset val="204"/>
    </font>
    <font>
      <sz val="10"/>
      <color rgb="FF000000"/>
      <name val="Arial Cyr"/>
      <charset val="204"/>
    </font>
    <font>
      <sz val="10"/>
      <color theme="1"/>
      <name val="Arial"/>
      <family val="2"/>
      <charset val="204"/>
    </font>
    <font>
      <b/>
      <sz val="16"/>
      <color rgb="FFFF0000"/>
      <name val="Tahoma"/>
      <family val="2"/>
      <charset val="204"/>
    </font>
    <font>
      <b/>
      <sz val="14"/>
      <color rgb="FFFF0000"/>
      <name val="Tahoma"/>
      <family val="2"/>
      <charset val="204"/>
    </font>
    <font>
      <sz val="1"/>
      <color theme="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20"/>
      <color rgb="FF000000"/>
      <name val="Arial Cyr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FEFE"/>
        <bgColor indexed="64"/>
      </patternFill>
    </fill>
    <fill>
      <patternFill patternType="solid">
        <fgColor rgb="FFEAF4F6"/>
        <bgColor indexed="64"/>
      </patternFill>
    </fill>
    <fill>
      <patternFill patternType="solid">
        <fgColor rgb="FFEBE7F1"/>
        <bgColor indexed="64"/>
      </patternFill>
    </fill>
    <fill>
      <patternFill patternType="solid">
        <fgColor rgb="FFF4F2F8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CF7FF"/>
        <bgColor indexed="64"/>
      </patternFill>
    </fill>
    <fill>
      <patternFill patternType="solid">
        <fgColor rgb="FFF6E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DF5F7"/>
        <bgColor indexed="64"/>
      </patternFill>
    </fill>
    <fill>
      <patternFill patternType="solid">
        <fgColor rgb="FFF4F9FA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FDE9D9"/>
        <bgColor indexed="64"/>
      </patternFill>
    </fill>
  </fills>
  <borders count="1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 diagonalUp="1" diagonalDown="1">
      <left/>
      <right/>
      <top/>
      <bottom/>
      <diagonal style="thin">
        <color theme="0" tint="-0.24994659260841701"/>
      </diagonal>
    </border>
    <border diagonalUp="1" diagonalDown="1">
      <left/>
      <right style="medium">
        <color indexed="64"/>
      </right>
      <top/>
      <bottom/>
      <diagonal style="thin">
        <color theme="0" tint="-0.24994659260841701"/>
      </diagonal>
    </border>
    <border diagonalUp="1" diagonalDown="1">
      <left/>
      <right/>
      <top/>
      <bottom style="medium">
        <color indexed="64"/>
      </bottom>
      <diagonal style="thin">
        <color theme="0" tint="-0.2499465926084170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theme="0" tint="-0.24994659260841701"/>
      </diagonal>
    </border>
    <border diagonalUp="1" diagonalDown="1">
      <left/>
      <right/>
      <top style="thin">
        <color indexed="64"/>
      </top>
      <bottom/>
      <diagonal style="thin">
        <color theme="0" tint="-0.2499465926084170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theme="0" tint="-0.24994659260841701"/>
      </diagonal>
    </border>
    <border diagonalUp="1" diagonalDown="1">
      <left style="thin">
        <color indexed="64"/>
      </left>
      <right/>
      <top/>
      <bottom/>
      <diagonal style="thin">
        <color theme="0" tint="-0.24994659260841701"/>
      </diagonal>
    </border>
    <border diagonalUp="1" diagonalDown="1">
      <left/>
      <right style="thin">
        <color indexed="64"/>
      </right>
      <top/>
      <bottom/>
      <diagonal style="thin">
        <color theme="0" tint="-0.24994659260841701"/>
      </diagonal>
    </border>
    <border diagonalUp="1" diagonalDown="1">
      <left/>
      <right/>
      <top/>
      <bottom/>
      <diagonal style="thin">
        <color theme="0" tint="-0.14996795556505021"/>
      </diagonal>
    </border>
    <border diagonalUp="1" diagonalDown="1">
      <left/>
      <right style="medium">
        <color indexed="64"/>
      </right>
      <top/>
      <bottom/>
      <diagonal style="thin">
        <color theme="0" tint="-0.14996795556505021"/>
      </diagonal>
    </border>
    <border diagonalUp="1" diagonalDown="1">
      <left style="thin">
        <color indexed="64"/>
      </left>
      <right/>
      <top style="thin">
        <color theme="0" tint="-0.249977111117893"/>
      </top>
      <bottom/>
      <diagonal style="thin">
        <color theme="0" tint="-0.24994659260841701"/>
      </diagonal>
    </border>
    <border diagonalUp="1" diagonalDown="1">
      <left/>
      <right/>
      <top style="thin">
        <color theme="0" tint="-0.249977111117893"/>
      </top>
      <bottom/>
      <diagonal style="thin">
        <color theme="0" tint="-0.24994659260841701"/>
      </diagonal>
    </border>
    <border diagonalUp="1" diagonalDown="1">
      <left/>
      <right/>
      <top style="thin">
        <color theme="0" tint="-0.249977111117893"/>
      </top>
      <bottom/>
      <diagonal style="thin">
        <color theme="0" tint="-0.249977111117893"/>
      </diagonal>
    </border>
    <border diagonalUp="1" diagonalDown="1">
      <left/>
      <right style="thin">
        <color indexed="64"/>
      </right>
      <top style="thin">
        <color theme="0" tint="-0.249977111117893"/>
      </top>
      <bottom/>
      <diagonal style="thin">
        <color theme="0" tint="-0.24994659260841701"/>
      </diagonal>
    </border>
    <border diagonalUp="1" diagonalDown="1">
      <left/>
      <right/>
      <top/>
      <bottom/>
      <diagonal style="thin">
        <color theme="0" tint="-0.249977111117893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theme="0" tint="-0.24994659260841701"/>
      </diagonal>
    </border>
    <border diagonalUp="1" diagonalDown="1">
      <left/>
      <right/>
      <top/>
      <bottom style="thin">
        <color indexed="64"/>
      </bottom>
      <diagonal style="thin">
        <color theme="0" tint="-0.2499465926084170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theme="0" tint="-0.24994659260841701"/>
      </diagonal>
    </border>
    <border diagonalUp="1" diagonalDown="1">
      <left/>
      <right/>
      <top style="thin">
        <color indexed="64"/>
      </top>
      <bottom/>
      <diagonal style="thin">
        <color theme="0" tint="-0.249977111117893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theme="0" tint="-0.24994659260841701"/>
      </diagonal>
    </border>
    <border diagonalUp="1" diagonalDown="1">
      <left style="thin">
        <color indexed="64"/>
      </left>
      <right/>
      <top style="thin">
        <color theme="0" tint="-0.24994659260841701"/>
      </top>
      <bottom/>
      <diagonal style="thin">
        <color theme="0" tint="-0.24994659260841701"/>
      </diagonal>
    </border>
    <border diagonalUp="1" diagonalDown="1">
      <left/>
      <right/>
      <top style="thin">
        <color theme="0" tint="-0.24994659260841701"/>
      </top>
      <bottom/>
      <diagonal style="thin">
        <color theme="0" tint="-0.24994659260841701"/>
      </diagonal>
    </border>
    <border diagonalUp="1" diagonalDown="1">
      <left/>
      <right style="thin">
        <color indexed="64"/>
      </right>
      <top style="thin">
        <color theme="0" tint="-0.24994659260841701"/>
      </top>
      <bottom/>
      <diagonal style="thin">
        <color theme="0" tint="-0.24994659260841701"/>
      </diagonal>
    </border>
    <border diagonalUp="1" diagonalDown="1">
      <left style="thin">
        <color indexed="64"/>
      </left>
      <right/>
      <top/>
      <bottom style="thin">
        <color theme="0" tint="-0.249977111117893"/>
      </bottom>
      <diagonal style="thin">
        <color theme="0" tint="-0.24994659260841701"/>
      </diagonal>
    </border>
    <border diagonalUp="1" diagonalDown="1">
      <left/>
      <right/>
      <top/>
      <bottom style="thin">
        <color theme="0" tint="-0.249977111117893"/>
      </bottom>
      <diagonal style="thin">
        <color theme="0" tint="-0.24994659260841701"/>
      </diagonal>
    </border>
    <border diagonalUp="1" diagonalDown="1">
      <left/>
      <right style="thin">
        <color indexed="64"/>
      </right>
      <top/>
      <bottom style="thin">
        <color theme="0" tint="-0.249977111117893"/>
      </bottom>
      <diagonal style="thin">
        <color theme="0" tint="-0.24994659260841701"/>
      </diagonal>
    </border>
    <border diagonalUp="1" diagonalDown="1">
      <left style="thin">
        <color indexed="64"/>
      </left>
      <right/>
      <top/>
      <bottom style="thin">
        <color theme="0" tint="-0.24994659260841701"/>
      </bottom>
      <diagonal style="thin">
        <color theme="0" tint="-0.24994659260841701"/>
      </diagonal>
    </border>
    <border diagonalUp="1" diagonalDown="1">
      <left/>
      <right/>
      <top/>
      <bottom style="thin">
        <color theme="0" tint="-0.24994659260841701"/>
      </bottom>
      <diagonal style="thin">
        <color theme="0" tint="-0.24994659260841701"/>
      </diagonal>
    </border>
    <border diagonalUp="1" diagonalDown="1">
      <left/>
      <right style="thin">
        <color indexed="64"/>
      </right>
      <top/>
      <bottom style="thin">
        <color theme="0" tint="-0.24994659260841701"/>
      </bottom>
      <diagonal style="thin">
        <color theme="0" tint="-0.2499465926084170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theme="0" tint="-0.1499679555650502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theme="0" tint="-0.14996795556505021"/>
      </diagonal>
    </border>
    <border diagonalUp="1" diagonalDown="1">
      <left style="thin">
        <color indexed="64"/>
      </left>
      <right/>
      <top/>
      <bottom/>
      <diagonal style="thin">
        <color theme="0" tint="-0.14996795556505021"/>
      </diagonal>
    </border>
    <border diagonalUp="1" diagonalDown="1">
      <left/>
      <right style="thin">
        <color indexed="64"/>
      </right>
      <top/>
      <bottom/>
      <diagonal style="thin">
        <color theme="0" tint="-0.1499679555650502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theme="0" tint="-0.1499679555650502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theme="0" tint="-0.14996795556505021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theme="0" tint="-0.24994659260841701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theme="0" tint="-0.24994659260841701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theme="0" tint="-0.24994659260841701"/>
      </diagonal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52" fillId="0" borderId="0"/>
    <xf numFmtId="0" fontId="17" fillId="0" borderId="0"/>
    <xf numFmtId="0" fontId="3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52" fillId="0" borderId="0"/>
    <xf numFmtId="0" fontId="6" fillId="0" borderId="0"/>
    <xf numFmtId="0" fontId="22" fillId="0" borderId="0"/>
  </cellStyleXfs>
  <cellXfs count="1016">
    <xf numFmtId="0" fontId="0" fillId="0" borderId="0" xfId="0"/>
    <xf numFmtId="0" fontId="7" fillId="0" borderId="0" xfId="7" applyFont="1" applyAlignment="1">
      <alignment horizontal="center" vertical="center"/>
    </xf>
    <xf numFmtId="0" fontId="11" fillId="0" borderId="0" xfId="7" applyFont="1" applyAlignment="1">
      <alignment horizontal="center" vertical="center"/>
    </xf>
    <xf numFmtId="0" fontId="7" fillId="0" borderId="0" xfId="7" applyFont="1" applyAlignment="1" applyProtection="1">
      <alignment horizontal="center" vertical="center"/>
      <protection locked="0"/>
    </xf>
    <xf numFmtId="0" fontId="21" fillId="0" borderId="0" xfId="7" applyFont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0" fontId="7" fillId="0" borderId="0" xfId="7" applyFont="1" applyAlignment="1">
      <alignment horizontal="right" vertical="center"/>
    </xf>
    <xf numFmtId="0" fontId="4" fillId="0" borderId="2" xfId="10" applyFont="1" applyBorder="1" applyAlignment="1">
      <alignment wrapText="1"/>
    </xf>
    <xf numFmtId="0" fontId="2" fillId="0" borderId="3" xfId="7" applyFont="1" applyBorder="1"/>
    <xf numFmtId="0" fontId="7" fillId="0" borderId="4" xfId="7" applyFont="1" applyBorder="1" applyAlignment="1">
      <alignment horizontal="center" vertical="center"/>
    </xf>
    <xf numFmtId="0" fontId="21" fillId="0" borderId="4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28" fillId="0" borderId="0" xfId="7" quotePrefix="1" applyFont="1" applyAlignment="1">
      <alignment horizontal="left" vertical="center"/>
    </xf>
    <xf numFmtId="0" fontId="27" fillId="0" borderId="0" xfId="7" applyFont="1" applyAlignment="1">
      <alignment horizontal="center" vertical="center"/>
    </xf>
    <xf numFmtId="1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7" fillId="0" borderId="0" xfId="0" applyFont="1" applyAlignment="1">
      <alignment horizontal="left"/>
    </xf>
    <xf numFmtId="0" fontId="30" fillId="0" borderId="0" xfId="11" applyFont="1" applyAlignment="1">
      <alignment horizontal="left" vertical="top"/>
    </xf>
    <xf numFmtId="49" fontId="8" fillId="0" borderId="0" xfId="0" applyNumberFormat="1" applyFont="1"/>
    <xf numFmtId="0" fontId="3" fillId="0" borderId="6" xfId="7" applyFont="1" applyBorder="1"/>
    <xf numFmtId="0" fontId="9" fillId="0" borderId="0" xfId="7" applyFont="1" applyAlignment="1">
      <alignment vertical="center"/>
    </xf>
    <xf numFmtId="1" fontId="0" fillId="0" borderId="0" xfId="0" applyNumberFormat="1" applyAlignment="1">
      <alignment horizontal="left"/>
    </xf>
    <xf numFmtId="49" fontId="0" fillId="0" borderId="0" xfId="0" applyNumberFormat="1"/>
    <xf numFmtId="1" fontId="0" fillId="0" borderId="0" xfId="0" applyNumberFormat="1" applyAlignment="1">
      <alignment horizontal="left" vertical="center" wrapText="1"/>
    </xf>
    <xf numFmtId="0" fontId="53" fillId="0" borderId="0" xfId="0" applyFont="1"/>
    <xf numFmtId="0" fontId="0" fillId="3" borderId="0" xfId="0" applyFill="1"/>
    <xf numFmtId="0" fontId="26" fillId="3" borderId="7" xfId="7" applyFont="1" applyFill="1" applyBorder="1" applyAlignment="1" applyProtection="1">
      <alignment horizontal="center" vertical="center" wrapText="1"/>
      <protection locked="0"/>
    </xf>
    <xf numFmtId="0" fontId="25" fillId="3" borderId="8" xfId="7" applyFont="1" applyFill="1" applyBorder="1" applyAlignment="1">
      <alignment horizontal="right" vertical="center"/>
    </xf>
    <xf numFmtId="0" fontId="24" fillId="3" borderId="8" xfId="7" applyFont="1" applyFill="1" applyBorder="1" applyAlignment="1" applyProtection="1">
      <alignment horizontal="center" vertical="center" wrapText="1"/>
      <protection locked="0"/>
    </xf>
    <xf numFmtId="3" fontId="24" fillId="3" borderId="8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center"/>
    </xf>
    <xf numFmtId="0" fontId="16" fillId="3" borderId="0" xfId="7" applyFont="1" applyFill="1" applyAlignment="1">
      <alignment vertical="center"/>
    </xf>
    <xf numFmtId="49" fontId="4" fillId="3" borderId="0" xfId="10" applyNumberFormat="1" applyFont="1" applyFill="1" applyAlignment="1">
      <alignment horizontal="center"/>
    </xf>
    <xf numFmtId="49" fontId="6" fillId="3" borderId="0" xfId="10" applyNumberFormat="1" applyFill="1" applyAlignment="1">
      <alignment wrapText="1"/>
    </xf>
    <xf numFmtId="0" fontId="6" fillId="3" borderId="6" xfId="10" applyFill="1" applyBorder="1" applyAlignment="1">
      <alignment wrapText="1"/>
    </xf>
    <xf numFmtId="1" fontId="4" fillId="3" borderId="10" xfId="10" applyNumberFormat="1" applyFont="1" applyFill="1" applyBorder="1" applyAlignment="1">
      <alignment wrapText="1"/>
    </xf>
    <xf numFmtId="1" fontId="4" fillId="3" borderId="11" xfId="10" applyNumberFormat="1" applyFont="1" applyFill="1" applyBorder="1" applyAlignment="1">
      <alignment wrapText="1"/>
    </xf>
    <xf numFmtId="0" fontId="3" fillId="3" borderId="0" xfId="7" applyFont="1" applyFill="1"/>
    <xf numFmtId="0" fontId="3" fillId="3" borderId="1" xfId="7" applyFont="1" applyFill="1" applyBorder="1"/>
    <xf numFmtId="0" fontId="4" fillId="3" borderId="2" xfId="10" applyFont="1" applyFill="1" applyBorder="1" applyAlignment="1">
      <alignment wrapText="1"/>
    </xf>
    <xf numFmtId="1" fontId="2" fillId="3" borderId="12" xfId="7" applyNumberFormat="1" applyFont="1" applyFill="1" applyBorder="1"/>
    <xf numFmtId="0" fontId="4" fillId="3" borderId="0" xfId="10" applyFont="1" applyFill="1" applyAlignment="1">
      <alignment wrapText="1"/>
    </xf>
    <xf numFmtId="0" fontId="4" fillId="3" borderId="3" xfId="10" applyFont="1" applyFill="1" applyBorder="1" applyAlignment="1">
      <alignment wrapText="1"/>
    </xf>
    <xf numFmtId="1" fontId="2" fillId="3" borderId="13" xfId="7" applyNumberFormat="1" applyFont="1" applyFill="1" applyBorder="1"/>
    <xf numFmtId="1" fontId="2" fillId="3" borderId="14" xfId="7" applyNumberFormat="1" applyFont="1" applyFill="1" applyBorder="1"/>
    <xf numFmtId="0" fontId="23" fillId="3" borderId="0" xfId="7" applyFont="1" applyFill="1"/>
    <xf numFmtId="0" fontId="2" fillId="3" borderId="0" xfId="0" applyFont="1" applyFill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55" fillId="3" borderId="6" xfId="10" applyFont="1" applyFill="1" applyBorder="1" applyAlignment="1">
      <alignment wrapText="1"/>
    </xf>
    <xf numFmtId="0" fontId="56" fillId="3" borderId="6" xfId="10" applyFont="1" applyFill="1" applyBorder="1" applyAlignment="1">
      <alignment wrapText="1"/>
    </xf>
    <xf numFmtId="0" fontId="2" fillId="3" borderId="0" xfId="0" applyFont="1" applyFill="1" applyAlignment="1" applyProtection="1">
      <alignment horizontal="center" vertical="top" wrapText="1"/>
      <protection locked="0"/>
    </xf>
    <xf numFmtId="0" fontId="3" fillId="3" borderId="0" xfId="0" applyFont="1" applyFill="1" applyAlignment="1" applyProtection="1">
      <alignment horizontal="center" wrapText="1"/>
      <protection locked="0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20" fillId="3" borderId="0" xfId="0" applyFont="1" applyFill="1"/>
    <xf numFmtId="0" fontId="10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1" fillId="3" borderId="0" xfId="0" quotePrefix="1" applyFont="1" applyFill="1" applyAlignment="1">
      <alignment horizontal="center" vertical="center"/>
    </xf>
    <xf numFmtId="0" fontId="11" fillId="3" borderId="1" xfId="0" quotePrefix="1" applyFont="1" applyFill="1" applyBorder="1" applyAlignment="1">
      <alignment horizontal="center" vertical="center"/>
    </xf>
    <xf numFmtId="0" fontId="11" fillId="3" borderId="15" xfId="0" quotePrefix="1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3" fontId="9" fillId="3" borderId="16" xfId="0" applyNumberFormat="1" applyFont="1" applyFill="1" applyBorder="1" applyAlignment="1">
      <alignment horizontal="center" vertical="center"/>
    </xf>
    <xf numFmtId="3" fontId="9" fillId="3" borderId="17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Alignment="1">
      <alignment vertical="center"/>
    </xf>
    <xf numFmtId="0" fontId="12" fillId="3" borderId="19" xfId="0" applyFont="1" applyFill="1" applyBorder="1" applyAlignment="1">
      <alignment horizontal="center" vertical="center"/>
    </xf>
    <xf numFmtId="0" fontId="11" fillId="3" borderId="19" xfId="0" quotePrefix="1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19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/>
    </xf>
    <xf numFmtId="0" fontId="11" fillId="3" borderId="0" xfId="2" quotePrefix="1" applyFont="1" applyFill="1" applyAlignment="1">
      <alignment horizontal="center" vertical="center"/>
    </xf>
    <xf numFmtId="0" fontId="9" fillId="3" borderId="0" xfId="2" applyFont="1" applyFill="1" applyAlignment="1">
      <alignment horizontal="right" vertical="center"/>
    </xf>
    <xf numFmtId="3" fontId="9" fillId="3" borderId="16" xfId="2" applyNumberFormat="1" applyFont="1" applyFill="1" applyBorder="1" applyAlignment="1">
      <alignment horizontal="center" vertical="center"/>
    </xf>
    <xf numFmtId="3" fontId="9" fillId="3" borderId="17" xfId="2" applyNumberFormat="1" applyFont="1" applyFill="1" applyBorder="1" applyAlignment="1">
      <alignment horizontal="center" vertical="center"/>
    </xf>
    <xf numFmtId="3" fontId="9" fillId="3" borderId="18" xfId="2" applyNumberFormat="1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0" xfId="0" applyFont="1" applyFill="1"/>
    <xf numFmtId="0" fontId="12" fillId="3" borderId="19" xfId="2" applyFont="1" applyFill="1" applyBorder="1" applyAlignment="1">
      <alignment horizontal="center" vertical="center"/>
    </xf>
    <xf numFmtId="3" fontId="9" fillId="3" borderId="20" xfId="2" applyNumberFormat="1" applyFont="1" applyFill="1" applyBorder="1" applyAlignment="1">
      <alignment horizontal="center" vertical="center"/>
    </xf>
    <xf numFmtId="3" fontId="9" fillId="3" borderId="21" xfId="2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3" borderId="22" xfId="0" applyFont="1" applyFill="1" applyBorder="1" applyAlignment="1">
      <alignment horizontal="left"/>
    </xf>
    <xf numFmtId="1" fontId="57" fillId="4" borderId="23" xfId="0" applyNumberFormat="1" applyFont="1" applyFill="1" applyBorder="1" applyAlignment="1">
      <alignment horizontal="center"/>
    </xf>
    <xf numFmtId="1" fontId="58" fillId="4" borderId="24" xfId="0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horizontal="left"/>
    </xf>
    <xf numFmtId="1" fontId="57" fillId="4" borderId="11" xfId="0" applyNumberFormat="1" applyFont="1" applyFill="1" applyBorder="1" applyAlignment="1">
      <alignment horizontal="center"/>
    </xf>
    <xf numFmtId="1" fontId="58" fillId="4" borderId="10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1" fontId="57" fillId="4" borderId="14" xfId="0" applyNumberFormat="1" applyFont="1" applyFill="1" applyBorder="1" applyAlignment="1">
      <alignment horizontal="center"/>
    </xf>
    <xf numFmtId="1" fontId="58" fillId="4" borderId="26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left"/>
    </xf>
    <xf numFmtId="1" fontId="57" fillId="4" borderId="28" xfId="0" applyNumberFormat="1" applyFont="1" applyFill="1" applyBorder="1" applyAlignment="1">
      <alignment horizontal="center"/>
    </xf>
    <xf numFmtId="1" fontId="58" fillId="4" borderId="29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1" fontId="2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0" fontId="3" fillId="3" borderId="0" xfId="0" applyFont="1" applyFill="1"/>
    <xf numFmtId="0" fontId="59" fillId="0" borderId="0" xfId="0" applyFont="1"/>
    <xf numFmtId="0" fontId="3" fillId="3" borderId="30" xfId="0" applyFont="1" applyFill="1" applyBorder="1" applyAlignment="1">
      <alignment horizontal="left"/>
    </xf>
    <xf numFmtId="1" fontId="57" fillId="4" borderId="31" xfId="0" applyNumberFormat="1" applyFont="1" applyFill="1" applyBorder="1" applyAlignment="1">
      <alignment horizontal="center"/>
    </xf>
    <xf numFmtId="1" fontId="58" fillId="4" borderId="32" xfId="0" applyNumberFormat="1" applyFont="1" applyFill="1" applyBorder="1" applyAlignment="1">
      <alignment horizontal="center"/>
    </xf>
    <xf numFmtId="1" fontId="57" fillId="3" borderId="0" xfId="0" applyNumberFormat="1" applyFont="1" applyFill="1" applyAlignment="1">
      <alignment horizontal="center"/>
    </xf>
    <xf numFmtId="1" fontId="58" fillId="3" borderId="0" xfId="0" applyNumberFormat="1" applyFont="1" applyFill="1" applyAlignment="1">
      <alignment horizontal="center"/>
    </xf>
    <xf numFmtId="0" fontId="3" fillId="3" borderId="33" xfId="0" applyFont="1" applyFill="1" applyBorder="1" applyAlignment="1">
      <alignment horizontal="left"/>
    </xf>
    <xf numFmtId="1" fontId="57" fillId="4" borderId="24" xfId="0" applyNumberFormat="1" applyFont="1" applyFill="1" applyBorder="1" applyAlignment="1">
      <alignment horizontal="center"/>
    </xf>
    <xf numFmtId="1" fontId="57" fillId="4" borderId="17" xfId="0" applyNumberFormat="1" applyFont="1" applyFill="1" applyBorder="1" applyAlignment="1">
      <alignment horizontal="center"/>
    </xf>
    <xf numFmtId="1" fontId="57" fillId="0" borderId="0" xfId="0" applyNumberFormat="1" applyFont="1" applyAlignment="1">
      <alignment horizontal="center"/>
    </xf>
    <xf numFmtId="1" fontId="58" fillId="3" borderId="7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0" fontId="3" fillId="3" borderId="104" xfId="0" applyFont="1" applyFill="1" applyBorder="1" applyAlignment="1">
      <alignment horizontal="left"/>
    </xf>
    <xf numFmtId="1" fontId="57" fillId="4" borderId="105" xfId="0" applyNumberFormat="1" applyFont="1" applyFill="1" applyBorder="1" applyAlignment="1">
      <alignment horizontal="center"/>
    </xf>
    <xf numFmtId="1" fontId="58" fillId="4" borderId="106" xfId="0" applyNumberFormat="1" applyFont="1" applyFill="1" applyBorder="1" applyAlignment="1">
      <alignment horizontal="center"/>
    </xf>
    <xf numFmtId="0" fontId="3" fillId="3" borderId="107" xfId="0" applyFont="1" applyFill="1" applyBorder="1" applyAlignment="1">
      <alignment horizontal="left"/>
    </xf>
    <xf numFmtId="1" fontId="57" fillId="4" borderId="108" xfId="0" applyNumberFormat="1" applyFont="1" applyFill="1" applyBorder="1" applyAlignment="1">
      <alignment horizontal="center"/>
    </xf>
    <xf numFmtId="1" fontId="58" fillId="4" borderId="109" xfId="0" applyNumberFormat="1" applyFont="1" applyFill="1" applyBorder="1" applyAlignment="1">
      <alignment horizontal="center"/>
    </xf>
    <xf numFmtId="0" fontId="3" fillId="3" borderId="110" xfId="0" applyFont="1" applyFill="1" applyBorder="1" applyAlignment="1">
      <alignment horizontal="left"/>
    </xf>
    <xf numFmtId="1" fontId="57" fillId="4" borderId="111" xfId="0" applyNumberFormat="1" applyFont="1" applyFill="1" applyBorder="1" applyAlignment="1">
      <alignment horizontal="center"/>
    </xf>
    <xf numFmtId="1" fontId="58" fillId="4" borderId="112" xfId="0" applyNumberFormat="1" applyFont="1" applyFill="1" applyBorder="1" applyAlignment="1">
      <alignment horizontal="center"/>
    </xf>
    <xf numFmtId="0" fontId="3" fillId="3" borderId="113" xfId="0" applyFont="1" applyFill="1" applyBorder="1" applyAlignment="1">
      <alignment horizontal="left"/>
    </xf>
    <xf numFmtId="1" fontId="57" fillId="4" borderId="114" xfId="0" applyNumberFormat="1" applyFont="1" applyFill="1" applyBorder="1" applyAlignment="1">
      <alignment horizontal="center"/>
    </xf>
    <xf numFmtId="0" fontId="58" fillId="3" borderId="0" xfId="0" applyFont="1" applyFill="1" applyAlignment="1">
      <alignment horizontal="center"/>
    </xf>
    <xf numFmtId="0" fontId="3" fillId="3" borderId="0" xfId="7" applyFont="1" applyFill="1" applyProtection="1">
      <protection locked="0"/>
    </xf>
    <xf numFmtId="0" fontId="15" fillId="3" borderId="0" xfId="7" applyFont="1" applyFill="1"/>
    <xf numFmtId="0" fontId="3" fillId="3" borderId="4" xfId="7" applyFont="1" applyFill="1" applyBorder="1"/>
    <xf numFmtId="0" fontId="15" fillId="3" borderId="4" xfId="7" applyFont="1" applyFill="1" applyBorder="1"/>
    <xf numFmtId="0" fontId="26" fillId="3" borderId="5" xfId="7" applyFont="1" applyFill="1" applyBorder="1" applyAlignment="1" applyProtection="1">
      <alignment horizontal="center" vertical="center" wrapText="1"/>
      <protection locked="0"/>
    </xf>
    <xf numFmtId="0" fontId="25" fillId="3" borderId="5" xfId="7" applyFont="1" applyFill="1" applyBorder="1" applyAlignment="1">
      <alignment horizontal="right" vertical="center"/>
    </xf>
    <xf numFmtId="0" fontId="3" fillId="3" borderId="0" xfId="7" applyFont="1" applyFill="1" applyAlignment="1">
      <alignment vertical="center"/>
    </xf>
    <xf numFmtId="0" fontId="2" fillId="3" borderId="0" xfId="7" applyFont="1" applyFill="1" applyAlignment="1">
      <alignment horizontal="center"/>
    </xf>
    <xf numFmtId="1" fontId="2" fillId="3" borderId="11" xfId="7" applyNumberFormat="1" applyFont="1" applyFill="1" applyBorder="1"/>
    <xf numFmtId="1" fontId="2" fillId="3" borderId="10" xfId="7" applyNumberFormat="1" applyFont="1" applyFill="1" applyBorder="1"/>
    <xf numFmtId="0" fontId="2" fillId="3" borderId="0" xfId="7" applyFont="1" applyFill="1" applyProtection="1">
      <protection locked="0"/>
    </xf>
    <xf numFmtId="0" fontId="2" fillId="3" borderId="0" xfId="7" applyFont="1" applyFill="1"/>
    <xf numFmtId="0" fontId="3" fillId="3" borderId="5" xfId="7" applyFont="1" applyFill="1" applyBorder="1"/>
    <xf numFmtId="0" fontId="3" fillId="3" borderId="0" xfId="7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2" fontId="11" fillId="3" borderId="15" xfId="0" quotePrefix="1" applyNumberFormat="1" applyFont="1" applyFill="1" applyBorder="1" applyAlignment="1">
      <alignment horizontal="center" vertical="center"/>
    </xf>
    <xf numFmtId="2" fontId="11" fillId="3" borderId="1" xfId="0" quotePrefix="1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3" fontId="9" fillId="3" borderId="34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9" fillId="3" borderId="35" xfId="0" applyNumberFormat="1" applyFont="1" applyFill="1" applyBorder="1" applyAlignment="1">
      <alignment horizontal="center" vertical="center"/>
    </xf>
    <xf numFmtId="3" fontId="9" fillId="3" borderId="21" xfId="0" applyNumberFormat="1" applyFont="1" applyFill="1" applyBorder="1" applyAlignment="1">
      <alignment horizontal="center" vertical="center"/>
    </xf>
    <xf numFmtId="3" fontId="9" fillId="3" borderId="20" xfId="0" applyNumberFormat="1" applyFont="1" applyFill="1" applyBorder="1" applyAlignment="1">
      <alignment horizontal="center" vertical="center"/>
    </xf>
    <xf numFmtId="2" fontId="9" fillId="3" borderId="15" xfId="0" applyNumberFormat="1" applyFont="1" applyFill="1" applyBorder="1" applyAlignment="1">
      <alignment horizontal="center" vertical="center"/>
    </xf>
    <xf numFmtId="3" fontId="9" fillId="3" borderId="14" xfId="0" applyNumberFormat="1" applyFont="1" applyFill="1" applyBorder="1" applyAlignment="1">
      <alignment horizontal="center" vertical="center"/>
    </xf>
    <xf numFmtId="3" fontId="9" fillId="3" borderId="36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0" fontId="29" fillId="3" borderId="15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0" fontId="10" fillId="3" borderId="15" xfId="0" applyFont="1" applyFill="1" applyBorder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2" fontId="11" fillId="3" borderId="0" xfId="0" applyNumberFormat="1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0" fontId="25" fillId="3" borderId="7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1" fontId="25" fillId="3" borderId="8" xfId="0" applyNumberFormat="1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32" fillId="3" borderId="7" xfId="7" applyFont="1" applyFill="1" applyBorder="1" applyAlignment="1" applyProtection="1">
      <alignment horizontal="center" vertical="center" wrapText="1"/>
      <protection locked="0"/>
    </xf>
    <xf numFmtId="0" fontId="23" fillId="3" borderId="8" xfId="7" applyFont="1" applyFill="1" applyBorder="1" applyAlignment="1">
      <alignment horizontal="right" vertical="center"/>
    </xf>
    <xf numFmtId="0" fontId="24" fillId="3" borderId="9" xfId="0" applyFont="1" applyFill="1" applyBorder="1" applyAlignment="1" applyProtection="1">
      <alignment horizontal="center" vertical="center"/>
      <protection hidden="1"/>
    </xf>
    <xf numFmtId="0" fontId="0" fillId="3" borderId="6" xfId="0" applyFill="1" applyBorder="1"/>
    <xf numFmtId="1" fontId="2" fillId="3" borderId="26" xfId="7" applyNumberFormat="1" applyFont="1" applyFill="1" applyBorder="1"/>
    <xf numFmtId="0" fontId="13" fillId="3" borderId="15" xfId="0" applyFont="1" applyFill="1" applyBorder="1" applyAlignment="1">
      <alignment horizontal="center" vertical="center"/>
    </xf>
    <xf numFmtId="3" fontId="2" fillId="3" borderId="34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35" xfId="0" applyNumberFormat="1" applyFont="1" applyFill="1" applyBorder="1" applyAlignment="1">
      <alignment horizontal="center" vertical="center"/>
    </xf>
    <xf numFmtId="3" fontId="2" fillId="3" borderId="21" xfId="0" applyNumberFormat="1" applyFont="1" applyFill="1" applyBorder="1" applyAlignment="1">
      <alignment horizontal="center" vertical="center"/>
    </xf>
    <xf numFmtId="3" fontId="7" fillId="3" borderId="115" xfId="0" applyNumberFormat="1" applyFont="1" applyFill="1" applyBorder="1" applyAlignment="1">
      <alignment horizontal="right" vertical="center"/>
    </xf>
    <xf numFmtId="2" fontId="11" fillId="3" borderId="19" xfId="0" quotePrefix="1" applyNumberFormat="1" applyFont="1" applyFill="1" applyBorder="1" applyAlignment="1">
      <alignment horizontal="center" vertical="center"/>
    </xf>
    <xf numFmtId="3" fontId="9" fillId="3" borderId="37" xfId="0" applyNumberFormat="1" applyFont="1" applyFill="1" applyBorder="1" applyAlignment="1">
      <alignment horizontal="center" vertical="center"/>
    </xf>
    <xf numFmtId="0" fontId="24" fillId="3" borderId="4" xfId="7" applyFont="1" applyFill="1" applyBorder="1" applyAlignment="1" applyProtection="1">
      <alignment horizontal="center" vertical="center" wrapText="1"/>
      <protection locked="0"/>
    </xf>
    <xf numFmtId="3" fontId="24" fillId="3" borderId="4" xfId="0" applyNumberFormat="1" applyFont="1" applyFill="1" applyBorder="1" applyAlignment="1">
      <alignment horizontal="center" vertical="center"/>
    </xf>
    <xf numFmtId="3" fontId="2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8" xfId="7" applyFont="1" applyFill="1" applyBorder="1" applyAlignment="1">
      <alignment vertical="center"/>
    </xf>
    <xf numFmtId="0" fontId="1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60" fillId="3" borderId="38" xfId="0" applyFont="1" applyFill="1" applyBorder="1" applyAlignment="1">
      <alignment wrapText="1"/>
    </xf>
    <xf numFmtId="0" fontId="60" fillId="3" borderId="6" xfId="0" applyFont="1" applyFill="1" applyBorder="1" applyAlignment="1">
      <alignment wrapText="1"/>
    </xf>
    <xf numFmtId="0" fontId="7" fillId="3" borderId="0" xfId="0" applyFont="1" applyFill="1"/>
    <xf numFmtId="0" fontId="60" fillId="3" borderId="11" xfId="0" applyFont="1" applyFill="1" applyBorder="1" applyAlignment="1">
      <alignment horizontal="left"/>
    </xf>
    <xf numFmtId="0" fontId="61" fillId="3" borderId="11" xfId="0" applyFont="1" applyFill="1" applyBorder="1" applyAlignment="1">
      <alignment horizontal="center"/>
    </xf>
    <xf numFmtId="0" fontId="60" fillId="3" borderId="11" xfId="0" applyFont="1" applyFill="1" applyBorder="1" applyAlignment="1">
      <alignment horizontal="center"/>
    </xf>
    <xf numFmtId="0" fontId="0" fillId="3" borderId="39" xfId="0" applyFill="1" applyBorder="1"/>
    <xf numFmtId="0" fontId="7" fillId="3" borderId="40" xfId="0" applyFont="1" applyFill="1" applyBorder="1"/>
    <xf numFmtId="0" fontId="7" fillId="3" borderId="41" xfId="0" applyFont="1" applyFill="1" applyBorder="1"/>
    <xf numFmtId="0" fontId="8" fillId="3" borderId="23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0" fillId="3" borderId="42" xfId="0" applyFill="1" applyBorder="1"/>
    <xf numFmtId="0" fontId="7" fillId="3" borderId="38" xfId="0" applyFont="1" applyFill="1" applyBorder="1"/>
    <xf numFmtId="0" fontId="7" fillId="3" borderId="6" xfId="0" applyFont="1" applyFill="1" applyBorder="1"/>
    <xf numFmtId="0" fontId="7" fillId="3" borderId="3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left"/>
    </xf>
    <xf numFmtId="0" fontId="7" fillId="3" borderId="45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35" fillId="3" borderId="0" xfId="0" applyFont="1" applyFill="1"/>
    <xf numFmtId="0" fontId="60" fillId="3" borderId="38" xfId="0" applyFont="1" applyFill="1" applyBorder="1" applyAlignment="1">
      <alignment horizontal="left" wrapText="1"/>
    </xf>
    <xf numFmtId="0" fontId="60" fillId="3" borderId="6" xfId="0" applyFont="1" applyFill="1" applyBorder="1" applyAlignment="1">
      <alignment horizontal="left" wrapText="1"/>
    </xf>
    <xf numFmtId="0" fontId="7" fillId="3" borderId="43" xfId="0" applyFont="1" applyFill="1" applyBorder="1" applyAlignment="1">
      <alignment horizontal="left"/>
    </xf>
    <xf numFmtId="0" fontId="21" fillId="3" borderId="0" xfId="0" applyFont="1" applyFill="1"/>
    <xf numFmtId="0" fontId="0" fillId="3" borderId="47" xfId="0" applyFill="1" applyBorder="1"/>
    <xf numFmtId="0" fontId="62" fillId="3" borderId="38" xfId="0" applyFont="1" applyFill="1" applyBorder="1"/>
    <xf numFmtId="0" fontId="62" fillId="3" borderId="6" xfId="0" applyFont="1" applyFill="1" applyBorder="1"/>
    <xf numFmtId="0" fontId="63" fillId="3" borderId="42" xfId="0" applyFont="1" applyFill="1" applyBorder="1" applyAlignment="1">
      <alignment vertical="center"/>
    </xf>
    <xf numFmtId="0" fontId="64" fillId="3" borderId="38" xfId="0" applyFont="1" applyFill="1" applyBorder="1"/>
    <xf numFmtId="0" fontId="64" fillId="3" borderId="6" xfId="0" applyFont="1" applyFill="1" applyBorder="1"/>
    <xf numFmtId="0" fontId="63" fillId="3" borderId="11" xfId="0" applyFont="1" applyFill="1" applyBorder="1" applyAlignment="1">
      <alignment horizontal="center" vertical="center"/>
    </xf>
    <xf numFmtId="0" fontId="65" fillId="3" borderId="38" xfId="0" applyFont="1" applyFill="1" applyBorder="1"/>
    <xf numFmtId="0" fontId="8" fillId="3" borderId="38" xfId="0" applyFont="1" applyFill="1" applyBorder="1"/>
    <xf numFmtId="0" fontId="8" fillId="3" borderId="6" xfId="0" applyFont="1" applyFill="1" applyBorder="1"/>
    <xf numFmtId="0" fontId="7" fillId="3" borderId="38" xfId="0" applyFont="1" applyFill="1" applyBorder="1" applyAlignment="1">
      <alignment wrapText="1"/>
    </xf>
    <xf numFmtId="0" fontId="36" fillId="3" borderId="48" xfId="6" applyFont="1" applyFill="1" applyBorder="1" applyAlignment="1">
      <alignment horizontal="left"/>
    </xf>
    <xf numFmtId="0" fontId="7" fillId="3" borderId="6" xfId="0" applyFont="1" applyFill="1" applyBorder="1" applyAlignment="1">
      <alignment wrapText="1"/>
    </xf>
    <xf numFmtId="0" fontId="7" fillId="3" borderId="41" xfId="0" applyFont="1" applyFill="1" applyBorder="1" applyAlignment="1">
      <alignment horizontal="left" wrapText="1"/>
    </xf>
    <xf numFmtId="0" fontId="36" fillId="3" borderId="42" xfId="6" applyFont="1" applyFill="1" applyBorder="1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60" fillId="3" borderId="38" xfId="0" applyFont="1" applyFill="1" applyBorder="1"/>
    <xf numFmtId="0" fontId="60" fillId="3" borderId="6" xfId="0" applyFont="1" applyFill="1" applyBorder="1"/>
    <xf numFmtId="0" fontId="7" fillId="3" borderId="42" xfId="0" applyFont="1" applyFill="1" applyBorder="1"/>
    <xf numFmtId="0" fontId="60" fillId="3" borderId="38" xfId="0" applyFont="1" applyFill="1" applyBorder="1" applyAlignment="1">
      <alignment horizontal="left"/>
    </xf>
    <xf numFmtId="0" fontId="60" fillId="3" borderId="6" xfId="0" applyFont="1" applyFill="1" applyBorder="1" applyAlignment="1">
      <alignment horizontal="left"/>
    </xf>
    <xf numFmtId="0" fontId="7" fillId="3" borderId="38" xfId="0" applyFont="1" applyFill="1" applyBorder="1" applyAlignment="1">
      <alignment horizontal="left" wrapText="1"/>
    </xf>
    <xf numFmtId="0" fontId="0" fillId="3" borderId="19" xfId="0" applyFill="1" applyBorder="1"/>
    <xf numFmtId="0" fontId="2" fillId="3" borderId="4" xfId="7" applyFont="1" applyFill="1" applyBorder="1" applyAlignment="1">
      <alignment vertical="center"/>
    </xf>
    <xf numFmtId="0" fontId="11" fillId="5" borderId="32" xfId="0" applyFont="1" applyFill="1" applyBorder="1" applyAlignment="1">
      <alignment horizontal="center" wrapText="1"/>
    </xf>
    <xf numFmtId="1" fontId="3" fillId="6" borderId="10" xfId="7" applyNumberFormat="1" applyFont="1" applyFill="1" applyBorder="1" applyProtection="1">
      <protection locked="0"/>
    </xf>
    <xf numFmtId="0" fontId="7" fillId="6" borderId="10" xfId="0" applyFont="1" applyFill="1" applyBorder="1" applyAlignment="1">
      <alignment horizontal="center"/>
    </xf>
    <xf numFmtId="0" fontId="11" fillId="5" borderId="49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 wrapText="1"/>
    </xf>
    <xf numFmtId="1" fontId="66" fillId="3" borderId="9" xfId="0" applyNumberFormat="1" applyFont="1" applyFill="1" applyBorder="1" applyAlignment="1">
      <alignment horizontal="center"/>
    </xf>
    <xf numFmtId="0" fontId="7" fillId="3" borderId="0" xfId="7" applyFont="1" applyFill="1" applyAlignment="1">
      <alignment horizontal="center" vertical="center"/>
    </xf>
    <xf numFmtId="1" fontId="24" fillId="3" borderId="8" xfId="0" applyNumberFormat="1" applyFont="1" applyFill="1" applyBorder="1" applyAlignment="1">
      <alignment horizontal="center" vertical="center"/>
    </xf>
    <xf numFmtId="0" fontId="24" fillId="3" borderId="8" xfId="7" applyFont="1" applyFill="1" applyBorder="1" applyAlignment="1">
      <alignment horizontal="center" vertical="center" wrapText="1"/>
    </xf>
    <xf numFmtId="0" fontId="54" fillId="3" borderId="4" xfId="7" applyFont="1" applyFill="1" applyBorder="1" applyAlignment="1">
      <alignment horizontal="center"/>
    </xf>
    <xf numFmtId="0" fontId="24" fillId="3" borderId="8" xfId="7" applyFont="1" applyFill="1" applyBorder="1" applyAlignment="1" applyProtection="1">
      <alignment horizontal="center" vertical="center" wrapText="1"/>
      <protection locked="0" hidden="1"/>
    </xf>
    <xf numFmtId="3" fontId="24" fillId="3" borderId="8" xfId="0" applyNumberFormat="1" applyFont="1" applyFill="1" applyBorder="1" applyAlignment="1" applyProtection="1">
      <alignment horizontal="center" vertical="center"/>
      <protection hidden="1"/>
    </xf>
    <xf numFmtId="0" fontId="24" fillId="3" borderId="8" xfId="0" applyFont="1" applyFill="1" applyBorder="1" applyAlignment="1" applyProtection="1">
      <alignment horizontal="center" vertical="center"/>
      <protection hidden="1"/>
    </xf>
    <xf numFmtId="0" fontId="54" fillId="3" borderId="0" xfId="7" applyFont="1" applyFill="1" applyAlignment="1">
      <alignment horizontal="center"/>
    </xf>
    <xf numFmtId="0" fontId="24" fillId="3" borderId="0" xfId="7" applyFont="1" applyFill="1" applyAlignment="1" applyProtection="1">
      <alignment horizontal="center" vertical="center" wrapText="1"/>
      <protection locked="0" hidden="1"/>
    </xf>
    <xf numFmtId="49" fontId="4" fillId="7" borderId="16" xfId="10" applyNumberFormat="1" applyFont="1" applyFill="1" applyBorder="1" applyAlignment="1">
      <alignment horizontal="center"/>
    </xf>
    <xf numFmtId="1" fontId="3" fillId="8" borderId="22" xfId="7" applyNumberFormat="1" applyFont="1" applyFill="1" applyBorder="1" applyProtection="1">
      <protection locked="0"/>
    </xf>
    <xf numFmtId="1" fontId="3" fillId="8" borderId="23" xfId="7" applyNumberFormat="1" applyFont="1" applyFill="1" applyBorder="1" applyProtection="1">
      <protection locked="0"/>
    </xf>
    <xf numFmtId="1" fontId="3" fillId="8" borderId="24" xfId="7" applyNumberFormat="1" applyFont="1" applyFill="1" applyBorder="1" applyProtection="1">
      <protection locked="0"/>
    </xf>
    <xf numFmtId="0" fontId="24" fillId="3" borderId="0" xfId="0" applyFont="1" applyFill="1" applyAlignment="1" applyProtection="1">
      <alignment horizontal="center" vertical="center"/>
      <protection hidden="1"/>
    </xf>
    <xf numFmtId="0" fontId="11" fillId="9" borderId="16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11" fillId="9" borderId="50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49" fontId="4" fillId="9" borderId="51" xfId="10" applyNumberFormat="1" applyFont="1" applyFill="1" applyBorder="1" applyAlignment="1">
      <alignment horizontal="center"/>
    </xf>
    <xf numFmtId="49" fontId="4" fillId="9" borderId="52" xfId="10" applyNumberFormat="1" applyFont="1" applyFill="1" applyBorder="1" applyAlignment="1">
      <alignment horizontal="center"/>
    </xf>
    <xf numFmtId="0" fontId="11" fillId="9" borderId="34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center" vertical="center"/>
    </xf>
    <xf numFmtId="0" fontId="11" fillId="9" borderId="49" xfId="0" applyFont="1" applyFill="1" applyBorder="1" applyAlignment="1">
      <alignment horizontal="center" vertical="center"/>
    </xf>
    <xf numFmtId="0" fontId="11" fillId="9" borderId="31" xfId="0" applyFont="1" applyFill="1" applyBorder="1" applyAlignment="1">
      <alignment horizontal="center" vertical="center"/>
    </xf>
    <xf numFmtId="0" fontId="11" fillId="9" borderId="32" xfId="0" applyFont="1" applyFill="1" applyBorder="1" applyAlignment="1">
      <alignment horizontal="center" vertical="center"/>
    </xf>
    <xf numFmtId="0" fontId="2" fillId="9" borderId="18" xfId="7" applyFont="1" applyFill="1" applyBorder="1" applyAlignment="1">
      <alignment horizontal="center" wrapText="1"/>
    </xf>
    <xf numFmtId="49" fontId="4" fillId="9" borderId="17" xfId="10" applyNumberFormat="1" applyFont="1" applyFill="1" applyBorder="1" applyAlignment="1">
      <alignment horizontal="center" wrapText="1"/>
    </xf>
    <xf numFmtId="0" fontId="2" fillId="9" borderId="17" xfId="7" applyFont="1" applyFill="1" applyBorder="1" applyAlignment="1">
      <alignment horizontal="center" wrapText="1"/>
    </xf>
    <xf numFmtId="0" fontId="2" fillId="9" borderId="53" xfId="7" applyFont="1" applyFill="1" applyBorder="1" applyAlignment="1">
      <alignment horizontal="center" wrapText="1"/>
    </xf>
    <xf numFmtId="49" fontId="4" fillId="9" borderId="54" xfId="10" applyNumberFormat="1" applyFont="1" applyFill="1" applyBorder="1" applyAlignment="1">
      <alignment horizontal="center" wrapText="1"/>
    </xf>
    <xf numFmtId="0" fontId="2" fillId="9" borderId="54" xfId="7" applyFont="1" applyFill="1" applyBorder="1" applyAlignment="1">
      <alignment horizontal="center"/>
    </xf>
    <xf numFmtId="49" fontId="4" fillId="9" borderId="16" xfId="10" applyNumberFormat="1" applyFont="1" applyFill="1" applyBorder="1" applyAlignment="1">
      <alignment horizontal="center"/>
    </xf>
    <xf numFmtId="0" fontId="2" fillId="9" borderId="17" xfId="7" applyFont="1" applyFill="1" applyBorder="1" applyAlignment="1">
      <alignment horizontal="center"/>
    </xf>
    <xf numFmtId="49" fontId="2" fillId="9" borderId="52" xfId="7" applyNumberFormat="1" applyFont="1" applyFill="1" applyBorder="1" applyAlignment="1">
      <alignment horizontal="center"/>
    </xf>
    <xf numFmtId="49" fontId="4" fillId="9" borderId="54" xfId="10" applyNumberFormat="1" applyFont="1" applyFill="1" applyBorder="1" applyAlignment="1">
      <alignment horizontal="center"/>
    </xf>
    <xf numFmtId="49" fontId="4" fillId="9" borderId="53" xfId="10" applyNumberFormat="1" applyFont="1" applyFill="1" applyBorder="1" applyAlignment="1">
      <alignment horizontal="center" wrapText="1"/>
    </xf>
    <xf numFmtId="0" fontId="4" fillId="10" borderId="52" xfId="10" applyFont="1" applyFill="1" applyBorder="1" applyAlignment="1">
      <alignment horizontal="center"/>
    </xf>
    <xf numFmtId="49" fontId="4" fillId="10" borderId="54" xfId="10" applyNumberFormat="1" applyFont="1" applyFill="1" applyBorder="1" applyAlignment="1">
      <alignment horizontal="center"/>
    </xf>
    <xf numFmtId="49" fontId="4" fillId="10" borderId="53" xfId="10" applyNumberFormat="1" applyFont="1" applyFill="1" applyBorder="1" applyAlignment="1">
      <alignment horizontal="center"/>
    </xf>
    <xf numFmtId="49" fontId="4" fillId="10" borderId="52" xfId="10" applyNumberFormat="1" applyFont="1" applyFill="1" applyBorder="1" applyAlignment="1">
      <alignment horizontal="center"/>
    </xf>
    <xf numFmtId="49" fontId="4" fillId="10" borderId="54" xfId="10" applyNumberFormat="1" applyFont="1" applyFill="1" applyBorder="1" applyAlignment="1">
      <alignment horizontal="center" wrapText="1"/>
    </xf>
    <xf numFmtId="49" fontId="4" fillId="10" borderId="55" xfId="10" applyNumberFormat="1" applyFont="1" applyFill="1" applyBorder="1" applyAlignment="1">
      <alignment horizontal="center" wrapText="1"/>
    </xf>
    <xf numFmtId="49" fontId="4" fillId="10" borderId="53" xfId="10" applyNumberFormat="1" applyFont="1" applyFill="1" applyBorder="1" applyAlignment="1">
      <alignment horizontal="center" wrapText="1"/>
    </xf>
    <xf numFmtId="0" fontId="10" fillId="3" borderId="15" xfId="0" applyFont="1" applyFill="1" applyBorder="1" applyAlignment="1">
      <alignment vertical="center"/>
    </xf>
    <xf numFmtId="0" fontId="11" fillId="10" borderId="16" xfId="0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right" vertical="center"/>
    </xf>
    <xf numFmtId="3" fontId="7" fillId="3" borderId="116" xfId="0" applyNumberFormat="1" applyFont="1" applyFill="1" applyBorder="1" applyAlignment="1">
      <alignment horizontal="right" vertical="center"/>
    </xf>
    <xf numFmtId="3" fontId="7" fillId="3" borderId="117" xfId="0" applyNumberFormat="1" applyFont="1" applyFill="1" applyBorder="1" applyAlignment="1">
      <alignment horizontal="right" vertical="center"/>
    </xf>
    <xf numFmtId="0" fontId="11" fillId="10" borderId="16" xfId="2" applyFont="1" applyFill="1" applyBorder="1" applyAlignment="1">
      <alignment horizontal="center" vertical="center"/>
    </xf>
    <xf numFmtId="0" fontId="11" fillId="10" borderId="17" xfId="2" applyFont="1" applyFill="1" applyBorder="1" applyAlignment="1">
      <alignment horizontal="center" vertical="center"/>
    </xf>
    <xf numFmtId="0" fontId="11" fillId="10" borderId="18" xfId="2" applyFont="1" applyFill="1" applyBorder="1" applyAlignment="1">
      <alignment horizontal="center" vertical="center"/>
    </xf>
    <xf numFmtId="0" fontId="11" fillId="10" borderId="3" xfId="2" applyFont="1" applyFill="1" applyBorder="1" applyAlignment="1">
      <alignment horizontal="center" vertical="center"/>
    </xf>
    <xf numFmtId="0" fontId="11" fillId="10" borderId="14" xfId="2" applyFont="1" applyFill="1" applyBorder="1" applyAlignment="1">
      <alignment horizontal="center" vertical="center"/>
    </xf>
    <xf numFmtId="0" fontId="11" fillId="10" borderId="26" xfId="2" applyFont="1" applyFill="1" applyBorder="1" applyAlignment="1">
      <alignment horizontal="center" vertical="center"/>
    </xf>
    <xf numFmtId="0" fontId="23" fillId="3" borderId="8" xfId="7" applyFont="1" applyFill="1" applyBorder="1" applyAlignment="1">
      <alignment horizontal="right"/>
    </xf>
    <xf numFmtId="0" fontId="27" fillId="0" borderId="0" xfId="7" applyFont="1" applyAlignment="1">
      <alignment horizontal="center" vertical="top"/>
    </xf>
    <xf numFmtId="49" fontId="4" fillId="9" borderId="11" xfId="10" applyNumberFormat="1" applyFont="1" applyFill="1" applyBorder="1" applyAlignment="1">
      <alignment horizontal="center"/>
    </xf>
    <xf numFmtId="49" fontId="4" fillId="9" borderId="10" xfId="10" applyNumberFormat="1" applyFont="1" applyFill="1" applyBorder="1" applyAlignment="1">
      <alignment horizontal="center"/>
    </xf>
    <xf numFmtId="49" fontId="4" fillId="9" borderId="25" xfId="10" applyNumberFormat="1" applyFont="1" applyFill="1" applyBorder="1" applyAlignment="1">
      <alignment horizontal="center"/>
    </xf>
    <xf numFmtId="49" fontId="4" fillId="3" borderId="27" xfId="10" applyNumberFormat="1" applyFont="1" applyFill="1" applyBorder="1" applyAlignment="1">
      <alignment wrapText="1"/>
    </xf>
    <xf numFmtId="49" fontId="4" fillId="3" borderId="25" xfId="10" applyNumberFormat="1" applyFont="1" applyFill="1" applyBorder="1" applyAlignment="1">
      <alignment wrapText="1"/>
    </xf>
    <xf numFmtId="49" fontId="67" fillId="3" borderId="6" xfId="10" applyNumberFormat="1" applyFont="1" applyFill="1" applyBorder="1" applyAlignment="1">
      <alignment wrapText="1"/>
    </xf>
    <xf numFmtId="0" fontId="67" fillId="3" borderId="6" xfId="10" applyFont="1" applyFill="1" applyBorder="1" applyAlignment="1">
      <alignment wrapText="1"/>
    </xf>
    <xf numFmtId="49" fontId="67" fillId="3" borderId="41" xfId="10" applyNumberFormat="1" applyFont="1" applyFill="1" applyBorder="1" applyAlignment="1">
      <alignment wrapText="1"/>
    </xf>
    <xf numFmtId="0" fontId="67" fillId="3" borderId="41" xfId="10" applyFont="1" applyFill="1" applyBorder="1" applyAlignment="1">
      <alignment wrapText="1"/>
    </xf>
    <xf numFmtId="0" fontId="43" fillId="3" borderId="7" xfId="7" applyFont="1" applyFill="1" applyBorder="1" applyAlignment="1" applyProtection="1">
      <alignment horizontal="center" vertical="center" wrapText="1"/>
      <protection locked="0"/>
    </xf>
    <xf numFmtId="0" fontId="42" fillId="3" borderId="8" xfId="7" applyFont="1" applyFill="1" applyBorder="1" applyAlignment="1">
      <alignment horizontal="right" vertical="center"/>
    </xf>
    <xf numFmtId="1" fontId="3" fillId="11" borderId="11" xfId="7" applyNumberFormat="1" applyFont="1" applyFill="1" applyBorder="1" applyAlignment="1" applyProtection="1">
      <alignment horizontal="center" vertical="center"/>
      <protection locked="0"/>
    </xf>
    <xf numFmtId="1" fontId="3" fillId="11" borderId="10" xfId="7" applyNumberFormat="1" applyFont="1" applyFill="1" applyBorder="1" applyAlignment="1" applyProtection="1">
      <alignment horizontal="center" vertical="center"/>
      <protection locked="0"/>
    </xf>
    <xf numFmtId="1" fontId="3" fillId="11" borderId="56" xfId="7" applyNumberFormat="1" applyFont="1" applyFill="1" applyBorder="1" applyAlignment="1" applyProtection="1">
      <alignment horizontal="center" vertical="center"/>
      <protection locked="0"/>
    </xf>
    <xf numFmtId="1" fontId="3" fillId="11" borderId="57" xfId="7" applyNumberFormat="1" applyFont="1" applyFill="1" applyBorder="1" applyAlignment="1" applyProtection="1">
      <alignment horizontal="center" vertical="center"/>
      <protection locked="0"/>
    </xf>
    <xf numFmtId="0" fontId="62" fillId="0" borderId="0" xfId="2" applyFont="1" applyAlignment="1">
      <alignment horizontal="left" wrapText="1"/>
    </xf>
    <xf numFmtId="1" fontId="46" fillId="11" borderId="11" xfId="7" applyNumberFormat="1" applyFont="1" applyFill="1" applyBorder="1" applyAlignment="1" applyProtection="1">
      <alignment horizontal="center" vertical="center"/>
      <protection locked="0"/>
    </xf>
    <xf numFmtId="1" fontId="46" fillId="11" borderId="22" xfId="7" applyNumberFormat="1" applyFont="1" applyFill="1" applyBorder="1" applyAlignment="1" applyProtection="1">
      <alignment horizontal="center" vertical="center"/>
      <protection locked="0"/>
    </xf>
    <xf numFmtId="1" fontId="46" fillId="11" borderId="23" xfId="7" applyNumberFormat="1" applyFont="1" applyFill="1" applyBorder="1" applyAlignment="1" applyProtection="1">
      <alignment horizontal="center" vertical="center"/>
      <protection locked="0"/>
    </xf>
    <xf numFmtId="1" fontId="46" fillId="11" borderId="24" xfId="7" applyNumberFormat="1" applyFont="1" applyFill="1" applyBorder="1" applyAlignment="1" applyProtection="1">
      <alignment horizontal="center" vertical="center"/>
      <protection locked="0"/>
    </xf>
    <xf numFmtId="1" fontId="46" fillId="11" borderId="25" xfId="7" applyNumberFormat="1" applyFont="1" applyFill="1" applyBorder="1" applyAlignment="1" applyProtection="1">
      <alignment horizontal="center" vertical="center"/>
      <protection locked="0"/>
    </xf>
    <xf numFmtId="1" fontId="46" fillId="11" borderId="10" xfId="7" applyNumberFormat="1" applyFont="1" applyFill="1" applyBorder="1" applyAlignment="1" applyProtection="1">
      <alignment horizontal="center" vertical="center"/>
      <protection locked="0"/>
    </xf>
    <xf numFmtId="1" fontId="46" fillId="11" borderId="3" xfId="7" applyNumberFormat="1" applyFont="1" applyFill="1" applyBorder="1" applyAlignment="1" applyProtection="1">
      <alignment horizontal="center" vertical="center"/>
      <protection locked="0"/>
    </xf>
    <xf numFmtId="1" fontId="46" fillId="11" borderId="14" xfId="7" applyNumberFormat="1" applyFont="1" applyFill="1" applyBorder="1" applyAlignment="1" applyProtection="1">
      <alignment horizontal="center" vertical="center"/>
      <protection locked="0"/>
    </xf>
    <xf numFmtId="1" fontId="46" fillId="11" borderId="26" xfId="7" applyNumberFormat="1" applyFont="1" applyFill="1" applyBorder="1" applyAlignment="1" applyProtection="1">
      <alignment horizontal="center" vertical="center"/>
      <protection locked="0"/>
    </xf>
    <xf numFmtId="0" fontId="11" fillId="3" borderId="19" xfId="0" quotePrefix="1" applyFont="1" applyFill="1" applyBorder="1" applyAlignment="1">
      <alignment horizontal="left" vertical="center"/>
    </xf>
    <xf numFmtId="1" fontId="3" fillId="8" borderId="10" xfId="7" applyNumberFormat="1" applyFont="1" applyFill="1" applyBorder="1" applyAlignment="1" applyProtection="1">
      <alignment horizontal="center" vertical="center"/>
      <protection locked="0"/>
    </xf>
    <xf numFmtId="0" fontId="0" fillId="0" borderId="0" xfId="5" applyFont="1" applyAlignment="1">
      <alignment horizontal="left" wrapText="1"/>
    </xf>
    <xf numFmtId="1" fontId="3" fillId="8" borderId="22" xfId="7" applyNumberFormat="1" applyFont="1" applyFill="1" applyBorder="1" applyAlignment="1" applyProtection="1">
      <alignment horizontal="center"/>
      <protection locked="0"/>
    </xf>
    <xf numFmtId="1" fontId="3" fillId="8" borderId="23" xfId="7" applyNumberFormat="1" applyFont="1" applyFill="1" applyBorder="1" applyAlignment="1" applyProtection="1">
      <alignment horizontal="center"/>
      <protection locked="0"/>
    </xf>
    <xf numFmtId="1" fontId="3" fillId="8" borderId="24" xfId="7" applyNumberFormat="1" applyFont="1" applyFill="1" applyBorder="1" applyAlignment="1" applyProtection="1">
      <alignment horizontal="center"/>
      <protection locked="0"/>
    </xf>
    <xf numFmtId="1" fontId="3" fillId="8" borderId="25" xfId="7" applyNumberFormat="1" applyFont="1" applyFill="1" applyBorder="1" applyAlignment="1" applyProtection="1">
      <alignment horizontal="center"/>
      <protection locked="0"/>
    </xf>
    <xf numFmtId="1" fontId="3" fillId="8" borderId="11" xfId="7" applyNumberFormat="1" applyFont="1" applyFill="1" applyBorder="1" applyAlignment="1" applyProtection="1">
      <alignment horizontal="center"/>
      <protection locked="0"/>
    </xf>
    <xf numFmtId="1" fontId="3" fillId="8" borderId="10" xfId="7" applyNumberFormat="1" applyFont="1" applyFill="1" applyBorder="1" applyAlignment="1" applyProtection="1">
      <alignment horizontal="center"/>
      <protection locked="0"/>
    </xf>
    <xf numFmtId="1" fontId="3" fillId="8" borderId="12" xfId="7" applyNumberFormat="1" applyFont="1" applyFill="1" applyBorder="1" applyAlignment="1" applyProtection="1">
      <alignment horizontal="center"/>
      <protection locked="0"/>
    </xf>
    <xf numFmtId="1" fontId="3" fillId="8" borderId="43" xfId="7" applyNumberFormat="1" applyFont="1" applyFill="1" applyBorder="1" applyAlignment="1" applyProtection="1">
      <alignment horizontal="center"/>
      <protection locked="0"/>
    </xf>
    <xf numFmtId="1" fontId="3" fillId="8" borderId="6" xfId="7" applyNumberFormat="1" applyFont="1" applyFill="1" applyBorder="1" applyAlignment="1" applyProtection="1">
      <alignment horizontal="center"/>
      <protection locked="0"/>
    </xf>
    <xf numFmtId="1" fontId="3" fillId="8" borderId="45" xfId="7" applyNumberFormat="1" applyFont="1" applyFill="1" applyBorder="1" applyAlignment="1" applyProtection="1">
      <alignment horizontal="center"/>
      <protection locked="0"/>
    </xf>
    <xf numFmtId="3" fontId="7" fillId="3" borderId="118" xfId="0" applyNumberFormat="1" applyFont="1" applyFill="1" applyBorder="1" applyAlignment="1">
      <alignment horizontal="center" vertical="center"/>
    </xf>
    <xf numFmtId="3" fontId="7" fillId="3" borderId="119" xfId="0" applyNumberFormat="1" applyFont="1" applyFill="1" applyBorder="1" applyAlignment="1">
      <alignment horizontal="center" vertical="center"/>
    </xf>
    <xf numFmtId="3" fontId="7" fillId="3" borderId="120" xfId="0" applyNumberFormat="1" applyFont="1" applyFill="1" applyBorder="1" applyAlignment="1">
      <alignment horizontal="center" vertical="center"/>
    </xf>
    <xf numFmtId="3" fontId="7" fillId="3" borderId="115" xfId="0" applyNumberFormat="1" applyFont="1" applyFill="1" applyBorder="1" applyAlignment="1">
      <alignment horizontal="center" vertical="center"/>
    </xf>
    <xf numFmtId="1" fontId="3" fillId="8" borderId="58" xfId="7" applyNumberFormat="1" applyFont="1" applyFill="1" applyBorder="1" applyAlignment="1" applyProtection="1">
      <alignment horizontal="center"/>
      <protection locked="0"/>
    </xf>
    <xf numFmtId="3" fontId="7" fillId="3" borderId="121" xfId="0" applyNumberFormat="1" applyFont="1" applyFill="1" applyBorder="1" applyAlignment="1">
      <alignment horizontal="center" vertical="center"/>
    </xf>
    <xf numFmtId="3" fontId="7" fillId="3" borderId="122" xfId="0" applyNumberFormat="1" applyFont="1" applyFill="1" applyBorder="1" applyAlignment="1">
      <alignment horizontal="center" vertical="center"/>
    </xf>
    <xf numFmtId="1" fontId="3" fillId="8" borderId="22" xfId="7" applyNumberFormat="1" applyFont="1" applyFill="1" applyBorder="1" applyAlignment="1" applyProtection="1">
      <alignment vertical="center"/>
      <protection locked="0"/>
    </xf>
    <xf numFmtId="1" fontId="3" fillId="8" borderId="23" xfId="7" applyNumberFormat="1" applyFont="1" applyFill="1" applyBorder="1" applyAlignment="1" applyProtection="1">
      <alignment vertical="center"/>
      <protection locked="0"/>
    </xf>
    <xf numFmtId="1" fontId="3" fillId="8" borderId="24" xfId="7" applyNumberFormat="1" applyFont="1" applyFill="1" applyBorder="1" applyAlignment="1" applyProtection="1">
      <alignment vertical="center"/>
      <protection locked="0"/>
    </xf>
    <xf numFmtId="1" fontId="3" fillId="8" borderId="25" xfId="7" applyNumberFormat="1" applyFont="1" applyFill="1" applyBorder="1" applyAlignment="1" applyProtection="1">
      <alignment vertical="center"/>
      <protection locked="0"/>
    </xf>
    <xf numFmtId="1" fontId="3" fillId="8" borderId="11" xfId="7" applyNumberFormat="1" applyFont="1" applyFill="1" applyBorder="1" applyAlignment="1" applyProtection="1">
      <alignment vertical="center"/>
      <protection locked="0"/>
    </xf>
    <xf numFmtId="1" fontId="3" fillId="8" borderId="10" xfId="7" applyNumberFormat="1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 vertical="center"/>
    </xf>
    <xf numFmtId="0" fontId="37" fillId="0" borderId="0" xfId="11" applyFont="1" applyAlignment="1">
      <alignment horizontal="left" vertical="top"/>
    </xf>
    <xf numFmtId="1" fontId="0" fillId="0" borderId="0" xfId="0" quotePrefix="1" applyNumberFormat="1" applyAlignment="1">
      <alignment horizontal="left"/>
    </xf>
    <xf numFmtId="0" fontId="0" fillId="0" borderId="0" xfId="8" applyFont="1" applyAlignment="1">
      <alignment horizontal="left" wrapText="1"/>
    </xf>
    <xf numFmtId="1" fontId="0" fillId="0" borderId="0" xfId="0" quotePrefix="1" applyNumberFormat="1" applyAlignment="1">
      <alignment horizontal="left" vertical="center" wrapText="1"/>
    </xf>
    <xf numFmtId="1" fontId="3" fillId="8" borderId="22" xfId="7" applyNumberFormat="1" applyFont="1" applyFill="1" applyBorder="1" applyAlignment="1" applyProtection="1">
      <alignment horizontal="center" vertical="center"/>
      <protection locked="0"/>
    </xf>
    <xf numFmtId="1" fontId="3" fillId="8" borderId="23" xfId="7" applyNumberFormat="1" applyFont="1" applyFill="1" applyBorder="1" applyAlignment="1" applyProtection="1">
      <alignment horizontal="center" vertical="center"/>
      <protection locked="0"/>
    </xf>
    <xf numFmtId="1" fontId="3" fillId="8" borderId="24" xfId="7" applyNumberFormat="1" applyFont="1" applyFill="1" applyBorder="1" applyAlignment="1" applyProtection="1">
      <alignment horizontal="center" vertical="center"/>
      <protection locked="0"/>
    </xf>
    <xf numFmtId="1" fontId="3" fillId="8" borderId="25" xfId="7" applyNumberFormat="1" applyFont="1" applyFill="1" applyBorder="1" applyAlignment="1" applyProtection="1">
      <alignment horizontal="center" vertical="center"/>
      <protection locked="0"/>
    </xf>
    <xf numFmtId="1" fontId="3" fillId="8" borderId="11" xfId="7" applyNumberFormat="1" applyFont="1" applyFill="1" applyBorder="1" applyAlignment="1" applyProtection="1">
      <alignment horizontal="center" vertical="center"/>
      <protection locked="0"/>
    </xf>
    <xf numFmtId="1" fontId="3" fillId="8" borderId="12" xfId="7" applyNumberFormat="1" applyFont="1" applyFill="1" applyBorder="1" applyAlignment="1" applyProtection="1">
      <alignment horizontal="center" vertical="center"/>
      <protection locked="0"/>
    </xf>
    <xf numFmtId="1" fontId="3" fillId="8" borderId="43" xfId="7" applyNumberFormat="1" applyFont="1" applyFill="1" applyBorder="1" applyAlignment="1" applyProtection="1">
      <alignment horizontal="center" vertical="center"/>
      <protection locked="0"/>
    </xf>
    <xf numFmtId="1" fontId="3" fillId="8" borderId="6" xfId="7" applyNumberFormat="1" applyFont="1" applyFill="1" applyBorder="1" applyAlignment="1" applyProtection="1">
      <alignment horizontal="center" vertical="center"/>
      <protection locked="0"/>
    </xf>
    <xf numFmtId="1" fontId="3" fillId="8" borderId="59" xfId="7" applyNumberFormat="1" applyFont="1" applyFill="1" applyBorder="1" applyAlignment="1" applyProtection="1">
      <alignment horizontal="center"/>
      <protection locked="0"/>
    </xf>
    <xf numFmtId="1" fontId="3" fillId="8" borderId="60" xfId="7" applyNumberFormat="1" applyFont="1" applyFill="1" applyBorder="1" applyAlignment="1" applyProtection="1">
      <alignment horizontal="center"/>
      <protection locked="0"/>
    </xf>
    <xf numFmtId="1" fontId="3" fillId="8" borderId="61" xfId="7" applyNumberFormat="1" applyFont="1" applyFill="1" applyBorder="1" applyAlignment="1" applyProtection="1">
      <alignment horizontal="center"/>
      <protection locked="0"/>
    </xf>
    <xf numFmtId="1" fontId="3" fillId="8" borderId="62" xfId="7" applyNumberFormat="1" applyFont="1" applyFill="1" applyBorder="1" applyAlignment="1" applyProtection="1">
      <alignment horizontal="center"/>
      <protection locked="0"/>
    </xf>
    <xf numFmtId="1" fontId="3" fillId="8" borderId="57" xfId="7" applyNumberFormat="1" applyFont="1" applyFill="1" applyBorder="1" applyAlignment="1" applyProtection="1">
      <alignment horizontal="center"/>
      <protection locked="0"/>
    </xf>
    <xf numFmtId="1" fontId="3" fillId="8" borderId="29" xfId="7" applyNumberFormat="1" applyFont="1" applyFill="1" applyBorder="1" applyAlignment="1" applyProtection="1">
      <alignment horizontal="center"/>
      <protection locked="0"/>
    </xf>
    <xf numFmtId="1" fontId="3" fillId="12" borderId="29" xfId="7" applyNumberFormat="1" applyFont="1" applyFill="1" applyBorder="1" applyAlignment="1" applyProtection="1">
      <alignment horizontal="center"/>
      <protection locked="0"/>
    </xf>
    <xf numFmtId="1" fontId="3" fillId="13" borderId="11" xfId="7" applyNumberFormat="1" applyFont="1" applyFill="1" applyBorder="1" applyAlignment="1" applyProtection="1">
      <alignment horizontal="center"/>
      <protection locked="0"/>
    </xf>
    <xf numFmtId="1" fontId="3" fillId="13" borderId="10" xfId="7" applyNumberFormat="1" applyFont="1" applyFill="1" applyBorder="1" applyAlignment="1" applyProtection="1">
      <alignment horizontal="center"/>
      <protection locked="0"/>
    </xf>
    <xf numFmtId="3" fontId="7" fillId="3" borderId="116" xfId="0" applyNumberFormat="1" applyFont="1" applyFill="1" applyBorder="1" applyAlignment="1">
      <alignment horizontal="center" vertical="center"/>
    </xf>
    <xf numFmtId="0" fontId="60" fillId="3" borderId="22" xfId="0" applyFont="1" applyFill="1" applyBorder="1"/>
    <xf numFmtId="0" fontId="60" fillId="3" borderId="25" xfId="0" applyFont="1" applyFill="1" applyBorder="1"/>
    <xf numFmtId="0" fontId="60" fillId="3" borderId="43" xfId="0" applyFont="1" applyFill="1" applyBorder="1" applyAlignment="1">
      <alignment horizontal="center"/>
    </xf>
    <xf numFmtId="0" fontId="60" fillId="3" borderId="42" xfId="0" applyFont="1" applyFill="1" applyBorder="1"/>
    <xf numFmtId="0" fontId="60" fillId="14" borderId="43" xfId="0" applyFont="1" applyFill="1" applyBorder="1" applyAlignment="1">
      <alignment horizontal="center"/>
    </xf>
    <xf numFmtId="0" fontId="7" fillId="3" borderId="25" xfId="0" applyFont="1" applyFill="1" applyBorder="1"/>
    <xf numFmtId="0" fontId="7" fillId="3" borderId="2" xfId="0" applyFont="1" applyFill="1" applyBorder="1"/>
    <xf numFmtId="0" fontId="62" fillId="0" borderId="0" xfId="0" applyFont="1"/>
    <xf numFmtId="49" fontId="58" fillId="4" borderId="26" xfId="0" applyNumberFormat="1" applyFont="1" applyFill="1" applyBorder="1" applyAlignment="1">
      <alignment horizontal="center"/>
    </xf>
    <xf numFmtId="49" fontId="4" fillId="3" borderId="27" xfId="10" applyNumberFormat="1" applyFont="1" applyFill="1" applyBorder="1" applyAlignment="1">
      <alignment horizontal="center" wrapText="1"/>
    </xf>
    <xf numFmtId="0" fontId="67" fillId="3" borderId="41" xfId="10" applyFont="1" applyFill="1" applyBorder="1" applyAlignment="1">
      <alignment horizontal="center" wrapText="1"/>
    </xf>
    <xf numFmtId="0" fontId="67" fillId="3" borderId="6" xfId="10" applyFont="1" applyFill="1" applyBorder="1" applyAlignment="1">
      <alignment horizontal="center" wrapText="1"/>
    </xf>
    <xf numFmtId="49" fontId="4" fillId="3" borderId="25" xfId="10" applyNumberFormat="1" applyFont="1" applyFill="1" applyBorder="1" applyAlignment="1">
      <alignment horizontal="center" wrapText="1"/>
    </xf>
    <xf numFmtId="49" fontId="67" fillId="3" borderId="6" xfId="10" applyNumberFormat="1" applyFont="1" applyFill="1" applyBorder="1" applyAlignment="1">
      <alignment horizontal="center" wrapText="1"/>
    </xf>
    <xf numFmtId="1" fontId="9" fillId="3" borderId="16" xfId="0" applyNumberFormat="1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1" fontId="9" fillId="3" borderId="18" xfId="0" applyNumberFormat="1" applyFont="1" applyFill="1" applyBorder="1" applyAlignment="1">
      <alignment horizontal="center" vertical="center"/>
    </xf>
    <xf numFmtId="1" fontId="3" fillId="8" borderId="3" xfId="7" applyNumberFormat="1" applyFont="1" applyFill="1" applyBorder="1" applyAlignment="1" applyProtection="1">
      <alignment horizontal="center"/>
      <protection locked="0"/>
    </xf>
    <xf numFmtId="1" fontId="3" fillId="8" borderId="14" xfId="7" applyNumberFormat="1" applyFont="1" applyFill="1" applyBorder="1" applyAlignment="1" applyProtection="1">
      <alignment horizontal="center"/>
      <protection locked="0"/>
    </xf>
    <xf numFmtId="1" fontId="3" fillId="8" borderId="26" xfId="7" applyNumberFormat="1" applyFont="1" applyFill="1" applyBorder="1" applyAlignment="1" applyProtection="1">
      <alignment horizontal="center"/>
      <protection locked="0"/>
    </xf>
    <xf numFmtId="3" fontId="9" fillId="3" borderId="4" xfId="0" applyNumberFormat="1" applyFont="1" applyFill="1" applyBorder="1" applyAlignment="1">
      <alignment horizontal="center" vertical="center"/>
    </xf>
    <xf numFmtId="1" fontId="9" fillId="3" borderId="63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1" fontId="9" fillId="3" borderId="64" xfId="0" applyNumberFormat="1" applyFont="1" applyFill="1" applyBorder="1" applyAlignment="1">
      <alignment horizontal="center" vertical="center"/>
    </xf>
    <xf numFmtId="1" fontId="3" fillId="8" borderId="3" xfId="7" applyNumberFormat="1" applyFont="1" applyFill="1" applyBorder="1" applyAlignment="1" applyProtection="1">
      <alignment vertical="center"/>
      <protection locked="0"/>
    </xf>
    <xf numFmtId="1" fontId="3" fillId="8" borderId="14" xfId="7" applyNumberFormat="1" applyFont="1" applyFill="1" applyBorder="1" applyAlignment="1" applyProtection="1">
      <alignment vertical="center"/>
      <protection locked="0"/>
    </xf>
    <xf numFmtId="1" fontId="3" fillId="8" borderId="26" xfId="7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>
      <alignment horizontal="left"/>
    </xf>
    <xf numFmtId="0" fontId="3" fillId="0" borderId="0" xfId="7" applyFont="1" applyAlignment="1">
      <alignment horizontal="center" vertical="center"/>
    </xf>
    <xf numFmtId="0" fontId="2" fillId="0" borderId="0" xfId="7" applyFont="1" applyAlignment="1">
      <alignment horizontal="center" vertical="center"/>
    </xf>
    <xf numFmtId="49" fontId="4" fillId="7" borderId="16" xfId="10" applyNumberFormat="1" applyFont="1" applyFill="1" applyBorder="1" applyAlignment="1">
      <alignment horizontal="center" vertical="center"/>
    </xf>
    <xf numFmtId="49" fontId="4" fillId="7" borderId="50" xfId="10" applyNumberFormat="1" applyFont="1" applyFill="1" applyBorder="1" applyAlignment="1">
      <alignment horizontal="center" vertical="center"/>
    </xf>
    <xf numFmtId="49" fontId="4" fillId="7" borderId="17" xfId="10" applyNumberFormat="1" applyFont="1" applyFill="1" applyBorder="1" applyAlignment="1">
      <alignment horizontal="center" vertical="center"/>
    </xf>
    <xf numFmtId="49" fontId="4" fillId="7" borderId="34" xfId="10" applyNumberFormat="1" applyFont="1" applyFill="1" applyBorder="1" applyAlignment="1">
      <alignment horizontal="center" vertical="center"/>
    </xf>
    <xf numFmtId="49" fontId="4" fillId="7" borderId="18" xfId="10" applyNumberFormat="1" applyFont="1" applyFill="1" applyBorder="1" applyAlignment="1">
      <alignment horizontal="center" vertical="center"/>
    </xf>
    <xf numFmtId="49" fontId="2" fillId="0" borderId="0" xfId="7" applyNumberFormat="1" applyFont="1" applyAlignment="1">
      <alignment horizontal="center" vertical="center"/>
    </xf>
    <xf numFmtId="49" fontId="2" fillId="7" borderId="16" xfId="7" applyNumberFormat="1" applyFont="1" applyFill="1" applyBorder="1" applyAlignment="1">
      <alignment horizontal="center" vertical="center"/>
    </xf>
    <xf numFmtId="49" fontId="4" fillId="0" borderId="0" xfId="10" applyNumberFormat="1" applyFont="1" applyAlignment="1">
      <alignment horizontal="center" vertical="center"/>
    </xf>
    <xf numFmtId="49" fontId="2" fillId="7" borderId="17" xfId="10" applyNumberFormat="1" applyFont="1" applyFill="1" applyBorder="1" applyAlignment="1">
      <alignment horizontal="center"/>
    </xf>
    <xf numFmtId="0" fontId="2" fillId="7" borderId="17" xfId="7" applyFont="1" applyFill="1" applyBorder="1" applyAlignment="1">
      <alignment horizontal="center"/>
    </xf>
    <xf numFmtId="0" fontId="2" fillId="7" borderId="18" xfId="7" applyFont="1" applyFill="1" applyBorder="1" applyAlignment="1">
      <alignment horizontal="center"/>
    </xf>
    <xf numFmtId="0" fontId="3" fillId="0" borderId="0" xfId="7" applyFont="1" applyAlignment="1" applyProtection="1">
      <alignment horizontal="center" vertical="center"/>
      <protection locked="0"/>
    </xf>
    <xf numFmtId="49" fontId="4" fillId="0" borderId="22" xfId="10" applyNumberFormat="1" applyFont="1" applyBorder="1" applyAlignment="1">
      <alignment horizontal="right" vertical="center" wrapText="1"/>
    </xf>
    <xf numFmtId="0" fontId="67" fillId="0" borderId="23" xfId="10" applyFont="1" applyBorder="1" applyAlignment="1">
      <alignment horizontal="right" vertical="center" wrapText="1"/>
    </xf>
    <xf numFmtId="1" fontId="3" fillId="0" borderId="0" xfId="7" applyNumberFormat="1" applyFont="1" applyAlignment="1" applyProtection="1">
      <alignment horizontal="center" vertical="center"/>
      <protection locked="0"/>
    </xf>
    <xf numFmtId="49" fontId="4" fillId="0" borderId="25" xfId="10" applyNumberFormat="1" applyFont="1" applyBorder="1" applyAlignment="1">
      <alignment horizontal="right" vertical="center" wrapText="1"/>
    </xf>
    <xf numFmtId="0" fontId="67" fillId="0" borderId="11" xfId="10" applyFont="1" applyBorder="1" applyAlignment="1">
      <alignment horizontal="right" vertical="center" wrapText="1"/>
    </xf>
    <xf numFmtId="49" fontId="67" fillId="0" borderId="11" xfId="1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11" xfId="10" applyFont="1" applyBorder="1" applyAlignment="1">
      <alignment horizontal="center" vertical="center" wrapText="1"/>
    </xf>
    <xf numFmtId="1" fontId="4" fillId="0" borderId="10" xfId="10" applyNumberFormat="1" applyFont="1" applyBorder="1" applyAlignment="1">
      <alignment horizontal="center" vertical="center" wrapText="1"/>
    </xf>
    <xf numFmtId="0" fontId="4" fillId="0" borderId="0" xfId="10" applyFont="1" applyAlignment="1">
      <alignment horizontal="center" vertical="center" wrapText="1"/>
    </xf>
    <xf numFmtId="3" fontId="2" fillId="3" borderId="123" xfId="0" applyNumberFormat="1" applyFont="1" applyFill="1" applyBorder="1" applyAlignment="1">
      <alignment horizontal="right" vertical="center"/>
    </xf>
    <xf numFmtId="3" fontId="3" fillId="3" borderId="124" xfId="0" applyNumberFormat="1" applyFont="1" applyFill="1" applyBorder="1" applyAlignment="1">
      <alignment horizontal="right" vertical="center"/>
    </xf>
    <xf numFmtId="3" fontId="3" fillId="3" borderId="123" xfId="0" applyNumberFormat="1" applyFont="1" applyFill="1" applyBorder="1" applyAlignment="1">
      <alignment horizontal="right" vertical="center"/>
    </xf>
    <xf numFmtId="0" fontId="2" fillId="0" borderId="6" xfId="0" applyFont="1" applyBorder="1"/>
    <xf numFmtId="1" fontId="2" fillId="0" borderId="11" xfId="7" applyNumberFormat="1" applyFont="1" applyBorder="1"/>
    <xf numFmtId="1" fontId="2" fillId="0" borderId="10" xfId="7" applyNumberFormat="1" applyFont="1" applyBorder="1"/>
    <xf numFmtId="0" fontId="6" fillId="0" borderId="11" xfId="10" applyBorder="1" applyAlignment="1">
      <alignment horizontal="center" vertical="center" wrapText="1"/>
    </xf>
    <xf numFmtId="1" fontId="4" fillId="0" borderId="11" xfId="10" applyNumberFormat="1" applyFont="1" applyBorder="1" applyAlignment="1">
      <alignment horizontal="center" vertical="center" wrapText="1"/>
    </xf>
    <xf numFmtId="0" fontId="4" fillId="0" borderId="3" xfId="10" applyFont="1" applyBorder="1" applyAlignment="1">
      <alignment horizontal="center" vertical="center" wrapText="1"/>
    </xf>
    <xf numFmtId="1" fontId="2" fillId="0" borderId="14" xfId="7" applyNumberFormat="1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1" fontId="2" fillId="0" borderId="14" xfId="7" applyNumberFormat="1" applyFont="1" applyBorder="1"/>
    <xf numFmtId="1" fontId="2" fillId="0" borderId="46" xfId="7" applyNumberFormat="1" applyFont="1" applyBorder="1"/>
    <xf numFmtId="1" fontId="2" fillId="0" borderId="12" xfId="7" applyNumberFormat="1" applyFont="1" applyBorder="1"/>
    <xf numFmtId="0" fontId="15" fillId="0" borderId="0" xfId="7" applyFont="1" applyAlignment="1">
      <alignment horizontal="center" vertical="center"/>
    </xf>
    <xf numFmtId="0" fontId="3" fillId="0" borderId="0" xfId="7" applyFont="1" applyAlignment="1">
      <alignment horizontal="right" vertical="center"/>
    </xf>
    <xf numFmtId="0" fontId="2" fillId="0" borderId="0" xfId="7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48" xfId="0" quotePrefix="1" applyFont="1" applyBorder="1" applyAlignment="1">
      <alignment horizontal="right" vertical="center"/>
    </xf>
    <xf numFmtId="0" fontId="2" fillId="0" borderId="42" xfId="0" quotePrefix="1" applyFont="1" applyBorder="1" applyAlignment="1">
      <alignment horizontal="right" vertical="center"/>
    </xf>
    <xf numFmtId="3" fontId="3" fillId="3" borderId="125" xfId="0" applyNumberFormat="1" applyFont="1" applyFill="1" applyBorder="1" applyAlignment="1">
      <alignment horizontal="center" vertical="center"/>
    </xf>
    <xf numFmtId="3" fontId="3" fillId="3" borderId="126" xfId="0" applyNumberFormat="1" applyFont="1" applyFill="1" applyBorder="1" applyAlignment="1">
      <alignment horizontal="center" vertical="center"/>
    </xf>
    <xf numFmtId="3" fontId="3" fillId="3" borderId="127" xfId="0" applyNumberFormat="1" applyFont="1" applyFill="1" applyBorder="1" applyAlignment="1">
      <alignment horizontal="center" vertical="center"/>
    </xf>
    <xf numFmtId="3" fontId="3" fillId="3" borderId="128" xfId="0" applyNumberFormat="1" applyFont="1" applyFill="1" applyBorder="1" applyAlignment="1">
      <alignment horizontal="center" vertical="center"/>
    </xf>
    <xf numFmtId="3" fontId="3" fillId="3" borderId="121" xfId="0" applyNumberFormat="1" applyFont="1" applyFill="1" applyBorder="1" applyAlignment="1">
      <alignment horizontal="center" vertical="center"/>
    </xf>
    <xf numFmtId="3" fontId="3" fillId="3" borderId="115" xfId="0" applyNumberFormat="1" applyFont="1" applyFill="1" applyBorder="1" applyAlignment="1">
      <alignment horizontal="center" vertical="center"/>
    </xf>
    <xf numFmtId="3" fontId="3" fillId="3" borderId="122" xfId="0" applyNumberFormat="1" applyFont="1" applyFill="1" applyBorder="1" applyAlignment="1">
      <alignment horizontal="center" vertical="center"/>
    </xf>
    <xf numFmtId="3" fontId="3" fillId="3" borderId="129" xfId="0" applyNumberFormat="1" applyFont="1" applyFill="1" applyBorder="1" applyAlignment="1">
      <alignment horizontal="center" vertical="center"/>
    </xf>
    <xf numFmtId="3" fontId="3" fillId="3" borderId="130" xfId="0" applyNumberFormat="1" applyFont="1" applyFill="1" applyBorder="1" applyAlignment="1">
      <alignment horizontal="center" vertical="center"/>
    </xf>
    <xf numFmtId="3" fontId="3" fillId="3" borderId="131" xfId="0" applyNumberFormat="1" applyFont="1" applyFill="1" applyBorder="1" applyAlignment="1">
      <alignment horizontal="center" vertical="center"/>
    </xf>
    <xf numFmtId="3" fontId="3" fillId="3" borderId="132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3" fontId="48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3" borderId="118" xfId="0" applyNumberFormat="1" applyFont="1" applyFill="1" applyBorder="1" applyAlignment="1">
      <alignment horizontal="center" vertical="center"/>
    </xf>
    <xf numFmtId="3" fontId="3" fillId="3" borderId="119" xfId="0" applyNumberFormat="1" applyFont="1" applyFill="1" applyBorder="1" applyAlignment="1">
      <alignment horizontal="center" vertical="center"/>
    </xf>
    <xf numFmtId="3" fontId="3" fillId="3" borderId="133" xfId="0" applyNumberFormat="1" applyFont="1" applyFill="1" applyBorder="1" applyAlignment="1">
      <alignment horizontal="center" vertical="center"/>
    </xf>
    <xf numFmtId="3" fontId="3" fillId="3" borderId="120" xfId="0" applyNumberFormat="1" applyFont="1" applyFill="1" applyBorder="1" applyAlignment="1">
      <alignment horizontal="center" vertical="center"/>
    </xf>
    <xf numFmtId="3" fontId="3" fillId="3" borderId="116" xfId="0" applyNumberFormat="1" applyFont="1" applyFill="1" applyBorder="1" applyAlignment="1">
      <alignment horizontal="center" vertical="center"/>
    </xf>
    <xf numFmtId="3" fontId="3" fillId="3" borderId="134" xfId="0" applyNumberFormat="1" applyFont="1" applyFill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8" fillId="0" borderId="8" xfId="0" applyFont="1" applyBorder="1" applyAlignment="1">
      <alignment vertical="center"/>
    </xf>
    <xf numFmtId="0" fontId="3" fillId="0" borderId="7" xfId="7" applyFont="1" applyBorder="1" applyAlignment="1">
      <alignment vertical="center"/>
    </xf>
    <xf numFmtId="3" fontId="48" fillId="13" borderId="9" xfId="0" applyNumberFormat="1" applyFont="1" applyFill="1" applyBorder="1" applyAlignment="1">
      <alignment horizontal="center" vertical="center"/>
    </xf>
    <xf numFmtId="3" fontId="48" fillId="13" borderId="37" xfId="0" applyNumberFormat="1" applyFont="1" applyFill="1" applyBorder="1" applyAlignment="1">
      <alignment horizontal="center" vertical="center"/>
    </xf>
    <xf numFmtId="0" fontId="3" fillId="0" borderId="4" xfId="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44" xfId="0" applyFont="1" applyBorder="1" applyAlignment="1">
      <alignment horizontal="center" vertical="center"/>
    </xf>
    <xf numFmtId="3" fontId="3" fillId="3" borderId="125" xfId="0" applyNumberFormat="1" applyFont="1" applyFill="1" applyBorder="1" applyAlignment="1">
      <alignment horizontal="right" vertical="center"/>
    </xf>
    <xf numFmtId="3" fontId="3" fillId="3" borderId="126" xfId="0" applyNumberFormat="1" applyFont="1" applyFill="1" applyBorder="1" applyAlignment="1">
      <alignment horizontal="right" vertical="center"/>
    </xf>
    <xf numFmtId="3" fontId="3" fillId="3" borderId="127" xfId="0" applyNumberFormat="1" applyFont="1" applyFill="1" applyBorder="1" applyAlignment="1">
      <alignment horizontal="right" vertical="center"/>
    </xf>
    <xf numFmtId="3" fontId="3" fillId="3" borderId="128" xfId="0" applyNumberFormat="1" applyFont="1" applyFill="1" applyBorder="1" applyAlignment="1">
      <alignment horizontal="right" vertical="center"/>
    </xf>
    <xf numFmtId="3" fontId="3" fillId="3" borderId="135" xfId="0" applyNumberFormat="1" applyFont="1" applyFill="1" applyBorder="1" applyAlignment="1">
      <alignment horizontal="right" vertical="center"/>
    </xf>
    <xf numFmtId="3" fontId="3" fillId="3" borderId="136" xfId="0" applyNumberFormat="1" applyFont="1" applyFill="1" applyBorder="1" applyAlignment="1">
      <alignment horizontal="right" vertical="center"/>
    </xf>
    <xf numFmtId="3" fontId="3" fillId="3" borderId="137" xfId="0" applyNumberFormat="1" applyFont="1" applyFill="1" applyBorder="1" applyAlignment="1">
      <alignment horizontal="right" vertical="center"/>
    </xf>
    <xf numFmtId="3" fontId="3" fillId="3" borderId="121" xfId="0" applyNumberFormat="1" applyFont="1" applyFill="1" applyBorder="1" applyAlignment="1">
      <alignment horizontal="right" vertical="center"/>
    </xf>
    <xf numFmtId="3" fontId="3" fillId="3" borderId="115" xfId="0" applyNumberFormat="1" applyFont="1" applyFill="1" applyBorder="1" applyAlignment="1">
      <alignment horizontal="right" vertical="center"/>
    </xf>
    <xf numFmtId="3" fontId="3" fillId="3" borderId="122" xfId="0" applyNumberFormat="1" applyFont="1" applyFill="1" applyBorder="1" applyAlignment="1">
      <alignment horizontal="right" vertical="center"/>
    </xf>
    <xf numFmtId="3" fontId="3" fillId="3" borderId="138" xfId="0" applyNumberFormat="1" applyFont="1" applyFill="1" applyBorder="1" applyAlignment="1">
      <alignment horizontal="right" vertical="center"/>
    </xf>
    <xf numFmtId="3" fontId="3" fillId="3" borderId="139" xfId="0" applyNumberFormat="1" applyFont="1" applyFill="1" applyBorder="1" applyAlignment="1">
      <alignment horizontal="right" vertical="center"/>
    </xf>
    <xf numFmtId="3" fontId="3" fillId="3" borderId="140" xfId="0" applyNumberFormat="1" applyFont="1" applyFill="1" applyBorder="1" applyAlignment="1">
      <alignment horizontal="right" vertical="center"/>
    </xf>
    <xf numFmtId="3" fontId="3" fillId="3" borderId="141" xfId="0" applyNumberFormat="1" applyFont="1" applyFill="1" applyBorder="1" applyAlignment="1">
      <alignment horizontal="right" vertical="center"/>
    </xf>
    <xf numFmtId="3" fontId="3" fillId="3" borderId="142" xfId="0" applyNumberFormat="1" applyFont="1" applyFill="1" applyBorder="1" applyAlignment="1">
      <alignment horizontal="right" vertical="center"/>
    </xf>
    <xf numFmtId="3" fontId="3" fillId="3" borderId="143" xfId="0" applyNumberFormat="1" applyFont="1" applyFill="1" applyBorder="1" applyAlignment="1">
      <alignment horizontal="right" vertical="center"/>
    </xf>
    <xf numFmtId="0" fontId="2" fillId="0" borderId="1" xfId="7" applyFont="1" applyBorder="1" applyAlignment="1">
      <alignment horizontal="center" vertical="center"/>
    </xf>
    <xf numFmtId="0" fontId="2" fillId="0" borderId="47" xfId="0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65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8" xfId="7" applyFont="1" applyBorder="1" applyAlignment="1">
      <alignment horizontal="center" vertical="center"/>
    </xf>
    <xf numFmtId="0" fontId="3" fillId="0" borderId="8" xfId="7" applyFont="1" applyBorder="1" applyAlignment="1">
      <alignment horizontal="center" vertical="center"/>
    </xf>
    <xf numFmtId="2" fontId="2" fillId="0" borderId="25" xfId="0" quotePrefix="1" applyNumberFormat="1" applyFont="1" applyBorder="1" applyAlignment="1">
      <alignment horizontal="right" vertical="center"/>
    </xf>
    <xf numFmtId="3" fontId="3" fillId="3" borderId="119" xfId="0" applyNumberFormat="1" applyFont="1" applyFill="1" applyBorder="1" applyAlignment="1">
      <alignment horizontal="right" vertical="center"/>
    </xf>
    <xf numFmtId="3" fontId="3" fillId="3" borderId="120" xfId="0" applyNumberFormat="1" applyFont="1" applyFill="1" applyBorder="1" applyAlignment="1">
      <alignment horizontal="right" vertical="center"/>
    </xf>
    <xf numFmtId="3" fontId="3" fillId="0" borderId="144" xfId="0" applyNumberFormat="1" applyFont="1" applyBorder="1" applyAlignment="1">
      <alignment horizontal="right" vertical="center"/>
    </xf>
    <xf numFmtId="3" fontId="3" fillId="0" borderId="145" xfId="0" applyNumberFormat="1" applyFont="1" applyBorder="1" applyAlignment="1">
      <alignment horizontal="right" vertical="center"/>
    </xf>
    <xf numFmtId="3" fontId="3" fillId="0" borderId="146" xfId="0" applyNumberFormat="1" applyFont="1" applyBorder="1" applyAlignment="1">
      <alignment horizontal="right" vertical="center"/>
    </xf>
    <xf numFmtId="3" fontId="3" fillId="0" borderId="147" xfId="0" applyNumberFormat="1" applyFont="1" applyBorder="1" applyAlignment="1">
      <alignment horizontal="right" vertical="center"/>
    </xf>
    <xf numFmtId="3" fontId="3" fillId="0" borderId="148" xfId="0" applyNumberFormat="1" applyFont="1" applyBorder="1" applyAlignment="1">
      <alignment horizontal="right" vertical="center"/>
    </xf>
    <xf numFmtId="3" fontId="3" fillId="0" borderId="149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66" xfId="0" quotePrefix="1" applyFont="1" applyBorder="1" applyAlignment="1">
      <alignment horizontal="left" vertical="center"/>
    </xf>
    <xf numFmtId="0" fontId="2" fillId="0" borderId="58" xfId="0" quotePrefix="1" applyFont="1" applyBorder="1" applyAlignment="1">
      <alignment horizontal="left" vertical="center"/>
    </xf>
    <xf numFmtId="0" fontId="2" fillId="7" borderId="5" xfId="0" applyFont="1" applyFill="1" applyBorder="1" applyAlignment="1">
      <alignment horizontal="center" vertical="center"/>
    </xf>
    <xf numFmtId="1" fontId="3" fillId="13" borderId="59" xfId="7" applyNumberFormat="1" applyFont="1" applyFill="1" applyBorder="1" applyAlignment="1" applyProtection="1">
      <alignment horizontal="center" vertical="center"/>
      <protection locked="0"/>
    </xf>
    <xf numFmtId="1" fontId="3" fillId="13" borderId="57" xfId="7" applyNumberFormat="1" applyFont="1" applyFill="1" applyBorder="1" applyAlignment="1" applyProtection="1">
      <alignment horizontal="center" vertical="center"/>
      <protection locked="0"/>
    </xf>
    <xf numFmtId="3" fontId="3" fillId="3" borderId="150" xfId="0" applyNumberFormat="1" applyFont="1" applyFill="1" applyBorder="1" applyAlignment="1">
      <alignment horizontal="center" vertical="center"/>
    </xf>
    <xf numFmtId="1" fontId="3" fillId="13" borderId="11" xfId="7" applyNumberFormat="1" applyFont="1" applyFill="1" applyBorder="1" applyAlignment="1" applyProtection="1">
      <alignment horizontal="center" vertical="center"/>
      <protection locked="0"/>
    </xf>
    <xf numFmtId="0" fontId="3" fillId="0" borderId="19" xfId="7" applyFont="1" applyBorder="1" applyAlignment="1">
      <alignment horizontal="center" vertical="center"/>
    </xf>
    <xf numFmtId="0" fontId="3" fillId="2" borderId="0" xfId="7" applyFont="1" applyFill="1" applyAlignment="1">
      <alignment horizontal="center" vertical="center" wrapText="1"/>
    </xf>
    <xf numFmtId="0" fontId="24" fillId="0" borderId="0" xfId="7" applyFont="1" applyAlignment="1">
      <alignment vertical="center"/>
    </xf>
    <xf numFmtId="0" fontId="9" fillId="0" borderId="0" xfId="7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" fontId="3" fillId="13" borderId="60" xfId="7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 vertical="center"/>
    </xf>
    <xf numFmtId="1" fontId="2" fillId="4" borderId="67" xfId="0" applyNumberFormat="1" applyFont="1" applyFill="1" applyBorder="1" applyAlignment="1">
      <alignment horizontal="center"/>
    </xf>
    <xf numFmtId="1" fontId="2" fillId="4" borderId="2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1" fontId="2" fillId="4" borderId="68" xfId="0" applyNumberFormat="1" applyFont="1" applyFill="1" applyBorder="1" applyAlignment="1">
      <alignment horizontal="center"/>
    </xf>
    <xf numFmtId="49" fontId="67" fillId="0" borderId="6" xfId="10" applyNumberFormat="1" applyFont="1" applyBorder="1" applyAlignment="1">
      <alignment horizontal="right" vertical="center" wrapText="1"/>
    </xf>
    <xf numFmtId="49" fontId="4" fillId="0" borderId="27" xfId="10" applyNumberFormat="1" applyFont="1" applyBorder="1" applyAlignment="1">
      <alignment horizontal="right" vertical="center" wrapText="1"/>
    </xf>
    <xf numFmtId="49" fontId="67" fillId="0" borderId="23" xfId="10" applyNumberFormat="1" applyFont="1" applyBorder="1" applyAlignment="1">
      <alignment horizontal="right" vertical="center" wrapText="1"/>
    </xf>
    <xf numFmtId="0" fontId="3" fillId="11" borderId="11" xfId="1" applyNumberFormat="1" applyFont="1" applyFill="1" applyBorder="1" applyAlignment="1" applyProtection="1">
      <alignment horizontal="center" vertical="center"/>
      <protection locked="0"/>
    </xf>
    <xf numFmtId="0" fontId="3" fillId="11" borderId="28" xfId="7" applyFont="1" applyFill="1" applyBorder="1" applyAlignment="1" applyProtection="1">
      <alignment horizontal="center" vertical="center"/>
      <protection locked="0"/>
    </xf>
    <xf numFmtId="1" fontId="3" fillId="11" borderId="28" xfId="7" applyNumberFormat="1" applyFont="1" applyFill="1" applyBorder="1" applyAlignment="1" applyProtection="1">
      <alignment horizontal="center" vertical="center"/>
      <protection locked="0"/>
    </xf>
    <xf numFmtId="49" fontId="4" fillId="3" borderId="22" xfId="10" applyNumberFormat="1" applyFont="1" applyFill="1" applyBorder="1" applyAlignment="1">
      <alignment wrapText="1"/>
    </xf>
    <xf numFmtId="1" fontId="3" fillId="11" borderId="23" xfId="7" applyNumberFormat="1" applyFont="1" applyFill="1" applyBorder="1" applyAlignment="1" applyProtection="1">
      <alignment horizontal="center" vertical="center"/>
      <protection locked="0"/>
    </xf>
    <xf numFmtId="0" fontId="67" fillId="3" borderId="69" xfId="10" applyFont="1" applyFill="1" applyBorder="1" applyAlignment="1">
      <alignment wrapText="1"/>
    </xf>
    <xf numFmtId="1" fontId="3" fillId="11" borderId="24" xfId="7" applyNumberFormat="1" applyFont="1" applyFill="1" applyBorder="1" applyAlignment="1" applyProtection="1">
      <alignment horizontal="center" vertical="center"/>
      <protection locked="0"/>
    </xf>
    <xf numFmtId="1" fontId="3" fillId="11" borderId="29" xfId="7" applyNumberFormat="1" applyFont="1" applyFill="1" applyBorder="1" applyAlignment="1" applyProtection="1">
      <alignment horizontal="center" vertical="center"/>
      <protection locked="0"/>
    </xf>
    <xf numFmtId="0" fontId="11" fillId="3" borderId="0" xfId="2" quotePrefix="1" applyFont="1" applyFill="1" applyAlignment="1">
      <alignment horizontal="left" vertical="center"/>
    </xf>
    <xf numFmtId="49" fontId="4" fillId="9" borderId="6" xfId="10" applyNumberFormat="1" applyFont="1" applyFill="1" applyBorder="1" applyAlignment="1">
      <alignment horizontal="center"/>
    </xf>
    <xf numFmtId="49" fontId="67" fillId="3" borderId="45" xfId="10" applyNumberFormat="1" applyFont="1" applyFill="1" applyBorder="1" applyAlignment="1">
      <alignment horizontal="center" wrapText="1"/>
    </xf>
    <xf numFmtId="49" fontId="4" fillId="9" borderId="55" xfId="10" applyNumberFormat="1" applyFont="1" applyFill="1" applyBorder="1" applyAlignment="1">
      <alignment horizontal="center" wrapText="1"/>
    </xf>
    <xf numFmtId="49" fontId="4" fillId="9" borderId="43" xfId="1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3" fontId="9" fillId="3" borderId="50" xfId="0" applyNumberFormat="1" applyFont="1" applyFill="1" applyBorder="1" applyAlignment="1">
      <alignment horizontal="center" vertical="center"/>
    </xf>
    <xf numFmtId="1" fontId="3" fillId="8" borderId="3" xfId="7" applyNumberFormat="1" applyFont="1" applyFill="1" applyBorder="1" applyAlignment="1" applyProtection="1">
      <alignment horizontal="center" vertical="center"/>
      <protection locked="0"/>
    </xf>
    <xf numFmtId="1" fontId="3" fillId="8" borderId="13" xfId="7" applyNumberFormat="1" applyFont="1" applyFill="1" applyBorder="1" applyAlignment="1" applyProtection="1">
      <alignment horizontal="center" vertical="center"/>
      <protection locked="0"/>
    </xf>
    <xf numFmtId="3" fontId="7" fillId="3" borderId="151" xfId="0" applyNumberFormat="1" applyFont="1" applyFill="1" applyBorder="1" applyAlignment="1">
      <alignment horizontal="center" vertical="center"/>
    </xf>
    <xf numFmtId="3" fontId="7" fillId="3" borderId="117" xfId="0" applyNumberFormat="1" applyFont="1" applyFill="1" applyBorder="1" applyAlignment="1">
      <alignment horizontal="center" vertical="center"/>
    </xf>
    <xf numFmtId="3" fontId="7" fillId="3" borderId="152" xfId="0" applyNumberFormat="1" applyFont="1" applyFill="1" applyBorder="1" applyAlignment="1">
      <alignment horizontal="center" vertical="center"/>
    </xf>
    <xf numFmtId="1" fontId="3" fillId="8" borderId="65" xfId="7" applyNumberFormat="1" applyFont="1" applyFill="1" applyBorder="1" applyAlignment="1" applyProtection="1">
      <alignment horizontal="center" vertical="center"/>
      <protection locked="0"/>
    </xf>
    <xf numFmtId="1" fontId="3" fillId="8" borderId="14" xfId="7" applyNumberFormat="1" applyFont="1" applyFill="1" applyBorder="1" applyAlignment="1" applyProtection="1">
      <alignment horizontal="center" vertical="center"/>
      <protection locked="0"/>
    </xf>
    <xf numFmtId="1" fontId="3" fillId="8" borderId="26" xfId="7" applyNumberFormat="1" applyFont="1" applyFill="1" applyBorder="1" applyAlignment="1" applyProtection="1">
      <alignment horizontal="center" vertical="center"/>
      <protection locked="0"/>
    </xf>
    <xf numFmtId="1" fontId="3" fillId="8" borderId="13" xfId="7" applyNumberFormat="1" applyFont="1" applyFill="1" applyBorder="1" applyAlignment="1" applyProtection="1">
      <alignment horizontal="center"/>
      <protection locked="0"/>
    </xf>
    <xf numFmtId="1" fontId="3" fillId="8" borderId="65" xfId="7" applyNumberFormat="1" applyFont="1" applyFill="1" applyBorder="1" applyAlignment="1" applyProtection="1">
      <alignment horizontal="center"/>
      <protection locked="0"/>
    </xf>
    <xf numFmtId="1" fontId="3" fillId="8" borderId="36" xfId="7" applyNumberFormat="1" applyFont="1" applyFill="1" applyBorder="1" applyAlignment="1" applyProtection="1">
      <alignment horizontal="center"/>
      <protection locked="0"/>
    </xf>
    <xf numFmtId="1" fontId="3" fillId="13" borderId="70" xfId="7" applyNumberFormat="1" applyFont="1" applyFill="1" applyBorder="1" applyAlignment="1" applyProtection="1">
      <alignment horizontal="center" vertical="center"/>
      <protection locked="0"/>
    </xf>
    <xf numFmtId="0" fontId="2" fillId="0" borderId="22" xfId="0" quotePrefix="1" applyFont="1" applyBorder="1" applyAlignment="1">
      <alignment horizontal="right" vertical="center"/>
    </xf>
    <xf numFmtId="0" fontId="2" fillId="0" borderId="25" xfId="0" quotePrefix="1" applyFont="1" applyBorder="1" applyAlignment="1">
      <alignment horizontal="right" vertical="center"/>
    </xf>
    <xf numFmtId="3" fontId="2" fillId="0" borderId="71" xfId="0" applyNumberFormat="1" applyFont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quotePrefix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1" fontId="3" fillId="13" borderId="72" xfId="7" applyNumberFormat="1" applyFont="1" applyFill="1" applyBorder="1" applyAlignment="1" applyProtection="1">
      <alignment horizontal="center" vertical="center"/>
      <protection locked="0"/>
    </xf>
    <xf numFmtId="1" fontId="3" fillId="13" borderId="73" xfId="7" applyNumberFormat="1" applyFont="1" applyFill="1" applyBorder="1" applyAlignment="1" applyProtection="1">
      <alignment horizontal="center" vertical="center"/>
      <protection locked="0"/>
    </xf>
    <xf numFmtId="0" fontId="2" fillId="0" borderId="69" xfId="0" quotePrefix="1" applyFont="1" applyBorder="1" applyAlignment="1">
      <alignment horizontal="right" vertical="center"/>
    </xf>
    <xf numFmtId="0" fontId="2" fillId="0" borderId="6" xfId="0" quotePrefix="1" applyFont="1" applyBorder="1" applyAlignment="1">
      <alignment horizontal="right" vertical="center"/>
    </xf>
    <xf numFmtId="0" fontId="2" fillId="0" borderId="41" xfId="0" quotePrefix="1" applyFont="1" applyBorder="1" applyAlignment="1">
      <alignment horizontal="right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74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7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quotePrefix="1" applyFont="1" applyBorder="1" applyAlignment="1">
      <alignment horizontal="right" vertical="center"/>
    </xf>
    <xf numFmtId="0" fontId="2" fillId="0" borderId="38" xfId="0" quotePrefix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7" borderId="65" xfId="0" applyFont="1" applyFill="1" applyBorder="1" applyAlignment="1">
      <alignment horizontal="center" vertical="center"/>
    </xf>
    <xf numFmtId="2" fontId="2" fillId="0" borderId="40" xfId="0" quotePrefix="1" applyNumberFormat="1" applyFont="1" applyBorder="1" applyAlignment="1">
      <alignment horizontal="right" vertical="center"/>
    </xf>
    <xf numFmtId="2" fontId="2" fillId="0" borderId="38" xfId="0" quotePrefix="1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2" fontId="2" fillId="0" borderId="27" xfId="0" quotePrefix="1" applyNumberFormat="1" applyFont="1" applyBorder="1" applyAlignment="1">
      <alignment horizontal="right" vertical="center"/>
    </xf>
    <xf numFmtId="1" fontId="3" fillId="15" borderId="59" xfId="7" applyNumberFormat="1" applyFont="1" applyFill="1" applyBorder="1" applyAlignment="1" applyProtection="1">
      <alignment horizontal="center"/>
      <protection locked="0"/>
    </xf>
    <xf numFmtId="1" fontId="3" fillId="15" borderId="60" xfId="7" applyNumberFormat="1" applyFont="1" applyFill="1" applyBorder="1" applyAlignment="1" applyProtection="1">
      <alignment horizontal="center"/>
      <protection locked="0"/>
    </xf>
    <xf numFmtId="1" fontId="3" fillId="15" borderId="61" xfId="7" applyNumberFormat="1" applyFont="1" applyFill="1" applyBorder="1" applyAlignment="1" applyProtection="1">
      <alignment horizontal="center"/>
      <protection locked="0"/>
    </xf>
    <xf numFmtId="1" fontId="3" fillId="15" borderId="62" xfId="7" applyNumberFormat="1" applyFont="1" applyFill="1" applyBorder="1" applyAlignment="1" applyProtection="1">
      <alignment horizontal="center"/>
      <protection locked="0"/>
    </xf>
    <xf numFmtId="1" fontId="3" fillId="15" borderId="57" xfId="7" applyNumberFormat="1" applyFont="1" applyFill="1" applyBorder="1" applyAlignment="1" applyProtection="1">
      <alignment horizontal="center"/>
      <protection locked="0"/>
    </xf>
    <xf numFmtId="1" fontId="3" fillId="15" borderId="29" xfId="7" applyNumberFormat="1" applyFont="1" applyFill="1" applyBorder="1" applyAlignment="1" applyProtection="1">
      <alignment horizontal="center"/>
      <protection locked="0"/>
    </xf>
    <xf numFmtId="3" fontId="7" fillId="15" borderId="115" xfId="0" applyNumberFormat="1" applyFont="1" applyFill="1" applyBorder="1" applyAlignment="1">
      <alignment horizontal="right" vertical="center"/>
    </xf>
    <xf numFmtId="3" fontId="7" fillId="15" borderId="116" xfId="0" applyNumberFormat="1" applyFont="1" applyFill="1" applyBorder="1" applyAlignment="1">
      <alignment horizontal="right" vertical="center"/>
    </xf>
    <xf numFmtId="49" fontId="4" fillId="16" borderId="51" xfId="10" applyNumberFormat="1" applyFont="1" applyFill="1" applyBorder="1" applyAlignment="1">
      <alignment horizontal="center"/>
    </xf>
    <xf numFmtId="49" fontId="2" fillId="7" borderId="54" xfId="10" applyNumberFormat="1" applyFont="1" applyFill="1" applyBorder="1" applyAlignment="1">
      <alignment horizontal="center"/>
    </xf>
    <xf numFmtId="49" fontId="4" fillId="7" borderId="17" xfId="10" applyNumberFormat="1" applyFont="1" applyFill="1" applyBorder="1" applyAlignment="1">
      <alignment horizontal="center"/>
    </xf>
    <xf numFmtId="49" fontId="2" fillId="7" borderId="50" xfId="10" applyNumberFormat="1" applyFont="1" applyFill="1" applyBorder="1" applyAlignment="1">
      <alignment horizontal="center"/>
    </xf>
    <xf numFmtId="49" fontId="2" fillId="7" borderId="18" xfId="10" applyNumberFormat="1" applyFont="1" applyFill="1" applyBorder="1" applyAlignment="1">
      <alignment horizontal="center"/>
    </xf>
    <xf numFmtId="49" fontId="4" fillId="7" borderId="63" xfId="10" applyNumberFormat="1" applyFont="1" applyFill="1" applyBorder="1" applyAlignment="1">
      <alignment horizontal="center"/>
    </xf>
    <xf numFmtId="49" fontId="2" fillId="7" borderId="4" xfId="10" applyNumberFormat="1" applyFont="1" applyFill="1" applyBorder="1" applyAlignment="1">
      <alignment horizontal="center"/>
    </xf>
    <xf numFmtId="49" fontId="4" fillId="7" borderId="54" xfId="10" applyNumberFormat="1" applyFont="1" applyFill="1" applyBorder="1" applyAlignment="1">
      <alignment horizontal="center"/>
    </xf>
    <xf numFmtId="49" fontId="2" fillId="7" borderId="53" xfId="10" applyNumberFormat="1" applyFont="1" applyFill="1" applyBorder="1" applyAlignment="1">
      <alignment horizontal="center"/>
    </xf>
    <xf numFmtId="49" fontId="4" fillId="16" borderId="76" xfId="10" applyNumberFormat="1" applyFont="1" applyFill="1" applyBorder="1" applyAlignment="1">
      <alignment horizontal="center"/>
    </xf>
    <xf numFmtId="49" fontId="4" fillId="16" borderId="53" xfId="10" applyNumberFormat="1" applyFont="1" applyFill="1" applyBorder="1" applyAlignment="1">
      <alignment horizontal="center"/>
    </xf>
    <xf numFmtId="49" fontId="4" fillId="16" borderId="55" xfId="10" applyNumberFormat="1" applyFont="1" applyFill="1" applyBorder="1" applyAlignment="1">
      <alignment horizontal="center"/>
    </xf>
    <xf numFmtId="49" fontId="4" fillId="9" borderId="76" xfId="10" applyNumberFormat="1" applyFont="1" applyFill="1" applyBorder="1" applyAlignment="1">
      <alignment horizontal="center"/>
    </xf>
    <xf numFmtId="49" fontId="4" fillId="9" borderId="53" xfId="10" applyNumberFormat="1" applyFont="1" applyFill="1" applyBorder="1" applyAlignment="1">
      <alignment horizontal="center"/>
    </xf>
    <xf numFmtId="49" fontId="4" fillId="9" borderId="55" xfId="10" applyNumberFormat="1" applyFont="1" applyFill="1" applyBorder="1" applyAlignment="1">
      <alignment horizontal="center"/>
    </xf>
    <xf numFmtId="49" fontId="4" fillId="9" borderId="77" xfId="10" applyNumberFormat="1" applyFont="1" applyFill="1" applyBorder="1" applyAlignment="1">
      <alignment horizontal="center"/>
    </xf>
    <xf numFmtId="1" fontId="58" fillId="4" borderId="18" xfId="0" applyNumberFormat="1" applyFont="1" applyFill="1" applyBorder="1" applyAlignment="1">
      <alignment horizontal="center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7" fillId="3" borderId="0" xfId="7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3" fontId="48" fillId="13" borderId="34" xfId="0" applyNumberFormat="1" applyFont="1" applyFill="1" applyBorder="1" applyAlignment="1">
      <alignment horizontal="left" vertical="center"/>
    </xf>
    <xf numFmtId="1" fontId="3" fillId="5" borderId="57" xfId="7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  <xf numFmtId="1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quotePrefix="1" applyNumberFormat="1"/>
    <xf numFmtId="1" fontId="62" fillId="0" borderId="0" xfId="0" applyNumberFormat="1" applyFont="1" applyAlignment="1">
      <alignment horizontal="left" vertical="center"/>
    </xf>
    <xf numFmtId="1" fontId="62" fillId="0" borderId="0" xfId="0" quotePrefix="1" applyNumberFormat="1" applyFont="1" applyAlignment="1">
      <alignment vertical="center"/>
    </xf>
    <xf numFmtId="1" fontId="68" fillId="0" borderId="0" xfId="0" applyNumberFormat="1" applyFont="1"/>
    <xf numFmtId="0" fontId="68" fillId="0" borderId="0" xfId="0" applyFont="1"/>
    <xf numFmtId="1" fontId="68" fillId="0" borderId="0" xfId="0" applyNumberFormat="1" applyFont="1" applyAlignment="1">
      <alignment horizontal="left"/>
    </xf>
    <xf numFmtId="1" fontId="0" fillId="0" borderId="0" xfId="4" applyNumberFormat="1" applyFont="1" applyAlignment="1">
      <alignment horizontal="right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69" fillId="0" borderId="0" xfId="0" applyNumberFormat="1" applyFont="1" applyAlignment="1">
      <alignment vertical="center"/>
    </xf>
    <xf numFmtId="1" fontId="69" fillId="0" borderId="0" xfId="0" applyNumberFormat="1" applyFont="1" applyAlignment="1">
      <alignment horizontal="left" vertical="center"/>
    </xf>
    <xf numFmtId="1" fontId="58" fillId="4" borderId="153" xfId="0" applyNumberFormat="1" applyFont="1" applyFill="1" applyBorder="1" applyAlignment="1">
      <alignment horizontal="center"/>
    </xf>
    <xf numFmtId="1" fontId="58" fillId="4" borderId="66" xfId="0" applyNumberFormat="1" applyFont="1" applyFill="1" applyBorder="1" applyAlignment="1">
      <alignment horizontal="center"/>
    </xf>
    <xf numFmtId="1" fontId="58" fillId="4" borderId="58" xfId="0" applyNumberFormat="1" applyFont="1" applyFill="1" applyBorder="1" applyAlignment="1">
      <alignment horizontal="center"/>
    </xf>
    <xf numFmtId="1" fontId="58" fillId="4" borderId="36" xfId="0" applyNumberFormat="1" applyFont="1" applyFill="1" applyBorder="1" applyAlignment="1">
      <alignment horizontal="center"/>
    </xf>
    <xf numFmtId="1" fontId="57" fillId="4" borderId="12" xfId="0" applyNumberFormat="1" applyFont="1" applyFill="1" applyBorder="1" applyAlignment="1">
      <alignment horizontal="center"/>
    </xf>
    <xf numFmtId="49" fontId="0" fillId="0" borderId="0" xfId="0" quotePrefix="1" applyNumberFormat="1" applyAlignment="1">
      <alignment horizontal="left"/>
    </xf>
    <xf numFmtId="49" fontId="0" fillId="17" borderId="0" xfId="0" applyNumberFormat="1" applyFill="1"/>
    <xf numFmtId="1" fontId="0" fillId="17" borderId="0" xfId="0" applyNumberFormat="1" applyFill="1" applyAlignment="1">
      <alignment horizontal="left"/>
    </xf>
    <xf numFmtId="0" fontId="70" fillId="3" borderId="19" xfId="0" applyFont="1" applyFill="1" applyBorder="1" applyAlignment="1">
      <alignment vertical="center"/>
    </xf>
    <xf numFmtId="0" fontId="70" fillId="3" borderId="0" xfId="0" applyFont="1" applyFill="1" applyAlignment="1">
      <alignment vertical="center"/>
    </xf>
    <xf numFmtId="1" fontId="23" fillId="9" borderId="9" xfId="7" applyNumberFormat="1" applyFont="1" applyFill="1" applyBorder="1" applyAlignment="1">
      <alignment horizontal="center"/>
    </xf>
    <xf numFmtId="0" fontId="23" fillId="3" borderId="7" xfId="7" applyFont="1" applyFill="1" applyBorder="1"/>
    <xf numFmtId="49" fontId="4" fillId="3" borderId="3" xfId="10" applyNumberFormat="1" applyFont="1" applyFill="1" applyBorder="1" applyAlignment="1">
      <alignment horizontal="center" wrapText="1"/>
    </xf>
    <xf numFmtId="49" fontId="4" fillId="9" borderId="26" xfId="10" applyNumberFormat="1" applyFont="1" applyFill="1" applyBorder="1" applyAlignment="1">
      <alignment horizontal="center"/>
    </xf>
    <xf numFmtId="1" fontId="52" fillId="0" borderId="0" xfId="0" applyNumberFormat="1" applyFont="1"/>
    <xf numFmtId="1" fontId="3" fillId="18" borderId="29" xfId="7" applyNumberFormat="1" applyFont="1" applyFill="1" applyBorder="1" applyAlignment="1" applyProtection="1">
      <alignment horizontal="center"/>
      <protection locked="0"/>
    </xf>
    <xf numFmtId="49" fontId="4" fillId="19" borderId="52" xfId="10" applyNumberFormat="1" applyFont="1" applyFill="1" applyBorder="1" applyAlignment="1">
      <alignment horizontal="center"/>
    </xf>
    <xf numFmtId="49" fontId="4" fillId="19" borderId="53" xfId="10" applyNumberFormat="1" applyFont="1" applyFill="1" applyBorder="1" applyAlignment="1">
      <alignment horizontal="center" wrapText="1"/>
    </xf>
    <xf numFmtId="1" fontId="57" fillId="4" borderId="32" xfId="0" applyNumberFormat="1" applyFont="1" applyFill="1" applyBorder="1" applyAlignment="1">
      <alignment horizontal="center"/>
    </xf>
    <xf numFmtId="0" fontId="0" fillId="0" borderId="7" xfId="0" applyBorder="1"/>
    <xf numFmtId="49" fontId="4" fillId="3" borderId="26" xfId="10" applyNumberFormat="1" applyFont="1" applyFill="1" applyBorder="1" applyAlignment="1">
      <alignment horizontal="center"/>
    </xf>
    <xf numFmtId="0" fontId="47" fillId="3" borderId="7" xfId="7" applyFont="1" applyFill="1" applyBorder="1"/>
    <xf numFmtId="49" fontId="4" fillId="3" borderId="25" xfId="10" applyNumberFormat="1" applyFont="1" applyFill="1" applyBorder="1" applyAlignment="1">
      <alignment horizontal="center" vertical="center" wrapText="1"/>
    </xf>
    <xf numFmtId="1" fontId="47" fillId="18" borderId="9" xfId="7" applyNumberFormat="1" applyFont="1" applyFill="1" applyBorder="1" applyAlignment="1">
      <alignment horizontal="center"/>
    </xf>
    <xf numFmtId="0" fontId="60" fillId="3" borderId="38" xfId="0" applyFont="1" applyFill="1" applyBorder="1" applyAlignment="1">
      <alignment horizontal="center" wrapText="1"/>
    </xf>
    <xf numFmtId="0" fontId="3" fillId="20" borderId="43" xfId="0" applyFont="1" applyFill="1" applyBorder="1" applyAlignment="1">
      <alignment horizontal="center"/>
    </xf>
    <xf numFmtId="0" fontId="3" fillId="3" borderId="63" xfId="0" applyFont="1" applyFill="1" applyBorder="1" applyAlignment="1">
      <alignment horizontal="left"/>
    </xf>
    <xf numFmtId="1" fontId="57" fillId="4" borderId="26" xfId="0" applyNumberFormat="1" applyFont="1" applyFill="1" applyBorder="1" applyAlignment="1">
      <alignment horizontal="center"/>
    </xf>
    <xf numFmtId="49" fontId="6" fillId="3" borderId="0" xfId="10" applyNumberFormat="1" applyFont="1" applyFill="1" applyAlignment="1">
      <alignment wrapText="1"/>
    </xf>
    <xf numFmtId="0" fontId="6" fillId="3" borderId="0" xfId="10" applyFont="1" applyFill="1" applyAlignment="1">
      <alignment wrapText="1"/>
    </xf>
    <xf numFmtId="0" fontId="3" fillId="0" borderId="0" xfId="0" applyFont="1" applyAlignment="1">
      <alignment horizontal="center"/>
    </xf>
    <xf numFmtId="0" fontId="72" fillId="3" borderId="0" xfId="0" applyFont="1" applyFill="1" applyAlignment="1" applyProtection="1">
      <alignment horizontal="center" vertical="center"/>
      <protection locked="0"/>
    </xf>
    <xf numFmtId="3" fontId="24" fillId="3" borderId="7" xfId="0" applyNumberFormat="1" applyFont="1" applyFill="1" applyBorder="1" applyAlignment="1">
      <alignment horizontal="center" vertical="center"/>
    </xf>
    <xf numFmtId="3" fontId="24" fillId="3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center" vertical="top" wrapText="1"/>
      <protection locked="0"/>
    </xf>
    <xf numFmtId="1" fontId="23" fillId="10" borderId="8" xfId="7" applyNumberFormat="1" applyFont="1" applyFill="1" applyBorder="1" applyAlignment="1">
      <alignment horizontal="center"/>
    </xf>
    <xf numFmtId="1" fontId="23" fillId="10" borderId="9" xfId="7" applyNumberFormat="1" applyFont="1" applyFill="1" applyBorder="1" applyAlignment="1">
      <alignment horizontal="center"/>
    </xf>
    <xf numFmtId="0" fontId="16" fillId="10" borderId="7" xfId="7" applyFont="1" applyFill="1" applyBorder="1" applyAlignment="1">
      <alignment horizontal="center" vertical="center"/>
    </xf>
    <xf numFmtId="0" fontId="16" fillId="10" borderId="8" xfId="7" applyFont="1" applyFill="1" applyBorder="1" applyAlignment="1">
      <alignment horizontal="center" vertical="center"/>
    </xf>
    <xf numFmtId="0" fontId="16" fillId="10" borderId="9" xfId="7" applyFont="1" applyFill="1" applyBorder="1" applyAlignment="1">
      <alignment horizontal="center" vertical="center"/>
    </xf>
    <xf numFmtId="0" fontId="16" fillId="10" borderId="51" xfId="7" applyFont="1" applyFill="1" applyBorder="1" applyAlignment="1">
      <alignment horizontal="center" vertical="center"/>
    </xf>
    <xf numFmtId="0" fontId="16" fillId="10" borderId="5" xfId="7" applyFont="1" applyFill="1" applyBorder="1" applyAlignment="1">
      <alignment horizontal="center" vertical="center"/>
    </xf>
    <xf numFmtId="0" fontId="16" fillId="10" borderId="81" xfId="7" applyFont="1" applyFill="1" applyBorder="1" applyAlignment="1">
      <alignment horizontal="center" vertical="center"/>
    </xf>
    <xf numFmtId="0" fontId="73" fillId="10" borderId="51" xfId="7" applyFont="1" applyFill="1" applyBorder="1" applyAlignment="1">
      <alignment horizontal="center" vertical="center"/>
    </xf>
    <xf numFmtId="0" fontId="73" fillId="10" borderId="5" xfId="7" applyFont="1" applyFill="1" applyBorder="1" applyAlignment="1">
      <alignment horizontal="center" vertical="center"/>
    </xf>
    <xf numFmtId="0" fontId="73" fillId="10" borderId="81" xfId="7" applyFont="1" applyFill="1" applyBorder="1" applyAlignment="1">
      <alignment horizontal="center" vertical="center"/>
    </xf>
    <xf numFmtId="0" fontId="23" fillId="3" borderId="7" xfId="7" applyFont="1" applyFill="1" applyBorder="1" applyAlignment="1">
      <alignment horizontal="center"/>
    </xf>
    <xf numFmtId="0" fontId="23" fillId="3" borderId="8" xfId="7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 wrapText="1"/>
      <protection locked="0"/>
    </xf>
    <xf numFmtId="0" fontId="71" fillId="3" borderId="19" xfId="0" applyFont="1" applyFill="1" applyBorder="1" applyAlignment="1">
      <alignment horizontal="center" vertical="center"/>
    </xf>
    <xf numFmtId="0" fontId="71" fillId="3" borderId="0" xfId="0" applyFont="1" applyFill="1" applyAlignment="1">
      <alignment horizontal="center" vertical="center"/>
    </xf>
    <xf numFmtId="0" fontId="24" fillId="3" borderId="7" xfId="7" applyFont="1" applyFill="1" applyBorder="1" applyAlignment="1" applyProtection="1">
      <alignment horizontal="center" vertical="center" wrapText="1"/>
      <protection locked="0"/>
    </xf>
    <xf numFmtId="0" fontId="24" fillId="3" borderId="8" xfId="7" applyFont="1" applyFill="1" applyBorder="1" applyAlignment="1" applyProtection="1">
      <alignment horizontal="center" vertical="center" wrapText="1"/>
      <protection locked="0"/>
    </xf>
    <xf numFmtId="0" fontId="2" fillId="3" borderId="0" xfId="7" applyFont="1" applyFill="1" applyAlignment="1">
      <alignment horizontal="right"/>
    </xf>
    <xf numFmtId="1" fontId="25" fillId="3" borderId="8" xfId="7" applyNumberFormat="1" applyFont="1" applyFill="1" applyBorder="1" applyAlignment="1">
      <alignment horizontal="center" vertical="center"/>
    </xf>
    <xf numFmtId="1" fontId="25" fillId="3" borderId="9" xfId="7" applyNumberFormat="1" applyFont="1" applyFill="1" applyBorder="1" applyAlignment="1">
      <alignment horizontal="center" vertical="center"/>
    </xf>
    <xf numFmtId="0" fontId="23" fillId="10" borderId="9" xfId="7" applyFont="1" applyFill="1" applyBorder="1" applyAlignment="1">
      <alignment horizontal="center"/>
    </xf>
    <xf numFmtId="0" fontId="16" fillId="10" borderId="78" xfId="7" applyFont="1" applyFill="1" applyBorder="1" applyAlignment="1">
      <alignment horizontal="center" vertical="center"/>
    </xf>
    <xf numFmtId="0" fontId="16" fillId="10" borderId="79" xfId="7" applyFont="1" applyFill="1" applyBorder="1" applyAlignment="1">
      <alignment horizontal="center" vertical="center"/>
    </xf>
    <xf numFmtId="0" fontId="16" fillId="10" borderId="80" xfId="7" applyFont="1" applyFill="1" applyBorder="1" applyAlignment="1">
      <alignment horizontal="center" vertical="center"/>
    </xf>
    <xf numFmtId="3" fontId="24" fillId="3" borderId="9" xfId="0" applyNumberFormat="1" applyFont="1" applyFill="1" applyBorder="1" applyAlignment="1">
      <alignment horizontal="center" vertical="center"/>
    </xf>
    <xf numFmtId="0" fontId="23" fillId="3" borderId="7" xfId="7" applyFont="1" applyFill="1" applyBorder="1" applyAlignment="1">
      <alignment horizontal="right"/>
    </xf>
    <xf numFmtId="0" fontId="23" fillId="3" borderId="8" xfId="7" applyFont="1" applyFill="1" applyBorder="1" applyAlignment="1">
      <alignment horizontal="right"/>
    </xf>
    <xf numFmtId="0" fontId="25" fillId="3" borderId="7" xfId="0" applyFont="1" applyFill="1" applyBorder="1" applyAlignment="1">
      <alignment horizontal="right" vertical="center"/>
    </xf>
    <xf numFmtId="0" fontId="25" fillId="3" borderId="8" xfId="0" applyFont="1" applyFill="1" applyBorder="1" applyAlignment="1">
      <alignment horizontal="right" vertical="center"/>
    </xf>
    <xf numFmtId="3" fontId="24" fillId="10" borderId="8" xfId="0" applyNumberFormat="1" applyFont="1" applyFill="1" applyBorder="1" applyAlignment="1">
      <alignment horizontal="center" vertical="center"/>
    </xf>
    <xf numFmtId="3" fontId="24" fillId="10" borderId="9" xfId="0" applyNumberFormat="1" applyFont="1" applyFill="1" applyBorder="1" applyAlignment="1">
      <alignment horizontal="center" vertical="center"/>
    </xf>
    <xf numFmtId="0" fontId="13" fillId="10" borderId="48" xfId="0" applyFont="1" applyFill="1" applyBorder="1" applyAlignment="1">
      <alignment horizontal="center" vertical="center"/>
    </xf>
    <xf numFmtId="0" fontId="13" fillId="10" borderId="40" xfId="0" applyFont="1" applyFill="1" applyBorder="1" applyAlignment="1">
      <alignment horizontal="center" vertical="center"/>
    </xf>
    <xf numFmtId="0" fontId="13" fillId="10" borderId="86" xfId="0" applyFont="1" applyFill="1" applyBorder="1" applyAlignment="1">
      <alignment horizontal="center" vertical="center"/>
    </xf>
    <xf numFmtId="0" fontId="13" fillId="10" borderId="82" xfId="0" applyFont="1" applyFill="1" applyBorder="1" applyAlignment="1">
      <alignment horizontal="center" vertical="center"/>
    </xf>
    <xf numFmtId="0" fontId="13" fillId="10" borderId="83" xfId="0" applyFont="1" applyFill="1" applyBorder="1" applyAlignment="1">
      <alignment horizontal="center" vertical="center"/>
    </xf>
    <xf numFmtId="0" fontId="13" fillId="10" borderId="84" xfId="0" applyFont="1" applyFill="1" applyBorder="1" applyAlignment="1">
      <alignment horizontal="center" vertical="center"/>
    </xf>
    <xf numFmtId="0" fontId="13" fillId="10" borderId="76" xfId="0" applyFont="1" applyFill="1" applyBorder="1" applyAlignment="1">
      <alignment horizontal="center" vertical="center"/>
    </xf>
    <xf numFmtId="0" fontId="13" fillId="10" borderId="85" xfId="0" applyFont="1" applyFill="1" applyBorder="1" applyAlignment="1">
      <alignment horizontal="center" vertical="center"/>
    </xf>
    <xf numFmtId="0" fontId="13" fillId="10" borderId="77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70" fillId="3" borderId="19" xfId="0" applyFont="1" applyFill="1" applyBorder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25" fillId="3" borderId="7" xfId="0" applyFont="1" applyFill="1" applyBorder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1" fontId="25" fillId="3" borderId="8" xfId="0" applyNumberFormat="1" applyFont="1" applyFill="1" applyBorder="1" applyAlignment="1">
      <alignment horizontal="center" vertical="center"/>
    </xf>
    <xf numFmtId="1" fontId="25" fillId="3" borderId="9" xfId="0" applyNumberFormat="1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3" fontId="24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right" vertical="center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25" fillId="3" borderId="7" xfId="2" applyFont="1" applyFill="1" applyBorder="1" applyAlignment="1">
      <alignment horizontal="center" vertical="center"/>
    </xf>
    <xf numFmtId="0" fontId="25" fillId="3" borderId="8" xfId="2" applyFont="1" applyFill="1" applyBorder="1" applyAlignment="1">
      <alignment horizontal="center" vertical="center"/>
    </xf>
    <xf numFmtId="49" fontId="13" fillId="10" borderId="48" xfId="2" applyNumberFormat="1" applyFont="1" applyFill="1" applyBorder="1" applyAlignment="1">
      <alignment horizontal="center" vertical="center"/>
    </xf>
    <xf numFmtId="49" fontId="13" fillId="10" borderId="40" xfId="2" applyNumberFormat="1" applyFont="1" applyFill="1" applyBorder="1" applyAlignment="1">
      <alignment horizontal="center" vertical="center"/>
    </xf>
    <xf numFmtId="49" fontId="13" fillId="10" borderId="86" xfId="2" applyNumberFormat="1" applyFont="1" applyFill="1" applyBorder="1" applyAlignment="1">
      <alignment horizontal="center" vertical="center"/>
    </xf>
    <xf numFmtId="0" fontId="25" fillId="3" borderId="63" xfId="2" applyFont="1" applyFill="1" applyBorder="1" applyAlignment="1">
      <alignment horizontal="right" vertical="center"/>
    </xf>
    <xf numFmtId="0" fontId="29" fillId="3" borderId="4" xfId="2" applyFont="1" applyFill="1" applyBorder="1" applyAlignment="1">
      <alignment horizontal="right" vertical="center"/>
    </xf>
    <xf numFmtId="3" fontId="24" fillId="10" borderId="8" xfId="2" applyNumberFormat="1" applyFont="1" applyFill="1" applyBorder="1" applyAlignment="1">
      <alignment horizontal="center" vertical="center"/>
    </xf>
    <xf numFmtId="3" fontId="24" fillId="10" borderId="9" xfId="2" applyNumberFormat="1" applyFont="1" applyFill="1" applyBorder="1" applyAlignment="1">
      <alignment horizontal="center" vertical="center"/>
    </xf>
    <xf numFmtId="0" fontId="13" fillId="10" borderId="82" xfId="2" applyFont="1" applyFill="1" applyBorder="1" applyAlignment="1">
      <alignment horizontal="center" vertical="center"/>
    </xf>
    <xf numFmtId="0" fontId="13" fillId="10" borderId="83" xfId="2" applyFont="1" applyFill="1" applyBorder="1" applyAlignment="1">
      <alignment horizontal="center" vertical="center"/>
    </xf>
    <xf numFmtId="0" fontId="13" fillId="10" borderId="84" xfId="2" applyFont="1" applyFill="1" applyBorder="1" applyAlignment="1">
      <alignment horizontal="center" vertical="center"/>
    </xf>
    <xf numFmtId="0" fontId="13" fillId="10" borderId="76" xfId="2" applyFont="1" applyFill="1" applyBorder="1" applyAlignment="1">
      <alignment horizontal="center" vertical="center"/>
    </xf>
    <xf numFmtId="0" fontId="13" fillId="10" borderId="85" xfId="2" applyFont="1" applyFill="1" applyBorder="1" applyAlignment="1">
      <alignment horizontal="center" vertical="center"/>
    </xf>
    <xf numFmtId="0" fontId="13" fillId="10" borderId="77" xfId="2" applyFont="1" applyFill="1" applyBorder="1" applyAlignment="1">
      <alignment horizontal="center" vertical="center"/>
    </xf>
    <xf numFmtId="1" fontId="24" fillId="3" borderId="8" xfId="0" applyNumberFormat="1" applyFont="1" applyFill="1" applyBorder="1" applyAlignment="1">
      <alignment horizontal="center" vertical="center"/>
    </xf>
    <xf numFmtId="1" fontId="24" fillId="3" borderId="9" xfId="0" applyNumberFormat="1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3" fontId="24" fillId="10" borderId="4" xfId="2" applyNumberFormat="1" applyFont="1" applyFill="1" applyBorder="1" applyAlignment="1">
      <alignment horizontal="center" vertical="center"/>
    </xf>
    <xf numFmtId="0" fontId="18" fillId="10" borderId="37" xfId="2" applyFont="1" applyFill="1" applyBorder="1" applyAlignment="1">
      <alignment horizontal="center" vertical="center"/>
    </xf>
    <xf numFmtId="0" fontId="72" fillId="3" borderId="0" xfId="0" applyFont="1" applyFill="1" applyAlignment="1" applyProtection="1">
      <alignment horizontal="center" vertical="center" wrapText="1"/>
      <protection locked="0"/>
    </xf>
    <xf numFmtId="1" fontId="23" fillId="9" borderId="8" xfId="7" applyNumberFormat="1" applyFont="1" applyFill="1" applyBorder="1" applyAlignment="1">
      <alignment horizontal="center"/>
    </xf>
    <xf numFmtId="0" fontId="2" fillId="9" borderId="7" xfId="7" applyFont="1" applyFill="1" applyBorder="1" applyAlignment="1">
      <alignment horizontal="center" vertical="center" wrapText="1"/>
    </xf>
    <xf numFmtId="0" fontId="2" fillId="9" borderId="9" xfId="7" applyFont="1" applyFill="1" applyBorder="1" applyAlignment="1">
      <alignment horizontal="center" vertical="center" wrapText="1"/>
    </xf>
    <xf numFmtId="0" fontId="2" fillId="9" borderId="51" xfId="7" applyFont="1" applyFill="1" applyBorder="1" applyAlignment="1">
      <alignment horizontal="center"/>
    </xf>
    <xf numFmtId="0" fontId="2" fillId="9" borderId="5" xfId="7" applyFont="1" applyFill="1" applyBorder="1" applyAlignment="1">
      <alignment horizontal="center"/>
    </xf>
    <xf numFmtId="0" fontId="2" fillId="9" borderId="81" xfId="7" applyFont="1" applyFill="1" applyBorder="1" applyAlignment="1">
      <alignment horizontal="center"/>
    </xf>
    <xf numFmtId="1" fontId="23" fillId="9" borderId="9" xfId="7" applyNumberFormat="1" applyFont="1" applyFill="1" applyBorder="1" applyAlignment="1">
      <alignment horizontal="center"/>
    </xf>
    <xf numFmtId="0" fontId="2" fillId="9" borderId="7" xfId="7" applyFont="1" applyFill="1" applyBorder="1" applyAlignment="1">
      <alignment horizontal="center" vertical="center"/>
    </xf>
    <xf numFmtId="0" fontId="2" fillId="9" borderId="8" xfId="7" applyFont="1" applyFill="1" applyBorder="1" applyAlignment="1">
      <alignment horizontal="center" vertical="center"/>
    </xf>
    <xf numFmtId="0" fontId="2" fillId="9" borderId="9" xfId="7" applyFont="1" applyFill="1" applyBorder="1" applyAlignment="1">
      <alignment horizontal="center" vertical="center"/>
    </xf>
    <xf numFmtId="0" fontId="2" fillId="9" borderId="82" xfId="7" applyFont="1" applyFill="1" applyBorder="1" applyAlignment="1">
      <alignment horizontal="center"/>
    </xf>
    <xf numFmtId="0" fontId="2" fillId="9" borderId="84" xfId="7" applyFont="1" applyFill="1" applyBorder="1" applyAlignment="1">
      <alignment horizontal="center"/>
    </xf>
    <xf numFmtId="1" fontId="25" fillId="3" borderId="5" xfId="7" applyNumberFormat="1" applyFont="1" applyFill="1" applyBorder="1" applyAlignment="1">
      <alignment horizontal="center" vertical="center"/>
    </xf>
    <xf numFmtId="1" fontId="25" fillId="3" borderId="81" xfId="7" applyNumberFormat="1" applyFont="1" applyFill="1" applyBorder="1" applyAlignment="1">
      <alignment horizontal="center" vertical="center"/>
    </xf>
    <xf numFmtId="0" fontId="3" fillId="3" borderId="0" xfId="7" applyFont="1" applyFill="1" applyAlignment="1" applyProtection="1">
      <alignment horizontal="center" wrapText="1"/>
      <protection locked="0"/>
    </xf>
    <xf numFmtId="0" fontId="24" fillId="3" borderId="7" xfId="7" applyFont="1" applyFill="1" applyBorder="1" applyAlignment="1">
      <alignment horizontal="center" vertical="center" wrapText="1"/>
    </xf>
    <xf numFmtId="0" fontId="24" fillId="3" borderId="8" xfId="7" applyFont="1" applyFill="1" applyBorder="1" applyAlignment="1">
      <alignment horizontal="center" vertical="center" wrapText="1"/>
    </xf>
    <xf numFmtId="0" fontId="2" fillId="9" borderId="83" xfId="7" applyFont="1" applyFill="1" applyBorder="1" applyAlignment="1">
      <alignment horizontal="center"/>
    </xf>
    <xf numFmtId="0" fontId="38" fillId="3" borderId="0" xfId="7" applyFont="1" applyFill="1" applyAlignment="1" applyProtection="1">
      <alignment horizontal="center" vertical="center"/>
      <protection locked="0"/>
    </xf>
    <xf numFmtId="0" fontId="16" fillId="9" borderId="7" xfId="7" applyFont="1" applyFill="1" applyBorder="1" applyAlignment="1">
      <alignment horizontal="center" vertical="center"/>
    </xf>
    <xf numFmtId="0" fontId="16" fillId="9" borderId="8" xfId="7" applyFont="1" applyFill="1" applyBorder="1" applyAlignment="1">
      <alignment horizontal="center" vertical="center"/>
    </xf>
    <xf numFmtId="0" fontId="16" fillId="9" borderId="9" xfId="7" applyFont="1" applyFill="1" applyBorder="1" applyAlignment="1">
      <alignment horizontal="center" vertical="center"/>
    </xf>
    <xf numFmtId="0" fontId="58" fillId="9" borderId="51" xfId="7" applyFont="1" applyFill="1" applyBorder="1" applyAlignment="1">
      <alignment horizontal="center"/>
    </xf>
    <xf numFmtId="0" fontId="58" fillId="9" borderId="5" xfId="7" applyFont="1" applyFill="1" applyBorder="1" applyAlignment="1">
      <alignment horizontal="center"/>
    </xf>
    <xf numFmtId="0" fontId="58" fillId="9" borderId="81" xfId="7" applyFont="1" applyFill="1" applyBorder="1" applyAlignment="1">
      <alignment horizontal="center"/>
    </xf>
    <xf numFmtId="0" fontId="2" fillId="3" borderId="0" xfId="7" applyFont="1" applyFill="1" applyAlignment="1"/>
    <xf numFmtId="0" fontId="11" fillId="9" borderId="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3" fillId="9" borderId="82" xfId="0" applyFont="1" applyFill="1" applyBorder="1" applyAlignment="1" applyProtection="1">
      <alignment horizontal="center" vertical="center"/>
      <protection locked="0"/>
    </xf>
    <xf numFmtId="0" fontId="13" fillId="9" borderId="83" xfId="0" applyFont="1" applyFill="1" applyBorder="1" applyAlignment="1" applyProtection="1">
      <alignment horizontal="center" vertical="center"/>
      <protection locked="0"/>
    </xf>
    <xf numFmtId="0" fontId="13" fillId="9" borderId="84" xfId="0" applyFont="1" applyFill="1" applyBorder="1" applyAlignment="1" applyProtection="1">
      <alignment horizontal="center" vertical="center"/>
      <protection locked="0"/>
    </xf>
    <xf numFmtId="0" fontId="13" fillId="9" borderId="6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37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3" fillId="9" borderId="82" xfId="0" applyFont="1" applyFill="1" applyBorder="1" applyAlignment="1">
      <alignment horizontal="center" vertical="center"/>
    </xf>
    <xf numFmtId="0" fontId="13" fillId="9" borderId="83" xfId="0" applyFont="1" applyFill="1" applyBorder="1" applyAlignment="1">
      <alignment horizontal="center" vertical="center"/>
    </xf>
    <xf numFmtId="0" fontId="13" fillId="9" borderId="84" xfId="0" applyFont="1" applyFill="1" applyBorder="1" applyAlignment="1">
      <alignment horizontal="center" vertical="center"/>
    </xf>
    <xf numFmtId="0" fontId="11" fillId="9" borderId="48" xfId="0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/>
    </xf>
    <xf numFmtId="0" fontId="11" fillId="9" borderId="8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5" fillId="3" borderId="4" xfId="0" applyFont="1" applyFill="1" applyBorder="1" applyAlignment="1">
      <alignment horizontal="right" vertical="center"/>
    </xf>
    <xf numFmtId="3" fontId="25" fillId="9" borderId="9" xfId="0" applyNumberFormat="1" applyFont="1" applyFill="1" applyBorder="1" applyAlignment="1">
      <alignment horizontal="center" vertical="center"/>
    </xf>
    <xf numFmtId="0" fontId="25" fillId="9" borderId="87" xfId="0" applyFont="1" applyFill="1" applyBorder="1" applyAlignment="1">
      <alignment horizontal="center" vertical="center"/>
    </xf>
    <xf numFmtId="3" fontId="24" fillId="9" borderId="8" xfId="0" applyNumberFormat="1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1" fontId="25" fillId="9" borderId="8" xfId="0" applyNumberFormat="1" applyFont="1" applyFill="1" applyBorder="1" applyAlignment="1">
      <alignment horizontal="center" vertical="center"/>
    </xf>
    <xf numFmtId="1" fontId="25" fillId="9" borderId="9" xfId="0" applyNumberFormat="1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77" xfId="0" applyFont="1" applyFill="1" applyBorder="1" applyAlignment="1">
      <alignment horizontal="center" vertical="center"/>
    </xf>
    <xf numFmtId="0" fontId="25" fillId="3" borderId="6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3" fontId="25" fillId="9" borderId="4" xfId="0" applyNumberFormat="1" applyFont="1" applyFill="1" applyBorder="1" applyAlignment="1">
      <alignment horizontal="center" vertical="center"/>
    </xf>
    <xf numFmtId="0" fontId="25" fillId="9" borderId="37" xfId="0" applyFont="1" applyFill="1" applyBorder="1" applyAlignment="1">
      <alignment horizontal="center" vertical="center"/>
    </xf>
    <xf numFmtId="1" fontId="24" fillId="8" borderId="8" xfId="0" applyNumberFormat="1" applyFont="1" applyFill="1" applyBorder="1" applyAlignment="1">
      <alignment horizontal="center" vertical="center"/>
    </xf>
    <xf numFmtId="1" fontId="24" fillId="8" borderId="9" xfId="0" applyNumberFormat="1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3" fontId="24" fillId="21" borderId="8" xfId="0" applyNumberFormat="1" applyFont="1" applyFill="1" applyBorder="1" applyAlignment="1">
      <alignment horizontal="center" vertical="center"/>
    </xf>
    <xf numFmtId="0" fontId="18" fillId="21" borderId="9" xfId="0" applyFon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/>
    </xf>
    <xf numFmtId="0" fontId="13" fillId="9" borderId="88" xfId="0" applyFont="1" applyFill="1" applyBorder="1" applyAlignment="1">
      <alignment horizontal="center" vertical="center"/>
    </xf>
    <xf numFmtId="0" fontId="13" fillId="9" borderId="6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9" borderId="40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3" fontId="25" fillId="9" borderId="8" xfId="0" applyNumberFormat="1" applyFont="1" applyFill="1" applyBorder="1" applyAlignment="1">
      <alignment horizontal="center" vertical="center"/>
    </xf>
    <xf numFmtId="3" fontId="24" fillId="9" borderId="9" xfId="0" applyNumberFormat="1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left" vertical="center"/>
    </xf>
    <xf numFmtId="0" fontId="42" fillId="3" borderId="8" xfId="0" applyFont="1" applyFill="1" applyBorder="1" applyAlignment="1">
      <alignment horizontal="left" vertical="center"/>
    </xf>
    <xf numFmtId="1" fontId="42" fillId="3" borderId="8" xfId="0" applyNumberFormat="1" applyFont="1" applyFill="1" applyBorder="1" applyAlignment="1">
      <alignment horizontal="center" vertical="center"/>
    </xf>
    <xf numFmtId="1" fontId="42" fillId="3" borderId="9" xfId="0" applyNumberFormat="1" applyFont="1" applyFill="1" applyBorder="1" applyAlignment="1">
      <alignment horizontal="center" vertical="center"/>
    </xf>
    <xf numFmtId="0" fontId="16" fillId="16" borderId="76" xfId="7" applyFont="1" applyFill="1" applyBorder="1" applyAlignment="1">
      <alignment horizontal="center" vertical="center"/>
    </xf>
    <xf numFmtId="0" fontId="16" fillId="16" borderId="85" xfId="7" applyFont="1" applyFill="1" applyBorder="1" applyAlignment="1">
      <alignment horizontal="center" vertical="center"/>
    </xf>
    <xf numFmtId="0" fontId="16" fillId="16" borderId="77" xfId="7" applyFont="1" applyFill="1" applyBorder="1" applyAlignment="1">
      <alignment horizontal="center" vertical="center"/>
    </xf>
    <xf numFmtId="0" fontId="33" fillId="3" borderId="0" xfId="0" applyFont="1" applyFill="1" applyAlignment="1">
      <alignment horizontal="center"/>
    </xf>
    <xf numFmtId="0" fontId="24" fillId="3" borderId="7" xfId="7" applyFont="1" applyFill="1" applyBorder="1" applyAlignment="1" applyProtection="1">
      <alignment horizontal="center" vertical="center" wrapText="1"/>
      <protection locked="0" hidden="1"/>
    </xf>
    <xf numFmtId="0" fontId="24" fillId="3" borderId="8" xfId="7" applyFont="1" applyFill="1" applyBorder="1" applyAlignment="1" applyProtection="1">
      <alignment horizontal="center" vertical="center" wrapText="1"/>
      <protection locked="0" hidden="1"/>
    </xf>
    <xf numFmtId="1" fontId="23" fillId="22" borderId="8" xfId="7" applyNumberFormat="1" applyFont="1" applyFill="1" applyBorder="1" applyAlignment="1">
      <alignment horizontal="center"/>
    </xf>
    <xf numFmtId="1" fontId="23" fillId="22" borderId="9" xfId="7" applyNumberFormat="1" applyFont="1" applyFill="1" applyBorder="1" applyAlignment="1">
      <alignment horizontal="center"/>
    </xf>
    <xf numFmtId="3" fontId="24" fillId="3" borderId="8" xfId="0" applyNumberFormat="1" applyFont="1" applyFill="1" applyBorder="1" applyAlignment="1" applyProtection="1">
      <alignment horizontal="center" vertical="center"/>
      <protection hidden="1"/>
    </xf>
    <xf numFmtId="3" fontId="24" fillId="3" borderId="9" xfId="0" applyNumberFormat="1" applyFont="1" applyFill="1" applyBorder="1" applyAlignment="1" applyProtection="1">
      <alignment horizontal="center" vertical="center"/>
      <protection hidden="1"/>
    </xf>
    <xf numFmtId="0" fontId="24" fillId="3" borderId="8" xfId="0" applyFont="1" applyFill="1" applyBorder="1" applyAlignment="1" applyProtection="1">
      <alignment horizontal="center" vertical="center"/>
      <protection hidden="1"/>
    </xf>
    <xf numFmtId="0" fontId="24" fillId="3" borderId="9" xfId="0" applyFont="1" applyFill="1" applyBorder="1" applyAlignment="1" applyProtection="1">
      <alignment horizontal="center" vertical="center"/>
      <protection hidden="1"/>
    </xf>
    <xf numFmtId="0" fontId="2" fillId="9" borderId="51" xfId="7" applyFont="1" applyFill="1" applyBorder="1" applyAlignment="1">
      <alignment horizontal="center" vertical="center"/>
    </xf>
    <xf numFmtId="0" fontId="2" fillId="9" borderId="5" xfId="7" applyFont="1" applyFill="1" applyBorder="1" applyAlignment="1">
      <alignment horizontal="center" vertical="center"/>
    </xf>
    <xf numFmtId="0" fontId="2" fillId="9" borderId="81" xfId="7" applyFont="1" applyFill="1" applyBorder="1" applyAlignment="1">
      <alignment horizontal="center" vertical="center"/>
    </xf>
    <xf numFmtId="49" fontId="4" fillId="9" borderId="5" xfId="10" applyNumberFormat="1" applyFont="1" applyFill="1" applyBorder="1" applyAlignment="1">
      <alignment horizontal="center"/>
    </xf>
    <xf numFmtId="49" fontId="4" fillId="9" borderId="81" xfId="10" applyNumberFormat="1" applyFont="1" applyFill="1" applyBorder="1" applyAlignment="1">
      <alignment horizontal="center"/>
    </xf>
    <xf numFmtId="0" fontId="16" fillId="9" borderId="76" xfId="7" applyFont="1" applyFill="1" applyBorder="1" applyAlignment="1">
      <alignment horizontal="center" vertical="center"/>
    </xf>
    <xf numFmtId="0" fontId="16" fillId="9" borderId="85" xfId="7" applyFont="1" applyFill="1" applyBorder="1" applyAlignment="1">
      <alignment horizontal="center" vertical="center"/>
    </xf>
    <xf numFmtId="0" fontId="16" fillId="9" borderId="77" xfId="7" applyFont="1" applyFill="1" applyBorder="1" applyAlignment="1">
      <alignment horizontal="center" vertical="center"/>
    </xf>
    <xf numFmtId="49" fontId="4" fillId="16" borderId="5" xfId="10" applyNumberFormat="1" applyFont="1" applyFill="1" applyBorder="1" applyAlignment="1">
      <alignment horizontal="center"/>
    </xf>
    <xf numFmtId="49" fontId="4" fillId="16" borderId="81" xfId="10" applyNumberFormat="1" applyFont="1" applyFill="1" applyBorder="1" applyAlignment="1">
      <alignment horizontal="center"/>
    </xf>
    <xf numFmtId="0" fontId="2" fillId="16" borderId="51" xfId="7" applyFont="1" applyFill="1" applyBorder="1" applyAlignment="1">
      <alignment horizontal="center" vertical="center"/>
    </xf>
    <xf numFmtId="0" fontId="2" fillId="16" borderId="5" xfId="7" applyFont="1" applyFill="1" applyBorder="1" applyAlignment="1">
      <alignment horizontal="center" vertical="center"/>
    </xf>
    <xf numFmtId="0" fontId="2" fillId="16" borderId="81" xfId="7" applyFont="1" applyFill="1" applyBorder="1" applyAlignment="1">
      <alignment horizontal="center" vertical="center"/>
    </xf>
    <xf numFmtId="1" fontId="23" fillId="15" borderId="8" xfId="7" applyNumberFormat="1" applyFont="1" applyFill="1" applyBorder="1" applyAlignment="1">
      <alignment horizontal="center"/>
    </xf>
    <xf numFmtId="1" fontId="23" fillId="15" borderId="9" xfId="7" applyNumberFormat="1" applyFont="1" applyFill="1" applyBorder="1" applyAlignment="1">
      <alignment horizontal="center"/>
    </xf>
    <xf numFmtId="1" fontId="42" fillId="3" borderId="8" xfId="7" applyNumberFormat="1" applyFont="1" applyFill="1" applyBorder="1" applyAlignment="1">
      <alignment horizontal="center" vertical="center"/>
    </xf>
    <xf numFmtId="1" fontId="42" fillId="3" borderId="9" xfId="7" applyNumberFormat="1" applyFont="1" applyFill="1" applyBorder="1" applyAlignment="1">
      <alignment horizontal="center" vertical="center"/>
    </xf>
    <xf numFmtId="0" fontId="33" fillId="3" borderId="0" xfId="7" applyFont="1" applyFill="1" applyAlignment="1">
      <alignment horizontal="center"/>
    </xf>
    <xf numFmtId="0" fontId="45" fillId="3" borderId="46" xfId="0" applyFont="1" applyFill="1" applyBorder="1" applyAlignment="1">
      <alignment horizontal="center"/>
    </xf>
    <xf numFmtId="0" fontId="45" fillId="3" borderId="44" xfId="0" applyFont="1" applyFill="1" applyBorder="1" applyAlignment="1">
      <alignment horizontal="center"/>
    </xf>
    <xf numFmtId="0" fontId="45" fillId="3" borderId="45" xfId="0" applyFont="1" applyFill="1" applyBorder="1" applyAlignment="1">
      <alignment horizontal="center"/>
    </xf>
    <xf numFmtId="49" fontId="44" fillId="3" borderId="63" xfId="10" applyNumberFormat="1" applyFont="1" applyFill="1" applyBorder="1" applyAlignment="1">
      <alignment horizontal="center" wrapText="1"/>
    </xf>
    <xf numFmtId="49" fontId="44" fillId="3" borderId="4" xfId="10" applyNumberFormat="1" applyFont="1" applyFill="1" applyBorder="1" applyAlignment="1">
      <alignment horizontal="center" wrapText="1"/>
    </xf>
    <xf numFmtId="49" fontId="44" fillId="3" borderId="34" xfId="10" applyNumberFormat="1" applyFont="1" applyFill="1" applyBorder="1" applyAlignment="1">
      <alignment horizontal="center" wrapText="1"/>
    </xf>
    <xf numFmtId="49" fontId="44" fillId="3" borderId="42" xfId="10" applyNumberFormat="1" applyFont="1" applyFill="1" applyBorder="1" applyAlignment="1">
      <alignment horizontal="center" wrapText="1"/>
    </xf>
    <xf numFmtId="49" fontId="44" fillId="3" borderId="38" xfId="10" applyNumberFormat="1" applyFont="1" applyFill="1" applyBorder="1" applyAlignment="1">
      <alignment horizontal="center" wrapText="1"/>
    </xf>
    <xf numFmtId="49" fontId="44" fillId="3" borderId="6" xfId="10" applyNumberFormat="1" applyFont="1" applyFill="1" applyBorder="1" applyAlignment="1">
      <alignment horizontal="center" wrapText="1"/>
    </xf>
    <xf numFmtId="49" fontId="39" fillId="23" borderId="92" xfId="10" applyNumberFormat="1" applyFont="1" applyFill="1" applyBorder="1" applyAlignment="1">
      <alignment horizontal="center"/>
    </xf>
    <xf numFmtId="49" fontId="39" fillId="23" borderId="93" xfId="10" applyNumberFormat="1" applyFont="1" applyFill="1" applyBorder="1" applyAlignment="1">
      <alignment horizontal="center"/>
    </xf>
    <xf numFmtId="49" fontId="39" fillId="23" borderId="94" xfId="10" applyNumberFormat="1" applyFont="1" applyFill="1" applyBorder="1" applyAlignment="1">
      <alignment horizontal="center"/>
    </xf>
    <xf numFmtId="49" fontId="4" fillId="23" borderId="63" xfId="10" applyNumberFormat="1" applyFont="1" applyFill="1" applyBorder="1" applyAlignment="1">
      <alignment horizontal="center"/>
    </xf>
    <xf numFmtId="49" fontId="4" fillId="23" borderId="4" xfId="10" applyNumberFormat="1" applyFont="1" applyFill="1" applyBorder="1" applyAlignment="1">
      <alignment horizontal="center"/>
    </xf>
    <xf numFmtId="49" fontId="4" fillId="23" borderId="37" xfId="10" applyNumberFormat="1" applyFont="1" applyFill="1" applyBorder="1" applyAlignment="1">
      <alignment horizontal="center"/>
    </xf>
    <xf numFmtId="49" fontId="6" fillId="3" borderId="3" xfId="10" applyNumberFormat="1" applyFill="1" applyBorder="1" applyAlignment="1">
      <alignment horizontal="center" wrapText="1"/>
    </xf>
    <xf numFmtId="49" fontId="6" fillId="3" borderId="14" xfId="10" applyNumberFormat="1" applyFill="1" applyBorder="1" applyAlignment="1">
      <alignment horizontal="center" wrapText="1"/>
    </xf>
    <xf numFmtId="49" fontId="6" fillId="3" borderId="13" xfId="10" applyNumberFormat="1" applyFill="1" applyBorder="1" applyAlignment="1">
      <alignment horizontal="center" wrapText="1"/>
    </xf>
    <xf numFmtId="0" fontId="0" fillId="3" borderId="49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89" xfId="0" applyFill="1" applyBorder="1" applyAlignment="1">
      <alignment horizontal="center"/>
    </xf>
    <xf numFmtId="0" fontId="66" fillId="3" borderId="65" xfId="0" applyFont="1" applyFill="1" applyBorder="1" applyAlignment="1">
      <alignment horizontal="right"/>
    </xf>
    <xf numFmtId="0" fontId="66" fillId="3" borderId="14" xfId="0" applyFont="1" applyFill="1" applyBorder="1" applyAlignment="1">
      <alignment horizontal="right"/>
    </xf>
    <xf numFmtId="0" fontId="66" fillId="3" borderId="13" xfId="0" applyFont="1" applyFill="1" applyBorder="1" applyAlignment="1">
      <alignment horizontal="right"/>
    </xf>
    <xf numFmtId="49" fontId="44" fillId="3" borderId="39" xfId="10" applyNumberFormat="1" applyFont="1" applyFill="1" applyBorder="1" applyAlignment="1">
      <alignment horizontal="center" wrapText="1"/>
    </xf>
    <xf numFmtId="49" fontId="44" fillId="3" borderId="88" xfId="10" applyNumberFormat="1" applyFont="1" applyFill="1" applyBorder="1" applyAlignment="1">
      <alignment horizontal="center" wrapText="1"/>
    </xf>
    <xf numFmtId="49" fontId="44" fillId="3" borderId="69" xfId="10" applyNumberFormat="1" applyFont="1" applyFill="1" applyBorder="1" applyAlignment="1">
      <alignment horizontal="center" wrapText="1"/>
    </xf>
    <xf numFmtId="0" fontId="2" fillId="3" borderId="5" xfId="7" applyFont="1" applyFill="1" applyBorder="1" applyAlignment="1">
      <alignment horizontal="center" vertical="center"/>
    </xf>
    <xf numFmtId="0" fontId="45" fillId="3" borderId="90" xfId="0" applyFont="1" applyFill="1" applyBorder="1" applyAlignment="1">
      <alignment horizontal="left"/>
    </xf>
    <xf numFmtId="0" fontId="45" fillId="3" borderId="0" xfId="0" applyFont="1" applyFill="1" applyAlignment="1">
      <alignment horizontal="left"/>
    </xf>
    <xf numFmtId="0" fontId="45" fillId="3" borderId="35" xfId="0" applyFont="1" applyFill="1" applyBorder="1" applyAlignment="1">
      <alignment horizontal="left"/>
    </xf>
    <xf numFmtId="0" fontId="45" fillId="3" borderId="91" xfId="0" applyFont="1" applyFill="1" applyBorder="1" applyAlignment="1">
      <alignment horizontal="left"/>
    </xf>
    <xf numFmtId="0" fontId="45" fillId="3" borderId="88" xfId="0" applyFont="1" applyFill="1" applyBorder="1" applyAlignment="1">
      <alignment horizontal="left"/>
    </xf>
    <xf numFmtId="0" fontId="45" fillId="3" borderId="69" xfId="0" applyFont="1" applyFill="1" applyBorder="1" applyAlignment="1">
      <alignment horizontal="left"/>
    </xf>
    <xf numFmtId="0" fontId="45" fillId="3" borderId="13" xfId="0" applyFont="1" applyFill="1" applyBorder="1" applyAlignment="1">
      <alignment horizontal="center"/>
    </xf>
    <xf numFmtId="0" fontId="45" fillId="3" borderId="75" xfId="0" applyFont="1" applyFill="1" applyBorder="1" applyAlignment="1">
      <alignment horizontal="center"/>
    </xf>
    <xf numFmtId="0" fontId="45" fillId="3" borderId="65" xfId="0" applyFont="1" applyFill="1" applyBorder="1" applyAlignment="1">
      <alignment horizontal="center"/>
    </xf>
    <xf numFmtId="0" fontId="45" fillId="3" borderId="13" xfId="0" applyFont="1" applyFill="1" applyBorder="1" applyAlignment="1">
      <alignment horizontal="left"/>
    </xf>
    <xf numFmtId="0" fontId="45" fillId="3" borderId="75" xfId="0" applyFont="1" applyFill="1" applyBorder="1" applyAlignment="1">
      <alignment horizontal="left"/>
    </xf>
    <xf numFmtId="0" fontId="45" fillId="3" borderId="65" xfId="0" applyFont="1" applyFill="1" applyBorder="1" applyAlignment="1">
      <alignment horizontal="left"/>
    </xf>
    <xf numFmtId="0" fontId="2" fillId="7" borderId="91" xfId="0" applyFont="1" applyFill="1" applyBorder="1" applyAlignment="1">
      <alignment horizontal="center" vertical="center"/>
    </xf>
    <xf numFmtId="0" fontId="2" fillId="7" borderId="88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/>
    </xf>
    <xf numFmtId="0" fontId="48" fillId="0" borderId="7" xfId="0" applyFont="1" applyBorder="1" applyAlignment="1">
      <alignment horizontal="right" vertical="center"/>
    </xf>
    <xf numFmtId="0" fontId="48" fillId="0" borderId="8" xfId="0" applyFont="1" applyBorder="1" applyAlignment="1">
      <alignment horizontal="right" vertical="center"/>
    </xf>
    <xf numFmtId="1" fontId="47" fillId="13" borderId="8" xfId="7" applyNumberFormat="1" applyFont="1" applyFill="1" applyBorder="1" applyAlignment="1">
      <alignment horizontal="center"/>
    </xf>
    <xf numFmtId="1" fontId="47" fillId="13" borderId="9" xfId="7" applyNumberFormat="1" applyFont="1" applyFill="1" applyBorder="1" applyAlignment="1">
      <alignment horizontal="center"/>
    </xf>
    <xf numFmtId="0" fontId="2" fillId="7" borderId="103" xfId="0" applyFont="1" applyFill="1" applyBorder="1" applyAlignment="1">
      <alignment horizontal="center" vertical="center"/>
    </xf>
    <xf numFmtId="0" fontId="2" fillId="7" borderId="81" xfId="0" applyFont="1" applyFill="1" applyBorder="1" applyAlignment="1">
      <alignment horizontal="center" vertical="center"/>
    </xf>
    <xf numFmtId="0" fontId="49" fillId="3" borderId="7" xfId="7" applyFont="1" applyFill="1" applyBorder="1" applyAlignment="1">
      <alignment horizontal="center" vertical="center"/>
    </xf>
    <xf numFmtId="0" fontId="49" fillId="3" borderId="8" xfId="7" applyFont="1" applyFill="1" applyBorder="1" applyAlignment="1">
      <alignment horizontal="center" vertical="center"/>
    </xf>
    <xf numFmtId="1" fontId="49" fillId="3" borderId="8" xfId="7" applyNumberFormat="1" applyFont="1" applyFill="1" applyBorder="1" applyAlignment="1">
      <alignment horizontal="center" vertical="center"/>
    </xf>
    <xf numFmtId="1" fontId="49" fillId="3" borderId="9" xfId="7" applyNumberFormat="1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0" fontId="2" fillId="0" borderId="0" xfId="7" applyFont="1" applyAlignment="1">
      <alignment horizontal="right" vertical="center"/>
    </xf>
    <xf numFmtId="0" fontId="9" fillId="7" borderId="51" xfId="7" applyFont="1" applyFill="1" applyBorder="1" applyAlignment="1">
      <alignment horizontal="center" vertical="center"/>
    </xf>
    <xf numFmtId="0" fontId="9" fillId="7" borderId="5" xfId="7" applyFont="1" applyFill="1" applyBorder="1" applyAlignment="1">
      <alignment horizontal="center" vertical="center"/>
    </xf>
    <xf numFmtId="0" fontId="9" fillId="7" borderId="81" xfId="7" applyFont="1" applyFill="1" applyBorder="1" applyAlignment="1">
      <alignment horizontal="center" vertical="center"/>
    </xf>
    <xf numFmtId="0" fontId="16" fillId="7" borderId="95" xfId="7" applyFont="1" applyFill="1" applyBorder="1" applyAlignment="1">
      <alignment horizontal="center" vertical="center"/>
    </xf>
    <xf numFmtId="0" fontId="16" fillId="7" borderId="96" xfId="7" applyFont="1" applyFill="1" applyBorder="1" applyAlignment="1">
      <alignment horizontal="center" vertical="center"/>
    </xf>
    <xf numFmtId="0" fontId="16" fillId="7" borderId="97" xfId="7" applyFont="1" applyFill="1" applyBorder="1" applyAlignment="1">
      <alignment horizontal="center" vertical="center"/>
    </xf>
    <xf numFmtId="49" fontId="4" fillId="7" borderId="98" xfId="10" applyNumberFormat="1" applyFont="1" applyFill="1" applyBorder="1" applyAlignment="1">
      <alignment horizontal="center" vertical="center"/>
    </xf>
    <xf numFmtId="49" fontId="4" fillId="7" borderId="99" xfId="10" applyNumberFormat="1" applyFont="1" applyFill="1" applyBorder="1" applyAlignment="1">
      <alignment horizontal="center" vertical="center"/>
    </xf>
    <xf numFmtId="49" fontId="4" fillId="7" borderId="100" xfId="10" applyNumberFormat="1" applyFont="1" applyFill="1" applyBorder="1" applyAlignment="1">
      <alignment horizontal="center" vertical="center"/>
    </xf>
    <xf numFmtId="49" fontId="4" fillId="7" borderId="101" xfId="10" applyNumberFormat="1" applyFont="1" applyFill="1" applyBorder="1" applyAlignment="1">
      <alignment horizontal="center" vertical="center"/>
    </xf>
    <xf numFmtId="49" fontId="4" fillId="7" borderId="102" xfId="10" applyNumberFormat="1" applyFont="1" applyFill="1" applyBorder="1" applyAlignment="1">
      <alignment horizontal="center" vertical="center"/>
    </xf>
    <xf numFmtId="0" fontId="47" fillId="0" borderId="7" xfId="7" applyFont="1" applyBorder="1" applyAlignment="1">
      <alignment horizontal="center"/>
    </xf>
    <xf numFmtId="0" fontId="47" fillId="0" borderId="8" xfId="7" applyFont="1" applyBorder="1" applyAlignment="1">
      <alignment horizontal="center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2" fillId="7" borderId="82" xfId="7" applyFont="1" applyFill="1" applyBorder="1" applyAlignment="1">
      <alignment horizontal="center" vertical="center"/>
    </xf>
    <xf numFmtId="0" fontId="2" fillId="7" borderId="83" xfId="7" applyFont="1" applyFill="1" applyBorder="1" applyAlignment="1">
      <alignment horizontal="center" vertical="center"/>
    </xf>
    <xf numFmtId="0" fontId="2" fillId="7" borderId="84" xfId="7" applyFont="1" applyFill="1" applyBorder="1" applyAlignment="1">
      <alignment horizontal="center" vertical="center"/>
    </xf>
    <xf numFmtId="0" fontId="2" fillId="7" borderId="98" xfId="7" applyFont="1" applyFill="1" applyBorder="1" applyAlignment="1">
      <alignment horizontal="center"/>
    </xf>
    <xf numFmtId="0" fontId="2" fillId="7" borderId="99" xfId="7" applyFont="1" applyFill="1" applyBorder="1" applyAlignment="1">
      <alignment horizontal="center"/>
    </xf>
    <xf numFmtId="0" fontId="2" fillId="7" borderId="102" xfId="7" applyFont="1" applyFill="1" applyBorder="1" applyAlignment="1">
      <alignment horizontal="center"/>
    </xf>
    <xf numFmtId="0" fontId="2" fillId="7" borderId="98" xfId="7" applyFont="1" applyFill="1" applyBorder="1" applyAlignment="1">
      <alignment horizontal="center" vertical="center"/>
    </xf>
    <xf numFmtId="0" fontId="2" fillId="7" borderId="99" xfId="7" applyFont="1" applyFill="1" applyBorder="1" applyAlignment="1">
      <alignment horizontal="center" vertical="center"/>
    </xf>
    <xf numFmtId="0" fontId="2" fillId="7" borderId="102" xfId="7" applyFont="1" applyFill="1" applyBorder="1" applyAlignment="1">
      <alignment horizontal="center" vertical="center"/>
    </xf>
    <xf numFmtId="0" fontId="47" fillId="0" borderId="7" xfId="7" applyFont="1" applyBorder="1" applyAlignment="1">
      <alignment horizontal="center" vertical="center"/>
    </xf>
    <xf numFmtId="0" fontId="47" fillId="0" borderId="8" xfId="7" applyFont="1" applyBorder="1" applyAlignment="1">
      <alignment horizontal="center" vertical="center"/>
    </xf>
    <xf numFmtId="1" fontId="47" fillId="13" borderId="8" xfId="7" applyNumberFormat="1" applyFont="1" applyFill="1" applyBorder="1" applyAlignment="1">
      <alignment horizontal="center" vertical="center"/>
    </xf>
    <xf numFmtId="1" fontId="47" fillId="13" borderId="9" xfId="7" applyNumberFormat="1" applyFont="1" applyFill="1" applyBorder="1" applyAlignment="1">
      <alignment horizontal="center" vertical="center"/>
    </xf>
    <xf numFmtId="1" fontId="24" fillId="3" borderId="8" xfId="7" applyNumberFormat="1" applyFont="1" applyFill="1" applyBorder="1" applyAlignment="1">
      <alignment horizontal="center" vertical="center"/>
    </xf>
    <xf numFmtId="1" fontId="24" fillId="3" borderId="9" xfId="7" applyNumberFormat="1" applyFont="1" applyFill="1" applyBorder="1" applyAlignment="1">
      <alignment horizontal="center" vertical="center"/>
    </xf>
    <xf numFmtId="3" fontId="24" fillId="8" borderId="8" xfId="0" applyNumberFormat="1" applyFont="1" applyFill="1" applyBorder="1" applyAlignment="1">
      <alignment horizontal="center" vertical="center"/>
    </xf>
    <xf numFmtId="3" fontId="24" fillId="8" borderId="9" xfId="0" applyNumberFormat="1" applyFont="1" applyFill="1" applyBorder="1" applyAlignment="1">
      <alignment horizontal="center" vertical="center"/>
    </xf>
    <xf numFmtId="0" fontId="71" fillId="0" borderId="19" xfId="7" applyFont="1" applyBorder="1" applyAlignment="1">
      <alignment horizontal="center" vertical="center"/>
    </xf>
    <xf numFmtId="0" fontId="71" fillId="0" borderId="0" xfId="7" applyFont="1" applyAlignment="1">
      <alignment horizontal="center" vertical="center"/>
    </xf>
    <xf numFmtId="0" fontId="11" fillId="3" borderId="0" xfId="7" applyFont="1" applyFill="1" applyAlignment="1">
      <alignment horizontal="right" vertical="center"/>
    </xf>
    <xf numFmtId="0" fontId="24" fillId="3" borderId="7" xfId="7" applyFont="1" applyFill="1" applyBorder="1" applyAlignment="1">
      <alignment horizontal="center" vertical="center"/>
    </xf>
    <xf numFmtId="0" fontId="24" fillId="3" borderId="8" xfId="7" applyFont="1" applyFill="1" applyBorder="1" applyAlignment="1">
      <alignment horizontal="center" vertical="center"/>
    </xf>
    <xf numFmtId="0" fontId="72" fillId="3" borderId="0" xfId="7" applyFont="1" applyFill="1" applyAlignment="1" applyProtection="1">
      <alignment horizontal="center" vertical="center"/>
      <protection locked="0"/>
    </xf>
    <xf numFmtId="0" fontId="7" fillId="3" borderId="0" xfId="7" applyFont="1" applyFill="1" applyAlignment="1" applyProtection="1">
      <alignment horizontal="center" vertical="center" wrapText="1"/>
      <protection locked="0"/>
    </xf>
    <xf numFmtId="0" fontId="47" fillId="0" borderId="7" xfId="0" applyFont="1" applyBorder="1" applyAlignment="1">
      <alignment horizontal="right" vertical="center"/>
    </xf>
    <xf numFmtId="0" fontId="47" fillId="0" borderId="8" xfId="0" applyFont="1" applyBorder="1" applyAlignment="1">
      <alignment horizontal="right" vertical="center"/>
    </xf>
    <xf numFmtId="0" fontId="16" fillId="7" borderId="51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81" xfId="0" applyFont="1" applyFill="1" applyBorder="1" applyAlignment="1">
      <alignment horizontal="center" vertical="center"/>
    </xf>
    <xf numFmtId="3" fontId="47" fillId="18" borderId="8" xfId="0" applyNumberFormat="1" applyFont="1" applyFill="1" applyBorder="1" applyAlignment="1">
      <alignment horizontal="center" vertical="center"/>
    </xf>
    <xf numFmtId="3" fontId="47" fillId="18" borderId="9" xfId="0" applyNumberFormat="1" applyFont="1" applyFill="1" applyBorder="1" applyAlignment="1">
      <alignment horizontal="center" vertical="center"/>
    </xf>
    <xf numFmtId="0" fontId="2" fillId="19" borderId="7" xfId="7" applyFont="1" applyFill="1" applyBorder="1" applyAlignment="1">
      <alignment horizontal="center" vertical="center" wrapText="1"/>
    </xf>
    <xf numFmtId="0" fontId="2" fillId="19" borderId="9" xfId="7" applyFont="1" applyFill="1" applyBorder="1" applyAlignment="1">
      <alignment horizontal="center" vertical="center" wrapText="1"/>
    </xf>
    <xf numFmtId="0" fontId="2" fillId="19" borderId="82" xfId="7" applyFont="1" applyFill="1" applyBorder="1" applyAlignment="1">
      <alignment horizontal="center" vertical="center"/>
    </xf>
    <xf numFmtId="0" fontId="2" fillId="19" borderId="84" xfId="7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7" applyFont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right"/>
    </xf>
    <xf numFmtId="0" fontId="23" fillId="3" borderId="8" xfId="0" applyFont="1" applyFill="1" applyBorder="1" applyAlignment="1">
      <alignment horizontal="right"/>
    </xf>
    <xf numFmtId="0" fontId="23" fillId="3" borderId="49" xfId="0" applyFont="1" applyFill="1" applyBorder="1" applyAlignment="1">
      <alignment horizontal="right"/>
    </xf>
    <xf numFmtId="1" fontId="23" fillId="3" borderId="89" xfId="0" applyNumberFormat="1" applyFont="1" applyFill="1" applyBorder="1" applyAlignment="1">
      <alignment horizontal="right"/>
    </xf>
    <xf numFmtId="0" fontId="23" fillId="3" borderId="9" xfId="0" applyFont="1" applyFill="1" applyBorder="1" applyAlignment="1">
      <alignment horizontal="right"/>
    </xf>
    <xf numFmtId="0" fontId="54" fillId="3" borderId="19" xfId="7" applyFont="1" applyFill="1" applyBorder="1" applyAlignment="1">
      <alignment horizontal="center"/>
    </xf>
    <xf numFmtId="0" fontId="54" fillId="3" borderId="0" xfId="7" applyFont="1" applyFill="1" applyAlignment="1">
      <alignment horizontal="center"/>
    </xf>
    <xf numFmtId="0" fontId="34" fillId="3" borderId="0" xfId="7" applyFont="1" applyFill="1" applyAlignment="1">
      <alignment horizontal="center" vertical="center"/>
    </xf>
    <xf numFmtId="0" fontId="11" fillId="24" borderId="7" xfId="0" applyFont="1" applyFill="1" applyBorder="1" applyAlignment="1">
      <alignment horizontal="center"/>
    </xf>
    <xf numFmtId="0" fontId="11" fillId="24" borderId="8" xfId="0" applyFont="1" applyFill="1" applyBorder="1" applyAlignment="1">
      <alignment horizontal="center"/>
    </xf>
    <xf numFmtId="0" fontId="11" fillId="24" borderId="49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5" borderId="49" xfId="0" applyFont="1" applyFill="1" applyBorder="1" applyAlignment="1">
      <alignment horizontal="center"/>
    </xf>
    <xf numFmtId="1" fontId="23" fillId="3" borderId="8" xfId="7" applyNumberFormat="1" applyFont="1" applyFill="1" applyBorder="1" applyAlignment="1">
      <alignment horizontal="center" vertical="center"/>
    </xf>
    <xf numFmtId="1" fontId="23" fillId="3" borderId="9" xfId="7" applyNumberFormat="1" applyFont="1" applyFill="1" applyBorder="1" applyAlignment="1">
      <alignment horizontal="center" vertical="center"/>
    </xf>
    <xf numFmtId="0" fontId="24" fillId="3" borderId="0" xfId="7" applyFont="1" applyFill="1" applyAlignment="1" applyProtection="1">
      <alignment horizontal="center" vertical="center" wrapText="1"/>
      <protection locked="0" hidden="1"/>
    </xf>
    <xf numFmtId="0" fontId="24" fillId="3" borderId="5" xfId="7" applyFont="1" applyFill="1" applyBorder="1" applyAlignment="1" applyProtection="1">
      <alignment horizontal="center" vertical="center" wrapText="1"/>
      <protection locked="0" hidden="1"/>
    </xf>
    <xf numFmtId="0" fontId="20" fillId="3" borderId="0" xfId="0" applyFont="1" applyFill="1" applyAlignment="1">
      <alignment horizontal="right"/>
    </xf>
    <xf numFmtId="0" fontId="0" fillId="3" borderId="0" xfId="0" applyFill="1" applyAlignment="1" applyProtection="1">
      <alignment horizontal="left"/>
      <protection locked="0"/>
    </xf>
  </cellXfs>
  <cellStyles count="12">
    <cellStyle name="Normal 2" xfId="2"/>
    <cellStyle name="Normal 3" xfId="3"/>
    <cellStyle name="Normal 6" xfId="4"/>
    <cellStyle name="Normal_Sheet1 2" xfId="5"/>
    <cellStyle name="Normal_Sheet2" xfId="6"/>
    <cellStyle name="Normal_МакетJohnson" xfId="7"/>
    <cellStyle name="Normal_Соответствие" xfId="8"/>
    <cellStyle name="Обычный" xfId="0" builtinId="0"/>
    <cellStyle name="Обычный 2" xfId="9"/>
    <cellStyle name="Обычный_Лист1" xfId="10"/>
    <cellStyle name="Обычный_Лист1_1" xfId="11"/>
    <cellStyle name="Финансовый" xfId="1" builtinId="3"/>
  </cellStyles>
  <dxfs count="9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3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8</xdr:col>
      <xdr:colOff>180975</xdr:colOff>
      <xdr:row>0</xdr:row>
      <xdr:rowOff>342900</xdr:rowOff>
    </xdr:to>
    <xdr:pic>
      <xdr:nvPicPr>
        <xdr:cNvPr id="141815" name="Picture 1">
          <a:extLst>
            <a:ext uri="{FF2B5EF4-FFF2-40B4-BE49-F238E27FC236}">
              <a16:creationId xmlns:a16="http://schemas.microsoft.com/office/drawing/2014/main" id="{DA316620-0166-741B-4A22-70A72970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47625"/>
          <a:ext cx="3600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1</xdr:row>
      <xdr:rowOff>38100</xdr:rowOff>
    </xdr:from>
    <xdr:to>
      <xdr:col>17</xdr:col>
      <xdr:colOff>381000</xdr:colOff>
      <xdr:row>5</xdr:row>
      <xdr:rowOff>19050</xdr:rowOff>
    </xdr:to>
    <xdr:pic>
      <xdr:nvPicPr>
        <xdr:cNvPr id="139748" name="Picture 2">
          <a:extLst>
            <a:ext uri="{FF2B5EF4-FFF2-40B4-BE49-F238E27FC236}">
              <a16:creationId xmlns:a16="http://schemas.microsoft.com/office/drawing/2014/main" id="{A8017A15-3257-04DA-BC89-9352D407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200025"/>
          <a:ext cx="31908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76200</xdr:colOff>
      <xdr:row>2</xdr:row>
      <xdr:rowOff>133350</xdr:rowOff>
    </xdr:from>
    <xdr:to>
      <xdr:col>26</xdr:col>
      <xdr:colOff>76200</xdr:colOff>
      <xdr:row>4</xdr:row>
      <xdr:rowOff>85725</xdr:rowOff>
    </xdr:to>
    <xdr:pic>
      <xdr:nvPicPr>
        <xdr:cNvPr id="181304" name="Picture 1">
          <a:extLst>
            <a:ext uri="{FF2B5EF4-FFF2-40B4-BE49-F238E27FC236}">
              <a16:creationId xmlns:a16="http://schemas.microsoft.com/office/drawing/2014/main" id="{87F46F15-3850-21D8-20BA-08F536E6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133350"/>
          <a:ext cx="35052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3</xdr:row>
      <xdr:rowOff>38100</xdr:rowOff>
    </xdr:from>
    <xdr:to>
      <xdr:col>36</xdr:col>
      <xdr:colOff>295275</xdr:colOff>
      <xdr:row>11</xdr:row>
      <xdr:rowOff>19050</xdr:rowOff>
    </xdr:to>
    <xdr:pic>
      <xdr:nvPicPr>
        <xdr:cNvPr id="182328" name="Picture 1">
          <a:extLst>
            <a:ext uri="{FF2B5EF4-FFF2-40B4-BE49-F238E27FC236}">
              <a16:creationId xmlns:a16="http://schemas.microsoft.com/office/drawing/2014/main" id="{DE11DFBA-A98B-A6D2-4BBE-D6E20BD3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04800"/>
          <a:ext cx="3724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1</xdr:row>
      <xdr:rowOff>38100</xdr:rowOff>
    </xdr:from>
    <xdr:to>
      <xdr:col>18</xdr:col>
      <xdr:colOff>28575</xdr:colOff>
      <xdr:row>4</xdr:row>
      <xdr:rowOff>57150</xdr:rowOff>
    </xdr:to>
    <xdr:pic>
      <xdr:nvPicPr>
        <xdr:cNvPr id="173112" name="Picture 1">
          <a:extLst>
            <a:ext uri="{FF2B5EF4-FFF2-40B4-BE49-F238E27FC236}">
              <a16:creationId xmlns:a16="http://schemas.microsoft.com/office/drawing/2014/main" id="{125E0525-86A6-70AA-DF28-125704FC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200025"/>
          <a:ext cx="36576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142875</xdr:colOff>
      <xdr:row>3</xdr:row>
      <xdr:rowOff>0</xdr:rowOff>
    </xdr:from>
    <xdr:to>
      <xdr:col>36</xdr:col>
      <xdr:colOff>19050</xdr:colOff>
      <xdr:row>5</xdr:row>
      <xdr:rowOff>38100</xdr:rowOff>
    </xdr:to>
    <xdr:pic>
      <xdr:nvPicPr>
        <xdr:cNvPr id="174136" name="Picture 1">
          <a:extLst>
            <a:ext uri="{FF2B5EF4-FFF2-40B4-BE49-F238E27FC236}">
              <a16:creationId xmlns:a16="http://schemas.microsoft.com/office/drawing/2014/main" id="{70FE4E84-A5F0-F3BD-6F89-0094E64B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38125"/>
          <a:ext cx="4229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3</xdr:row>
      <xdr:rowOff>38100</xdr:rowOff>
    </xdr:from>
    <xdr:to>
      <xdr:col>33</xdr:col>
      <xdr:colOff>28575</xdr:colOff>
      <xdr:row>5</xdr:row>
      <xdr:rowOff>57150</xdr:rowOff>
    </xdr:to>
    <xdr:pic>
      <xdr:nvPicPr>
        <xdr:cNvPr id="175160" name="Picture 1">
          <a:extLst>
            <a:ext uri="{FF2B5EF4-FFF2-40B4-BE49-F238E27FC236}">
              <a16:creationId xmlns:a16="http://schemas.microsoft.com/office/drawing/2014/main" id="{D068BC38-A408-2CCA-6D14-94D2234D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6225"/>
          <a:ext cx="3952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</xdr:colOff>
          <xdr:row>0</xdr:row>
          <xdr:rowOff>22860</xdr:rowOff>
        </xdr:from>
        <xdr:to>
          <xdr:col>7</xdr:col>
          <xdr:colOff>213360</xdr:colOff>
          <xdr:row>1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C35140D-9319-65F1-39A8-972260C20B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41148" rIns="54864" bIns="41148" anchor="ctr" upright="1"/>
            <a:lstStyle/>
            <a:p>
              <a:pPr algn="ctr" rtl="0">
                <a:defRPr sz="1000"/>
              </a:pPr>
              <a:r>
                <a:rPr lang="ru-RU" sz="2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Выгрузить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0</xdr:row>
          <xdr:rowOff>22860</xdr:rowOff>
        </xdr:from>
        <xdr:to>
          <xdr:col>13</xdr:col>
          <xdr:colOff>198120</xdr:colOff>
          <xdr:row>1</xdr:row>
          <xdr:rowOff>0</xdr:rowOff>
        </xdr:to>
        <xdr:sp macro="" textlink="">
          <xdr:nvSpPr>
            <xdr:cNvPr id="1073" name="DeliveryList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9E8DD670-7D7D-EF5F-77DB-24C9D41BB1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41148" rIns="54864" bIns="41148" anchor="ctr" upright="1"/>
            <a:lstStyle/>
            <a:p>
              <a:pPr algn="ctr" rtl="0">
                <a:defRPr sz="1000"/>
              </a:pPr>
              <a:r>
                <a:rPr lang="ru-RU" sz="2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Список поставок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22</xdr:col>
      <xdr:colOff>28575</xdr:colOff>
      <xdr:row>4</xdr:row>
      <xdr:rowOff>47625</xdr:rowOff>
    </xdr:from>
    <xdr:to>
      <xdr:col>30</xdr:col>
      <xdr:colOff>219075</xdr:colOff>
      <xdr:row>6</xdr:row>
      <xdr:rowOff>95250</xdr:rowOff>
    </xdr:to>
    <xdr:pic>
      <xdr:nvPicPr>
        <xdr:cNvPr id="176184" name="Picture 1">
          <a:extLst>
            <a:ext uri="{FF2B5EF4-FFF2-40B4-BE49-F238E27FC236}">
              <a16:creationId xmlns:a16="http://schemas.microsoft.com/office/drawing/2014/main" id="{6DCB1922-B691-E7BB-898C-DDC00E14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314325"/>
          <a:ext cx="36957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19050</xdr:colOff>
      <xdr:row>3</xdr:row>
      <xdr:rowOff>19050</xdr:rowOff>
    </xdr:from>
    <xdr:to>
      <xdr:col>31</xdr:col>
      <xdr:colOff>123825</xdr:colOff>
      <xdr:row>5</xdr:row>
      <xdr:rowOff>47625</xdr:rowOff>
    </xdr:to>
    <xdr:pic>
      <xdr:nvPicPr>
        <xdr:cNvPr id="177208" name="Picture 1">
          <a:extLst>
            <a:ext uri="{FF2B5EF4-FFF2-40B4-BE49-F238E27FC236}">
              <a16:creationId xmlns:a16="http://schemas.microsoft.com/office/drawing/2014/main" id="{2DA47783-F3A6-EDC2-C86D-0BE4E534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8600"/>
          <a:ext cx="3505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161925</xdr:colOff>
      <xdr:row>1</xdr:row>
      <xdr:rowOff>57150</xdr:rowOff>
    </xdr:from>
    <xdr:to>
      <xdr:col>26</xdr:col>
      <xdr:colOff>47625</xdr:colOff>
      <xdr:row>6</xdr:row>
      <xdr:rowOff>38100</xdr:rowOff>
    </xdr:to>
    <xdr:pic>
      <xdr:nvPicPr>
        <xdr:cNvPr id="178232" name="Picture 1">
          <a:extLst>
            <a:ext uri="{FF2B5EF4-FFF2-40B4-BE49-F238E27FC236}">
              <a16:creationId xmlns:a16="http://schemas.microsoft.com/office/drawing/2014/main" id="{0B21ABD4-7285-BE79-C357-E507029C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219075"/>
          <a:ext cx="3619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76200</xdr:colOff>
      <xdr:row>3</xdr:row>
      <xdr:rowOff>57150</xdr:rowOff>
    </xdr:from>
    <xdr:to>
      <xdr:col>35</xdr:col>
      <xdr:colOff>171450</xdr:colOff>
      <xdr:row>6</xdr:row>
      <xdr:rowOff>57150</xdr:rowOff>
    </xdr:to>
    <xdr:pic>
      <xdr:nvPicPr>
        <xdr:cNvPr id="179256" name="Picture 1">
          <a:extLst>
            <a:ext uri="{FF2B5EF4-FFF2-40B4-BE49-F238E27FC236}">
              <a16:creationId xmlns:a16="http://schemas.microsoft.com/office/drawing/2014/main" id="{6C15769E-BA23-1793-3C62-FEEF54F7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276225"/>
          <a:ext cx="3381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1</xdr:row>
      <xdr:rowOff>28575</xdr:rowOff>
    </xdr:from>
    <xdr:to>
      <xdr:col>18</xdr:col>
      <xdr:colOff>28575</xdr:colOff>
      <xdr:row>5</xdr:row>
      <xdr:rowOff>19050</xdr:rowOff>
    </xdr:to>
    <xdr:pic>
      <xdr:nvPicPr>
        <xdr:cNvPr id="180280" name="Picture 2">
          <a:extLst>
            <a:ext uri="{FF2B5EF4-FFF2-40B4-BE49-F238E27FC236}">
              <a16:creationId xmlns:a16="http://schemas.microsoft.com/office/drawing/2014/main" id="{7EC8A7AF-7707-8F99-01DA-2EB47243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90500"/>
          <a:ext cx="3657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jrumofps01\home$\Users\enadirov\AppData\Local\Microsoft\Windows\INetCache\Content.Outlook\EC33IN8G\&#1041;&#1083;&#1072;&#1085;&#1082;%20&#1057;&#1045;&#1053;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ответствие"/>
      <sheetName val="TWO_WEEKS"/>
      <sheetName val="AOFA_MINUS"/>
      <sheetName val="AOFA_PLUS"/>
      <sheetName val="DAILY"/>
      <sheetName val="delivery"/>
      <sheetName val="ODAMFA"/>
      <sheetName val="ODAOHfA"/>
      <sheetName val="MULTIFOCAL"/>
      <sheetName val="ODAMFA90"/>
      <sheetName val="DIAG"/>
      <sheetName val="ODAOHfA_DIAG"/>
      <sheetName val="OTHER_PRODUCTS"/>
      <sheetName val="ADV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6.png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12732"/>
  <sheetViews>
    <sheetView topLeftCell="A12482" zoomScale="85" zoomScaleNormal="85" workbookViewId="0">
      <selection activeCell="B12498" sqref="B12498"/>
    </sheetView>
  </sheetViews>
  <sheetFormatPr defaultColWidth="9.109375" defaultRowHeight="12" customHeight="1" x14ac:dyDescent="0.25"/>
  <cols>
    <col min="1" max="1" width="19.44140625" style="651" customWidth="1"/>
    <col min="2" max="2" width="75.5546875" customWidth="1"/>
    <col min="3" max="3" width="35.5546875" style="15" customWidth="1"/>
    <col min="4" max="4" width="20" style="15" bestFit="1" customWidth="1"/>
    <col min="5" max="5" width="25.44140625" style="23" bestFit="1" customWidth="1"/>
    <col min="6" max="6" width="42.5546875" style="16" customWidth="1"/>
    <col min="7" max="16384" width="9.109375" style="16"/>
  </cols>
  <sheetData>
    <row r="1" spans="1:5" ht="12" customHeight="1" x14ac:dyDescent="0.25">
      <c r="B1" t="s">
        <v>0</v>
      </c>
      <c r="C1" s="15" t="s">
        <v>1</v>
      </c>
      <c r="D1" s="15" t="s">
        <v>2</v>
      </c>
      <c r="E1" s="23" t="s">
        <v>1</v>
      </c>
    </row>
    <row r="2" spans="1:5" ht="12" customHeight="1" x14ac:dyDescent="0.25">
      <c r="B2" t="s">
        <v>0</v>
      </c>
      <c r="C2" s="15" t="s">
        <v>1</v>
      </c>
      <c r="D2" s="15" t="s">
        <v>2</v>
      </c>
      <c r="E2" s="23" t="s">
        <v>1</v>
      </c>
    </row>
    <row r="3" spans="1:5" ht="12" customHeight="1" x14ac:dyDescent="0.25">
      <c r="A3" s="651">
        <v>733905800016</v>
      </c>
      <c r="B3" t="s">
        <v>3</v>
      </c>
      <c r="C3" s="22">
        <f>TWO_WEEKS!C13</f>
        <v>0</v>
      </c>
      <c r="D3" s="15" t="s">
        <v>4</v>
      </c>
      <c r="E3" s="23" t="s">
        <v>5</v>
      </c>
    </row>
    <row r="4" spans="1:5" ht="12" customHeight="1" x14ac:dyDescent="0.25">
      <c r="A4" s="651">
        <v>733905800030</v>
      </c>
      <c r="B4" t="s">
        <v>6</v>
      </c>
      <c r="C4" s="22">
        <f>TWO_WEEKS!C14</f>
        <v>0</v>
      </c>
      <c r="D4" s="15" t="s">
        <v>4</v>
      </c>
      <c r="E4" s="23" t="s">
        <v>7</v>
      </c>
    </row>
    <row r="5" spans="1:5" ht="12" customHeight="1" x14ac:dyDescent="0.25">
      <c r="A5" s="651">
        <v>733905800054</v>
      </c>
      <c r="B5" t="s">
        <v>8</v>
      </c>
      <c r="C5" s="22">
        <f>TWO_WEEKS!C15</f>
        <v>0</v>
      </c>
      <c r="D5" s="15" t="s">
        <v>4</v>
      </c>
      <c r="E5" s="23" t="s">
        <v>9</v>
      </c>
    </row>
    <row r="6" spans="1:5" ht="12" customHeight="1" x14ac:dyDescent="0.25">
      <c r="A6" s="651">
        <v>733905800078</v>
      </c>
      <c r="B6" t="s">
        <v>10</v>
      </c>
      <c r="C6" s="22">
        <f>TWO_WEEKS!C16</f>
        <v>0</v>
      </c>
      <c r="D6" s="15" t="s">
        <v>4</v>
      </c>
      <c r="E6" s="23" t="s">
        <v>11</v>
      </c>
    </row>
    <row r="7" spans="1:5" ht="12" customHeight="1" x14ac:dyDescent="0.25">
      <c r="A7" s="651">
        <v>733905800092</v>
      </c>
      <c r="B7" t="s">
        <v>12</v>
      </c>
      <c r="C7" s="22">
        <f>TWO_WEEKS!C17</f>
        <v>0</v>
      </c>
      <c r="D7" s="15" t="s">
        <v>4</v>
      </c>
      <c r="E7" s="23" t="s">
        <v>13</v>
      </c>
    </row>
    <row r="8" spans="1:5" ht="12" customHeight="1" x14ac:dyDescent="0.25">
      <c r="A8" s="651">
        <v>733905800115</v>
      </c>
      <c r="B8" t="s">
        <v>14</v>
      </c>
      <c r="C8" s="22">
        <f>TWO_WEEKS!C18</f>
        <v>0</v>
      </c>
      <c r="D8" s="15" t="s">
        <v>4</v>
      </c>
      <c r="E8" s="23" t="s">
        <v>15</v>
      </c>
    </row>
    <row r="9" spans="1:5" ht="12" customHeight="1" x14ac:dyDescent="0.25">
      <c r="A9" s="651">
        <v>733905800139</v>
      </c>
      <c r="B9" t="s">
        <v>16</v>
      </c>
      <c r="C9" s="22">
        <f>TWO_WEEKS!C19</f>
        <v>0</v>
      </c>
      <c r="D9" s="15" t="s">
        <v>4</v>
      </c>
      <c r="E9" s="23" t="s">
        <v>17</v>
      </c>
    </row>
    <row r="10" spans="1:5" ht="12" customHeight="1" x14ac:dyDescent="0.25">
      <c r="A10" s="651">
        <v>733905800153</v>
      </c>
      <c r="B10" t="s">
        <v>18</v>
      </c>
      <c r="C10" s="22">
        <f>TWO_WEEKS!C20</f>
        <v>0</v>
      </c>
      <c r="D10" s="15" t="s">
        <v>4</v>
      </c>
      <c r="E10" s="23" t="s">
        <v>19</v>
      </c>
    </row>
    <row r="11" spans="1:5" ht="12" customHeight="1" x14ac:dyDescent="0.25">
      <c r="A11" s="651">
        <v>733905800177</v>
      </c>
      <c r="B11" t="s">
        <v>20</v>
      </c>
      <c r="C11" s="22">
        <f>TWO_WEEKS!C21</f>
        <v>0</v>
      </c>
      <c r="D11" s="15" t="s">
        <v>4</v>
      </c>
      <c r="E11" s="23" t="s">
        <v>21</v>
      </c>
    </row>
    <row r="12" spans="1:5" ht="12" customHeight="1" x14ac:dyDescent="0.25">
      <c r="A12" s="651">
        <v>733905800191</v>
      </c>
      <c r="B12" t="s">
        <v>22</v>
      </c>
      <c r="C12" s="22">
        <f>TWO_WEEKS!C22</f>
        <v>0</v>
      </c>
      <c r="D12" s="15" t="s">
        <v>4</v>
      </c>
      <c r="E12" s="23" t="s">
        <v>23</v>
      </c>
    </row>
    <row r="13" spans="1:5" ht="12" customHeight="1" x14ac:dyDescent="0.25">
      <c r="A13" s="651">
        <v>733905800214</v>
      </c>
      <c r="B13" t="s">
        <v>24</v>
      </c>
      <c r="C13" s="22">
        <f>TWO_WEEKS!C23</f>
        <v>0</v>
      </c>
      <c r="D13" s="15" t="s">
        <v>4</v>
      </c>
      <c r="E13" s="23" t="s">
        <v>25</v>
      </c>
    </row>
    <row r="14" spans="1:5" ht="12" customHeight="1" x14ac:dyDescent="0.25">
      <c r="A14" s="651">
        <v>733905800238</v>
      </c>
      <c r="B14" t="s">
        <v>26</v>
      </c>
      <c r="C14" s="22">
        <f>TWO_WEEKS!C24</f>
        <v>0</v>
      </c>
      <c r="D14" s="15" t="s">
        <v>4</v>
      </c>
      <c r="E14" s="23" t="s">
        <v>27</v>
      </c>
    </row>
    <row r="15" spans="1:5" ht="12" customHeight="1" x14ac:dyDescent="0.25">
      <c r="A15" s="651">
        <v>733905800252</v>
      </c>
      <c r="B15" t="s">
        <v>28</v>
      </c>
      <c r="C15" s="22">
        <f>TWO_WEEKS!C25</f>
        <v>0</v>
      </c>
      <c r="D15" s="15" t="s">
        <v>4</v>
      </c>
      <c r="E15" s="23" t="s">
        <v>29</v>
      </c>
    </row>
    <row r="16" spans="1:5" ht="12" customHeight="1" x14ac:dyDescent="0.25">
      <c r="A16" s="651">
        <v>733905800276</v>
      </c>
      <c r="B16" t="s">
        <v>30</v>
      </c>
      <c r="C16" s="22">
        <f>TWO_WEEKS!C26</f>
        <v>0</v>
      </c>
      <c r="D16" s="15" t="s">
        <v>4</v>
      </c>
      <c r="E16" s="23" t="s">
        <v>31</v>
      </c>
    </row>
    <row r="17" spans="1:5" ht="12" customHeight="1" x14ac:dyDescent="0.25">
      <c r="A17" s="651">
        <v>733905800290</v>
      </c>
      <c r="B17" t="s">
        <v>32</v>
      </c>
      <c r="C17" s="22">
        <f>TWO_WEEKS!C27</f>
        <v>0</v>
      </c>
      <c r="D17" s="15" t="s">
        <v>4</v>
      </c>
      <c r="E17" s="23" t="s">
        <v>33</v>
      </c>
    </row>
    <row r="18" spans="1:5" ht="12" customHeight="1" x14ac:dyDescent="0.25">
      <c r="A18" s="651">
        <v>733905800313</v>
      </c>
      <c r="B18" t="s">
        <v>34</v>
      </c>
      <c r="C18" s="22">
        <f>TWO_WEEKS!C28</f>
        <v>0</v>
      </c>
      <c r="D18" s="15" t="s">
        <v>4</v>
      </c>
      <c r="E18" s="23" t="s">
        <v>35</v>
      </c>
    </row>
    <row r="19" spans="1:5" ht="12" customHeight="1" x14ac:dyDescent="0.25">
      <c r="A19" s="651">
        <v>733905800337</v>
      </c>
      <c r="B19" t="s">
        <v>36</v>
      </c>
      <c r="C19" s="22">
        <f>TWO_WEEKS!C29</f>
        <v>0</v>
      </c>
      <c r="D19" s="15" t="s">
        <v>4</v>
      </c>
      <c r="E19" s="23" t="s">
        <v>37</v>
      </c>
    </row>
    <row r="20" spans="1:5" ht="12" customHeight="1" x14ac:dyDescent="0.25">
      <c r="A20" s="651">
        <v>733905800351</v>
      </c>
      <c r="B20" t="s">
        <v>38</v>
      </c>
      <c r="C20" s="22">
        <f>TWO_WEEKS!C30</f>
        <v>0</v>
      </c>
      <c r="D20" s="15" t="s">
        <v>4</v>
      </c>
      <c r="E20" s="23" t="s">
        <v>39</v>
      </c>
    </row>
    <row r="21" spans="1:5" ht="12" customHeight="1" x14ac:dyDescent="0.25">
      <c r="A21" s="651">
        <v>733905800375</v>
      </c>
      <c r="B21" t="s">
        <v>40</v>
      </c>
      <c r="C21" s="22">
        <f>TWO_WEEKS!C31</f>
        <v>0</v>
      </c>
      <c r="D21" s="15" t="s">
        <v>4</v>
      </c>
      <c r="E21" s="23" t="s">
        <v>41</v>
      </c>
    </row>
    <row r="22" spans="1:5" ht="12" customHeight="1" x14ac:dyDescent="0.25">
      <c r="A22" s="651">
        <v>733905800399</v>
      </c>
      <c r="B22" t="s">
        <v>42</v>
      </c>
      <c r="C22" s="22">
        <f>TWO_WEEKS!C32</f>
        <v>0</v>
      </c>
      <c r="D22" s="15" t="s">
        <v>4</v>
      </c>
      <c r="E22" s="23" t="s">
        <v>43</v>
      </c>
    </row>
    <row r="23" spans="1:5" ht="12" customHeight="1" x14ac:dyDescent="0.25">
      <c r="A23" s="651">
        <v>733905800412</v>
      </c>
      <c r="B23" t="s">
        <v>44</v>
      </c>
      <c r="C23" s="22">
        <f>TWO_WEEKS!C33</f>
        <v>0</v>
      </c>
      <c r="D23" s="15" t="s">
        <v>4</v>
      </c>
      <c r="E23" s="23" t="s">
        <v>45</v>
      </c>
    </row>
    <row r="24" spans="1:5" ht="12" customHeight="1" x14ac:dyDescent="0.25">
      <c r="A24" s="651">
        <v>733905800436</v>
      </c>
      <c r="B24" t="s">
        <v>46</v>
      </c>
      <c r="C24" s="22">
        <f>TWO_WEEKS!C34</f>
        <v>0</v>
      </c>
      <c r="D24" s="15" t="s">
        <v>4</v>
      </c>
      <c r="E24" s="23" t="s">
        <v>47</v>
      </c>
    </row>
    <row r="25" spans="1:5" ht="12" customHeight="1" x14ac:dyDescent="0.25">
      <c r="A25" s="651">
        <v>733905800450</v>
      </c>
      <c r="B25" t="s">
        <v>48</v>
      </c>
      <c r="C25" s="22">
        <f>TWO_WEEKS!C35</f>
        <v>0</v>
      </c>
      <c r="D25" s="15" t="s">
        <v>4</v>
      </c>
      <c r="E25" s="23" t="s">
        <v>49</v>
      </c>
    </row>
    <row r="26" spans="1:5" ht="12" customHeight="1" x14ac:dyDescent="0.25">
      <c r="A26" s="651">
        <v>733905800474</v>
      </c>
      <c r="B26" t="s">
        <v>50</v>
      </c>
      <c r="C26" s="22">
        <f>TWO_WEEKS!C36</f>
        <v>0</v>
      </c>
      <c r="D26" s="15" t="s">
        <v>4</v>
      </c>
      <c r="E26" s="23" t="s">
        <v>51</v>
      </c>
    </row>
    <row r="27" spans="1:5" ht="12" customHeight="1" x14ac:dyDescent="0.25">
      <c r="A27" s="651">
        <v>733905800498</v>
      </c>
      <c r="B27" t="s">
        <v>52</v>
      </c>
      <c r="C27" s="22">
        <f>TWO_WEEKS!C37</f>
        <v>0</v>
      </c>
      <c r="D27" s="15" t="s">
        <v>4</v>
      </c>
      <c r="E27" s="23" t="s">
        <v>53</v>
      </c>
    </row>
    <row r="28" spans="1:5" ht="12" customHeight="1" x14ac:dyDescent="0.25">
      <c r="A28" s="651">
        <v>733905800511</v>
      </c>
      <c r="B28" t="s">
        <v>54</v>
      </c>
      <c r="C28" s="22">
        <f>TWO_WEEKS!C38</f>
        <v>0</v>
      </c>
      <c r="D28" s="15" t="s">
        <v>4</v>
      </c>
      <c r="E28" s="23" t="s">
        <v>55</v>
      </c>
    </row>
    <row r="29" spans="1:5" ht="12" customHeight="1" x14ac:dyDescent="0.25">
      <c r="A29" s="651">
        <v>733905800535</v>
      </c>
      <c r="B29" t="s">
        <v>56</v>
      </c>
      <c r="C29" s="22">
        <f>TWO_WEEKS!C39</f>
        <v>0</v>
      </c>
      <c r="D29" s="15" t="s">
        <v>4</v>
      </c>
      <c r="E29" s="23" t="s">
        <v>57</v>
      </c>
    </row>
    <row r="30" spans="1:5" ht="12" customHeight="1" x14ac:dyDescent="0.25">
      <c r="A30" s="651">
        <v>733905800559</v>
      </c>
      <c r="B30" t="s">
        <v>58</v>
      </c>
      <c r="C30" s="22">
        <f>TWO_WEEKS!C40</f>
        <v>0</v>
      </c>
      <c r="D30" s="15" t="s">
        <v>4</v>
      </c>
      <c r="E30" s="23" t="s">
        <v>59</v>
      </c>
    </row>
    <row r="31" spans="1:5" ht="12" customHeight="1" x14ac:dyDescent="0.25">
      <c r="A31" s="651">
        <v>733905800573</v>
      </c>
      <c r="B31" t="s">
        <v>60</v>
      </c>
      <c r="C31" s="22">
        <f>TWO_WEEKS!C41</f>
        <v>0</v>
      </c>
      <c r="D31" s="15" t="s">
        <v>4</v>
      </c>
      <c r="E31" s="23" t="s">
        <v>61</v>
      </c>
    </row>
    <row r="32" spans="1:5" ht="12" customHeight="1" x14ac:dyDescent="0.25">
      <c r="A32" s="651">
        <v>733905800597</v>
      </c>
      <c r="B32" t="s">
        <v>62</v>
      </c>
      <c r="C32" s="22">
        <f>TWO_WEEKS!C42</f>
        <v>0</v>
      </c>
      <c r="D32" s="15" t="s">
        <v>4</v>
      </c>
      <c r="E32" s="23" t="s">
        <v>63</v>
      </c>
    </row>
    <row r="33" spans="1:5" ht="12" customHeight="1" x14ac:dyDescent="0.25">
      <c r="A33" s="651">
        <v>733905800610</v>
      </c>
      <c r="B33" t="s">
        <v>64</v>
      </c>
      <c r="C33" s="22">
        <f>TWO_WEEKS!C43</f>
        <v>0</v>
      </c>
      <c r="D33" s="15" t="s">
        <v>4</v>
      </c>
      <c r="E33" s="23" t="s">
        <v>65</v>
      </c>
    </row>
    <row r="34" spans="1:5" ht="12" customHeight="1" x14ac:dyDescent="0.25">
      <c r="A34" s="651">
        <v>733905800634</v>
      </c>
      <c r="B34" t="s">
        <v>66</v>
      </c>
      <c r="C34" s="22">
        <f>TWO_WEEKS!C44</f>
        <v>0</v>
      </c>
      <c r="D34" s="15" t="s">
        <v>4</v>
      </c>
      <c r="E34" s="23" t="s">
        <v>67</v>
      </c>
    </row>
    <row r="35" spans="1:5" ht="12" customHeight="1" x14ac:dyDescent="0.25">
      <c r="A35" s="651">
        <v>733905800658</v>
      </c>
      <c r="B35" t="s">
        <v>68</v>
      </c>
      <c r="C35" s="22">
        <f>TWO_WEEKS!C45</f>
        <v>0</v>
      </c>
      <c r="D35" s="15" t="s">
        <v>4</v>
      </c>
      <c r="E35" s="23" t="s">
        <v>69</v>
      </c>
    </row>
    <row r="36" spans="1:5" ht="12" customHeight="1" x14ac:dyDescent="0.25">
      <c r="A36" s="651">
        <v>733905800672</v>
      </c>
      <c r="B36" t="s">
        <v>70</v>
      </c>
      <c r="C36" s="22">
        <f>TWO_WEEKS!C46</f>
        <v>0</v>
      </c>
      <c r="D36" s="15" t="s">
        <v>4</v>
      </c>
      <c r="E36" s="23" t="s">
        <v>71</v>
      </c>
    </row>
    <row r="37" spans="1:5" ht="12" customHeight="1" x14ac:dyDescent="0.25">
      <c r="A37" s="651">
        <v>733905800696</v>
      </c>
      <c r="B37" t="s">
        <v>72</v>
      </c>
      <c r="C37" s="22">
        <f>TWO_WEEKS!C47</f>
        <v>0</v>
      </c>
      <c r="D37" s="15" t="s">
        <v>4</v>
      </c>
      <c r="E37" s="23" t="s">
        <v>73</v>
      </c>
    </row>
    <row r="38" spans="1:5" ht="12" customHeight="1" x14ac:dyDescent="0.25">
      <c r="A38" s="651">
        <v>733905810015</v>
      </c>
      <c r="B38" t="s">
        <v>74</v>
      </c>
      <c r="C38" s="22">
        <f>TWO_WEEKS!D13</f>
        <v>0</v>
      </c>
      <c r="D38" s="15" t="s">
        <v>4</v>
      </c>
      <c r="E38" s="23" t="s">
        <v>75</v>
      </c>
    </row>
    <row r="39" spans="1:5" ht="12" customHeight="1" x14ac:dyDescent="0.25">
      <c r="A39" s="651">
        <v>733905810039</v>
      </c>
      <c r="B39" t="s">
        <v>76</v>
      </c>
      <c r="C39" s="22">
        <f>TWO_WEEKS!D14</f>
        <v>0</v>
      </c>
      <c r="D39" s="15" t="s">
        <v>4</v>
      </c>
      <c r="E39" s="23" t="s">
        <v>77</v>
      </c>
    </row>
    <row r="40" spans="1:5" ht="12" customHeight="1" x14ac:dyDescent="0.25">
      <c r="A40" s="651">
        <v>733905810053</v>
      </c>
      <c r="B40" t="s">
        <v>78</v>
      </c>
      <c r="C40" s="22">
        <f>TWO_WEEKS!D15</f>
        <v>0</v>
      </c>
      <c r="D40" s="15" t="s">
        <v>4</v>
      </c>
      <c r="E40" s="23" t="s">
        <v>79</v>
      </c>
    </row>
    <row r="41" spans="1:5" ht="12" customHeight="1" x14ac:dyDescent="0.25">
      <c r="A41" s="651">
        <v>733905810077</v>
      </c>
      <c r="B41" t="s">
        <v>80</v>
      </c>
      <c r="C41" s="22">
        <f>TWO_WEEKS!D16</f>
        <v>0</v>
      </c>
      <c r="D41" s="15" t="s">
        <v>4</v>
      </c>
      <c r="E41" s="23" t="s">
        <v>81</v>
      </c>
    </row>
    <row r="42" spans="1:5" ht="12" customHeight="1" x14ac:dyDescent="0.25">
      <c r="A42" s="651">
        <v>733905810091</v>
      </c>
      <c r="B42" t="s">
        <v>82</v>
      </c>
      <c r="C42" s="22">
        <f>TWO_WEEKS!D17</f>
        <v>0</v>
      </c>
      <c r="D42" s="15" t="s">
        <v>4</v>
      </c>
      <c r="E42" s="23" t="s">
        <v>83</v>
      </c>
    </row>
    <row r="43" spans="1:5" ht="12" customHeight="1" x14ac:dyDescent="0.25">
      <c r="A43" s="651">
        <v>733905810114</v>
      </c>
      <c r="B43" t="s">
        <v>84</v>
      </c>
      <c r="C43" s="22">
        <f>TWO_WEEKS!D18</f>
        <v>0</v>
      </c>
      <c r="D43" s="15" t="s">
        <v>4</v>
      </c>
      <c r="E43" s="23" t="s">
        <v>85</v>
      </c>
    </row>
    <row r="44" spans="1:5" ht="12" customHeight="1" x14ac:dyDescent="0.25">
      <c r="A44" s="651">
        <v>733905810138</v>
      </c>
      <c r="B44" t="s">
        <v>86</v>
      </c>
      <c r="C44" s="22">
        <f>TWO_WEEKS!D19</f>
        <v>0</v>
      </c>
      <c r="D44" s="15" t="s">
        <v>4</v>
      </c>
      <c r="E44" s="23" t="s">
        <v>87</v>
      </c>
    </row>
    <row r="45" spans="1:5" ht="12" customHeight="1" x14ac:dyDescent="0.25">
      <c r="A45" s="651">
        <v>733905810152</v>
      </c>
      <c r="B45" t="s">
        <v>88</v>
      </c>
      <c r="C45" s="22">
        <f>TWO_WEEKS!D20</f>
        <v>0</v>
      </c>
      <c r="D45" s="15" t="s">
        <v>4</v>
      </c>
      <c r="E45" s="23" t="s">
        <v>89</v>
      </c>
    </row>
    <row r="46" spans="1:5" ht="12" customHeight="1" x14ac:dyDescent="0.25">
      <c r="A46" s="651">
        <v>733905810176</v>
      </c>
      <c r="B46" t="s">
        <v>90</v>
      </c>
      <c r="C46" s="22">
        <f>TWO_WEEKS!D21</f>
        <v>0</v>
      </c>
      <c r="D46" s="15" t="s">
        <v>4</v>
      </c>
      <c r="E46" s="23" t="s">
        <v>91</v>
      </c>
    </row>
    <row r="47" spans="1:5" ht="12" customHeight="1" x14ac:dyDescent="0.25">
      <c r="A47" s="651">
        <v>733905810190</v>
      </c>
      <c r="B47" t="s">
        <v>92</v>
      </c>
      <c r="C47" s="22">
        <f>TWO_WEEKS!D22</f>
        <v>0</v>
      </c>
      <c r="D47" s="15" t="s">
        <v>4</v>
      </c>
      <c r="E47" s="23" t="s">
        <v>93</v>
      </c>
    </row>
    <row r="48" spans="1:5" ht="12" customHeight="1" x14ac:dyDescent="0.25">
      <c r="A48" s="651">
        <v>733905810213</v>
      </c>
      <c r="B48" t="s">
        <v>94</v>
      </c>
      <c r="C48" s="22">
        <f>TWO_WEEKS!D23</f>
        <v>0</v>
      </c>
      <c r="D48" s="15" t="s">
        <v>4</v>
      </c>
      <c r="E48" s="23" t="s">
        <v>95</v>
      </c>
    </row>
    <row r="49" spans="1:5" ht="12" customHeight="1" x14ac:dyDescent="0.25">
      <c r="A49" s="651">
        <v>733905810237</v>
      </c>
      <c r="B49" t="s">
        <v>96</v>
      </c>
      <c r="C49" s="22">
        <f>TWO_WEEKS!D24</f>
        <v>0</v>
      </c>
      <c r="D49" s="15" t="s">
        <v>4</v>
      </c>
      <c r="E49" s="23" t="s">
        <v>97</v>
      </c>
    </row>
    <row r="50" spans="1:5" ht="12" customHeight="1" x14ac:dyDescent="0.25">
      <c r="A50" s="651">
        <v>733905810251</v>
      </c>
      <c r="B50" t="s">
        <v>98</v>
      </c>
      <c r="C50" s="22">
        <f>TWO_WEEKS!D25</f>
        <v>0</v>
      </c>
      <c r="D50" s="15" t="s">
        <v>4</v>
      </c>
      <c r="E50" s="23" t="s">
        <v>99</v>
      </c>
    </row>
    <row r="51" spans="1:5" ht="12" customHeight="1" x14ac:dyDescent="0.25">
      <c r="A51" s="651">
        <v>733905810275</v>
      </c>
      <c r="B51" t="s">
        <v>100</v>
      </c>
      <c r="C51" s="22">
        <f>TWO_WEEKS!D26</f>
        <v>0</v>
      </c>
      <c r="D51" s="15" t="s">
        <v>4</v>
      </c>
      <c r="E51" s="23" t="s">
        <v>101</v>
      </c>
    </row>
    <row r="52" spans="1:5" ht="12" customHeight="1" x14ac:dyDescent="0.25">
      <c r="A52" s="651">
        <v>733905810299</v>
      </c>
      <c r="B52" t="s">
        <v>102</v>
      </c>
      <c r="C52" s="22">
        <f>TWO_WEEKS!D27</f>
        <v>0</v>
      </c>
      <c r="D52" s="15" t="s">
        <v>4</v>
      </c>
      <c r="E52" s="23" t="s">
        <v>103</v>
      </c>
    </row>
    <row r="53" spans="1:5" ht="12" customHeight="1" x14ac:dyDescent="0.25">
      <c r="A53" s="651">
        <v>733905810312</v>
      </c>
      <c r="B53" t="s">
        <v>104</v>
      </c>
      <c r="C53" s="22">
        <f>TWO_WEEKS!D28</f>
        <v>0</v>
      </c>
      <c r="D53" s="15" t="s">
        <v>4</v>
      </c>
      <c r="E53" s="23" t="s">
        <v>105</v>
      </c>
    </row>
    <row r="54" spans="1:5" ht="12" customHeight="1" x14ac:dyDescent="0.25">
      <c r="A54" s="651">
        <v>733905810336</v>
      </c>
      <c r="B54" t="s">
        <v>106</v>
      </c>
      <c r="C54" s="22">
        <f>TWO_WEEKS!D29</f>
        <v>0</v>
      </c>
      <c r="D54" s="15" t="s">
        <v>4</v>
      </c>
      <c r="E54" s="23" t="s">
        <v>107</v>
      </c>
    </row>
    <row r="55" spans="1:5" ht="12" customHeight="1" x14ac:dyDescent="0.25">
      <c r="A55" s="651">
        <v>733905810350</v>
      </c>
      <c r="B55" t="s">
        <v>108</v>
      </c>
      <c r="C55" s="22">
        <f>TWO_WEEKS!D30</f>
        <v>0</v>
      </c>
      <c r="D55" s="15" t="s">
        <v>4</v>
      </c>
      <c r="E55" s="23" t="s">
        <v>109</v>
      </c>
    </row>
    <row r="56" spans="1:5" ht="12" customHeight="1" x14ac:dyDescent="0.25">
      <c r="A56" s="651">
        <v>733905810374</v>
      </c>
      <c r="B56" t="s">
        <v>110</v>
      </c>
      <c r="C56" s="22">
        <f>TWO_WEEKS!D31</f>
        <v>0</v>
      </c>
      <c r="D56" s="15" t="s">
        <v>4</v>
      </c>
      <c r="E56" s="23" t="s">
        <v>111</v>
      </c>
    </row>
    <row r="57" spans="1:5" ht="12" customHeight="1" x14ac:dyDescent="0.25">
      <c r="A57" s="651">
        <v>733905810398</v>
      </c>
      <c r="B57" t="s">
        <v>112</v>
      </c>
      <c r="C57" s="22">
        <f>TWO_WEEKS!D32</f>
        <v>0</v>
      </c>
      <c r="D57" s="15" t="s">
        <v>4</v>
      </c>
      <c r="E57" s="23" t="s">
        <v>113</v>
      </c>
    </row>
    <row r="58" spans="1:5" ht="12" customHeight="1" x14ac:dyDescent="0.25">
      <c r="A58" s="651">
        <v>733905810411</v>
      </c>
      <c r="B58" t="s">
        <v>114</v>
      </c>
      <c r="C58" s="22">
        <f>TWO_WEEKS!D33</f>
        <v>0</v>
      </c>
      <c r="D58" s="15" t="s">
        <v>4</v>
      </c>
      <c r="E58" s="23" t="s">
        <v>115</v>
      </c>
    </row>
    <row r="59" spans="1:5" ht="12" customHeight="1" x14ac:dyDescent="0.25">
      <c r="A59" s="651">
        <v>733905810435</v>
      </c>
      <c r="B59" t="s">
        <v>116</v>
      </c>
      <c r="C59" s="22">
        <f>TWO_WEEKS!D34</f>
        <v>0</v>
      </c>
      <c r="D59" s="15" t="s">
        <v>4</v>
      </c>
      <c r="E59" s="23" t="s">
        <v>117</v>
      </c>
    </row>
    <row r="60" spans="1:5" ht="12" customHeight="1" x14ac:dyDescent="0.25">
      <c r="A60" s="651">
        <v>733905810459</v>
      </c>
      <c r="B60" t="s">
        <v>118</v>
      </c>
      <c r="C60" s="22">
        <f>TWO_WEEKS!D35</f>
        <v>0</v>
      </c>
      <c r="D60" s="15" t="s">
        <v>4</v>
      </c>
      <c r="E60" s="23" t="s">
        <v>119</v>
      </c>
    </row>
    <row r="61" spans="1:5" ht="12" customHeight="1" x14ac:dyDescent="0.25">
      <c r="A61" s="651">
        <v>733905810473</v>
      </c>
      <c r="B61" t="s">
        <v>120</v>
      </c>
      <c r="C61" s="22">
        <f>TWO_WEEKS!D36</f>
        <v>0</v>
      </c>
      <c r="D61" s="15" t="s">
        <v>4</v>
      </c>
      <c r="E61" s="23" t="s">
        <v>121</v>
      </c>
    </row>
    <row r="62" spans="1:5" ht="12" customHeight="1" x14ac:dyDescent="0.25">
      <c r="A62" s="651">
        <v>733905810497</v>
      </c>
      <c r="B62" t="s">
        <v>122</v>
      </c>
      <c r="C62" s="22">
        <f>TWO_WEEKS!D37</f>
        <v>0</v>
      </c>
      <c r="D62" s="15" t="s">
        <v>4</v>
      </c>
      <c r="E62" s="23" t="s">
        <v>123</v>
      </c>
    </row>
    <row r="63" spans="1:5" ht="12" customHeight="1" x14ac:dyDescent="0.25">
      <c r="A63" s="651">
        <v>733905810510</v>
      </c>
      <c r="B63" t="s">
        <v>124</v>
      </c>
      <c r="C63" s="22">
        <f>TWO_WEEKS!D38</f>
        <v>0</v>
      </c>
      <c r="D63" s="15" t="s">
        <v>4</v>
      </c>
      <c r="E63" s="23" t="s">
        <v>125</v>
      </c>
    </row>
    <row r="64" spans="1:5" ht="12" customHeight="1" x14ac:dyDescent="0.25">
      <c r="A64" s="651">
        <v>733905810534</v>
      </c>
      <c r="B64" t="s">
        <v>126</v>
      </c>
      <c r="C64" s="22">
        <f>TWO_WEEKS!D39</f>
        <v>0</v>
      </c>
      <c r="D64" s="15" t="s">
        <v>4</v>
      </c>
      <c r="E64" s="23" t="s">
        <v>127</v>
      </c>
    </row>
    <row r="65" spans="1:5" ht="12" customHeight="1" x14ac:dyDescent="0.25">
      <c r="A65" s="651">
        <v>733905810558</v>
      </c>
      <c r="B65" t="s">
        <v>128</v>
      </c>
      <c r="C65" s="22">
        <f>TWO_WEEKS!D40</f>
        <v>0</v>
      </c>
      <c r="D65" s="15" t="s">
        <v>4</v>
      </c>
      <c r="E65" s="23" t="s">
        <v>129</v>
      </c>
    </row>
    <row r="66" spans="1:5" ht="12" customHeight="1" x14ac:dyDescent="0.25">
      <c r="A66" s="651">
        <v>733905810572</v>
      </c>
      <c r="B66" t="s">
        <v>130</v>
      </c>
      <c r="C66" s="22">
        <f>TWO_WEEKS!D41</f>
        <v>0</v>
      </c>
      <c r="D66" s="15" t="s">
        <v>4</v>
      </c>
      <c r="E66" s="23" t="s">
        <v>131</v>
      </c>
    </row>
    <row r="67" spans="1:5" ht="12" customHeight="1" x14ac:dyDescent="0.25">
      <c r="A67" s="651">
        <v>733905810596</v>
      </c>
      <c r="B67" t="s">
        <v>132</v>
      </c>
      <c r="C67" s="22">
        <f>TWO_WEEKS!D42</f>
        <v>0</v>
      </c>
      <c r="D67" s="15" t="s">
        <v>4</v>
      </c>
      <c r="E67" s="23" t="s">
        <v>133</v>
      </c>
    </row>
    <row r="68" spans="1:5" ht="12" customHeight="1" x14ac:dyDescent="0.25">
      <c r="A68" s="651">
        <v>733905810619</v>
      </c>
      <c r="B68" t="s">
        <v>134</v>
      </c>
      <c r="C68" s="22">
        <f>TWO_WEEKS!D43</f>
        <v>0</v>
      </c>
      <c r="D68" s="15" t="s">
        <v>4</v>
      </c>
      <c r="E68" s="23" t="s">
        <v>135</v>
      </c>
    </row>
    <row r="69" spans="1:5" ht="12" customHeight="1" x14ac:dyDescent="0.25">
      <c r="A69" s="651">
        <v>733905810633</v>
      </c>
      <c r="B69" t="s">
        <v>136</v>
      </c>
      <c r="C69" s="22">
        <f>TWO_WEEKS!D44</f>
        <v>0</v>
      </c>
      <c r="D69" s="15" t="s">
        <v>4</v>
      </c>
      <c r="E69" s="23" t="s">
        <v>137</v>
      </c>
    </row>
    <row r="70" spans="1:5" ht="12" customHeight="1" x14ac:dyDescent="0.25">
      <c r="A70" s="651">
        <v>733905810657</v>
      </c>
      <c r="B70" t="s">
        <v>138</v>
      </c>
      <c r="C70" s="22">
        <f>TWO_WEEKS!D45</f>
        <v>0</v>
      </c>
      <c r="D70" s="15" t="s">
        <v>4</v>
      </c>
      <c r="E70" s="23" t="s">
        <v>139</v>
      </c>
    </row>
    <row r="71" spans="1:5" ht="12" customHeight="1" x14ac:dyDescent="0.25">
      <c r="A71" s="651">
        <v>733905810671</v>
      </c>
      <c r="B71" t="s">
        <v>140</v>
      </c>
      <c r="C71" s="22">
        <f>TWO_WEEKS!D46</f>
        <v>0</v>
      </c>
      <c r="D71" s="15" t="s">
        <v>4</v>
      </c>
      <c r="E71" s="23" t="s">
        <v>141</v>
      </c>
    </row>
    <row r="72" spans="1:5" ht="12" customHeight="1" x14ac:dyDescent="0.25">
      <c r="A72" s="651">
        <v>733905810695</v>
      </c>
      <c r="B72" t="s">
        <v>142</v>
      </c>
      <c r="C72" s="22">
        <f>TWO_WEEKS!D47</f>
        <v>0</v>
      </c>
      <c r="D72" s="15" t="s">
        <v>4</v>
      </c>
      <c r="E72" s="23" t="s">
        <v>143</v>
      </c>
    </row>
    <row r="73" spans="1:5" ht="12" customHeight="1" x14ac:dyDescent="0.25">
      <c r="A73" s="651">
        <v>733905810022</v>
      </c>
      <c r="B73" t="s">
        <v>144</v>
      </c>
      <c r="C73" s="22">
        <f>TWO_WEEKS!F13</f>
        <v>0</v>
      </c>
      <c r="D73" s="15" t="s">
        <v>4</v>
      </c>
      <c r="E73" s="23" t="s">
        <v>145</v>
      </c>
    </row>
    <row r="74" spans="1:5" ht="12" customHeight="1" x14ac:dyDescent="0.25">
      <c r="A74" s="651">
        <v>733905810046</v>
      </c>
      <c r="B74" t="s">
        <v>146</v>
      </c>
      <c r="C74" s="22">
        <f>TWO_WEEKS!F14</f>
        <v>0</v>
      </c>
      <c r="D74" s="15" t="s">
        <v>4</v>
      </c>
      <c r="E74" s="23" t="s">
        <v>147</v>
      </c>
    </row>
    <row r="75" spans="1:5" ht="12" customHeight="1" x14ac:dyDescent="0.25">
      <c r="A75" s="651">
        <v>733905810060</v>
      </c>
      <c r="B75" t="s">
        <v>148</v>
      </c>
      <c r="C75" s="22">
        <f>TWO_WEEKS!F15</f>
        <v>0</v>
      </c>
      <c r="D75" s="15" t="s">
        <v>4</v>
      </c>
      <c r="E75" s="23" t="s">
        <v>149</v>
      </c>
    </row>
    <row r="76" spans="1:5" ht="12" customHeight="1" x14ac:dyDescent="0.25">
      <c r="A76" s="651">
        <v>733905810084</v>
      </c>
      <c r="B76" t="s">
        <v>150</v>
      </c>
      <c r="C76" s="22">
        <f>TWO_WEEKS!F16</f>
        <v>0</v>
      </c>
      <c r="D76" s="15" t="s">
        <v>4</v>
      </c>
      <c r="E76" s="23" t="s">
        <v>151</v>
      </c>
    </row>
    <row r="77" spans="1:5" ht="12" customHeight="1" x14ac:dyDescent="0.25">
      <c r="A77" s="651">
        <v>733905810107</v>
      </c>
      <c r="B77" t="s">
        <v>152</v>
      </c>
      <c r="C77" s="22">
        <f>TWO_WEEKS!F17</f>
        <v>0</v>
      </c>
      <c r="D77" s="15" t="s">
        <v>4</v>
      </c>
      <c r="E77" s="23" t="s">
        <v>153</v>
      </c>
    </row>
    <row r="78" spans="1:5" ht="12" customHeight="1" x14ac:dyDescent="0.25">
      <c r="A78" s="651">
        <v>733905810121</v>
      </c>
      <c r="B78" t="s">
        <v>154</v>
      </c>
      <c r="C78" s="22">
        <f>TWO_WEEKS!F18</f>
        <v>0</v>
      </c>
      <c r="D78" s="15" t="s">
        <v>4</v>
      </c>
      <c r="E78" s="23" t="s">
        <v>155</v>
      </c>
    </row>
    <row r="79" spans="1:5" ht="12" customHeight="1" x14ac:dyDescent="0.25">
      <c r="A79" s="651">
        <v>733905810145</v>
      </c>
      <c r="B79" t="s">
        <v>156</v>
      </c>
      <c r="C79" s="22">
        <f>TWO_WEEKS!F19</f>
        <v>0</v>
      </c>
      <c r="D79" s="15" t="s">
        <v>4</v>
      </c>
      <c r="E79" s="23" t="s">
        <v>157</v>
      </c>
    </row>
    <row r="80" spans="1:5" ht="12" customHeight="1" x14ac:dyDescent="0.25">
      <c r="A80" s="651">
        <v>733905810169</v>
      </c>
      <c r="B80" t="s">
        <v>158</v>
      </c>
      <c r="C80" s="22">
        <f>TWO_WEEKS!F20</f>
        <v>0</v>
      </c>
      <c r="D80" s="15" t="s">
        <v>4</v>
      </c>
      <c r="E80" s="23" t="s">
        <v>159</v>
      </c>
    </row>
    <row r="81" spans="1:5" ht="12" customHeight="1" x14ac:dyDescent="0.25">
      <c r="A81" s="651">
        <v>733905810183</v>
      </c>
      <c r="B81" t="s">
        <v>160</v>
      </c>
      <c r="C81" s="22">
        <f>TWO_WEEKS!F21</f>
        <v>0</v>
      </c>
      <c r="D81" s="15" t="s">
        <v>4</v>
      </c>
      <c r="E81" s="23" t="s">
        <v>161</v>
      </c>
    </row>
    <row r="82" spans="1:5" ht="12" customHeight="1" x14ac:dyDescent="0.25">
      <c r="A82" s="651">
        <v>733905810206</v>
      </c>
      <c r="B82" t="s">
        <v>162</v>
      </c>
      <c r="C82" s="22">
        <f>TWO_WEEKS!F22</f>
        <v>0</v>
      </c>
      <c r="D82" s="15" t="s">
        <v>4</v>
      </c>
      <c r="E82" s="23" t="s">
        <v>163</v>
      </c>
    </row>
    <row r="83" spans="1:5" ht="12" customHeight="1" x14ac:dyDescent="0.25">
      <c r="A83" s="651">
        <v>733905810220</v>
      </c>
      <c r="B83" t="s">
        <v>164</v>
      </c>
      <c r="C83" s="22">
        <f>TWO_WEEKS!F23</f>
        <v>0</v>
      </c>
      <c r="D83" s="15" t="s">
        <v>4</v>
      </c>
      <c r="E83" s="23" t="s">
        <v>165</v>
      </c>
    </row>
    <row r="84" spans="1:5" ht="12" customHeight="1" x14ac:dyDescent="0.25">
      <c r="A84" s="651">
        <v>733905810244</v>
      </c>
      <c r="B84" t="s">
        <v>166</v>
      </c>
      <c r="C84" s="22">
        <f>TWO_WEEKS!F24</f>
        <v>0</v>
      </c>
      <c r="D84" s="15" t="s">
        <v>4</v>
      </c>
      <c r="E84" s="23" t="s">
        <v>167</v>
      </c>
    </row>
    <row r="85" spans="1:5" ht="12" customHeight="1" x14ac:dyDescent="0.25">
      <c r="A85" s="651">
        <v>733905810268</v>
      </c>
      <c r="B85" t="s">
        <v>168</v>
      </c>
      <c r="C85" s="22">
        <f>TWO_WEEKS!F25</f>
        <v>0</v>
      </c>
      <c r="D85" s="15" t="s">
        <v>4</v>
      </c>
      <c r="E85" s="23" t="s">
        <v>169</v>
      </c>
    </row>
    <row r="86" spans="1:5" ht="12" customHeight="1" x14ac:dyDescent="0.25">
      <c r="A86" s="651">
        <v>733905810282</v>
      </c>
      <c r="B86" t="s">
        <v>170</v>
      </c>
      <c r="C86" s="22">
        <f>TWO_WEEKS!F26</f>
        <v>0</v>
      </c>
      <c r="D86" s="15" t="s">
        <v>4</v>
      </c>
      <c r="E86" s="23" t="s">
        <v>171</v>
      </c>
    </row>
    <row r="87" spans="1:5" ht="12" customHeight="1" x14ac:dyDescent="0.25">
      <c r="A87" s="651">
        <v>733905810305</v>
      </c>
      <c r="B87" t="s">
        <v>172</v>
      </c>
      <c r="C87" s="22">
        <f>TWO_WEEKS!F27</f>
        <v>0</v>
      </c>
      <c r="D87" s="15" t="s">
        <v>4</v>
      </c>
      <c r="E87" s="23" t="s">
        <v>173</v>
      </c>
    </row>
    <row r="88" spans="1:5" ht="12" customHeight="1" x14ac:dyDescent="0.25">
      <c r="A88" s="651">
        <v>733905810329</v>
      </c>
      <c r="B88" t="s">
        <v>174</v>
      </c>
      <c r="C88" s="22">
        <f>TWO_WEEKS!F28</f>
        <v>0</v>
      </c>
      <c r="D88" s="15" t="s">
        <v>4</v>
      </c>
      <c r="E88" s="23" t="s">
        <v>175</v>
      </c>
    </row>
    <row r="89" spans="1:5" ht="12" customHeight="1" x14ac:dyDescent="0.25">
      <c r="A89" s="651">
        <v>733905810343</v>
      </c>
      <c r="B89" t="s">
        <v>176</v>
      </c>
      <c r="C89" s="22">
        <f>TWO_WEEKS!F29</f>
        <v>0</v>
      </c>
      <c r="D89" s="15" t="s">
        <v>4</v>
      </c>
      <c r="E89" s="23" t="s">
        <v>177</v>
      </c>
    </row>
    <row r="90" spans="1:5" ht="12" customHeight="1" x14ac:dyDescent="0.25">
      <c r="A90" s="651">
        <v>733905810367</v>
      </c>
      <c r="B90" t="s">
        <v>178</v>
      </c>
      <c r="C90" s="22">
        <f>TWO_WEEKS!F30</f>
        <v>0</v>
      </c>
      <c r="D90" s="15" t="s">
        <v>4</v>
      </c>
      <c r="E90" s="23" t="s">
        <v>179</v>
      </c>
    </row>
    <row r="91" spans="1:5" ht="12" customHeight="1" x14ac:dyDescent="0.25">
      <c r="A91" s="651">
        <v>733905810381</v>
      </c>
      <c r="B91" t="s">
        <v>180</v>
      </c>
      <c r="C91" s="22">
        <f>TWO_WEEKS!F31</f>
        <v>0</v>
      </c>
      <c r="D91" s="15" t="s">
        <v>4</v>
      </c>
      <c r="E91" s="23" t="s">
        <v>181</v>
      </c>
    </row>
    <row r="92" spans="1:5" ht="12" customHeight="1" x14ac:dyDescent="0.25">
      <c r="A92" s="651">
        <v>733905810404</v>
      </c>
      <c r="B92" t="s">
        <v>182</v>
      </c>
      <c r="C92" s="22">
        <f>TWO_WEEKS!F32</f>
        <v>0</v>
      </c>
      <c r="D92" s="15" t="s">
        <v>4</v>
      </c>
      <c r="E92" s="23" t="s">
        <v>183</v>
      </c>
    </row>
    <row r="93" spans="1:5" ht="12" customHeight="1" x14ac:dyDescent="0.25">
      <c r="A93" s="651">
        <v>733905810428</v>
      </c>
      <c r="B93" t="s">
        <v>184</v>
      </c>
      <c r="C93" s="22">
        <f>TWO_WEEKS!F33</f>
        <v>0</v>
      </c>
      <c r="D93" s="15" t="s">
        <v>4</v>
      </c>
      <c r="E93" s="23" t="s">
        <v>185</v>
      </c>
    </row>
    <row r="94" spans="1:5" ht="12" customHeight="1" x14ac:dyDescent="0.25">
      <c r="A94" s="651">
        <v>733905810442</v>
      </c>
      <c r="B94" t="s">
        <v>186</v>
      </c>
      <c r="C94" s="22">
        <f>TWO_WEEKS!F34</f>
        <v>0</v>
      </c>
      <c r="D94" s="15" t="s">
        <v>4</v>
      </c>
      <c r="E94" s="23" t="s">
        <v>187</v>
      </c>
    </row>
    <row r="95" spans="1:5" ht="12" customHeight="1" x14ac:dyDescent="0.25">
      <c r="A95" s="651">
        <v>733905810466</v>
      </c>
      <c r="B95" t="s">
        <v>188</v>
      </c>
      <c r="C95" s="22">
        <f>TWO_WEEKS!F35</f>
        <v>0</v>
      </c>
      <c r="D95" s="15" t="s">
        <v>4</v>
      </c>
      <c r="E95" s="23" t="s">
        <v>189</v>
      </c>
    </row>
    <row r="96" spans="1:5" ht="12" customHeight="1" x14ac:dyDescent="0.25">
      <c r="A96" s="651">
        <v>733905810480</v>
      </c>
      <c r="B96" t="s">
        <v>190</v>
      </c>
      <c r="C96" s="22">
        <f>TWO_WEEKS!F36</f>
        <v>0</v>
      </c>
      <c r="D96" s="15" t="s">
        <v>4</v>
      </c>
      <c r="E96" s="23" t="s">
        <v>191</v>
      </c>
    </row>
    <row r="97" spans="1:5" ht="12" customHeight="1" x14ac:dyDescent="0.25">
      <c r="A97" s="651">
        <v>733905810503</v>
      </c>
      <c r="B97" t="s">
        <v>192</v>
      </c>
      <c r="C97" s="22">
        <f>TWO_WEEKS!F37</f>
        <v>0</v>
      </c>
      <c r="D97" s="15" t="s">
        <v>4</v>
      </c>
      <c r="E97" s="23" t="s">
        <v>193</v>
      </c>
    </row>
    <row r="98" spans="1:5" ht="12" customHeight="1" x14ac:dyDescent="0.25">
      <c r="A98" s="651">
        <v>733905810527</v>
      </c>
      <c r="B98" t="s">
        <v>194</v>
      </c>
      <c r="C98" s="22">
        <f>TWO_WEEKS!F38</f>
        <v>0</v>
      </c>
      <c r="D98" s="15" t="s">
        <v>4</v>
      </c>
      <c r="E98" s="23" t="s">
        <v>195</v>
      </c>
    </row>
    <row r="99" spans="1:5" ht="12" customHeight="1" x14ac:dyDescent="0.25">
      <c r="A99" s="651">
        <v>733905810541</v>
      </c>
      <c r="B99" t="s">
        <v>196</v>
      </c>
      <c r="C99" s="22">
        <f>TWO_WEEKS!F39</f>
        <v>0</v>
      </c>
      <c r="D99" s="15" t="s">
        <v>4</v>
      </c>
      <c r="E99" s="23" t="s">
        <v>197</v>
      </c>
    </row>
    <row r="100" spans="1:5" ht="12" customHeight="1" x14ac:dyDescent="0.25">
      <c r="A100" s="651">
        <v>733905562600</v>
      </c>
      <c r="B100" s="652" t="s">
        <v>198</v>
      </c>
      <c r="C100" s="22">
        <f>TWO_WEEKS!I13</f>
        <v>0</v>
      </c>
      <c r="D100" s="15" t="s">
        <v>4</v>
      </c>
      <c r="E100" s="653" t="s">
        <v>199</v>
      </c>
    </row>
    <row r="101" spans="1:5" ht="12" customHeight="1" x14ac:dyDescent="0.25">
      <c r="A101" s="651">
        <v>733905562617</v>
      </c>
      <c r="B101" s="652" t="s">
        <v>200</v>
      </c>
      <c r="C101" s="22">
        <f>TWO_WEEKS!I14</f>
        <v>0</v>
      </c>
      <c r="D101" s="15" t="s">
        <v>4</v>
      </c>
      <c r="E101" s="653" t="s">
        <v>201</v>
      </c>
    </row>
    <row r="102" spans="1:5" ht="12" customHeight="1" x14ac:dyDescent="0.25">
      <c r="A102" s="651">
        <v>733905562624</v>
      </c>
      <c r="B102" s="652" t="s">
        <v>202</v>
      </c>
      <c r="C102" s="22">
        <f>TWO_WEEKS!I15</f>
        <v>0</v>
      </c>
      <c r="D102" s="15" t="s">
        <v>4</v>
      </c>
      <c r="E102" s="653" t="s">
        <v>203</v>
      </c>
    </row>
    <row r="103" spans="1:5" ht="12" customHeight="1" x14ac:dyDescent="0.25">
      <c r="A103" s="651">
        <v>733905562631</v>
      </c>
      <c r="B103" s="652" t="s">
        <v>204</v>
      </c>
      <c r="C103" s="22">
        <f>TWO_WEEKS!I16</f>
        <v>0</v>
      </c>
      <c r="D103" s="15" t="s">
        <v>4</v>
      </c>
      <c r="E103" s="653" t="s">
        <v>205</v>
      </c>
    </row>
    <row r="104" spans="1:5" ht="12" customHeight="1" x14ac:dyDescent="0.25">
      <c r="A104" s="651">
        <v>733905562648</v>
      </c>
      <c r="B104" s="652" t="s">
        <v>206</v>
      </c>
      <c r="C104" s="22">
        <f>TWO_WEEKS!I17</f>
        <v>0</v>
      </c>
      <c r="D104" s="15" t="s">
        <v>4</v>
      </c>
      <c r="E104" s="653" t="s">
        <v>207</v>
      </c>
    </row>
    <row r="105" spans="1:5" ht="12" customHeight="1" x14ac:dyDescent="0.25">
      <c r="A105" s="651">
        <v>733905562655</v>
      </c>
      <c r="B105" s="652" t="s">
        <v>208</v>
      </c>
      <c r="C105" s="22">
        <f>TWO_WEEKS!I18</f>
        <v>0</v>
      </c>
      <c r="D105" s="15" t="s">
        <v>4</v>
      </c>
      <c r="E105" s="653" t="s">
        <v>209</v>
      </c>
    </row>
    <row r="106" spans="1:5" ht="12" customHeight="1" x14ac:dyDescent="0.25">
      <c r="A106" s="651">
        <v>733905562716</v>
      </c>
      <c r="B106" s="652" t="s">
        <v>210</v>
      </c>
      <c r="C106" s="22">
        <f>TWO_WEEKS!I19</f>
        <v>0</v>
      </c>
      <c r="D106" s="15" t="s">
        <v>4</v>
      </c>
      <c r="E106" s="653" t="s">
        <v>211</v>
      </c>
    </row>
    <row r="107" spans="1:5" ht="12" customHeight="1" x14ac:dyDescent="0.25">
      <c r="A107" s="651">
        <v>733905562723</v>
      </c>
      <c r="B107" s="652" t="s">
        <v>212</v>
      </c>
      <c r="C107" s="22">
        <f>TWO_WEEKS!I20</f>
        <v>0</v>
      </c>
      <c r="D107" s="15" t="s">
        <v>4</v>
      </c>
      <c r="E107" s="653" t="s">
        <v>213</v>
      </c>
    </row>
    <row r="108" spans="1:5" ht="12" customHeight="1" x14ac:dyDescent="0.25">
      <c r="A108" s="651">
        <v>733905562730</v>
      </c>
      <c r="B108" s="652" t="s">
        <v>214</v>
      </c>
      <c r="C108" s="22">
        <f>TWO_WEEKS!I21</f>
        <v>0</v>
      </c>
      <c r="D108" s="15" t="s">
        <v>4</v>
      </c>
      <c r="E108" s="653" t="s">
        <v>215</v>
      </c>
    </row>
    <row r="109" spans="1:5" ht="12" customHeight="1" x14ac:dyDescent="0.25">
      <c r="A109" s="651">
        <v>733905562747</v>
      </c>
      <c r="B109" s="652" t="s">
        <v>216</v>
      </c>
      <c r="C109" s="22">
        <f>TWO_WEEKS!I22</f>
        <v>0</v>
      </c>
      <c r="D109" s="15" t="s">
        <v>4</v>
      </c>
      <c r="E109" s="653" t="s">
        <v>217</v>
      </c>
    </row>
    <row r="110" spans="1:5" ht="12" customHeight="1" x14ac:dyDescent="0.25">
      <c r="A110" s="651">
        <v>733905562754</v>
      </c>
      <c r="B110" s="652" t="s">
        <v>218</v>
      </c>
      <c r="C110" s="22">
        <f>TWO_WEEKS!I23</f>
        <v>0</v>
      </c>
      <c r="D110" s="15" t="s">
        <v>4</v>
      </c>
      <c r="E110" s="653" t="s">
        <v>219</v>
      </c>
    </row>
    <row r="111" spans="1:5" ht="12" customHeight="1" x14ac:dyDescent="0.25">
      <c r="A111" s="651">
        <v>733905562761</v>
      </c>
      <c r="B111" s="652" t="s">
        <v>220</v>
      </c>
      <c r="C111" s="22">
        <f>TWO_WEEKS!I24</f>
        <v>0</v>
      </c>
      <c r="D111" s="15" t="s">
        <v>4</v>
      </c>
      <c r="E111" s="653" t="s">
        <v>221</v>
      </c>
    </row>
    <row r="112" spans="1:5" ht="12" customHeight="1" x14ac:dyDescent="0.25">
      <c r="A112" s="651">
        <v>733905562778</v>
      </c>
      <c r="B112" s="652" t="s">
        <v>222</v>
      </c>
      <c r="C112" s="22">
        <f>TWO_WEEKS!I25</f>
        <v>0</v>
      </c>
      <c r="D112" s="15" t="s">
        <v>4</v>
      </c>
      <c r="E112" s="653" t="s">
        <v>223</v>
      </c>
    </row>
    <row r="113" spans="1:5" ht="12" customHeight="1" x14ac:dyDescent="0.25">
      <c r="A113" s="651">
        <v>733905562785</v>
      </c>
      <c r="B113" s="652" t="s">
        <v>224</v>
      </c>
      <c r="C113" s="22">
        <f>TWO_WEEKS!I26</f>
        <v>0</v>
      </c>
      <c r="D113" s="15" t="s">
        <v>4</v>
      </c>
      <c r="E113" s="653" t="s">
        <v>225</v>
      </c>
    </row>
    <row r="114" spans="1:5" ht="12" customHeight="1" x14ac:dyDescent="0.25">
      <c r="A114" s="651">
        <v>733905562792</v>
      </c>
      <c r="B114" s="652" t="s">
        <v>226</v>
      </c>
      <c r="C114" s="22">
        <f>TWO_WEEKS!I27</f>
        <v>0</v>
      </c>
      <c r="D114" s="15" t="s">
        <v>4</v>
      </c>
      <c r="E114" s="653" t="s">
        <v>227</v>
      </c>
    </row>
    <row r="115" spans="1:5" ht="12" customHeight="1" x14ac:dyDescent="0.25">
      <c r="A115" s="651">
        <v>733905562808</v>
      </c>
      <c r="B115" s="652" t="s">
        <v>228</v>
      </c>
      <c r="C115" s="22">
        <f>TWO_WEEKS!I28</f>
        <v>0</v>
      </c>
      <c r="D115" s="15" t="s">
        <v>4</v>
      </c>
      <c r="E115" s="653" t="s">
        <v>229</v>
      </c>
    </row>
    <row r="116" spans="1:5" ht="12" customHeight="1" x14ac:dyDescent="0.25">
      <c r="A116" s="651">
        <v>733905562815</v>
      </c>
      <c r="B116" s="652" t="s">
        <v>230</v>
      </c>
      <c r="C116" s="22">
        <f>TWO_WEEKS!I29</f>
        <v>0</v>
      </c>
      <c r="D116" s="15" t="s">
        <v>4</v>
      </c>
      <c r="E116" s="653" t="s">
        <v>231</v>
      </c>
    </row>
    <row r="117" spans="1:5" ht="12" customHeight="1" x14ac:dyDescent="0.25">
      <c r="A117" s="651">
        <v>733905562822</v>
      </c>
      <c r="B117" s="652" t="s">
        <v>232</v>
      </c>
      <c r="C117" s="22">
        <f>TWO_WEEKS!I30</f>
        <v>0</v>
      </c>
      <c r="D117" s="15" t="s">
        <v>4</v>
      </c>
      <c r="E117" s="653" t="s">
        <v>233</v>
      </c>
    </row>
    <row r="118" spans="1:5" ht="12" customHeight="1" x14ac:dyDescent="0.25">
      <c r="A118" s="651">
        <v>733905562839</v>
      </c>
      <c r="B118" s="652" t="s">
        <v>234</v>
      </c>
      <c r="C118" s="22">
        <f>TWO_WEEKS!I31</f>
        <v>0</v>
      </c>
      <c r="D118" s="15" t="s">
        <v>4</v>
      </c>
      <c r="E118" s="653" t="s">
        <v>235</v>
      </c>
    </row>
    <row r="119" spans="1:5" ht="12" customHeight="1" x14ac:dyDescent="0.25">
      <c r="A119" s="651">
        <v>733905562846</v>
      </c>
      <c r="B119" s="652" t="s">
        <v>236</v>
      </c>
      <c r="C119" s="22">
        <f>TWO_WEEKS!I32</f>
        <v>0</v>
      </c>
      <c r="D119" s="15" t="s">
        <v>4</v>
      </c>
      <c r="E119" s="653" t="s">
        <v>237</v>
      </c>
    </row>
    <row r="120" spans="1:5" ht="12" customHeight="1" x14ac:dyDescent="0.25">
      <c r="A120" s="651">
        <v>733905562853</v>
      </c>
      <c r="B120" s="652" t="s">
        <v>238</v>
      </c>
      <c r="C120" s="22">
        <f>TWO_WEEKS!I33</f>
        <v>0</v>
      </c>
      <c r="D120" s="15" t="s">
        <v>4</v>
      </c>
      <c r="E120" s="653" t="s">
        <v>239</v>
      </c>
    </row>
    <row r="121" spans="1:5" ht="12" customHeight="1" x14ac:dyDescent="0.25">
      <c r="A121" s="651">
        <v>733905562860</v>
      </c>
      <c r="B121" s="652" t="s">
        <v>240</v>
      </c>
      <c r="C121" s="22">
        <f>TWO_WEEKS!I34</f>
        <v>0</v>
      </c>
      <c r="D121" s="15" t="s">
        <v>4</v>
      </c>
      <c r="E121" s="653" t="s">
        <v>241</v>
      </c>
    </row>
    <row r="122" spans="1:5" ht="12" customHeight="1" x14ac:dyDescent="0.25">
      <c r="A122" s="651">
        <v>733905562877</v>
      </c>
      <c r="B122" s="652" t="s">
        <v>242</v>
      </c>
      <c r="C122" s="22">
        <f>TWO_WEEKS!I35</f>
        <v>0</v>
      </c>
      <c r="D122" s="15" t="s">
        <v>4</v>
      </c>
      <c r="E122" s="653" t="s">
        <v>243</v>
      </c>
    </row>
    <row r="123" spans="1:5" ht="12" customHeight="1" x14ac:dyDescent="0.25">
      <c r="A123" s="651">
        <v>733905562884</v>
      </c>
      <c r="B123" s="652" t="s">
        <v>244</v>
      </c>
      <c r="C123" s="22">
        <f>TWO_WEEKS!I36</f>
        <v>0</v>
      </c>
      <c r="D123" s="15" t="s">
        <v>4</v>
      </c>
      <c r="E123" s="653" t="s">
        <v>245</v>
      </c>
    </row>
    <row r="124" spans="1:5" ht="12" customHeight="1" x14ac:dyDescent="0.25">
      <c r="A124" s="651">
        <v>733905562891</v>
      </c>
      <c r="B124" s="652" t="s">
        <v>246</v>
      </c>
      <c r="C124" s="22">
        <f>TWO_WEEKS!I37</f>
        <v>0</v>
      </c>
      <c r="D124" s="15" t="s">
        <v>4</v>
      </c>
      <c r="E124" s="653" t="s">
        <v>247</v>
      </c>
    </row>
    <row r="125" spans="1:5" ht="12" customHeight="1" x14ac:dyDescent="0.25">
      <c r="A125" s="651">
        <v>733905562907</v>
      </c>
      <c r="B125" s="652" t="s">
        <v>248</v>
      </c>
      <c r="C125" s="22">
        <f>TWO_WEEKS!I38</f>
        <v>0</v>
      </c>
      <c r="D125" s="15" t="s">
        <v>4</v>
      </c>
      <c r="E125" s="653" t="s">
        <v>249</v>
      </c>
    </row>
    <row r="126" spans="1:5" ht="12" customHeight="1" x14ac:dyDescent="0.25">
      <c r="A126" s="651">
        <v>733905562914</v>
      </c>
      <c r="B126" s="652" t="s">
        <v>250</v>
      </c>
      <c r="C126" s="22">
        <f>TWO_WEEKS!I39</f>
        <v>0</v>
      </c>
      <c r="D126" s="15" t="s">
        <v>4</v>
      </c>
      <c r="E126" s="653" t="s">
        <v>251</v>
      </c>
    </row>
    <row r="127" spans="1:5" ht="12" customHeight="1" x14ac:dyDescent="0.25">
      <c r="A127" s="651">
        <v>733905562921</v>
      </c>
      <c r="B127" s="652" t="s">
        <v>252</v>
      </c>
      <c r="C127" s="22">
        <f>TWO_WEEKS!I40</f>
        <v>0</v>
      </c>
      <c r="D127" s="15" t="s">
        <v>4</v>
      </c>
      <c r="E127" s="653" t="s">
        <v>253</v>
      </c>
    </row>
    <row r="128" spans="1:5" ht="12" customHeight="1" x14ac:dyDescent="0.25">
      <c r="A128" s="651">
        <v>733905562938</v>
      </c>
      <c r="B128" s="652" t="s">
        <v>254</v>
      </c>
      <c r="C128" s="22">
        <f>TWO_WEEKS!I41</f>
        <v>0</v>
      </c>
      <c r="D128" s="15" t="s">
        <v>4</v>
      </c>
      <c r="E128" s="653" t="s">
        <v>255</v>
      </c>
    </row>
    <row r="129" spans="1:5" ht="12" customHeight="1" x14ac:dyDescent="0.25">
      <c r="A129" s="651">
        <v>733905562945</v>
      </c>
      <c r="B129" s="652" t="s">
        <v>256</v>
      </c>
      <c r="C129" s="22">
        <f>TWO_WEEKS!I42</f>
        <v>0</v>
      </c>
      <c r="D129" s="15" t="s">
        <v>4</v>
      </c>
      <c r="E129" s="653" t="s">
        <v>257</v>
      </c>
    </row>
    <row r="130" spans="1:5" ht="12" customHeight="1" x14ac:dyDescent="0.25">
      <c r="A130" s="651">
        <v>733905562662</v>
      </c>
      <c r="B130" s="652" t="s">
        <v>258</v>
      </c>
      <c r="C130" s="22">
        <f>TWO_WEEKS!I43</f>
        <v>0</v>
      </c>
      <c r="D130" s="15" t="s">
        <v>4</v>
      </c>
      <c r="E130" s="653" t="s">
        <v>259</v>
      </c>
    </row>
    <row r="131" spans="1:5" ht="12" customHeight="1" x14ac:dyDescent="0.25">
      <c r="A131" s="651">
        <v>733905562679</v>
      </c>
      <c r="B131" s="652" t="s">
        <v>260</v>
      </c>
      <c r="C131" s="22">
        <f>TWO_WEEKS!I44</f>
        <v>0</v>
      </c>
      <c r="D131" s="15" t="s">
        <v>4</v>
      </c>
      <c r="E131" s="653" t="s">
        <v>261</v>
      </c>
    </row>
    <row r="132" spans="1:5" ht="12" customHeight="1" x14ac:dyDescent="0.25">
      <c r="A132" s="651">
        <v>733905562686</v>
      </c>
      <c r="B132" s="652" t="s">
        <v>262</v>
      </c>
      <c r="C132" s="22">
        <f>TWO_WEEKS!I45</f>
        <v>0</v>
      </c>
      <c r="D132" s="15" t="s">
        <v>4</v>
      </c>
      <c r="E132" s="653" t="s">
        <v>263</v>
      </c>
    </row>
    <row r="133" spans="1:5" ht="12" customHeight="1" x14ac:dyDescent="0.25">
      <c r="A133" s="651">
        <v>733905562693</v>
      </c>
      <c r="B133" s="652" t="s">
        <v>264</v>
      </c>
      <c r="C133" s="22">
        <f>TWO_WEEKS!I46</f>
        <v>0</v>
      </c>
      <c r="D133" s="15" t="s">
        <v>4</v>
      </c>
      <c r="E133" s="653" t="s">
        <v>265</v>
      </c>
    </row>
    <row r="134" spans="1:5" ht="12" customHeight="1" x14ac:dyDescent="0.25">
      <c r="A134" s="651">
        <v>733905562709</v>
      </c>
      <c r="B134" s="652" t="s">
        <v>266</v>
      </c>
      <c r="C134" s="22">
        <f>TWO_WEEKS!I47</f>
        <v>0</v>
      </c>
      <c r="D134" s="15" t="s">
        <v>4</v>
      </c>
      <c r="E134" s="653" t="s">
        <v>267</v>
      </c>
    </row>
    <row r="135" spans="1:5" ht="12" customHeight="1" x14ac:dyDescent="0.25">
      <c r="A135" s="651">
        <v>733905646232</v>
      </c>
      <c r="B135" s="654" t="s">
        <v>268</v>
      </c>
      <c r="C135" s="22">
        <f>TWO_WEEKS!J13</f>
        <v>0</v>
      </c>
      <c r="D135" s="15" t="s">
        <v>4</v>
      </c>
      <c r="E135" s="653" t="s">
        <v>269</v>
      </c>
    </row>
    <row r="136" spans="1:5" ht="12" customHeight="1" x14ac:dyDescent="0.25">
      <c r="A136" s="651">
        <v>733905646225</v>
      </c>
      <c r="B136" s="654" t="s">
        <v>270</v>
      </c>
      <c r="C136" s="22">
        <f>TWO_WEEKS!J14</f>
        <v>0</v>
      </c>
      <c r="D136" s="15" t="s">
        <v>4</v>
      </c>
      <c r="E136" s="653" t="s">
        <v>271</v>
      </c>
    </row>
    <row r="137" spans="1:5" ht="12" customHeight="1" x14ac:dyDescent="0.25">
      <c r="A137" s="651">
        <v>733905646218</v>
      </c>
      <c r="B137" s="654" t="s">
        <v>272</v>
      </c>
      <c r="C137" s="22">
        <f>TWO_WEEKS!J15</f>
        <v>0</v>
      </c>
      <c r="D137" s="15" t="s">
        <v>4</v>
      </c>
      <c r="E137" s="653" t="s">
        <v>273</v>
      </c>
    </row>
    <row r="138" spans="1:5" ht="12" customHeight="1" x14ac:dyDescent="0.25">
      <c r="A138" s="651">
        <v>733905646201</v>
      </c>
      <c r="B138" s="654" t="s">
        <v>274</v>
      </c>
      <c r="C138" s="22">
        <f>TWO_WEEKS!J16</f>
        <v>0</v>
      </c>
      <c r="D138" s="15" t="s">
        <v>4</v>
      </c>
      <c r="E138" s="653" t="s">
        <v>275</v>
      </c>
    </row>
    <row r="139" spans="1:5" ht="12" customHeight="1" x14ac:dyDescent="0.25">
      <c r="A139" s="651">
        <v>733905646195</v>
      </c>
      <c r="B139" s="654" t="s">
        <v>276</v>
      </c>
      <c r="C139" s="22">
        <f>TWO_WEEKS!J17</f>
        <v>0</v>
      </c>
      <c r="D139" s="15" t="s">
        <v>4</v>
      </c>
      <c r="E139" s="653" t="s">
        <v>277</v>
      </c>
    </row>
    <row r="140" spans="1:5" ht="12" customHeight="1" x14ac:dyDescent="0.25">
      <c r="A140" s="651">
        <v>733905646188</v>
      </c>
      <c r="B140" s="654" t="s">
        <v>278</v>
      </c>
      <c r="C140" s="22">
        <f>TWO_WEEKS!J18</f>
        <v>0</v>
      </c>
      <c r="D140" s="15" t="s">
        <v>4</v>
      </c>
      <c r="E140" s="653" t="s">
        <v>279</v>
      </c>
    </row>
    <row r="141" spans="1:5" ht="12" customHeight="1" x14ac:dyDescent="0.25">
      <c r="A141" s="651">
        <v>733905646171</v>
      </c>
      <c r="B141" s="654" t="s">
        <v>280</v>
      </c>
      <c r="C141" s="22">
        <f>TWO_WEEKS!J19</f>
        <v>0</v>
      </c>
      <c r="D141" s="15" t="s">
        <v>4</v>
      </c>
      <c r="E141" s="653" t="s">
        <v>281</v>
      </c>
    </row>
    <row r="142" spans="1:5" ht="12" customHeight="1" x14ac:dyDescent="0.25">
      <c r="A142" s="651">
        <v>733905646164</v>
      </c>
      <c r="B142" s="654" t="s">
        <v>282</v>
      </c>
      <c r="C142" s="22">
        <f>TWO_WEEKS!J20</f>
        <v>0</v>
      </c>
      <c r="D142" s="15" t="s">
        <v>4</v>
      </c>
      <c r="E142" s="653" t="s">
        <v>283</v>
      </c>
    </row>
    <row r="143" spans="1:5" ht="12" customHeight="1" x14ac:dyDescent="0.25">
      <c r="A143" s="651">
        <v>733905646157</v>
      </c>
      <c r="B143" s="654" t="s">
        <v>284</v>
      </c>
      <c r="C143" s="22">
        <f>TWO_WEEKS!J21</f>
        <v>0</v>
      </c>
      <c r="D143" s="15" t="s">
        <v>4</v>
      </c>
      <c r="E143" s="653" t="s">
        <v>285</v>
      </c>
    </row>
    <row r="144" spans="1:5" ht="12" customHeight="1" x14ac:dyDescent="0.25">
      <c r="A144" s="651">
        <v>733905646140</v>
      </c>
      <c r="B144" s="654" t="s">
        <v>286</v>
      </c>
      <c r="C144" s="22">
        <f>TWO_WEEKS!J22</f>
        <v>0</v>
      </c>
      <c r="D144" s="15" t="s">
        <v>4</v>
      </c>
      <c r="E144" s="653" t="s">
        <v>287</v>
      </c>
    </row>
    <row r="145" spans="1:5" ht="12" customHeight="1" x14ac:dyDescent="0.25">
      <c r="A145" s="651">
        <v>733905646133</v>
      </c>
      <c r="B145" s="654" t="s">
        <v>288</v>
      </c>
      <c r="C145" s="22">
        <f>TWO_WEEKS!J23</f>
        <v>0</v>
      </c>
      <c r="D145" s="15" t="s">
        <v>4</v>
      </c>
      <c r="E145" s="653" t="s">
        <v>289</v>
      </c>
    </row>
    <row r="146" spans="1:5" ht="12" customHeight="1" x14ac:dyDescent="0.25">
      <c r="A146" s="651">
        <v>733905646126</v>
      </c>
      <c r="B146" s="654" t="s">
        <v>290</v>
      </c>
      <c r="C146" s="22">
        <f>TWO_WEEKS!J24</f>
        <v>0</v>
      </c>
      <c r="D146" s="15" t="s">
        <v>4</v>
      </c>
      <c r="E146" s="653" t="s">
        <v>291</v>
      </c>
    </row>
    <row r="147" spans="1:5" ht="12" customHeight="1" x14ac:dyDescent="0.25">
      <c r="A147" s="651">
        <v>733905646119</v>
      </c>
      <c r="B147" s="654" t="s">
        <v>292</v>
      </c>
      <c r="C147" s="22">
        <f>TWO_WEEKS!J25</f>
        <v>0</v>
      </c>
      <c r="D147" s="15" t="s">
        <v>4</v>
      </c>
      <c r="E147" s="653" t="s">
        <v>293</v>
      </c>
    </row>
    <row r="148" spans="1:5" ht="12" customHeight="1" x14ac:dyDescent="0.25">
      <c r="A148" s="651">
        <v>733905646102</v>
      </c>
      <c r="B148" s="654" t="s">
        <v>294</v>
      </c>
      <c r="C148" s="22">
        <f>TWO_WEEKS!J26</f>
        <v>0</v>
      </c>
      <c r="D148" s="15" t="s">
        <v>4</v>
      </c>
      <c r="E148" s="653" t="s">
        <v>295</v>
      </c>
    </row>
    <row r="149" spans="1:5" ht="12" customHeight="1" x14ac:dyDescent="0.25">
      <c r="A149" s="651">
        <v>733905646096</v>
      </c>
      <c r="B149" s="654" t="s">
        <v>296</v>
      </c>
      <c r="C149" s="22">
        <f>TWO_WEEKS!J27</f>
        <v>0</v>
      </c>
      <c r="D149" s="15" t="s">
        <v>4</v>
      </c>
      <c r="E149" s="653" t="s">
        <v>297</v>
      </c>
    </row>
    <row r="150" spans="1:5" ht="12" customHeight="1" x14ac:dyDescent="0.25">
      <c r="A150" s="651">
        <v>733905646089</v>
      </c>
      <c r="B150" s="654" t="s">
        <v>298</v>
      </c>
      <c r="C150" s="22">
        <f>TWO_WEEKS!J28</f>
        <v>0</v>
      </c>
      <c r="D150" s="15" t="s">
        <v>4</v>
      </c>
      <c r="E150" s="653" t="s">
        <v>299</v>
      </c>
    </row>
    <row r="151" spans="1:5" ht="12" customHeight="1" x14ac:dyDescent="0.25">
      <c r="A151" s="651">
        <v>733905646072</v>
      </c>
      <c r="B151" s="654" t="s">
        <v>300</v>
      </c>
      <c r="C151" s="22">
        <f>TWO_WEEKS!J29</f>
        <v>0</v>
      </c>
      <c r="D151" s="15" t="s">
        <v>4</v>
      </c>
      <c r="E151" s="653" t="s">
        <v>301</v>
      </c>
    </row>
    <row r="152" spans="1:5" ht="12" customHeight="1" x14ac:dyDescent="0.25">
      <c r="A152" s="651">
        <v>733905646065</v>
      </c>
      <c r="B152" s="654" t="s">
        <v>302</v>
      </c>
      <c r="C152" s="22">
        <f>TWO_WEEKS!J30</f>
        <v>0</v>
      </c>
      <c r="D152" s="15" t="s">
        <v>4</v>
      </c>
      <c r="E152" s="653" t="s">
        <v>303</v>
      </c>
    </row>
    <row r="153" spans="1:5" ht="12" customHeight="1" x14ac:dyDescent="0.25">
      <c r="A153" s="651">
        <v>733905646058</v>
      </c>
      <c r="B153" s="654" t="s">
        <v>304</v>
      </c>
      <c r="C153" s="22">
        <f>TWO_WEEKS!J31</f>
        <v>0</v>
      </c>
      <c r="D153" s="15" t="s">
        <v>4</v>
      </c>
      <c r="E153" s="653" t="s">
        <v>305</v>
      </c>
    </row>
    <row r="154" spans="1:5" ht="12" customHeight="1" x14ac:dyDescent="0.25">
      <c r="A154" s="651">
        <v>733905646041</v>
      </c>
      <c r="B154" s="654" t="s">
        <v>306</v>
      </c>
      <c r="C154" s="22">
        <f>TWO_WEEKS!J32</f>
        <v>0</v>
      </c>
      <c r="D154" s="15" t="s">
        <v>4</v>
      </c>
      <c r="E154" s="653" t="s">
        <v>307</v>
      </c>
    </row>
    <row r="155" spans="1:5" ht="12" customHeight="1" x14ac:dyDescent="0.25">
      <c r="A155" s="651">
        <v>733905646034</v>
      </c>
      <c r="B155" s="654" t="s">
        <v>308</v>
      </c>
      <c r="C155" s="22">
        <f>TWO_WEEKS!J33</f>
        <v>0</v>
      </c>
      <c r="D155" s="15" t="s">
        <v>4</v>
      </c>
      <c r="E155" s="653" t="s">
        <v>309</v>
      </c>
    </row>
    <row r="156" spans="1:5" ht="12" customHeight="1" x14ac:dyDescent="0.25">
      <c r="A156" s="651">
        <v>733905646027</v>
      </c>
      <c r="B156" s="654" t="s">
        <v>310</v>
      </c>
      <c r="C156" s="22">
        <f>TWO_WEEKS!J34</f>
        <v>0</v>
      </c>
      <c r="D156" s="15" t="s">
        <v>4</v>
      </c>
      <c r="E156" s="653" t="s">
        <v>311</v>
      </c>
    </row>
    <row r="157" spans="1:5" ht="12" customHeight="1" x14ac:dyDescent="0.25">
      <c r="A157" s="651">
        <v>733905646010</v>
      </c>
      <c r="B157" s="654" t="s">
        <v>312</v>
      </c>
      <c r="C157" s="22">
        <f>TWO_WEEKS!J35</f>
        <v>0</v>
      </c>
      <c r="D157" s="15" t="s">
        <v>4</v>
      </c>
      <c r="E157" s="653" t="s">
        <v>313</v>
      </c>
    </row>
    <row r="158" spans="1:5" ht="12" customHeight="1" x14ac:dyDescent="0.25">
      <c r="A158" s="651">
        <v>733905646003</v>
      </c>
      <c r="B158" s="654" t="s">
        <v>314</v>
      </c>
      <c r="C158" s="22">
        <f>TWO_WEEKS!J36</f>
        <v>0</v>
      </c>
      <c r="D158" s="15" t="s">
        <v>4</v>
      </c>
      <c r="E158" s="653" t="s">
        <v>315</v>
      </c>
    </row>
    <row r="159" spans="1:5" ht="12" customHeight="1" x14ac:dyDescent="0.25">
      <c r="A159" s="651">
        <v>733905645990</v>
      </c>
      <c r="B159" s="654" t="s">
        <v>316</v>
      </c>
      <c r="C159" s="22">
        <f>TWO_WEEKS!J37</f>
        <v>0</v>
      </c>
      <c r="D159" s="15" t="s">
        <v>4</v>
      </c>
      <c r="E159" s="653" t="s">
        <v>317</v>
      </c>
    </row>
    <row r="160" spans="1:5" ht="12" customHeight="1" x14ac:dyDescent="0.25">
      <c r="A160" s="651">
        <v>733905645983</v>
      </c>
      <c r="B160" s="654" t="s">
        <v>318</v>
      </c>
      <c r="C160" s="22">
        <f>TWO_WEEKS!J38</f>
        <v>0</v>
      </c>
      <c r="D160" s="15" t="s">
        <v>4</v>
      </c>
      <c r="E160" s="653" t="s">
        <v>319</v>
      </c>
    </row>
    <row r="161" spans="1:5" ht="12" customHeight="1" x14ac:dyDescent="0.25">
      <c r="A161" s="651">
        <v>733905645976</v>
      </c>
      <c r="B161" s="654" t="s">
        <v>320</v>
      </c>
      <c r="C161" s="22">
        <f>TWO_WEEKS!J39</f>
        <v>0</v>
      </c>
      <c r="D161" s="15" t="s">
        <v>4</v>
      </c>
      <c r="E161" s="653" t="s">
        <v>321</v>
      </c>
    </row>
    <row r="162" spans="1:5" ht="12" customHeight="1" x14ac:dyDescent="0.25">
      <c r="A162" s="651">
        <v>733905645969</v>
      </c>
      <c r="B162" s="654" t="s">
        <v>322</v>
      </c>
      <c r="C162" s="22">
        <f>TWO_WEEKS!J40</f>
        <v>0</v>
      </c>
      <c r="D162" s="15" t="s">
        <v>4</v>
      </c>
      <c r="E162" s="653" t="s">
        <v>323</v>
      </c>
    </row>
    <row r="163" spans="1:5" ht="12" customHeight="1" x14ac:dyDescent="0.25">
      <c r="A163" s="651">
        <v>733905645952</v>
      </c>
      <c r="B163" s="654" t="s">
        <v>324</v>
      </c>
      <c r="C163" s="22">
        <f>TWO_WEEKS!J41</f>
        <v>0</v>
      </c>
      <c r="D163" s="15" t="s">
        <v>4</v>
      </c>
      <c r="E163" s="653" t="s">
        <v>325</v>
      </c>
    </row>
    <row r="164" spans="1:5" ht="12" customHeight="1" x14ac:dyDescent="0.25">
      <c r="A164" s="651">
        <v>733905645945</v>
      </c>
      <c r="B164" s="654" t="s">
        <v>326</v>
      </c>
      <c r="C164" s="22">
        <f>TWO_WEEKS!J42</f>
        <v>0</v>
      </c>
      <c r="D164" s="15" t="s">
        <v>4</v>
      </c>
      <c r="E164" s="653" t="s">
        <v>327</v>
      </c>
    </row>
    <row r="165" spans="1:5" ht="12" customHeight="1" x14ac:dyDescent="0.25">
      <c r="A165" s="651">
        <v>733905645938</v>
      </c>
      <c r="B165" s="654" t="s">
        <v>328</v>
      </c>
      <c r="C165" s="22">
        <f>TWO_WEEKS!J43</f>
        <v>0</v>
      </c>
      <c r="D165" s="15" t="s">
        <v>4</v>
      </c>
      <c r="E165" s="653" t="s">
        <v>329</v>
      </c>
    </row>
    <row r="166" spans="1:5" ht="12" customHeight="1" x14ac:dyDescent="0.25">
      <c r="A166" s="651">
        <v>733905645921</v>
      </c>
      <c r="B166" s="654" t="s">
        <v>330</v>
      </c>
      <c r="C166" s="22">
        <f>TWO_WEEKS!J44</f>
        <v>0</v>
      </c>
      <c r="D166" s="15" t="s">
        <v>4</v>
      </c>
      <c r="E166" s="653" t="s">
        <v>331</v>
      </c>
    </row>
    <row r="167" spans="1:5" ht="12" customHeight="1" x14ac:dyDescent="0.25">
      <c r="A167" s="651">
        <v>733905645914</v>
      </c>
      <c r="B167" s="654" t="s">
        <v>332</v>
      </c>
      <c r="C167" s="22">
        <f>TWO_WEEKS!J45</f>
        <v>0</v>
      </c>
      <c r="D167" s="15" t="s">
        <v>4</v>
      </c>
      <c r="E167" s="653" t="s">
        <v>333</v>
      </c>
    </row>
    <row r="168" spans="1:5" ht="12" customHeight="1" x14ac:dyDescent="0.25">
      <c r="A168" s="651">
        <v>733905646256</v>
      </c>
      <c r="B168" s="654" t="s">
        <v>334</v>
      </c>
      <c r="C168" s="22">
        <f>TWO_WEEKS!J46</f>
        <v>0</v>
      </c>
      <c r="D168" s="15" t="s">
        <v>4</v>
      </c>
      <c r="E168" s="653" t="s">
        <v>335</v>
      </c>
    </row>
    <row r="169" spans="1:5" ht="12" customHeight="1" x14ac:dyDescent="0.25">
      <c r="A169" s="651">
        <v>733905646249</v>
      </c>
      <c r="B169" s="654" t="s">
        <v>336</v>
      </c>
      <c r="C169" s="22">
        <f>TWO_WEEKS!J47</f>
        <v>0</v>
      </c>
      <c r="D169" s="15" t="s">
        <v>4</v>
      </c>
      <c r="E169" s="653" t="s">
        <v>337</v>
      </c>
    </row>
    <row r="170" spans="1:5" ht="12" customHeight="1" x14ac:dyDescent="0.25">
      <c r="A170" s="651">
        <v>733905562334</v>
      </c>
      <c r="B170" s="652" t="s">
        <v>338</v>
      </c>
      <c r="C170" s="22">
        <f>TWO_WEEKS!L13</f>
        <v>0</v>
      </c>
      <c r="D170" s="15" t="s">
        <v>4</v>
      </c>
      <c r="E170" s="653" t="s">
        <v>339</v>
      </c>
    </row>
    <row r="171" spans="1:5" ht="12" customHeight="1" x14ac:dyDescent="0.25">
      <c r="A171" s="651">
        <v>733905562341</v>
      </c>
      <c r="B171" s="652" t="s">
        <v>340</v>
      </c>
      <c r="C171" s="22">
        <f>TWO_WEEKS!L14</f>
        <v>0</v>
      </c>
      <c r="D171" s="15" t="s">
        <v>4</v>
      </c>
      <c r="E171" s="653" t="s">
        <v>341</v>
      </c>
    </row>
    <row r="172" spans="1:5" ht="12" customHeight="1" x14ac:dyDescent="0.25">
      <c r="A172" s="651">
        <v>733905562358</v>
      </c>
      <c r="B172" s="652" t="s">
        <v>342</v>
      </c>
      <c r="C172" s="22">
        <f>TWO_WEEKS!L15</f>
        <v>0</v>
      </c>
      <c r="D172" s="15" t="s">
        <v>4</v>
      </c>
      <c r="E172" s="653" t="s">
        <v>343</v>
      </c>
    </row>
    <row r="173" spans="1:5" ht="12" customHeight="1" x14ac:dyDescent="0.25">
      <c r="A173" s="651">
        <v>733905562365</v>
      </c>
      <c r="B173" s="652" t="s">
        <v>344</v>
      </c>
      <c r="C173" s="22">
        <f>TWO_WEEKS!L16</f>
        <v>0</v>
      </c>
      <c r="D173" s="15" t="s">
        <v>4</v>
      </c>
      <c r="E173" s="653" t="s">
        <v>345</v>
      </c>
    </row>
    <row r="174" spans="1:5" ht="12" customHeight="1" x14ac:dyDescent="0.25">
      <c r="A174" s="651">
        <v>733905562372</v>
      </c>
      <c r="B174" s="652" t="s">
        <v>346</v>
      </c>
      <c r="C174" s="22">
        <f>TWO_WEEKS!L17</f>
        <v>0</v>
      </c>
      <c r="D174" s="15" t="s">
        <v>4</v>
      </c>
      <c r="E174" s="653" t="s">
        <v>347</v>
      </c>
    </row>
    <row r="175" spans="1:5" ht="12" customHeight="1" x14ac:dyDescent="0.25">
      <c r="A175" s="651">
        <v>733905562389</v>
      </c>
      <c r="B175" s="652" t="s">
        <v>348</v>
      </c>
      <c r="C175" s="22">
        <f>TWO_WEEKS!L18</f>
        <v>0</v>
      </c>
      <c r="D175" s="15" t="s">
        <v>4</v>
      </c>
      <c r="E175" s="653" t="s">
        <v>349</v>
      </c>
    </row>
    <row r="176" spans="1:5" ht="12" customHeight="1" x14ac:dyDescent="0.25">
      <c r="A176" s="651">
        <v>733905562396</v>
      </c>
      <c r="B176" s="652" t="s">
        <v>350</v>
      </c>
      <c r="C176" s="22">
        <f>TWO_WEEKS!L19</f>
        <v>0</v>
      </c>
      <c r="D176" s="15" t="s">
        <v>4</v>
      </c>
      <c r="E176" s="653" t="s">
        <v>351</v>
      </c>
    </row>
    <row r="177" spans="1:5" ht="12" customHeight="1" x14ac:dyDescent="0.25">
      <c r="A177" s="651">
        <v>733905562402</v>
      </c>
      <c r="B177" s="652" t="s">
        <v>352</v>
      </c>
      <c r="C177" s="22">
        <f>TWO_WEEKS!L20</f>
        <v>0</v>
      </c>
      <c r="D177" s="15" t="s">
        <v>4</v>
      </c>
      <c r="E177" s="653" t="s">
        <v>353</v>
      </c>
    </row>
    <row r="178" spans="1:5" ht="12" customHeight="1" x14ac:dyDescent="0.25">
      <c r="A178" s="651">
        <v>733905562419</v>
      </c>
      <c r="B178" s="652" t="s">
        <v>354</v>
      </c>
      <c r="C178" s="22">
        <f>TWO_WEEKS!L21</f>
        <v>0</v>
      </c>
      <c r="D178" s="15" t="s">
        <v>4</v>
      </c>
      <c r="E178" s="653" t="s">
        <v>355</v>
      </c>
    </row>
    <row r="179" spans="1:5" ht="12" customHeight="1" x14ac:dyDescent="0.25">
      <c r="A179" s="651">
        <v>733905562426</v>
      </c>
      <c r="B179" s="652" t="s">
        <v>356</v>
      </c>
      <c r="C179" s="22">
        <f>TWO_WEEKS!L22</f>
        <v>0</v>
      </c>
      <c r="D179" s="15" t="s">
        <v>4</v>
      </c>
      <c r="E179" s="653" t="s">
        <v>357</v>
      </c>
    </row>
    <row r="180" spans="1:5" ht="12" customHeight="1" x14ac:dyDescent="0.25">
      <c r="A180" s="651">
        <v>733905562433</v>
      </c>
      <c r="B180" s="652" t="s">
        <v>358</v>
      </c>
      <c r="C180" s="22">
        <f>TWO_WEEKS!L23</f>
        <v>0</v>
      </c>
      <c r="D180" s="15" t="s">
        <v>4</v>
      </c>
      <c r="E180" s="653" t="s">
        <v>359</v>
      </c>
    </row>
    <row r="181" spans="1:5" ht="12" customHeight="1" x14ac:dyDescent="0.25">
      <c r="A181" s="651">
        <v>733905562440</v>
      </c>
      <c r="B181" s="652" t="s">
        <v>360</v>
      </c>
      <c r="C181" s="22">
        <f>TWO_WEEKS!L24</f>
        <v>0</v>
      </c>
      <c r="D181" s="15" t="s">
        <v>4</v>
      </c>
      <c r="E181" s="653" t="s">
        <v>361</v>
      </c>
    </row>
    <row r="182" spans="1:5" ht="12" customHeight="1" x14ac:dyDescent="0.25">
      <c r="A182" s="651">
        <v>733905562457</v>
      </c>
      <c r="B182" s="652" t="s">
        <v>362</v>
      </c>
      <c r="C182" s="22">
        <f>TWO_WEEKS!L25</f>
        <v>0</v>
      </c>
      <c r="D182" s="15" t="s">
        <v>4</v>
      </c>
      <c r="E182" s="653" t="s">
        <v>363</v>
      </c>
    </row>
    <row r="183" spans="1:5" ht="12" customHeight="1" x14ac:dyDescent="0.25">
      <c r="A183" s="651">
        <v>733905562464</v>
      </c>
      <c r="B183" s="652" t="s">
        <v>364</v>
      </c>
      <c r="C183" s="22">
        <f>TWO_WEEKS!L26</f>
        <v>0</v>
      </c>
      <c r="D183" s="15" t="s">
        <v>4</v>
      </c>
      <c r="E183" s="653" t="s">
        <v>365</v>
      </c>
    </row>
    <row r="184" spans="1:5" ht="12" customHeight="1" x14ac:dyDescent="0.25">
      <c r="A184" s="651">
        <v>733905562471</v>
      </c>
      <c r="B184" s="652" t="s">
        <v>366</v>
      </c>
      <c r="C184" s="22">
        <f>TWO_WEEKS!L27</f>
        <v>0</v>
      </c>
      <c r="D184" s="15" t="s">
        <v>4</v>
      </c>
      <c r="E184" s="653" t="s">
        <v>367</v>
      </c>
    </row>
    <row r="185" spans="1:5" ht="12" customHeight="1" x14ac:dyDescent="0.25">
      <c r="A185" s="651">
        <v>733905562488</v>
      </c>
      <c r="B185" s="652" t="s">
        <v>368</v>
      </c>
      <c r="C185" s="22">
        <f>TWO_WEEKS!L28</f>
        <v>0</v>
      </c>
      <c r="D185" s="15" t="s">
        <v>4</v>
      </c>
      <c r="E185" s="653" t="s">
        <v>369</v>
      </c>
    </row>
    <row r="186" spans="1:5" ht="12" customHeight="1" x14ac:dyDescent="0.25">
      <c r="A186" s="651">
        <v>733905562495</v>
      </c>
      <c r="B186" s="652" t="s">
        <v>370</v>
      </c>
      <c r="C186" s="22">
        <f>TWO_WEEKS!L29</f>
        <v>0</v>
      </c>
      <c r="D186" s="15" t="s">
        <v>4</v>
      </c>
      <c r="E186" s="653" t="s">
        <v>371</v>
      </c>
    </row>
    <row r="187" spans="1:5" ht="12" customHeight="1" x14ac:dyDescent="0.25">
      <c r="A187" s="651">
        <v>733905562501</v>
      </c>
      <c r="B187" s="652" t="s">
        <v>372</v>
      </c>
      <c r="C187" s="22">
        <f>TWO_WEEKS!L30</f>
        <v>0</v>
      </c>
      <c r="D187" s="15" t="s">
        <v>4</v>
      </c>
      <c r="E187" s="653" t="s">
        <v>373</v>
      </c>
    </row>
    <row r="188" spans="1:5" ht="12" customHeight="1" x14ac:dyDescent="0.25">
      <c r="A188" s="651">
        <v>733905562518</v>
      </c>
      <c r="B188" s="652" t="s">
        <v>374</v>
      </c>
      <c r="C188" s="22">
        <f>TWO_WEEKS!L31</f>
        <v>0</v>
      </c>
      <c r="D188" s="15" t="s">
        <v>4</v>
      </c>
      <c r="E188" s="653" t="s">
        <v>375</v>
      </c>
    </row>
    <row r="189" spans="1:5" ht="12" customHeight="1" x14ac:dyDescent="0.25">
      <c r="A189" s="651">
        <v>733905562525</v>
      </c>
      <c r="B189" s="652" t="s">
        <v>376</v>
      </c>
      <c r="C189" s="22">
        <f>TWO_WEEKS!L32</f>
        <v>0</v>
      </c>
      <c r="D189" s="15" t="s">
        <v>4</v>
      </c>
      <c r="E189" s="653" t="s">
        <v>377</v>
      </c>
    </row>
    <row r="190" spans="1:5" ht="12" customHeight="1" x14ac:dyDescent="0.25">
      <c r="A190" s="651">
        <v>733905562532</v>
      </c>
      <c r="B190" s="652" t="s">
        <v>378</v>
      </c>
      <c r="C190" s="22">
        <f>TWO_WEEKS!L33</f>
        <v>0</v>
      </c>
      <c r="D190" s="15" t="s">
        <v>4</v>
      </c>
      <c r="E190" s="653" t="s">
        <v>379</v>
      </c>
    </row>
    <row r="191" spans="1:5" ht="12" customHeight="1" x14ac:dyDescent="0.25">
      <c r="A191" s="651">
        <v>733905562549</v>
      </c>
      <c r="B191" s="652" t="s">
        <v>380</v>
      </c>
      <c r="C191" s="22">
        <f>TWO_WEEKS!L34</f>
        <v>0</v>
      </c>
      <c r="D191" s="15" t="s">
        <v>4</v>
      </c>
      <c r="E191" s="653" t="s">
        <v>381</v>
      </c>
    </row>
    <row r="192" spans="1:5" ht="12" customHeight="1" x14ac:dyDescent="0.25">
      <c r="A192" s="651">
        <v>733905562556</v>
      </c>
      <c r="B192" s="652" t="s">
        <v>382</v>
      </c>
      <c r="C192" s="22">
        <f>TWO_WEEKS!L35</f>
        <v>0</v>
      </c>
      <c r="D192" s="15" t="s">
        <v>4</v>
      </c>
      <c r="E192" s="653" t="s">
        <v>383</v>
      </c>
    </row>
    <row r="193" spans="1:5" ht="12" customHeight="1" x14ac:dyDescent="0.25">
      <c r="A193" s="651">
        <v>733905562563</v>
      </c>
      <c r="B193" s="652" t="s">
        <v>384</v>
      </c>
      <c r="C193" s="22">
        <f>TWO_WEEKS!L36</f>
        <v>0</v>
      </c>
      <c r="D193" s="15" t="s">
        <v>4</v>
      </c>
      <c r="E193" s="653" t="s">
        <v>385</v>
      </c>
    </row>
    <row r="194" spans="1:5" ht="12" customHeight="1" x14ac:dyDescent="0.25">
      <c r="A194" s="651">
        <v>733905562570</v>
      </c>
      <c r="B194" s="652" t="s">
        <v>386</v>
      </c>
      <c r="C194" s="22">
        <f>TWO_WEEKS!L37</f>
        <v>0</v>
      </c>
      <c r="D194" s="15" t="s">
        <v>4</v>
      </c>
      <c r="E194" s="653" t="s">
        <v>387</v>
      </c>
    </row>
    <row r="195" spans="1:5" ht="12" customHeight="1" x14ac:dyDescent="0.25">
      <c r="A195" s="651">
        <v>733905562587</v>
      </c>
      <c r="B195" s="652" t="s">
        <v>388</v>
      </c>
      <c r="C195" s="22">
        <f>TWO_WEEKS!L38</f>
        <v>0</v>
      </c>
      <c r="D195" s="15" t="s">
        <v>4</v>
      </c>
      <c r="E195" s="653" t="s">
        <v>389</v>
      </c>
    </row>
    <row r="196" spans="1:5" ht="12" customHeight="1" x14ac:dyDescent="0.25">
      <c r="A196" s="651">
        <v>733905562594</v>
      </c>
      <c r="B196" s="652" t="s">
        <v>390</v>
      </c>
      <c r="C196" s="22">
        <f>TWO_WEEKS!L39</f>
        <v>0</v>
      </c>
      <c r="D196" s="15" t="s">
        <v>4</v>
      </c>
      <c r="E196" s="653" t="s">
        <v>391</v>
      </c>
    </row>
    <row r="197" spans="1:5" ht="12" customHeight="1" x14ac:dyDescent="0.25">
      <c r="A197" s="651">
        <v>733905646263</v>
      </c>
      <c r="B197" s="654" t="s">
        <v>392</v>
      </c>
      <c r="C197" s="22">
        <f>TWO_WEEKS!M13</f>
        <v>0</v>
      </c>
      <c r="D197" s="15" t="s">
        <v>4</v>
      </c>
      <c r="E197" s="653" t="s">
        <v>393</v>
      </c>
    </row>
    <row r="198" spans="1:5" ht="12" customHeight="1" x14ac:dyDescent="0.25">
      <c r="A198" s="651">
        <v>733905646270</v>
      </c>
      <c r="B198" s="654" t="s">
        <v>394</v>
      </c>
      <c r="C198" s="22">
        <f>TWO_WEEKS!M14</f>
        <v>0</v>
      </c>
      <c r="D198" s="15" t="s">
        <v>4</v>
      </c>
      <c r="E198" s="653" t="s">
        <v>395</v>
      </c>
    </row>
    <row r="199" spans="1:5" ht="12" customHeight="1" x14ac:dyDescent="0.25">
      <c r="A199" s="651">
        <v>733905646287</v>
      </c>
      <c r="B199" s="654" t="s">
        <v>396</v>
      </c>
      <c r="C199" s="22">
        <f>TWO_WEEKS!M15</f>
        <v>0</v>
      </c>
      <c r="D199" s="15" t="s">
        <v>4</v>
      </c>
      <c r="E199" s="653" t="s">
        <v>397</v>
      </c>
    </row>
    <row r="200" spans="1:5" ht="12" customHeight="1" x14ac:dyDescent="0.25">
      <c r="A200" s="651">
        <v>733905646294</v>
      </c>
      <c r="B200" s="654" t="s">
        <v>398</v>
      </c>
      <c r="C200" s="22">
        <f>TWO_WEEKS!M16</f>
        <v>0</v>
      </c>
      <c r="D200" s="15" t="s">
        <v>4</v>
      </c>
      <c r="E200" s="653" t="s">
        <v>399</v>
      </c>
    </row>
    <row r="201" spans="1:5" ht="12" customHeight="1" x14ac:dyDescent="0.25">
      <c r="A201" s="651">
        <v>733905646300</v>
      </c>
      <c r="B201" s="654" t="s">
        <v>400</v>
      </c>
      <c r="C201" s="22">
        <f>TWO_WEEKS!M17</f>
        <v>0</v>
      </c>
      <c r="D201" s="15" t="s">
        <v>4</v>
      </c>
      <c r="E201" s="653" t="s">
        <v>401</v>
      </c>
    </row>
    <row r="202" spans="1:5" ht="12" customHeight="1" x14ac:dyDescent="0.25">
      <c r="A202" s="651">
        <v>733905646317</v>
      </c>
      <c r="B202" s="654" t="s">
        <v>402</v>
      </c>
      <c r="C202" s="22">
        <f>TWO_WEEKS!M18</f>
        <v>0</v>
      </c>
      <c r="D202" s="15" t="s">
        <v>4</v>
      </c>
      <c r="E202" s="653" t="s">
        <v>403</v>
      </c>
    </row>
    <row r="203" spans="1:5" ht="12" customHeight="1" x14ac:dyDescent="0.25">
      <c r="A203" s="651">
        <v>733905646324</v>
      </c>
      <c r="B203" s="654" t="s">
        <v>404</v>
      </c>
      <c r="C203" s="22">
        <f>TWO_WEEKS!M19</f>
        <v>0</v>
      </c>
      <c r="D203" s="15" t="s">
        <v>4</v>
      </c>
      <c r="E203" s="653" t="s">
        <v>405</v>
      </c>
    </row>
    <row r="204" spans="1:5" ht="12" customHeight="1" x14ac:dyDescent="0.25">
      <c r="A204" s="651">
        <v>733905646331</v>
      </c>
      <c r="B204" s="654" t="s">
        <v>406</v>
      </c>
      <c r="C204" s="22">
        <f>TWO_WEEKS!M20</f>
        <v>0</v>
      </c>
      <c r="D204" s="15" t="s">
        <v>4</v>
      </c>
      <c r="E204" s="653" t="s">
        <v>407</v>
      </c>
    </row>
    <row r="205" spans="1:5" ht="12" customHeight="1" x14ac:dyDescent="0.25">
      <c r="A205" s="651">
        <v>733905646348</v>
      </c>
      <c r="B205" s="654" t="s">
        <v>408</v>
      </c>
      <c r="C205" s="22">
        <f>TWO_WEEKS!M21</f>
        <v>0</v>
      </c>
      <c r="D205" s="15" t="s">
        <v>4</v>
      </c>
      <c r="E205" s="653" t="s">
        <v>409</v>
      </c>
    </row>
    <row r="206" spans="1:5" ht="12" customHeight="1" x14ac:dyDescent="0.25">
      <c r="A206" s="651">
        <v>733905646355</v>
      </c>
      <c r="B206" s="654" t="s">
        <v>410</v>
      </c>
      <c r="C206" s="22">
        <f>TWO_WEEKS!M22</f>
        <v>0</v>
      </c>
      <c r="D206" s="15" t="s">
        <v>4</v>
      </c>
      <c r="E206" s="653" t="s">
        <v>411</v>
      </c>
    </row>
    <row r="207" spans="1:5" ht="12" customHeight="1" x14ac:dyDescent="0.25">
      <c r="A207" s="651">
        <v>733905646362</v>
      </c>
      <c r="B207" s="654" t="s">
        <v>412</v>
      </c>
      <c r="C207" s="22">
        <f>TWO_WEEKS!M23</f>
        <v>0</v>
      </c>
      <c r="D207" s="15" t="s">
        <v>4</v>
      </c>
      <c r="E207" s="653" t="s">
        <v>413</v>
      </c>
    </row>
    <row r="208" spans="1:5" ht="12" customHeight="1" x14ac:dyDescent="0.25">
      <c r="A208" s="651">
        <v>733905646379</v>
      </c>
      <c r="B208" s="654" t="s">
        <v>414</v>
      </c>
      <c r="C208" s="22">
        <f>TWO_WEEKS!M24</f>
        <v>0</v>
      </c>
      <c r="D208" s="15" t="s">
        <v>4</v>
      </c>
      <c r="E208" s="653" t="s">
        <v>415</v>
      </c>
    </row>
    <row r="209" spans="1:5" ht="12" customHeight="1" x14ac:dyDescent="0.25">
      <c r="A209" s="651">
        <v>733905646386</v>
      </c>
      <c r="B209" s="654" t="s">
        <v>416</v>
      </c>
      <c r="C209" s="22">
        <f>TWO_WEEKS!M25</f>
        <v>0</v>
      </c>
      <c r="D209" s="15" t="s">
        <v>4</v>
      </c>
      <c r="E209" s="653" t="s">
        <v>417</v>
      </c>
    </row>
    <row r="210" spans="1:5" ht="12" customHeight="1" x14ac:dyDescent="0.25">
      <c r="A210" s="651">
        <v>733905646393</v>
      </c>
      <c r="B210" s="654" t="s">
        <v>418</v>
      </c>
      <c r="C210" s="22">
        <f>TWO_WEEKS!M26</f>
        <v>0</v>
      </c>
      <c r="D210" s="15" t="s">
        <v>4</v>
      </c>
      <c r="E210" s="653" t="s">
        <v>419</v>
      </c>
    </row>
    <row r="211" spans="1:5" ht="12" customHeight="1" x14ac:dyDescent="0.25">
      <c r="A211" s="651">
        <v>733905646409</v>
      </c>
      <c r="B211" s="654" t="s">
        <v>420</v>
      </c>
      <c r="C211" s="22">
        <f>TWO_WEEKS!M27</f>
        <v>0</v>
      </c>
      <c r="D211" s="15" t="s">
        <v>4</v>
      </c>
      <c r="E211" s="653" t="s">
        <v>421</v>
      </c>
    </row>
    <row r="212" spans="1:5" ht="12" customHeight="1" x14ac:dyDescent="0.25">
      <c r="A212" s="651">
        <v>733905646416</v>
      </c>
      <c r="B212" s="654" t="s">
        <v>422</v>
      </c>
      <c r="C212" s="22">
        <f>TWO_WEEKS!M28</f>
        <v>0</v>
      </c>
      <c r="D212" s="15" t="s">
        <v>4</v>
      </c>
      <c r="E212" s="653" t="s">
        <v>423</v>
      </c>
    </row>
    <row r="213" spans="1:5" ht="12" customHeight="1" x14ac:dyDescent="0.25">
      <c r="A213" s="651">
        <v>733905646423</v>
      </c>
      <c r="B213" s="654" t="s">
        <v>424</v>
      </c>
      <c r="C213" s="22">
        <f>TWO_WEEKS!M29</f>
        <v>0</v>
      </c>
      <c r="D213" s="15" t="s">
        <v>4</v>
      </c>
      <c r="E213" s="653" t="s">
        <v>425</v>
      </c>
    </row>
    <row r="214" spans="1:5" ht="12" customHeight="1" x14ac:dyDescent="0.25">
      <c r="A214" s="651">
        <v>733905646430</v>
      </c>
      <c r="B214" s="654" t="s">
        <v>426</v>
      </c>
      <c r="C214" s="22">
        <f>TWO_WEEKS!M30</f>
        <v>0</v>
      </c>
      <c r="D214" s="15" t="s">
        <v>4</v>
      </c>
      <c r="E214" s="653" t="s">
        <v>427</v>
      </c>
    </row>
    <row r="215" spans="1:5" ht="12" customHeight="1" x14ac:dyDescent="0.25">
      <c r="A215" s="651">
        <v>733905646447</v>
      </c>
      <c r="B215" s="654" t="s">
        <v>428</v>
      </c>
      <c r="C215" s="22">
        <f>TWO_WEEKS!M31</f>
        <v>0</v>
      </c>
      <c r="D215" s="15" t="s">
        <v>4</v>
      </c>
      <c r="E215" s="653" t="s">
        <v>429</v>
      </c>
    </row>
    <row r="216" spans="1:5" ht="12" customHeight="1" x14ac:dyDescent="0.25">
      <c r="A216" s="651">
        <v>733905646454</v>
      </c>
      <c r="B216" s="654" t="s">
        <v>430</v>
      </c>
      <c r="C216" s="22">
        <f>TWO_WEEKS!M32</f>
        <v>0</v>
      </c>
      <c r="D216" s="15" t="s">
        <v>4</v>
      </c>
      <c r="E216" s="653" t="s">
        <v>431</v>
      </c>
    </row>
    <row r="217" spans="1:5" ht="12" customHeight="1" x14ac:dyDescent="0.25">
      <c r="A217" s="651">
        <v>733905646461</v>
      </c>
      <c r="B217" s="654" t="s">
        <v>432</v>
      </c>
      <c r="C217" s="22">
        <f>TWO_WEEKS!M33</f>
        <v>0</v>
      </c>
      <c r="D217" s="15" t="s">
        <v>4</v>
      </c>
      <c r="E217" s="653" t="s">
        <v>433</v>
      </c>
    </row>
    <row r="218" spans="1:5" ht="12" customHeight="1" x14ac:dyDescent="0.25">
      <c r="A218" s="651">
        <v>733905646478</v>
      </c>
      <c r="B218" s="654" t="s">
        <v>434</v>
      </c>
      <c r="C218" s="22">
        <f>TWO_WEEKS!M34</f>
        <v>0</v>
      </c>
      <c r="D218" s="15" t="s">
        <v>4</v>
      </c>
      <c r="E218" s="653" t="s">
        <v>435</v>
      </c>
    </row>
    <row r="219" spans="1:5" ht="12" customHeight="1" x14ac:dyDescent="0.25">
      <c r="A219" s="651">
        <v>733905646485</v>
      </c>
      <c r="B219" s="654" t="s">
        <v>436</v>
      </c>
      <c r="C219" s="22">
        <f>TWO_WEEKS!M35</f>
        <v>0</v>
      </c>
      <c r="D219" s="15" t="s">
        <v>4</v>
      </c>
      <c r="E219" s="653" t="s">
        <v>437</v>
      </c>
    </row>
    <row r="220" spans="1:5" ht="12" customHeight="1" x14ac:dyDescent="0.25">
      <c r="A220" s="651">
        <v>733905646492</v>
      </c>
      <c r="B220" s="654" t="s">
        <v>438</v>
      </c>
      <c r="C220" s="22">
        <f>TWO_WEEKS!M36</f>
        <v>0</v>
      </c>
      <c r="D220" s="15" t="s">
        <v>4</v>
      </c>
      <c r="E220" s="653" t="s">
        <v>439</v>
      </c>
    </row>
    <row r="221" spans="1:5" ht="12" customHeight="1" x14ac:dyDescent="0.25">
      <c r="A221" s="651">
        <v>733905646508</v>
      </c>
      <c r="B221" s="654" t="s">
        <v>440</v>
      </c>
      <c r="C221" s="22">
        <f>TWO_WEEKS!M37</f>
        <v>0</v>
      </c>
      <c r="D221" s="15" t="s">
        <v>4</v>
      </c>
      <c r="E221" s="653" t="s">
        <v>441</v>
      </c>
    </row>
    <row r="222" spans="1:5" ht="12" customHeight="1" x14ac:dyDescent="0.25">
      <c r="A222" s="651">
        <v>733905646515</v>
      </c>
      <c r="B222" s="654" t="s">
        <v>442</v>
      </c>
      <c r="C222" s="22">
        <f>TWO_WEEKS!M38</f>
        <v>0</v>
      </c>
      <c r="D222" s="15" t="s">
        <v>4</v>
      </c>
      <c r="E222" s="653" t="s">
        <v>443</v>
      </c>
    </row>
    <row r="223" spans="1:5" ht="12" customHeight="1" x14ac:dyDescent="0.25">
      <c r="A223" s="651">
        <v>733905646522</v>
      </c>
      <c r="B223" s="654" t="s">
        <v>444</v>
      </c>
      <c r="C223" s="22">
        <f>TWO_WEEKS!M39</f>
        <v>0</v>
      </c>
      <c r="D223" s="15" t="s">
        <v>4</v>
      </c>
      <c r="E223" s="653" t="s">
        <v>445</v>
      </c>
    </row>
    <row r="224" spans="1:5" ht="12" customHeight="1" x14ac:dyDescent="0.25">
      <c r="A224" s="651" t="s">
        <v>446</v>
      </c>
      <c r="B224" s="654" t="s">
        <v>447</v>
      </c>
      <c r="C224" s="22">
        <f>TWO_WEEKS!O13</f>
        <v>0</v>
      </c>
      <c r="D224" s="15" t="s">
        <v>4</v>
      </c>
      <c r="E224" s="653" t="s">
        <v>448</v>
      </c>
    </row>
    <row r="225" spans="1:5" ht="12" customHeight="1" x14ac:dyDescent="0.25">
      <c r="A225" s="651" t="s">
        <v>449</v>
      </c>
      <c r="B225" s="654" t="s">
        <v>450</v>
      </c>
      <c r="C225" s="22">
        <f>TWO_WEEKS!O14</f>
        <v>0</v>
      </c>
      <c r="D225" s="15" t="s">
        <v>4</v>
      </c>
      <c r="E225" s="653" t="s">
        <v>451</v>
      </c>
    </row>
    <row r="226" spans="1:5" ht="12" customHeight="1" x14ac:dyDescent="0.25">
      <c r="A226" s="651" t="s">
        <v>452</v>
      </c>
      <c r="B226" s="654" t="s">
        <v>453</v>
      </c>
      <c r="C226" s="22">
        <f>TWO_WEEKS!O15</f>
        <v>0</v>
      </c>
      <c r="D226" s="15" t="s">
        <v>4</v>
      </c>
      <c r="E226" s="653" t="s">
        <v>454</v>
      </c>
    </row>
    <row r="227" spans="1:5" ht="12" customHeight="1" x14ac:dyDescent="0.25">
      <c r="A227" s="651" t="s">
        <v>455</v>
      </c>
      <c r="B227" s="654" t="s">
        <v>456</v>
      </c>
      <c r="C227" s="22">
        <f>TWO_WEEKS!O16</f>
        <v>0</v>
      </c>
      <c r="D227" s="15" t="s">
        <v>4</v>
      </c>
      <c r="E227" s="653" t="s">
        <v>457</v>
      </c>
    </row>
    <row r="228" spans="1:5" ht="12" customHeight="1" x14ac:dyDescent="0.25">
      <c r="A228" s="651" t="s">
        <v>458</v>
      </c>
      <c r="B228" s="654" t="s">
        <v>459</v>
      </c>
      <c r="C228" s="22">
        <f>TWO_WEEKS!O17</f>
        <v>0</v>
      </c>
      <c r="D228" s="15" t="s">
        <v>4</v>
      </c>
      <c r="E228" s="653" t="s">
        <v>460</v>
      </c>
    </row>
    <row r="229" spans="1:5" ht="12" customHeight="1" x14ac:dyDescent="0.25">
      <c r="A229" s="651" t="s">
        <v>461</v>
      </c>
      <c r="B229" s="654" t="s">
        <v>462</v>
      </c>
      <c r="C229" s="22">
        <f>TWO_WEEKS!O18</f>
        <v>0</v>
      </c>
      <c r="D229" s="15" t="s">
        <v>4</v>
      </c>
      <c r="E229" s="653" t="s">
        <v>463</v>
      </c>
    </row>
    <row r="230" spans="1:5" ht="12" customHeight="1" x14ac:dyDescent="0.25">
      <c r="A230" s="651" t="s">
        <v>464</v>
      </c>
      <c r="B230" s="654" t="s">
        <v>465</v>
      </c>
      <c r="C230" s="22">
        <f>TWO_WEEKS!O19</f>
        <v>0</v>
      </c>
      <c r="D230" s="15" t="s">
        <v>4</v>
      </c>
      <c r="E230" s="653" t="s">
        <v>466</v>
      </c>
    </row>
    <row r="231" spans="1:5" ht="12" customHeight="1" x14ac:dyDescent="0.25">
      <c r="A231" s="651" t="s">
        <v>467</v>
      </c>
      <c r="B231" s="654" t="s">
        <v>468</v>
      </c>
      <c r="C231" s="22">
        <f>TWO_WEEKS!O20</f>
        <v>0</v>
      </c>
      <c r="D231" s="15" t="s">
        <v>4</v>
      </c>
      <c r="E231" s="653" t="s">
        <v>469</v>
      </c>
    </row>
    <row r="232" spans="1:5" ht="12" customHeight="1" x14ac:dyDescent="0.25">
      <c r="A232" s="651" t="s">
        <v>470</v>
      </c>
      <c r="B232" s="654" t="s">
        <v>471</v>
      </c>
      <c r="C232" s="22">
        <f>TWO_WEEKS!O21</f>
        <v>0</v>
      </c>
      <c r="D232" s="15" t="s">
        <v>4</v>
      </c>
      <c r="E232" s="653" t="s">
        <v>472</v>
      </c>
    </row>
    <row r="233" spans="1:5" ht="12" customHeight="1" x14ac:dyDescent="0.25">
      <c r="A233" s="651" t="s">
        <v>473</v>
      </c>
      <c r="B233" s="654" t="s">
        <v>474</v>
      </c>
      <c r="C233" s="22">
        <f>TWO_WEEKS!O22</f>
        <v>0</v>
      </c>
      <c r="D233" s="15" t="s">
        <v>4</v>
      </c>
      <c r="E233" s="653" t="s">
        <v>475</v>
      </c>
    </row>
    <row r="234" spans="1:5" ht="12" customHeight="1" x14ac:dyDescent="0.25">
      <c r="A234" s="651" t="s">
        <v>476</v>
      </c>
      <c r="B234" s="654" t="s">
        <v>477</v>
      </c>
      <c r="C234" s="22">
        <f>TWO_WEEKS!O23</f>
        <v>0</v>
      </c>
      <c r="D234" s="15" t="s">
        <v>4</v>
      </c>
      <c r="E234" s="653" t="s">
        <v>478</v>
      </c>
    </row>
    <row r="235" spans="1:5" ht="12" customHeight="1" x14ac:dyDescent="0.25">
      <c r="A235" s="651" t="s">
        <v>479</v>
      </c>
      <c r="B235" s="654" t="s">
        <v>480</v>
      </c>
      <c r="C235" s="22">
        <f>TWO_WEEKS!O24</f>
        <v>0</v>
      </c>
      <c r="D235" s="15" t="s">
        <v>4</v>
      </c>
      <c r="E235" s="653" t="s">
        <v>481</v>
      </c>
    </row>
    <row r="236" spans="1:5" ht="12" customHeight="1" x14ac:dyDescent="0.25">
      <c r="A236" s="651" t="s">
        <v>482</v>
      </c>
      <c r="B236" s="654" t="s">
        <v>483</v>
      </c>
      <c r="C236" s="22">
        <f>TWO_WEEKS!O25</f>
        <v>0</v>
      </c>
      <c r="D236" s="15" t="s">
        <v>4</v>
      </c>
      <c r="E236" s="653" t="s">
        <v>484</v>
      </c>
    </row>
    <row r="237" spans="1:5" ht="12" customHeight="1" x14ac:dyDescent="0.25">
      <c r="A237" s="651" t="s">
        <v>485</v>
      </c>
      <c r="B237" s="654" t="s">
        <v>486</v>
      </c>
      <c r="C237" s="22">
        <f>TWO_WEEKS!O26</f>
        <v>0</v>
      </c>
      <c r="D237" s="15" t="s">
        <v>4</v>
      </c>
      <c r="E237" s="653" t="s">
        <v>487</v>
      </c>
    </row>
    <row r="238" spans="1:5" ht="12" customHeight="1" x14ac:dyDescent="0.25">
      <c r="A238" s="651" t="s">
        <v>488</v>
      </c>
      <c r="B238" s="654" t="s">
        <v>489</v>
      </c>
      <c r="C238" s="22">
        <f>TWO_WEEKS!O27</f>
        <v>0</v>
      </c>
      <c r="D238" s="15" t="s">
        <v>4</v>
      </c>
      <c r="E238" s="653" t="s">
        <v>490</v>
      </c>
    </row>
    <row r="239" spans="1:5" ht="12" customHeight="1" x14ac:dyDescent="0.25">
      <c r="A239" s="651" t="s">
        <v>491</v>
      </c>
      <c r="B239" s="654" t="s">
        <v>492</v>
      </c>
      <c r="C239" s="22">
        <f>TWO_WEEKS!O28</f>
        <v>0</v>
      </c>
      <c r="D239" s="15" t="s">
        <v>4</v>
      </c>
      <c r="E239" s="653" t="s">
        <v>493</v>
      </c>
    </row>
    <row r="240" spans="1:5" ht="12" customHeight="1" x14ac:dyDescent="0.25">
      <c r="A240" s="651" t="s">
        <v>494</v>
      </c>
      <c r="B240" s="654" t="s">
        <v>495</v>
      </c>
      <c r="C240" s="22">
        <f>TWO_WEEKS!O29</f>
        <v>0</v>
      </c>
      <c r="D240" s="15" t="s">
        <v>4</v>
      </c>
      <c r="E240" s="653" t="s">
        <v>496</v>
      </c>
    </row>
    <row r="241" spans="1:5" ht="12" customHeight="1" x14ac:dyDescent="0.25">
      <c r="A241" s="651" t="s">
        <v>497</v>
      </c>
      <c r="B241" s="654" t="s">
        <v>498</v>
      </c>
      <c r="C241" s="22">
        <f>TWO_WEEKS!O30</f>
        <v>0</v>
      </c>
      <c r="D241" s="15" t="s">
        <v>4</v>
      </c>
      <c r="E241" s="653" t="s">
        <v>499</v>
      </c>
    </row>
    <row r="242" spans="1:5" ht="12" customHeight="1" x14ac:dyDescent="0.25">
      <c r="A242" s="651" t="s">
        <v>500</v>
      </c>
      <c r="B242" s="654" t="s">
        <v>501</v>
      </c>
      <c r="C242" s="22">
        <f>TWO_WEEKS!O31</f>
        <v>0</v>
      </c>
      <c r="D242" s="15" t="s">
        <v>4</v>
      </c>
      <c r="E242" s="653" t="s">
        <v>502</v>
      </c>
    </row>
    <row r="243" spans="1:5" ht="12" customHeight="1" x14ac:dyDescent="0.25">
      <c r="A243" s="651" t="s">
        <v>503</v>
      </c>
      <c r="B243" s="654" t="s">
        <v>504</v>
      </c>
      <c r="C243" s="22">
        <f>TWO_WEEKS!O32</f>
        <v>0</v>
      </c>
      <c r="D243" s="15" t="s">
        <v>4</v>
      </c>
      <c r="E243" s="653" t="s">
        <v>505</v>
      </c>
    </row>
    <row r="244" spans="1:5" ht="12" customHeight="1" x14ac:dyDescent="0.25">
      <c r="A244" s="651" t="s">
        <v>506</v>
      </c>
      <c r="B244" s="654" t="s">
        <v>507</v>
      </c>
      <c r="C244" s="22">
        <f>TWO_WEEKS!O33</f>
        <v>0</v>
      </c>
      <c r="D244" s="15" t="s">
        <v>4</v>
      </c>
      <c r="E244" s="653" t="s">
        <v>508</v>
      </c>
    </row>
    <row r="245" spans="1:5" ht="12" customHeight="1" x14ac:dyDescent="0.25">
      <c r="A245" s="651" t="s">
        <v>509</v>
      </c>
      <c r="B245" s="654" t="s">
        <v>510</v>
      </c>
      <c r="C245" s="22">
        <f>TWO_WEEKS!O34</f>
        <v>0</v>
      </c>
      <c r="D245" s="15" t="s">
        <v>4</v>
      </c>
      <c r="E245" s="653" t="s">
        <v>511</v>
      </c>
    </row>
    <row r="246" spans="1:5" ht="12" customHeight="1" x14ac:dyDescent="0.25">
      <c r="A246" s="651" t="s">
        <v>512</v>
      </c>
      <c r="B246" s="654" t="s">
        <v>513</v>
      </c>
      <c r="C246" s="22">
        <f>TWO_WEEKS!O35</f>
        <v>0</v>
      </c>
      <c r="D246" s="15" t="s">
        <v>4</v>
      </c>
      <c r="E246" s="653" t="s">
        <v>514</v>
      </c>
    </row>
    <row r="247" spans="1:5" ht="12" customHeight="1" x14ac:dyDescent="0.25">
      <c r="A247" s="651" t="s">
        <v>515</v>
      </c>
      <c r="B247" s="654" t="s">
        <v>516</v>
      </c>
      <c r="C247" s="22">
        <f>TWO_WEEKS!O36</f>
        <v>0</v>
      </c>
      <c r="D247" s="15" t="s">
        <v>4</v>
      </c>
      <c r="E247" s="653" t="s">
        <v>517</v>
      </c>
    </row>
    <row r="248" spans="1:5" ht="12" customHeight="1" x14ac:dyDescent="0.25">
      <c r="A248" s="651" t="s">
        <v>518</v>
      </c>
      <c r="B248" s="654" t="s">
        <v>519</v>
      </c>
      <c r="C248" s="22">
        <f>TWO_WEEKS!O37</f>
        <v>0</v>
      </c>
      <c r="D248" s="15" t="s">
        <v>4</v>
      </c>
      <c r="E248" s="653" t="s">
        <v>520</v>
      </c>
    </row>
    <row r="249" spans="1:5" ht="12" customHeight="1" x14ac:dyDescent="0.25">
      <c r="A249" s="651" t="s">
        <v>521</v>
      </c>
      <c r="B249" s="654" t="s">
        <v>522</v>
      </c>
      <c r="C249" s="22">
        <f>TWO_WEEKS!O38</f>
        <v>0</v>
      </c>
      <c r="D249" s="15" t="s">
        <v>4</v>
      </c>
      <c r="E249" s="653" t="s">
        <v>523</v>
      </c>
    </row>
    <row r="250" spans="1:5" ht="12" customHeight="1" x14ac:dyDescent="0.25">
      <c r="A250" s="651" t="s">
        <v>524</v>
      </c>
      <c r="B250" s="654" t="s">
        <v>525</v>
      </c>
      <c r="C250" s="22">
        <f>TWO_WEEKS!O39</f>
        <v>0</v>
      </c>
      <c r="D250" s="15" t="s">
        <v>4</v>
      </c>
      <c r="E250" s="653" t="s">
        <v>526</v>
      </c>
    </row>
    <row r="251" spans="1:5" ht="12" customHeight="1" x14ac:dyDescent="0.25">
      <c r="A251" s="651" t="s">
        <v>527</v>
      </c>
      <c r="B251" s="654" t="s">
        <v>528</v>
      </c>
      <c r="C251" s="22">
        <f>TWO_WEEKS!O40</f>
        <v>0</v>
      </c>
      <c r="D251" s="15" t="s">
        <v>4</v>
      </c>
      <c r="E251" s="653" t="s">
        <v>529</v>
      </c>
    </row>
    <row r="252" spans="1:5" ht="12" customHeight="1" x14ac:dyDescent="0.25">
      <c r="A252" s="651" t="s">
        <v>530</v>
      </c>
      <c r="B252" s="654" t="s">
        <v>531</v>
      </c>
      <c r="C252" s="22">
        <f>TWO_WEEKS!O41</f>
        <v>0</v>
      </c>
      <c r="D252" s="15" t="s">
        <v>4</v>
      </c>
      <c r="E252" s="653" t="s">
        <v>532</v>
      </c>
    </row>
    <row r="253" spans="1:5" ht="12" customHeight="1" x14ac:dyDescent="0.25">
      <c r="A253" s="651" t="s">
        <v>533</v>
      </c>
      <c r="B253" s="654" t="s">
        <v>534</v>
      </c>
      <c r="C253" s="22">
        <f>TWO_WEEKS!O42</f>
        <v>0</v>
      </c>
      <c r="D253" s="15" t="s">
        <v>4</v>
      </c>
      <c r="E253" s="653" t="s">
        <v>535</v>
      </c>
    </row>
    <row r="254" spans="1:5" ht="12" customHeight="1" x14ac:dyDescent="0.25">
      <c r="A254" s="651" t="s">
        <v>536</v>
      </c>
      <c r="B254" s="654" t="s">
        <v>537</v>
      </c>
      <c r="C254" s="22">
        <f>TWO_WEEKS!O43</f>
        <v>0</v>
      </c>
      <c r="D254" s="15" t="s">
        <v>4</v>
      </c>
      <c r="E254" s="653" t="s">
        <v>538</v>
      </c>
    </row>
    <row r="255" spans="1:5" ht="12" customHeight="1" x14ac:dyDescent="0.25">
      <c r="A255" s="651" t="s">
        <v>539</v>
      </c>
      <c r="B255" s="654" t="s">
        <v>540</v>
      </c>
      <c r="C255" s="22">
        <f>TWO_WEEKS!O44</f>
        <v>0</v>
      </c>
      <c r="D255" s="15" t="s">
        <v>4</v>
      </c>
      <c r="E255" s="653" t="s">
        <v>541</v>
      </c>
    </row>
    <row r="256" spans="1:5" ht="12" customHeight="1" x14ac:dyDescent="0.25">
      <c r="A256" s="651" t="s">
        <v>542</v>
      </c>
      <c r="B256" s="654" t="s">
        <v>543</v>
      </c>
      <c r="C256" s="22">
        <f>TWO_WEEKS!O45</f>
        <v>0</v>
      </c>
      <c r="D256" s="15" t="s">
        <v>4</v>
      </c>
      <c r="E256" s="653" t="s">
        <v>544</v>
      </c>
    </row>
    <row r="257" spans="1:5" ht="12" customHeight="1" x14ac:dyDescent="0.25">
      <c r="A257" s="651" t="s">
        <v>545</v>
      </c>
      <c r="B257" s="654" t="s">
        <v>546</v>
      </c>
      <c r="C257" s="22">
        <f>TWO_WEEKS!O46</f>
        <v>0</v>
      </c>
      <c r="D257" s="15" t="s">
        <v>4</v>
      </c>
      <c r="E257" s="653" t="s">
        <v>547</v>
      </c>
    </row>
    <row r="258" spans="1:5" ht="12" customHeight="1" x14ac:dyDescent="0.25">
      <c r="A258" s="651" t="s">
        <v>548</v>
      </c>
      <c r="B258" s="654" t="s">
        <v>549</v>
      </c>
      <c r="C258" s="22">
        <f>TWO_WEEKS!O47</f>
        <v>0</v>
      </c>
      <c r="D258" s="15" t="s">
        <v>4</v>
      </c>
      <c r="E258" s="653" t="s">
        <v>550</v>
      </c>
    </row>
    <row r="259" spans="1:5" ht="12" customHeight="1" x14ac:dyDescent="0.25">
      <c r="A259" s="651" t="s">
        <v>551</v>
      </c>
      <c r="B259" s="654" t="s">
        <v>552</v>
      </c>
      <c r="C259" s="22">
        <f>TWO_WEEKS!P13</f>
        <v>0</v>
      </c>
      <c r="D259" s="15" t="s">
        <v>4</v>
      </c>
      <c r="E259" s="653" t="s">
        <v>553</v>
      </c>
    </row>
    <row r="260" spans="1:5" ht="12" customHeight="1" x14ac:dyDescent="0.25">
      <c r="A260" s="651" t="s">
        <v>554</v>
      </c>
      <c r="B260" s="654" t="s">
        <v>555</v>
      </c>
      <c r="C260" s="22">
        <f>TWO_WEEKS!P14</f>
        <v>0</v>
      </c>
      <c r="D260" s="15" t="s">
        <v>4</v>
      </c>
      <c r="E260" s="653" t="s">
        <v>556</v>
      </c>
    </row>
    <row r="261" spans="1:5" ht="12" customHeight="1" x14ac:dyDescent="0.25">
      <c r="A261" s="651" t="s">
        <v>557</v>
      </c>
      <c r="B261" s="654" t="s">
        <v>558</v>
      </c>
      <c r="C261" s="22">
        <f>TWO_WEEKS!P15</f>
        <v>0</v>
      </c>
      <c r="D261" s="15" t="s">
        <v>4</v>
      </c>
      <c r="E261" s="653" t="s">
        <v>559</v>
      </c>
    </row>
    <row r="262" spans="1:5" ht="12" customHeight="1" x14ac:dyDescent="0.25">
      <c r="A262" s="651" t="s">
        <v>560</v>
      </c>
      <c r="B262" s="654" t="s">
        <v>561</v>
      </c>
      <c r="C262" s="22">
        <f>TWO_WEEKS!P16</f>
        <v>0</v>
      </c>
      <c r="D262" s="15" t="s">
        <v>4</v>
      </c>
      <c r="E262" s="653" t="s">
        <v>562</v>
      </c>
    </row>
    <row r="263" spans="1:5" ht="12" customHeight="1" x14ac:dyDescent="0.25">
      <c r="A263" s="651" t="s">
        <v>563</v>
      </c>
      <c r="B263" s="654" t="s">
        <v>564</v>
      </c>
      <c r="C263" s="22">
        <f>TWO_WEEKS!P17</f>
        <v>0</v>
      </c>
      <c r="D263" s="15" t="s">
        <v>4</v>
      </c>
      <c r="E263" s="653" t="s">
        <v>565</v>
      </c>
    </row>
    <row r="264" spans="1:5" ht="12" customHeight="1" x14ac:dyDescent="0.25">
      <c r="A264" s="651" t="s">
        <v>566</v>
      </c>
      <c r="B264" s="654" t="s">
        <v>567</v>
      </c>
      <c r="C264" s="22">
        <f>TWO_WEEKS!P18</f>
        <v>0</v>
      </c>
      <c r="D264" s="15" t="s">
        <v>4</v>
      </c>
      <c r="E264" s="653" t="s">
        <v>568</v>
      </c>
    </row>
    <row r="265" spans="1:5" ht="12" customHeight="1" x14ac:dyDescent="0.25">
      <c r="A265" s="651" t="s">
        <v>569</v>
      </c>
      <c r="B265" s="654" t="s">
        <v>570</v>
      </c>
      <c r="C265" s="22">
        <f>TWO_WEEKS!P19</f>
        <v>0</v>
      </c>
      <c r="D265" s="15" t="s">
        <v>4</v>
      </c>
      <c r="E265" s="653" t="s">
        <v>571</v>
      </c>
    </row>
    <row r="266" spans="1:5" ht="12" customHeight="1" x14ac:dyDescent="0.25">
      <c r="A266" s="651" t="s">
        <v>572</v>
      </c>
      <c r="B266" s="654" t="s">
        <v>573</v>
      </c>
      <c r="C266" s="22">
        <f>TWO_WEEKS!P20</f>
        <v>0</v>
      </c>
      <c r="D266" s="15" t="s">
        <v>4</v>
      </c>
      <c r="E266" s="653" t="s">
        <v>574</v>
      </c>
    </row>
    <row r="267" spans="1:5" ht="12" customHeight="1" x14ac:dyDescent="0.25">
      <c r="A267" s="651" t="s">
        <v>575</v>
      </c>
      <c r="B267" s="654" t="s">
        <v>576</v>
      </c>
      <c r="C267" s="22">
        <f>TWO_WEEKS!P21</f>
        <v>0</v>
      </c>
      <c r="D267" s="15" t="s">
        <v>4</v>
      </c>
      <c r="E267" s="653" t="s">
        <v>577</v>
      </c>
    </row>
    <row r="268" spans="1:5" ht="12" customHeight="1" x14ac:dyDescent="0.25">
      <c r="A268" s="651" t="s">
        <v>578</v>
      </c>
      <c r="B268" s="654" t="s">
        <v>579</v>
      </c>
      <c r="C268" s="22">
        <f>TWO_WEEKS!P22</f>
        <v>0</v>
      </c>
      <c r="D268" s="15" t="s">
        <v>4</v>
      </c>
      <c r="E268" s="653" t="s">
        <v>580</v>
      </c>
    </row>
    <row r="269" spans="1:5" ht="12" customHeight="1" x14ac:dyDescent="0.25">
      <c r="A269" s="651" t="s">
        <v>581</v>
      </c>
      <c r="B269" s="654" t="s">
        <v>582</v>
      </c>
      <c r="C269" s="22">
        <f>TWO_WEEKS!P23</f>
        <v>0</v>
      </c>
      <c r="D269" s="15" t="s">
        <v>4</v>
      </c>
      <c r="E269" s="653" t="s">
        <v>583</v>
      </c>
    </row>
    <row r="270" spans="1:5" ht="12" customHeight="1" x14ac:dyDescent="0.25">
      <c r="A270" s="651" t="s">
        <v>584</v>
      </c>
      <c r="B270" s="654" t="s">
        <v>585</v>
      </c>
      <c r="C270" s="22">
        <f>TWO_WEEKS!P24</f>
        <v>0</v>
      </c>
      <c r="D270" s="15" t="s">
        <v>4</v>
      </c>
      <c r="E270" s="653" t="s">
        <v>586</v>
      </c>
    </row>
    <row r="271" spans="1:5" ht="12" customHeight="1" x14ac:dyDescent="0.25">
      <c r="A271" s="651" t="s">
        <v>587</v>
      </c>
      <c r="B271" s="654" t="s">
        <v>588</v>
      </c>
      <c r="C271" s="22">
        <f>TWO_WEEKS!P25</f>
        <v>0</v>
      </c>
      <c r="D271" s="15" t="s">
        <v>4</v>
      </c>
      <c r="E271" s="653" t="s">
        <v>589</v>
      </c>
    </row>
    <row r="272" spans="1:5" ht="12" customHeight="1" x14ac:dyDescent="0.25">
      <c r="A272" s="651" t="s">
        <v>590</v>
      </c>
      <c r="B272" s="654" t="s">
        <v>591</v>
      </c>
      <c r="C272" s="22">
        <f>TWO_WEEKS!P26</f>
        <v>0</v>
      </c>
      <c r="D272" s="15" t="s">
        <v>4</v>
      </c>
      <c r="E272" s="653" t="s">
        <v>592</v>
      </c>
    </row>
    <row r="273" spans="1:5" ht="12" customHeight="1" x14ac:dyDescent="0.25">
      <c r="A273" s="651" t="s">
        <v>593</v>
      </c>
      <c r="B273" s="654" t="s">
        <v>594</v>
      </c>
      <c r="C273" s="22">
        <f>TWO_WEEKS!P27</f>
        <v>0</v>
      </c>
      <c r="D273" s="15" t="s">
        <v>4</v>
      </c>
      <c r="E273" s="653" t="s">
        <v>595</v>
      </c>
    </row>
    <row r="274" spans="1:5" ht="12" customHeight="1" x14ac:dyDescent="0.25">
      <c r="A274" s="651" t="s">
        <v>596</v>
      </c>
      <c r="B274" s="654" t="s">
        <v>597</v>
      </c>
      <c r="C274" s="22">
        <f>TWO_WEEKS!P28</f>
        <v>0</v>
      </c>
      <c r="D274" s="15" t="s">
        <v>4</v>
      </c>
      <c r="E274" s="653" t="s">
        <v>598</v>
      </c>
    </row>
    <row r="275" spans="1:5" ht="12" customHeight="1" x14ac:dyDescent="0.25">
      <c r="A275" s="651" t="s">
        <v>599</v>
      </c>
      <c r="B275" s="654" t="s">
        <v>600</v>
      </c>
      <c r="C275" s="22">
        <f>TWO_WEEKS!P29</f>
        <v>0</v>
      </c>
      <c r="D275" s="15" t="s">
        <v>4</v>
      </c>
      <c r="E275" s="653" t="s">
        <v>601</v>
      </c>
    </row>
    <row r="276" spans="1:5" ht="12" customHeight="1" x14ac:dyDescent="0.25">
      <c r="A276" s="651" t="s">
        <v>602</v>
      </c>
      <c r="B276" s="654" t="s">
        <v>603</v>
      </c>
      <c r="C276" s="22">
        <f>TWO_WEEKS!P30</f>
        <v>0</v>
      </c>
      <c r="D276" s="15" t="s">
        <v>4</v>
      </c>
      <c r="E276" s="653" t="s">
        <v>604</v>
      </c>
    </row>
    <row r="277" spans="1:5" ht="12" customHeight="1" x14ac:dyDescent="0.25">
      <c r="A277" s="651" t="s">
        <v>605</v>
      </c>
      <c r="B277" s="654" t="s">
        <v>606</v>
      </c>
      <c r="C277" s="22">
        <f>TWO_WEEKS!P31</f>
        <v>0</v>
      </c>
      <c r="D277" s="15" t="s">
        <v>4</v>
      </c>
      <c r="E277" s="653" t="s">
        <v>607</v>
      </c>
    </row>
    <row r="278" spans="1:5" ht="12" customHeight="1" x14ac:dyDescent="0.25">
      <c r="A278" s="651" t="s">
        <v>608</v>
      </c>
      <c r="B278" s="654" t="s">
        <v>609</v>
      </c>
      <c r="C278" s="22">
        <f>TWO_WEEKS!P32</f>
        <v>0</v>
      </c>
      <c r="D278" s="15" t="s">
        <v>4</v>
      </c>
      <c r="E278" s="653" t="s">
        <v>610</v>
      </c>
    </row>
    <row r="279" spans="1:5" ht="12" customHeight="1" x14ac:dyDescent="0.25">
      <c r="A279" s="651" t="s">
        <v>611</v>
      </c>
      <c r="B279" s="654" t="s">
        <v>612</v>
      </c>
      <c r="C279" s="22">
        <f>TWO_WEEKS!P33</f>
        <v>0</v>
      </c>
      <c r="D279" s="15" t="s">
        <v>4</v>
      </c>
      <c r="E279" s="653" t="s">
        <v>613</v>
      </c>
    </row>
    <row r="280" spans="1:5" ht="12" customHeight="1" x14ac:dyDescent="0.25">
      <c r="A280" s="651" t="s">
        <v>614</v>
      </c>
      <c r="B280" s="654" t="s">
        <v>615</v>
      </c>
      <c r="C280" s="22">
        <f>TWO_WEEKS!P34</f>
        <v>0</v>
      </c>
      <c r="D280" s="15" t="s">
        <v>4</v>
      </c>
      <c r="E280" s="653" t="s">
        <v>616</v>
      </c>
    </row>
    <row r="281" spans="1:5" ht="12" customHeight="1" x14ac:dyDescent="0.25">
      <c r="A281" s="651" t="s">
        <v>617</v>
      </c>
      <c r="B281" s="654" t="s">
        <v>618</v>
      </c>
      <c r="C281" s="22">
        <f>TWO_WEEKS!P35</f>
        <v>0</v>
      </c>
      <c r="D281" s="15" t="s">
        <v>4</v>
      </c>
      <c r="E281" s="653" t="s">
        <v>619</v>
      </c>
    </row>
    <row r="282" spans="1:5" ht="12" customHeight="1" x14ac:dyDescent="0.25">
      <c r="A282" s="651" t="s">
        <v>620</v>
      </c>
      <c r="B282" s="654" t="s">
        <v>621</v>
      </c>
      <c r="C282" s="22">
        <f>TWO_WEEKS!P36</f>
        <v>0</v>
      </c>
      <c r="D282" s="15" t="s">
        <v>4</v>
      </c>
      <c r="E282" s="653" t="s">
        <v>622</v>
      </c>
    </row>
    <row r="283" spans="1:5" ht="12" customHeight="1" x14ac:dyDescent="0.25">
      <c r="A283" s="651" t="s">
        <v>623</v>
      </c>
      <c r="B283" s="654" t="s">
        <v>624</v>
      </c>
      <c r="C283" s="22">
        <f>TWO_WEEKS!P37</f>
        <v>0</v>
      </c>
      <c r="D283" s="15" t="s">
        <v>4</v>
      </c>
      <c r="E283" s="653" t="s">
        <v>625</v>
      </c>
    </row>
    <row r="284" spans="1:5" ht="12" customHeight="1" x14ac:dyDescent="0.25">
      <c r="A284" s="651" t="s">
        <v>626</v>
      </c>
      <c r="B284" s="654" t="s">
        <v>627</v>
      </c>
      <c r="C284" s="22">
        <f>TWO_WEEKS!P38</f>
        <v>0</v>
      </c>
      <c r="D284" s="15" t="s">
        <v>4</v>
      </c>
      <c r="E284" s="653" t="s">
        <v>628</v>
      </c>
    </row>
    <row r="285" spans="1:5" ht="12" customHeight="1" x14ac:dyDescent="0.25">
      <c r="A285" s="651" t="s">
        <v>629</v>
      </c>
      <c r="B285" s="654" t="s">
        <v>630</v>
      </c>
      <c r="C285" s="22">
        <f>TWO_WEEKS!P39</f>
        <v>0</v>
      </c>
      <c r="D285" s="15" t="s">
        <v>4</v>
      </c>
      <c r="E285" s="653" t="s">
        <v>631</v>
      </c>
    </row>
    <row r="286" spans="1:5" ht="12" customHeight="1" x14ac:dyDescent="0.25">
      <c r="A286" s="651" t="s">
        <v>632</v>
      </c>
      <c r="B286" s="654" t="s">
        <v>633</v>
      </c>
      <c r="C286" s="22">
        <f>TWO_WEEKS!P40</f>
        <v>0</v>
      </c>
      <c r="D286" s="15" t="s">
        <v>4</v>
      </c>
      <c r="E286" s="653" t="s">
        <v>634</v>
      </c>
    </row>
    <row r="287" spans="1:5" ht="12" customHeight="1" x14ac:dyDescent="0.25">
      <c r="A287" s="651" t="s">
        <v>635</v>
      </c>
      <c r="B287" s="654" t="s">
        <v>636</v>
      </c>
      <c r="C287" s="22">
        <f>TWO_WEEKS!P41</f>
        <v>0</v>
      </c>
      <c r="D287" s="15" t="s">
        <v>4</v>
      </c>
      <c r="E287" s="653" t="s">
        <v>637</v>
      </c>
    </row>
    <row r="288" spans="1:5" ht="12" customHeight="1" x14ac:dyDescent="0.25">
      <c r="A288" s="651" t="s">
        <v>638</v>
      </c>
      <c r="B288" s="654" t="s">
        <v>639</v>
      </c>
      <c r="C288" s="22">
        <f>TWO_WEEKS!P42</f>
        <v>0</v>
      </c>
      <c r="D288" s="15" t="s">
        <v>4</v>
      </c>
      <c r="E288" s="653" t="s">
        <v>640</v>
      </c>
    </row>
    <row r="289" spans="1:5" ht="12" customHeight="1" x14ac:dyDescent="0.25">
      <c r="A289" s="651" t="s">
        <v>641</v>
      </c>
      <c r="B289" s="654" t="s">
        <v>642</v>
      </c>
      <c r="C289" s="22">
        <f>TWO_WEEKS!P43</f>
        <v>0</v>
      </c>
      <c r="D289" s="15" t="s">
        <v>4</v>
      </c>
      <c r="E289" s="653" t="s">
        <v>643</v>
      </c>
    </row>
    <row r="290" spans="1:5" ht="12" customHeight="1" x14ac:dyDescent="0.25">
      <c r="A290" s="651" t="s">
        <v>644</v>
      </c>
      <c r="B290" s="654" t="s">
        <v>645</v>
      </c>
      <c r="C290" s="22">
        <f>TWO_WEEKS!P44</f>
        <v>0</v>
      </c>
      <c r="D290" s="15" t="s">
        <v>4</v>
      </c>
      <c r="E290" s="653" t="s">
        <v>646</v>
      </c>
    </row>
    <row r="291" spans="1:5" ht="12" customHeight="1" x14ac:dyDescent="0.25">
      <c r="A291" s="651" t="s">
        <v>647</v>
      </c>
      <c r="B291" s="654" t="s">
        <v>648</v>
      </c>
      <c r="C291" s="22">
        <f>TWO_WEEKS!P45</f>
        <v>0</v>
      </c>
      <c r="D291" s="15" t="s">
        <v>4</v>
      </c>
      <c r="E291" s="653" t="s">
        <v>649</v>
      </c>
    </row>
    <row r="292" spans="1:5" ht="12" customHeight="1" x14ac:dyDescent="0.25">
      <c r="A292" s="651" t="s">
        <v>650</v>
      </c>
      <c r="B292" s="654" t="s">
        <v>651</v>
      </c>
      <c r="C292" s="22">
        <f>TWO_WEEKS!P46</f>
        <v>0</v>
      </c>
      <c r="D292" s="15" t="s">
        <v>4</v>
      </c>
      <c r="E292" s="653" t="s">
        <v>652</v>
      </c>
    </row>
    <row r="293" spans="1:5" ht="12" customHeight="1" x14ac:dyDescent="0.25">
      <c r="A293" s="651" t="s">
        <v>653</v>
      </c>
      <c r="B293" s="654" t="s">
        <v>654</v>
      </c>
      <c r="C293" s="22">
        <f>TWO_WEEKS!P47</f>
        <v>0</v>
      </c>
      <c r="D293" s="15" t="s">
        <v>4</v>
      </c>
      <c r="E293" s="653" t="s">
        <v>655</v>
      </c>
    </row>
    <row r="294" spans="1:5" ht="12" customHeight="1" x14ac:dyDescent="0.25">
      <c r="A294" s="651" t="s">
        <v>656</v>
      </c>
      <c r="B294" s="654" t="s">
        <v>657</v>
      </c>
      <c r="C294" s="22">
        <f>TWO_WEEKS!R13</f>
        <v>0</v>
      </c>
      <c r="D294" s="15" t="s">
        <v>4</v>
      </c>
      <c r="E294" s="653" t="s">
        <v>658</v>
      </c>
    </row>
    <row r="295" spans="1:5" ht="12" customHeight="1" x14ac:dyDescent="0.25">
      <c r="A295" s="651" t="s">
        <v>659</v>
      </c>
      <c r="B295" s="654" t="s">
        <v>660</v>
      </c>
      <c r="C295" s="22">
        <f>TWO_WEEKS!R14</f>
        <v>0</v>
      </c>
      <c r="D295" s="15" t="s">
        <v>4</v>
      </c>
      <c r="E295" s="653" t="s">
        <v>661</v>
      </c>
    </row>
    <row r="296" spans="1:5" ht="12" customHeight="1" x14ac:dyDescent="0.25">
      <c r="A296" s="651" t="s">
        <v>662</v>
      </c>
      <c r="B296" s="654" t="s">
        <v>663</v>
      </c>
      <c r="C296" s="22">
        <f>TWO_WEEKS!R15</f>
        <v>0</v>
      </c>
      <c r="D296" s="15" t="s">
        <v>4</v>
      </c>
      <c r="E296" s="653" t="s">
        <v>664</v>
      </c>
    </row>
    <row r="297" spans="1:5" ht="12" customHeight="1" x14ac:dyDescent="0.25">
      <c r="A297" s="651" t="s">
        <v>665</v>
      </c>
      <c r="B297" s="654" t="s">
        <v>666</v>
      </c>
      <c r="C297" s="22">
        <f>TWO_WEEKS!R16</f>
        <v>0</v>
      </c>
      <c r="D297" s="15" t="s">
        <v>4</v>
      </c>
      <c r="E297" s="653" t="s">
        <v>667</v>
      </c>
    </row>
    <row r="298" spans="1:5" ht="12" customHeight="1" x14ac:dyDescent="0.25">
      <c r="A298" s="651" t="s">
        <v>668</v>
      </c>
      <c r="B298" s="654" t="s">
        <v>669</v>
      </c>
      <c r="C298" s="22">
        <f>TWO_WEEKS!R17</f>
        <v>0</v>
      </c>
      <c r="D298" s="15" t="s">
        <v>4</v>
      </c>
      <c r="E298" s="653" t="s">
        <v>670</v>
      </c>
    </row>
    <row r="299" spans="1:5" ht="12" customHeight="1" x14ac:dyDescent="0.25">
      <c r="A299" s="651" t="s">
        <v>671</v>
      </c>
      <c r="B299" s="654" t="s">
        <v>672</v>
      </c>
      <c r="C299" s="22">
        <f>TWO_WEEKS!R18</f>
        <v>0</v>
      </c>
      <c r="D299" s="15" t="s">
        <v>4</v>
      </c>
      <c r="E299" s="653" t="s">
        <v>673</v>
      </c>
    </row>
    <row r="300" spans="1:5" ht="12" customHeight="1" x14ac:dyDescent="0.25">
      <c r="A300" s="651" t="s">
        <v>674</v>
      </c>
      <c r="B300" s="654" t="s">
        <v>675</v>
      </c>
      <c r="C300" s="22">
        <f>TWO_WEEKS!R19</f>
        <v>0</v>
      </c>
      <c r="D300" s="15" t="s">
        <v>4</v>
      </c>
      <c r="E300" s="653" t="s">
        <v>676</v>
      </c>
    </row>
    <row r="301" spans="1:5" ht="12" customHeight="1" x14ac:dyDescent="0.25">
      <c r="A301" s="651" t="s">
        <v>677</v>
      </c>
      <c r="B301" s="654" t="s">
        <v>678</v>
      </c>
      <c r="C301" s="22">
        <f>TWO_WEEKS!R20</f>
        <v>0</v>
      </c>
      <c r="D301" s="15" t="s">
        <v>4</v>
      </c>
      <c r="E301" s="653" t="s">
        <v>679</v>
      </c>
    </row>
    <row r="302" spans="1:5" ht="12" customHeight="1" x14ac:dyDescent="0.25">
      <c r="A302" s="651" t="s">
        <v>680</v>
      </c>
      <c r="B302" s="654" t="s">
        <v>681</v>
      </c>
      <c r="C302" s="22">
        <f>TWO_WEEKS!R21</f>
        <v>0</v>
      </c>
      <c r="D302" s="15" t="s">
        <v>4</v>
      </c>
      <c r="E302" s="653" t="s">
        <v>682</v>
      </c>
    </row>
    <row r="303" spans="1:5" ht="12" customHeight="1" x14ac:dyDescent="0.25">
      <c r="A303" s="651" t="s">
        <v>683</v>
      </c>
      <c r="B303" s="654" t="s">
        <v>684</v>
      </c>
      <c r="C303" s="22">
        <f>TWO_WEEKS!R22</f>
        <v>0</v>
      </c>
      <c r="D303" s="15" t="s">
        <v>4</v>
      </c>
      <c r="E303" s="653" t="s">
        <v>685</v>
      </c>
    </row>
    <row r="304" spans="1:5" ht="12" customHeight="1" x14ac:dyDescent="0.25">
      <c r="A304" s="651" t="s">
        <v>686</v>
      </c>
      <c r="B304" s="654" t="s">
        <v>687</v>
      </c>
      <c r="C304" s="22">
        <f>TWO_WEEKS!R23</f>
        <v>0</v>
      </c>
      <c r="D304" s="15" t="s">
        <v>4</v>
      </c>
      <c r="E304" s="653" t="s">
        <v>688</v>
      </c>
    </row>
    <row r="305" spans="1:5" ht="12" customHeight="1" x14ac:dyDescent="0.25">
      <c r="A305" s="651" t="s">
        <v>689</v>
      </c>
      <c r="B305" s="654" t="s">
        <v>690</v>
      </c>
      <c r="C305" s="22">
        <f>TWO_WEEKS!R24</f>
        <v>0</v>
      </c>
      <c r="D305" s="15" t="s">
        <v>4</v>
      </c>
      <c r="E305" s="653" t="s">
        <v>691</v>
      </c>
    </row>
    <row r="306" spans="1:5" ht="12" customHeight="1" x14ac:dyDescent="0.25">
      <c r="A306" s="651" t="s">
        <v>692</v>
      </c>
      <c r="B306" s="654" t="s">
        <v>693</v>
      </c>
      <c r="C306" s="22">
        <f>TWO_WEEKS!R25</f>
        <v>0</v>
      </c>
      <c r="D306" s="15" t="s">
        <v>4</v>
      </c>
      <c r="E306" s="653" t="s">
        <v>694</v>
      </c>
    </row>
    <row r="307" spans="1:5" ht="12" customHeight="1" x14ac:dyDescent="0.25">
      <c r="A307" s="651" t="s">
        <v>695</v>
      </c>
      <c r="B307" s="654" t="s">
        <v>696</v>
      </c>
      <c r="C307" s="22">
        <f>TWO_WEEKS!R26</f>
        <v>0</v>
      </c>
      <c r="D307" s="15" t="s">
        <v>4</v>
      </c>
      <c r="E307" s="653" t="s">
        <v>697</v>
      </c>
    </row>
    <row r="308" spans="1:5" ht="12" customHeight="1" x14ac:dyDescent="0.25">
      <c r="A308" s="651" t="s">
        <v>698</v>
      </c>
      <c r="B308" s="654" t="s">
        <v>699</v>
      </c>
      <c r="C308" s="22">
        <f>TWO_WEEKS!R27</f>
        <v>0</v>
      </c>
      <c r="D308" s="15" t="s">
        <v>4</v>
      </c>
      <c r="E308" s="653" t="s">
        <v>700</v>
      </c>
    </row>
    <row r="309" spans="1:5" ht="12" customHeight="1" x14ac:dyDescent="0.25">
      <c r="A309" s="651" t="s">
        <v>701</v>
      </c>
      <c r="B309" s="654" t="s">
        <v>702</v>
      </c>
      <c r="C309" s="22">
        <f>TWO_WEEKS!R28</f>
        <v>0</v>
      </c>
      <c r="D309" s="15" t="s">
        <v>4</v>
      </c>
      <c r="E309" s="653" t="s">
        <v>703</v>
      </c>
    </row>
    <row r="310" spans="1:5" ht="12" customHeight="1" x14ac:dyDescent="0.25">
      <c r="A310" s="651" t="s">
        <v>704</v>
      </c>
      <c r="B310" s="654" t="s">
        <v>705</v>
      </c>
      <c r="C310" s="22">
        <f>TWO_WEEKS!R29</f>
        <v>0</v>
      </c>
      <c r="D310" s="15" t="s">
        <v>4</v>
      </c>
      <c r="E310" s="653" t="s">
        <v>706</v>
      </c>
    </row>
    <row r="311" spans="1:5" ht="12" customHeight="1" x14ac:dyDescent="0.25">
      <c r="A311" s="651" t="s">
        <v>707</v>
      </c>
      <c r="B311" s="654" t="s">
        <v>708</v>
      </c>
      <c r="C311" s="22">
        <f>TWO_WEEKS!R30</f>
        <v>0</v>
      </c>
      <c r="D311" s="15" t="s">
        <v>4</v>
      </c>
      <c r="E311" s="653" t="s">
        <v>709</v>
      </c>
    </row>
    <row r="312" spans="1:5" ht="12" customHeight="1" x14ac:dyDescent="0.25">
      <c r="A312" s="651" t="s">
        <v>710</v>
      </c>
      <c r="B312" s="654" t="s">
        <v>711</v>
      </c>
      <c r="C312" s="22">
        <f>TWO_WEEKS!R31</f>
        <v>0</v>
      </c>
      <c r="D312" s="15" t="s">
        <v>4</v>
      </c>
      <c r="E312" s="653" t="s">
        <v>712</v>
      </c>
    </row>
    <row r="313" spans="1:5" ht="12" customHeight="1" x14ac:dyDescent="0.25">
      <c r="A313" s="651" t="s">
        <v>713</v>
      </c>
      <c r="B313" s="654" t="s">
        <v>714</v>
      </c>
      <c r="C313" s="22">
        <f>TWO_WEEKS!R32</f>
        <v>0</v>
      </c>
      <c r="D313" s="15" t="s">
        <v>4</v>
      </c>
      <c r="E313" s="653" t="s">
        <v>715</v>
      </c>
    </row>
    <row r="314" spans="1:5" ht="12" customHeight="1" x14ac:dyDescent="0.25">
      <c r="A314" s="651" t="s">
        <v>716</v>
      </c>
      <c r="B314" s="654" t="s">
        <v>717</v>
      </c>
      <c r="C314" s="22">
        <f>TWO_WEEKS!R33</f>
        <v>0</v>
      </c>
      <c r="D314" s="15" t="s">
        <v>4</v>
      </c>
      <c r="E314" s="653" t="s">
        <v>718</v>
      </c>
    </row>
    <row r="315" spans="1:5" ht="12" customHeight="1" x14ac:dyDescent="0.25">
      <c r="A315" s="651" t="s">
        <v>719</v>
      </c>
      <c r="B315" s="654" t="s">
        <v>720</v>
      </c>
      <c r="C315" s="22">
        <f>TWO_WEEKS!R34</f>
        <v>0</v>
      </c>
      <c r="D315" s="15" t="s">
        <v>4</v>
      </c>
      <c r="E315" s="653" t="s">
        <v>721</v>
      </c>
    </row>
    <row r="316" spans="1:5" ht="12" customHeight="1" x14ac:dyDescent="0.25">
      <c r="A316" s="651" t="s">
        <v>722</v>
      </c>
      <c r="B316" s="654" t="s">
        <v>723</v>
      </c>
      <c r="C316" s="22">
        <f>TWO_WEEKS!R35</f>
        <v>0</v>
      </c>
      <c r="D316" s="15" t="s">
        <v>4</v>
      </c>
      <c r="E316" s="653" t="s">
        <v>724</v>
      </c>
    </row>
    <row r="317" spans="1:5" ht="12" customHeight="1" x14ac:dyDescent="0.25">
      <c r="A317" s="651" t="s">
        <v>725</v>
      </c>
      <c r="B317" s="654" t="s">
        <v>726</v>
      </c>
      <c r="C317" s="22">
        <f>TWO_WEEKS!R36</f>
        <v>0</v>
      </c>
      <c r="D317" s="15" t="s">
        <v>4</v>
      </c>
      <c r="E317" s="653" t="s">
        <v>727</v>
      </c>
    </row>
    <row r="318" spans="1:5" ht="12" customHeight="1" x14ac:dyDescent="0.25">
      <c r="A318" s="651" t="s">
        <v>728</v>
      </c>
      <c r="B318" s="654" t="s">
        <v>729</v>
      </c>
      <c r="C318" s="22">
        <f>TWO_WEEKS!R37</f>
        <v>0</v>
      </c>
      <c r="D318" s="15" t="s">
        <v>4</v>
      </c>
      <c r="E318" s="653" t="s">
        <v>730</v>
      </c>
    </row>
    <row r="319" spans="1:5" ht="12" customHeight="1" x14ac:dyDescent="0.25">
      <c r="A319" s="651" t="s">
        <v>731</v>
      </c>
      <c r="B319" s="654" t="s">
        <v>732</v>
      </c>
      <c r="C319" s="22">
        <f>TWO_WEEKS!R38</f>
        <v>0</v>
      </c>
      <c r="D319" s="15" t="s">
        <v>4</v>
      </c>
      <c r="E319" s="653" t="s">
        <v>733</v>
      </c>
    </row>
    <row r="320" spans="1:5" ht="12" customHeight="1" x14ac:dyDescent="0.25">
      <c r="A320" s="651" t="s">
        <v>734</v>
      </c>
      <c r="B320" s="654" t="s">
        <v>735</v>
      </c>
      <c r="C320" s="22">
        <f>TWO_WEEKS!R39</f>
        <v>0</v>
      </c>
      <c r="D320" s="15" t="s">
        <v>4</v>
      </c>
      <c r="E320" s="653" t="s">
        <v>736</v>
      </c>
    </row>
    <row r="321" spans="1:5" ht="12" customHeight="1" x14ac:dyDescent="0.25">
      <c r="A321" s="651" t="s">
        <v>737</v>
      </c>
      <c r="B321" s="654" t="s">
        <v>738</v>
      </c>
      <c r="C321" s="22">
        <f>TWO_WEEKS!S13</f>
        <v>0</v>
      </c>
      <c r="D321" s="15" t="s">
        <v>4</v>
      </c>
      <c r="E321" s="653" t="s">
        <v>739</v>
      </c>
    </row>
    <row r="322" spans="1:5" ht="12" customHeight="1" x14ac:dyDescent="0.25">
      <c r="A322" s="651" t="s">
        <v>740</v>
      </c>
      <c r="B322" s="654" t="s">
        <v>741</v>
      </c>
      <c r="C322" s="22">
        <f>TWO_WEEKS!S14</f>
        <v>0</v>
      </c>
      <c r="D322" s="15" t="s">
        <v>4</v>
      </c>
      <c r="E322" s="653" t="s">
        <v>742</v>
      </c>
    </row>
    <row r="323" spans="1:5" ht="12" customHeight="1" x14ac:dyDescent="0.25">
      <c r="A323" s="651" t="s">
        <v>743</v>
      </c>
      <c r="B323" s="654" t="s">
        <v>744</v>
      </c>
      <c r="C323" s="22">
        <f>TWO_WEEKS!S15</f>
        <v>0</v>
      </c>
      <c r="D323" s="15" t="s">
        <v>4</v>
      </c>
      <c r="E323" s="653" t="s">
        <v>745</v>
      </c>
    </row>
    <row r="324" spans="1:5" ht="12" customHeight="1" x14ac:dyDescent="0.25">
      <c r="A324" s="651" t="s">
        <v>746</v>
      </c>
      <c r="B324" s="654" t="s">
        <v>747</v>
      </c>
      <c r="C324" s="22">
        <f>TWO_WEEKS!S16</f>
        <v>0</v>
      </c>
      <c r="D324" s="15" t="s">
        <v>4</v>
      </c>
      <c r="E324" s="653" t="s">
        <v>748</v>
      </c>
    </row>
    <row r="325" spans="1:5" ht="12" customHeight="1" x14ac:dyDescent="0.25">
      <c r="A325" s="651" t="s">
        <v>749</v>
      </c>
      <c r="B325" s="654" t="s">
        <v>750</v>
      </c>
      <c r="C325" s="22">
        <f>TWO_WEEKS!S17</f>
        <v>0</v>
      </c>
      <c r="D325" s="15" t="s">
        <v>4</v>
      </c>
      <c r="E325" s="653" t="s">
        <v>751</v>
      </c>
    </row>
    <row r="326" spans="1:5" ht="12" customHeight="1" x14ac:dyDescent="0.25">
      <c r="A326" s="651" t="s">
        <v>752</v>
      </c>
      <c r="B326" s="654" t="s">
        <v>753</v>
      </c>
      <c r="C326" s="22">
        <f>TWO_WEEKS!S18</f>
        <v>0</v>
      </c>
      <c r="D326" s="15" t="s">
        <v>4</v>
      </c>
      <c r="E326" s="653" t="s">
        <v>754</v>
      </c>
    </row>
    <row r="327" spans="1:5" ht="12" customHeight="1" x14ac:dyDescent="0.25">
      <c r="A327" s="651" t="s">
        <v>755</v>
      </c>
      <c r="B327" s="654" t="s">
        <v>756</v>
      </c>
      <c r="C327" s="22">
        <f>TWO_WEEKS!S19</f>
        <v>0</v>
      </c>
      <c r="D327" s="15" t="s">
        <v>4</v>
      </c>
      <c r="E327" s="653" t="s">
        <v>757</v>
      </c>
    </row>
    <row r="328" spans="1:5" ht="12" customHeight="1" x14ac:dyDescent="0.25">
      <c r="A328" s="651" t="s">
        <v>758</v>
      </c>
      <c r="B328" s="654" t="s">
        <v>759</v>
      </c>
      <c r="C328" s="22">
        <f>TWO_WEEKS!S20</f>
        <v>0</v>
      </c>
      <c r="D328" s="15" t="s">
        <v>4</v>
      </c>
      <c r="E328" s="653" t="s">
        <v>760</v>
      </c>
    </row>
    <row r="329" spans="1:5" ht="12" customHeight="1" x14ac:dyDescent="0.25">
      <c r="A329" s="651" t="s">
        <v>761</v>
      </c>
      <c r="B329" s="654" t="s">
        <v>762</v>
      </c>
      <c r="C329" s="22">
        <f>TWO_WEEKS!S21</f>
        <v>0</v>
      </c>
      <c r="D329" s="15" t="s">
        <v>4</v>
      </c>
      <c r="E329" s="653" t="s">
        <v>763</v>
      </c>
    </row>
    <row r="330" spans="1:5" ht="12" customHeight="1" x14ac:dyDescent="0.25">
      <c r="A330" s="651" t="s">
        <v>764</v>
      </c>
      <c r="B330" s="654" t="s">
        <v>765</v>
      </c>
      <c r="C330" s="22">
        <f>TWO_WEEKS!S22</f>
        <v>0</v>
      </c>
      <c r="D330" s="15" t="s">
        <v>4</v>
      </c>
      <c r="E330" s="653" t="s">
        <v>766</v>
      </c>
    </row>
    <row r="331" spans="1:5" ht="12" customHeight="1" x14ac:dyDescent="0.25">
      <c r="A331" s="651" t="s">
        <v>767</v>
      </c>
      <c r="B331" s="654" t="s">
        <v>768</v>
      </c>
      <c r="C331" s="22">
        <f>TWO_WEEKS!S23</f>
        <v>0</v>
      </c>
      <c r="D331" s="15" t="s">
        <v>4</v>
      </c>
      <c r="E331" s="653" t="s">
        <v>769</v>
      </c>
    </row>
    <row r="332" spans="1:5" s="17" customFormat="1" ht="12" customHeight="1" x14ac:dyDescent="0.25">
      <c r="A332" s="651" t="s">
        <v>770</v>
      </c>
      <c r="B332" s="654" t="s">
        <v>771</v>
      </c>
      <c r="C332" s="22">
        <f>TWO_WEEKS!S24</f>
        <v>0</v>
      </c>
      <c r="D332" s="15" t="s">
        <v>4</v>
      </c>
      <c r="E332" s="653" t="s">
        <v>772</v>
      </c>
    </row>
    <row r="333" spans="1:5" s="17" customFormat="1" ht="12" customHeight="1" x14ac:dyDescent="0.25">
      <c r="A333" s="651" t="s">
        <v>773</v>
      </c>
      <c r="B333" s="654" t="s">
        <v>774</v>
      </c>
      <c r="C333" s="22">
        <f>TWO_WEEKS!S25</f>
        <v>0</v>
      </c>
      <c r="D333" s="15" t="s">
        <v>4</v>
      </c>
      <c r="E333" s="653" t="s">
        <v>775</v>
      </c>
    </row>
    <row r="334" spans="1:5" s="17" customFormat="1" ht="12" customHeight="1" x14ac:dyDescent="0.25">
      <c r="A334" s="651" t="s">
        <v>776</v>
      </c>
      <c r="B334" s="654" t="s">
        <v>777</v>
      </c>
      <c r="C334" s="22">
        <f>TWO_WEEKS!S26</f>
        <v>0</v>
      </c>
      <c r="D334" s="15" t="s">
        <v>4</v>
      </c>
      <c r="E334" s="653" t="s">
        <v>778</v>
      </c>
    </row>
    <row r="335" spans="1:5" s="17" customFormat="1" ht="12" customHeight="1" x14ac:dyDescent="0.25">
      <c r="A335" s="651" t="s">
        <v>779</v>
      </c>
      <c r="B335" s="654" t="s">
        <v>780</v>
      </c>
      <c r="C335" s="22">
        <f>TWO_WEEKS!S27</f>
        <v>0</v>
      </c>
      <c r="D335" s="15" t="s">
        <v>4</v>
      </c>
      <c r="E335" s="653" t="s">
        <v>781</v>
      </c>
    </row>
    <row r="336" spans="1:5" s="17" customFormat="1" ht="12" customHeight="1" x14ac:dyDescent="0.25">
      <c r="A336" s="651" t="s">
        <v>782</v>
      </c>
      <c r="B336" s="654" t="s">
        <v>783</v>
      </c>
      <c r="C336" s="22">
        <f>TWO_WEEKS!S28</f>
        <v>0</v>
      </c>
      <c r="D336" s="15" t="s">
        <v>4</v>
      </c>
      <c r="E336" s="653" t="s">
        <v>784</v>
      </c>
    </row>
    <row r="337" spans="1:5" s="17" customFormat="1" ht="12" customHeight="1" x14ac:dyDescent="0.25">
      <c r="A337" s="651" t="s">
        <v>785</v>
      </c>
      <c r="B337" s="654" t="s">
        <v>786</v>
      </c>
      <c r="C337" s="22">
        <f>TWO_WEEKS!S29</f>
        <v>0</v>
      </c>
      <c r="D337" s="15" t="s">
        <v>4</v>
      </c>
      <c r="E337" s="653" t="s">
        <v>787</v>
      </c>
    </row>
    <row r="338" spans="1:5" s="17" customFormat="1" ht="12" customHeight="1" x14ac:dyDescent="0.25">
      <c r="A338" s="651" t="s">
        <v>788</v>
      </c>
      <c r="B338" s="654" t="s">
        <v>789</v>
      </c>
      <c r="C338" s="22">
        <f>TWO_WEEKS!S30</f>
        <v>0</v>
      </c>
      <c r="D338" s="15" t="s">
        <v>4</v>
      </c>
      <c r="E338" s="653" t="s">
        <v>790</v>
      </c>
    </row>
    <row r="339" spans="1:5" s="17" customFormat="1" ht="12" customHeight="1" x14ac:dyDescent="0.25">
      <c r="A339" s="651" t="s">
        <v>791</v>
      </c>
      <c r="B339" s="654" t="s">
        <v>792</v>
      </c>
      <c r="C339" s="22">
        <f>TWO_WEEKS!S31</f>
        <v>0</v>
      </c>
      <c r="D339" s="15" t="s">
        <v>4</v>
      </c>
      <c r="E339" s="653" t="s">
        <v>793</v>
      </c>
    </row>
    <row r="340" spans="1:5" s="17" customFormat="1" ht="12" customHeight="1" x14ac:dyDescent="0.25">
      <c r="A340" s="651" t="s">
        <v>794</v>
      </c>
      <c r="B340" s="654" t="s">
        <v>795</v>
      </c>
      <c r="C340" s="22">
        <f>TWO_WEEKS!S32</f>
        <v>0</v>
      </c>
      <c r="D340" s="15" t="s">
        <v>4</v>
      </c>
      <c r="E340" s="653" t="s">
        <v>796</v>
      </c>
    </row>
    <row r="341" spans="1:5" s="17" customFormat="1" ht="12" customHeight="1" x14ac:dyDescent="0.25">
      <c r="A341" s="651" t="s">
        <v>797</v>
      </c>
      <c r="B341" s="654" t="s">
        <v>798</v>
      </c>
      <c r="C341" s="22">
        <f>TWO_WEEKS!S33</f>
        <v>0</v>
      </c>
      <c r="D341" s="15" t="s">
        <v>4</v>
      </c>
      <c r="E341" s="653" t="s">
        <v>799</v>
      </c>
    </row>
    <row r="342" spans="1:5" s="17" customFormat="1" ht="12" customHeight="1" x14ac:dyDescent="0.25">
      <c r="A342" s="651" t="s">
        <v>800</v>
      </c>
      <c r="B342" s="654" t="s">
        <v>801</v>
      </c>
      <c r="C342" s="22">
        <f>TWO_WEEKS!S34</f>
        <v>0</v>
      </c>
      <c r="D342" s="15" t="s">
        <v>4</v>
      </c>
      <c r="E342" s="653" t="s">
        <v>802</v>
      </c>
    </row>
    <row r="343" spans="1:5" s="17" customFormat="1" ht="12" customHeight="1" x14ac:dyDescent="0.25">
      <c r="A343" s="651" t="s">
        <v>803</v>
      </c>
      <c r="B343" s="654" t="s">
        <v>804</v>
      </c>
      <c r="C343" s="22">
        <f>TWO_WEEKS!S35</f>
        <v>0</v>
      </c>
      <c r="D343" s="15" t="s">
        <v>4</v>
      </c>
      <c r="E343" s="653" t="s">
        <v>805</v>
      </c>
    </row>
    <row r="344" spans="1:5" s="17" customFormat="1" ht="12" customHeight="1" x14ac:dyDescent="0.25">
      <c r="A344" s="651" t="s">
        <v>806</v>
      </c>
      <c r="B344" s="654" t="s">
        <v>807</v>
      </c>
      <c r="C344" s="22">
        <f>TWO_WEEKS!S36</f>
        <v>0</v>
      </c>
      <c r="D344" s="15" t="s">
        <v>4</v>
      </c>
      <c r="E344" s="653" t="s">
        <v>808</v>
      </c>
    </row>
    <row r="345" spans="1:5" s="17" customFormat="1" ht="12" customHeight="1" x14ac:dyDescent="0.25">
      <c r="A345" s="651" t="s">
        <v>809</v>
      </c>
      <c r="B345" s="654" t="s">
        <v>810</v>
      </c>
      <c r="C345" s="22">
        <f>TWO_WEEKS!S37</f>
        <v>0</v>
      </c>
      <c r="D345" s="15" t="s">
        <v>4</v>
      </c>
      <c r="E345" s="653" t="s">
        <v>811</v>
      </c>
    </row>
    <row r="346" spans="1:5" s="17" customFormat="1" ht="12" customHeight="1" x14ac:dyDescent="0.25">
      <c r="A346" s="651" t="s">
        <v>812</v>
      </c>
      <c r="B346" s="654" t="s">
        <v>813</v>
      </c>
      <c r="C346" s="22">
        <f>TWO_WEEKS!S38</f>
        <v>0</v>
      </c>
      <c r="D346" s="15" t="s">
        <v>4</v>
      </c>
      <c r="E346" s="653" t="s">
        <v>814</v>
      </c>
    </row>
    <row r="347" spans="1:5" s="17" customFormat="1" ht="12" customHeight="1" x14ac:dyDescent="0.25">
      <c r="A347" s="651" t="s">
        <v>815</v>
      </c>
      <c r="B347" s="654" t="s">
        <v>816</v>
      </c>
      <c r="C347" s="22">
        <f>TWO_WEEKS!S39</f>
        <v>0</v>
      </c>
      <c r="D347" s="15" t="s">
        <v>4</v>
      </c>
      <c r="E347" s="653" t="s">
        <v>817</v>
      </c>
    </row>
    <row r="348" spans="1:5" s="17" customFormat="1" ht="12" customHeight="1" x14ac:dyDescent="0.25">
      <c r="A348" s="651">
        <v>733905644863</v>
      </c>
      <c r="B348" s="654" t="s">
        <v>818</v>
      </c>
      <c r="C348" s="22">
        <f>TWO_WEEKS!U13</f>
        <v>0</v>
      </c>
      <c r="D348" s="15" t="s">
        <v>4</v>
      </c>
      <c r="E348" s="653" t="s">
        <v>819</v>
      </c>
    </row>
    <row r="349" spans="1:5" s="17" customFormat="1" ht="12" customHeight="1" x14ac:dyDescent="0.25">
      <c r="A349" s="651">
        <v>733905644870</v>
      </c>
      <c r="B349" s="654" t="s">
        <v>820</v>
      </c>
      <c r="C349" s="22">
        <f>TWO_WEEKS!U14</f>
        <v>0</v>
      </c>
      <c r="D349" s="15" t="s">
        <v>4</v>
      </c>
      <c r="E349" s="653" t="s">
        <v>821</v>
      </c>
    </row>
    <row r="350" spans="1:5" s="17" customFormat="1" ht="12" customHeight="1" x14ac:dyDescent="0.25">
      <c r="A350" s="651">
        <v>733905644887</v>
      </c>
      <c r="B350" s="654" t="s">
        <v>822</v>
      </c>
      <c r="C350" s="22">
        <f>TWO_WEEKS!U15</f>
        <v>0</v>
      </c>
      <c r="D350" s="15" t="s">
        <v>4</v>
      </c>
      <c r="E350" s="653" t="s">
        <v>823</v>
      </c>
    </row>
    <row r="351" spans="1:5" s="17" customFormat="1" ht="12" customHeight="1" x14ac:dyDescent="0.25">
      <c r="A351" s="651">
        <v>733905644894</v>
      </c>
      <c r="B351" s="654" t="s">
        <v>824</v>
      </c>
      <c r="C351" s="22">
        <f>TWO_WEEKS!U16</f>
        <v>0</v>
      </c>
      <c r="D351" s="15" t="s">
        <v>4</v>
      </c>
      <c r="E351" s="653" t="s">
        <v>825</v>
      </c>
    </row>
    <row r="352" spans="1:5" s="17" customFormat="1" ht="12" customHeight="1" x14ac:dyDescent="0.25">
      <c r="A352" s="651">
        <v>733905644900</v>
      </c>
      <c r="B352" s="654" t="s">
        <v>826</v>
      </c>
      <c r="C352" s="22">
        <f>TWO_WEEKS!U17</f>
        <v>0</v>
      </c>
      <c r="D352" s="15" t="s">
        <v>4</v>
      </c>
      <c r="E352" s="653" t="s">
        <v>827</v>
      </c>
    </row>
    <row r="353" spans="1:5" s="17" customFormat="1" ht="12" customHeight="1" x14ac:dyDescent="0.25">
      <c r="A353" s="651">
        <v>733905644917</v>
      </c>
      <c r="B353" s="654" t="s">
        <v>828</v>
      </c>
      <c r="C353" s="22">
        <f>TWO_WEEKS!U18</f>
        <v>0</v>
      </c>
      <c r="D353" s="15" t="s">
        <v>4</v>
      </c>
      <c r="E353" s="653" t="s">
        <v>829</v>
      </c>
    </row>
    <row r="354" spans="1:5" s="17" customFormat="1" ht="12" customHeight="1" x14ac:dyDescent="0.25">
      <c r="A354" s="651">
        <v>733905644979</v>
      </c>
      <c r="B354" s="654" t="s">
        <v>830</v>
      </c>
      <c r="C354" s="22">
        <f>TWO_WEEKS!U19</f>
        <v>0</v>
      </c>
      <c r="D354" s="15" t="s">
        <v>4</v>
      </c>
      <c r="E354" s="653" t="s">
        <v>831</v>
      </c>
    </row>
    <row r="355" spans="1:5" s="17" customFormat="1" ht="12" customHeight="1" x14ac:dyDescent="0.25">
      <c r="A355" s="651">
        <v>733905644986</v>
      </c>
      <c r="B355" s="654" t="s">
        <v>832</v>
      </c>
      <c r="C355" s="22">
        <f>TWO_WEEKS!U20</f>
        <v>0</v>
      </c>
      <c r="D355" s="15" t="s">
        <v>4</v>
      </c>
      <c r="E355" s="653" t="s">
        <v>833</v>
      </c>
    </row>
    <row r="356" spans="1:5" s="17" customFormat="1" ht="12" customHeight="1" x14ac:dyDescent="0.25">
      <c r="A356" s="651">
        <v>733905644993</v>
      </c>
      <c r="B356" s="654" t="s">
        <v>834</v>
      </c>
      <c r="C356" s="22">
        <f>TWO_WEEKS!U21</f>
        <v>0</v>
      </c>
      <c r="D356" s="15" t="s">
        <v>4</v>
      </c>
      <c r="E356" s="653" t="s">
        <v>835</v>
      </c>
    </row>
    <row r="357" spans="1:5" s="17" customFormat="1" ht="12" customHeight="1" x14ac:dyDescent="0.25">
      <c r="A357" s="651">
        <v>733905645006</v>
      </c>
      <c r="B357" s="654" t="s">
        <v>836</v>
      </c>
      <c r="C357" s="22">
        <f>TWO_WEEKS!U22</f>
        <v>0</v>
      </c>
      <c r="D357" s="15" t="s">
        <v>4</v>
      </c>
      <c r="E357" s="653" t="s">
        <v>837</v>
      </c>
    </row>
    <row r="358" spans="1:5" s="17" customFormat="1" ht="12" customHeight="1" x14ac:dyDescent="0.25">
      <c r="A358" s="651">
        <v>733905645013</v>
      </c>
      <c r="B358" s="654" t="s">
        <v>838</v>
      </c>
      <c r="C358" s="22">
        <f>TWO_WEEKS!U23</f>
        <v>0</v>
      </c>
      <c r="D358" s="15" t="s">
        <v>4</v>
      </c>
      <c r="E358" s="653" t="s">
        <v>839</v>
      </c>
    </row>
    <row r="359" spans="1:5" s="17" customFormat="1" ht="12" customHeight="1" x14ac:dyDescent="0.25">
      <c r="A359" s="651">
        <v>733905645020</v>
      </c>
      <c r="B359" s="654" t="s">
        <v>840</v>
      </c>
      <c r="C359" s="22">
        <f>TWO_WEEKS!U24</f>
        <v>0</v>
      </c>
      <c r="D359" s="15" t="s">
        <v>4</v>
      </c>
      <c r="E359" s="653" t="s">
        <v>841</v>
      </c>
    </row>
    <row r="360" spans="1:5" s="17" customFormat="1" ht="12" customHeight="1" x14ac:dyDescent="0.25">
      <c r="A360" s="651">
        <v>733905645037</v>
      </c>
      <c r="B360" s="654" t="s">
        <v>842</v>
      </c>
      <c r="C360" s="22">
        <f>TWO_WEEKS!U25</f>
        <v>0</v>
      </c>
      <c r="D360" s="15" t="s">
        <v>4</v>
      </c>
      <c r="E360" s="653" t="s">
        <v>843</v>
      </c>
    </row>
    <row r="361" spans="1:5" s="17" customFormat="1" ht="12" customHeight="1" x14ac:dyDescent="0.25">
      <c r="A361" s="651">
        <v>733905645044</v>
      </c>
      <c r="B361" s="654" t="s">
        <v>844</v>
      </c>
      <c r="C361" s="22">
        <f>TWO_WEEKS!U26</f>
        <v>0</v>
      </c>
      <c r="D361" s="15" t="s">
        <v>4</v>
      </c>
      <c r="E361" s="653" t="s">
        <v>845</v>
      </c>
    </row>
    <row r="362" spans="1:5" s="17" customFormat="1" ht="12" customHeight="1" x14ac:dyDescent="0.25">
      <c r="A362" s="651">
        <v>733905645051</v>
      </c>
      <c r="B362" s="654" t="s">
        <v>846</v>
      </c>
      <c r="C362" s="22">
        <f>TWO_WEEKS!U27</f>
        <v>0</v>
      </c>
      <c r="D362" s="15" t="s">
        <v>4</v>
      </c>
      <c r="E362" s="653" t="s">
        <v>847</v>
      </c>
    </row>
    <row r="363" spans="1:5" s="17" customFormat="1" ht="12" customHeight="1" x14ac:dyDescent="0.25">
      <c r="A363" s="651">
        <v>733905645068</v>
      </c>
      <c r="B363" s="654" t="s">
        <v>848</v>
      </c>
      <c r="C363" s="22">
        <f>TWO_WEEKS!U28</f>
        <v>0</v>
      </c>
      <c r="D363" s="15" t="s">
        <v>4</v>
      </c>
      <c r="E363" s="653" t="s">
        <v>849</v>
      </c>
    </row>
    <row r="364" spans="1:5" s="17" customFormat="1" ht="12" customHeight="1" x14ac:dyDescent="0.25">
      <c r="A364" s="651">
        <v>733905645075</v>
      </c>
      <c r="B364" s="654" t="s">
        <v>850</v>
      </c>
      <c r="C364" s="22">
        <f>TWO_WEEKS!U29</f>
        <v>0</v>
      </c>
      <c r="D364" s="15" t="s">
        <v>4</v>
      </c>
      <c r="E364" s="653" t="s">
        <v>851</v>
      </c>
    </row>
    <row r="365" spans="1:5" s="17" customFormat="1" ht="12" customHeight="1" x14ac:dyDescent="0.25">
      <c r="A365" s="651">
        <v>733905645082</v>
      </c>
      <c r="B365" s="654" t="s">
        <v>852</v>
      </c>
      <c r="C365" s="22">
        <f>TWO_WEEKS!U30</f>
        <v>0</v>
      </c>
      <c r="D365" s="15" t="s">
        <v>4</v>
      </c>
      <c r="E365" s="653" t="s">
        <v>853</v>
      </c>
    </row>
    <row r="366" spans="1:5" s="17" customFormat="1" ht="12" customHeight="1" x14ac:dyDescent="0.25">
      <c r="A366" s="651">
        <v>733905645099</v>
      </c>
      <c r="B366" s="654" t="s">
        <v>854</v>
      </c>
      <c r="C366" s="22">
        <f>TWO_WEEKS!U31</f>
        <v>0</v>
      </c>
      <c r="D366" s="15" t="s">
        <v>4</v>
      </c>
      <c r="E366" s="653" t="s">
        <v>855</v>
      </c>
    </row>
    <row r="367" spans="1:5" s="15" customFormat="1" ht="12" customHeight="1" x14ac:dyDescent="0.25">
      <c r="A367" s="651">
        <v>733905645105</v>
      </c>
      <c r="B367" s="654" t="s">
        <v>856</v>
      </c>
      <c r="C367" s="22">
        <f>TWO_WEEKS!U32</f>
        <v>0</v>
      </c>
      <c r="D367" s="15" t="s">
        <v>4</v>
      </c>
      <c r="E367" s="653" t="s">
        <v>857</v>
      </c>
    </row>
    <row r="368" spans="1:5" s="15" customFormat="1" ht="12" customHeight="1" x14ac:dyDescent="0.25">
      <c r="A368" s="651">
        <v>733905645112</v>
      </c>
      <c r="B368" s="654" t="s">
        <v>858</v>
      </c>
      <c r="C368" s="22">
        <f>TWO_WEEKS!U33</f>
        <v>0</v>
      </c>
      <c r="D368" s="15" t="s">
        <v>4</v>
      </c>
      <c r="E368" s="653" t="s">
        <v>859</v>
      </c>
    </row>
    <row r="369" spans="1:5" s="15" customFormat="1" ht="12" customHeight="1" x14ac:dyDescent="0.25">
      <c r="A369" s="651">
        <v>733905645129</v>
      </c>
      <c r="B369" s="654" t="s">
        <v>860</v>
      </c>
      <c r="C369" s="22">
        <f>TWO_WEEKS!U34</f>
        <v>0</v>
      </c>
      <c r="D369" s="15" t="s">
        <v>4</v>
      </c>
      <c r="E369" s="653" t="s">
        <v>861</v>
      </c>
    </row>
    <row r="370" spans="1:5" s="15" customFormat="1" ht="12" customHeight="1" x14ac:dyDescent="0.25">
      <c r="A370" s="651">
        <v>733905645136</v>
      </c>
      <c r="B370" s="654" t="s">
        <v>862</v>
      </c>
      <c r="C370" s="22">
        <f>TWO_WEEKS!U35</f>
        <v>0</v>
      </c>
      <c r="D370" s="15" t="s">
        <v>4</v>
      </c>
      <c r="E370" s="653" t="s">
        <v>863</v>
      </c>
    </row>
    <row r="371" spans="1:5" s="15" customFormat="1" ht="12" customHeight="1" x14ac:dyDescent="0.25">
      <c r="A371" s="651">
        <v>733905645143</v>
      </c>
      <c r="B371" s="654" t="s">
        <v>864</v>
      </c>
      <c r="C371" s="22">
        <f>TWO_WEEKS!U36</f>
        <v>0</v>
      </c>
      <c r="D371" s="15" t="s">
        <v>4</v>
      </c>
      <c r="E371" s="653" t="s">
        <v>865</v>
      </c>
    </row>
    <row r="372" spans="1:5" s="15" customFormat="1" ht="12" customHeight="1" x14ac:dyDescent="0.25">
      <c r="A372" s="651">
        <v>733905645150</v>
      </c>
      <c r="B372" s="654" t="s">
        <v>866</v>
      </c>
      <c r="C372" s="22">
        <f>TWO_WEEKS!U37</f>
        <v>0</v>
      </c>
      <c r="D372" s="15" t="s">
        <v>4</v>
      </c>
      <c r="E372" s="653" t="s">
        <v>867</v>
      </c>
    </row>
    <row r="373" spans="1:5" s="15" customFormat="1" ht="12" customHeight="1" x14ac:dyDescent="0.25">
      <c r="A373" s="651">
        <v>733905645167</v>
      </c>
      <c r="B373" s="654" t="s">
        <v>868</v>
      </c>
      <c r="C373" s="22">
        <f>TWO_WEEKS!U38</f>
        <v>0</v>
      </c>
      <c r="D373" s="15" t="s">
        <v>4</v>
      </c>
      <c r="E373" s="653" t="s">
        <v>869</v>
      </c>
    </row>
    <row r="374" spans="1:5" s="15" customFormat="1" ht="12" customHeight="1" x14ac:dyDescent="0.25">
      <c r="A374" s="651">
        <v>733905645228</v>
      </c>
      <c r="B374" s="654" t="s">
        <v>870</v>
      </c>
      <c r="C374" s="22">
        <f>TWO_WEEKS!U39</f>
        <v>0</v>
      </c>
      <c r="D374" s="15" t="s">
        <v>4</v>
      </c>
      <c r="E374" s="653" t="s">
        <v>871</v>
      </c>
    </row>
    <row r="375" spans="1:5" s="15" customFormat="1" ht="12" customHeight="1" x14ac:dyDescent="0.25">
      <c r="A375" s="651">
        <v>733905645235</v>
      </c>
      <c r="B375" s="654" t="s">
        <v>872</v>
      </c>
      <c r="C375" s="22">
        <f>TWO_WEEKS!U40</f>
        <v>0</v>
      </c>
      <c r="D375" s="15" t="s">
        <v>4</v>
      </c>
      <c r="E375" s="653" t="s">
        <v>873</v>
      </c>
    </row>
    <row r="376" spans="1:5" s="15" customFormat="1" ht="12" customHeight="1" x14ac:dyDescent="0.25">
      <c r="A376" s="651">
        <v>733905645433</v>
      </c>
      <c r="B376" s="654" t="s">
        <v>874</v>
      </c>
      <c r="C376" s="22">
        <f>TWO_WEEKS!U41</f>
        <v>0</v>
      </c>
      <c r="D376" s="15" t="s">
        <v>4</v>
      </c>
      <c r="E376" s="653" t="s">
        <v>875</v>
      </c>
    </row>
    <row r="377" spans="1:5" s="15" customFormat="1" ht="12" customHeight="1" x14ac:dyDescent="0.25">
      <c r="A377" s="651">
        <v>733905645440</v>
      </c>
      <c r="B377" s="654" t="s">
        <v>876</v>
      </c>
      <c r="C377" s="22">
        <f>TWO_WEEKS!U42</f>
        <v>0</v>
      </c>
      <c r="D377" s="15" t="s">
        <v>4</v>
      </c>
      <c r="E377" s="653" t="s">
        <v>877</v>
      </c>
    </row>
    <row r="378" spans="1:5" s="15" customFormat="1" ht="12" customHeight="1" x14ac:dyDescent="0.25">
      <c r="A378" s="651">
        <v>733905644924</v>
      </c>
      <c r="B378" s="654" t="s">
        <v>878</v>
      </c>
      <c r="C378" s="22">
        <f>TWO_WEEKS!U43</f>
        <v>0</v>
      </c>
      <c r="D378" s="15" t="s">
        <v>4</v>
      </c>
      <c r="E378" s="653" t="s">
        <v>879</v>
      </c>
    </row>
    <row r="379" spans="1:5" s="15" customFormat="1" ht="12" customHeight="1" x14ac:dyDescent="0.25">
      <c r="A379" s="651">
        <v>733905644931</v>
      </c>
      <c r="B379" s="654" t="s">
        <v>880</v>
      </c>
      <c r="C379" s="22">
        <f>TWO_WEEKS!U44</f>
        <v>0</v>
      </c>
      <c r="D379" s="15" t="s">
        <v>4</v>
      </c>
      <c r="E379" s="653" t="s">
        <v>881</v>
      </c>
    </row>
    <row r="380" spans="1:5" s="15" customFormat="1" ht="12" customHeight="1" x14ac:dyDescent="0.25">
      <c r="A380" s="651">
        <v>733905644948</v>
      </c>
      <c r="B380" s="654" t="s">
        <v>882</v>
      </c>
      <c r="C380" s="22">
        <f>TWO_WEEKS!U45</f>
        <v>0</v>
      </c>
      <c r="D380" s="15" t="s">
        <v>4</v>
      </c>
      <c r="E380" s="653" t="s">
        <v>883</v>
      </c>
    </row>
    <row r="381" spans="1:5" s="15" customFormat="1" ht="12" customHeight="1" x14ac:dyDescent="0.25">
      <c r="A381" s="651">
        <v>733905644955</v>
      </c>
      <c r="B381" s="654" t="s">
        <v>884</v>
      </c>
      <c r="C381" s="22">
        <f>TWO_WEEKS!U46</f>
        <v>0</v>
      </c>
      <c r="D381" s="15" t="s">
        <v>4</v>
      </c>
      <c r="E381" s="653" t="s">
        <v>885</v>
      </c>
    </row>
    <row r="382" spans="1:5" s="15" customFormat="1" ht="12" customHeight="1" x14ac:dyDescent="0.25">
      <c r="A382" s="651">
        <v>733905644962</v>
      </c>
      <c r="B382" s="654" t="s">
        <v>886</v>
      </c>
      <c r="C382" s="22">
        <f>TWO_WEEKS!U47</f>
        <v>0</v>
      </c>
      <c r="D382" s="15" t="s">
        <v>4</v>
      </c>
      <c r="E382" s="653" t="s">
        <v>887</v>
      </c>
    </row>
    <row r="383" spans="1:5" s="15" customFormat="1" ht="12" customHeight="1" x14ac:dyDescent="0.25">
      <c r="A383" s="651">
        <v>733905649301</v>
      </c>
      <c r="B383" s="654" t="s">
        <v>888</v>
      </c>
      <c r="C383" s="22">
        <f>TWO_WEEKS!V13</f>
        <v>0</v>
      </c>
      <c r="D383" s="15" t="s">
        <v>4</v>
      </c>
      <c r="E383" s="653" t="s">
        <v>889</v>
      </c>
    </row>
    <row r="384" spans="1:5" s="15" customFormat="1" ht="12" customHeight="1" x14ac:dyDescent="0.25">
      <c r="A384" s="651">
        <v>733905649295</v>
      </c>
      <c r="B384" s="654" t="s">
        <v>890</v>
      </c>
      <c r="C384" s="22">
        <f>TWO_WEEKS!V14</f>
        <v>0</v>
      </c>
      <c r="D384" s="15" t="s">
        <v>4</v>
      </c>
      <c r="E384" s="653" t="s">
        <v>891</v>
      </c>
    </row>
    <row r="385" spans="1:5" s="15" customFormat="1" ht="12" customHeight="1" x14ac:dyDescent="0.25">
      <c r="A385" s="651">
        <v>733905649288</v>
      </c>
      <c r="B385" s="654" t="s">
        <v>892</v>
      </c>
      <c r="C385" s="22">
        <f>TWO_WEEKS!V15</f>
        <v>0</v>
      </c>
      <c r="D385" s="15" t="s">
        <v>4</v>
      </c>
      <c r="E385" s="653" t="s">
        <v>893</v>
      </c>
    </row>
    <row r="386" spans="1:5" s="15" customFormat="1" ht="12" customHeight="1" x14ac:dyDescent="0.25">
      <c r="A386" s="651">
        <v>733905649271</v>
      </c>
      <c r="B386" s="654" t="s">
        <v>894</v>
      </c>
      <c r="C386" s="22">
        <f>TWO_WEEKS!V16</f>
        <v>0</v>
      </c>
      <c r="D386" s="15" t="s">
        <v>4</v>
      </c>
      <c r="E386" s="653" t="s">
        <v>895</v>
      </c>
    </row>
    <row r="387" spans="1:5" s="15" customFormat="1" ht="12" customHeight="1" x14ac:dyDescent="0.25">
      <c r="A387" s="651">
        <v>733905649264</v>
      </c>
      <c r="B387" s="654" t="s">
        <v>896</v>
      </c>
      <c r="C387" s="22">
        <f>TWO_WEEKS!V17</f>
        <v>0</v>
      </c>
      <c r="D387" s="15" t="s">
        <v>4</v>
      </c>
      <c r="E387" s="653" t="s">
        <v>897</v>
      </c>
    </row>
    <row r="388" spans="1:5" s="15" customFormat="1" ht="12" customHeight="1" x14ac:dyDescent="0.25">
      <c r="A388" s="651">
        <v>733905649257</v>
      </c>
      <c r="B388" s="654" t="s">
        <v>898</v>
      </c>
      <c r="C388" s="22">
        <f>TWO_WEEKS!V18</f>
        <v>0</v>
      </c>
      <c r="D388" s="15" t="s">
        <v>4</v>
      </c>
      <c r="E388" s="653" t="s">
        <v>899</v>
      </c>
    </row>
    <row r="389" spans="1:5" s="15" customFormat="1" ht="12" customHeight="1" x14ac:dyDescent="0.25">
      <c r="A389" s="651">
        <v>733905649240</v>
      </c>
      <c r="B389" s="654" t="s">
        <v>900</v>
      </c>
      <c r="C389" s="22">
        <f>TWO_WEEKS!V19</f>
        <v>0</v>
      </c>
      <c r="D389" s="15" t="s">
        <v>4</v>
      </c>
      <c r="E389" s="653" t="s">
        <v>901</v>
      </c>
    </row>
    <row r="390" spans="1:5" s="15" customFormat="1" ht="12" customHeight="1" x14ac:dyDescent="0.25">
      <c r="A390" s="651">
        <v>733905649233</v>
      </c>
      <c r="B390" s="654" t="s">
        <v>902</v>
      </c>
      <c r="C390" s="22">
        <f>TWO_WEEKS!V20</f>
        <v>0</v>
      </c>
      <c r="D390" s="15" t="s">
        <v>4</v>
      </c>
      <c r="E390" s="653" t="s">
        <v>903</v>
      </c>
    </row>
    <row r="391" spans="1:5" s="15" customFormat="1" ht="12" customHeight="1" x14ac:dyDescent="0.25">
      <c r="A391" s="651">
        <v>733905649226</v>
      </c>
      <c r="B391" s="654" t="s">
        <v>904</v>
      </c>
      <c r="C391" s="22">
        <f>TWO_WEEKS!V21</f>
        <v>0</v>
      </c>
      <c r="D391" s="15" t="s">
        <v>4</v>
      </c>
      <c r="E391" s="653" t="s">
        <v>905</v>
      </c>
    </row>
    <row r="392" spans="1:5" s="15" customFormat="1" ht="12" customHeight="1" x14ac:dyDescent="0.25">
      <c r="A392" s="651">
        <v>733905649219</v>
      </c>
      <c r="B392" s="654" t="s">
        <v>906</v>
      </c>
      <c r="C392" s="22">
        <f>TWO_WEEKS!V22</f>
        <v>0</v>
      </c>
      <c r="D392" s="15" t="s">
        <v>4</v>
      </c>
      <c r="E392" s="653" t="s">
        <v>907</v>
      </c>
    </row>
    <row r="393" spans="1:5" s="15" customFormat="1" ht="12" customHeight="1" x14ac:dyDescent="0.25">
      <c r="A393" s="651">
        <v>733905649202</v>
      </c>
      <c r="B393" s="654" t="s">
        <v>908</v>
      </c>
      <c r="C393" s="22">
        <f>TWO_WEEKS!V23</f>
        <v>0</v>
      </c>
      <c r="D393" s="15" t="s">
        <v>4</v>
      </c>
      <c r="E393" s="653" t="s">
        <v>909</v>
      </c>
    </row>
    <row r="394" spans="1:5" s="15" customFormat="1" ht="12" customHeight="1" x14ac:dyDescent="0.25">
      <c r="A394" s="651">
        <v>733905649196</v>
      </c>
      <c r="B394" s="654" t="s">
        <v>910</v>
      </c>
      <c r="C394" s="22">
        <f>TWO_WEEKS!V24</f>
        <v>0</v>
      </c>
      <c r="D394" s="15" t="s">
        <v>4</v>
      </c>
      <c r="E394" s="653" t="s">
        <v>911</v>
      </c>
    </row>
    <row r="395" spans="1:5" s="15" customFormat="1" ht="12" customHeight="1" x14ac:dyDescent="0.25">
      <c r="A395" s="651">
        <v>733905649189</v>
      </c>
      <c r="B395" s="654" t="s">
        <v>912</v>
      </c>
      <c r="C395" s="22">
        <f>TWO_WEEKS!V25</f>
        <v>0</v>
      </c>
      <c r="D395" s="15" t="s">
        <v>4</v>
      </c>
      <c r="E395" s="653" t="s">
        <v>913</v>
      </c>
    </row>
    <row r="396" spans="1:5" s="15" customFormat="1" ht="12" customHeight="1" x14ac:dyDescent="0.25">
      <c r="A396" s="651">
        <v>733905649172</v>
      </c>
      <c r="B396" s="654" t="s">
        <v>914</v>
      </c>
      <c r="C396" s="22">
        <f>TWO_WEEKS!V26</f>
        <v>0</v>
      </c>
      <c r="D396" s="15" t="s">
        <v>4</v>
      </c>
      <c r="E396" s="653" t="s">
        <v>915</v>
      </c>
    </row>
    <row r="397" spans="1:5" s="15" customFormat="1" ht="12" customHeight="1" x14ac:dyDescent="0.25">
      <c r="A397" s="651">
        <v>733905649165</v>
      </c>
      <c r="B397" s="654" t="s">
        <v>916</v>
      </c>
      <c r="C397" s="22">
        <f>TWO_WEEKS!V27</f>
        <v>0</v>
      </c>
      <c r="D397" s="15" t="s">
        <v>4</v>
      </c>
      <c r="E397" s="653" t="s">
        <v>917</v>
      </c>
    </row>
    <row r="398" spans="1:5" s="15" customFormat="1" ht="12" customHeight="1" x14ac:dyDescent="0.25">
      <c r="A398" s="651">
        <v>733905649158</v>
      </c>
      <c r="B398" s="654" t="s">
        <v>918</v>
      </c>
      <c r="C398" s="22">
        <f>TWO_WEEKS!V28</f>
        <v>0</v>
      </c>
      <c r="D398" s="15" t="s">
        <v>4</v>
      </c>
      <c r="E398" s="653" t="s">
        <v>919</v>
      </c>
    </row>
    <row r="399" spans="1:5" s="15" customFormat="1" ht="12" customHeight="1" x14ac:dyDescent="0.25">
      <c r="A399" s="651">
        <v>733905649141</v>
      </c>
      <c r="B399" s="654" t="s">
        <v>920</v>
      </c>
      <c r="C399" s="22">
        <f>TWO_WEEKS!V29</f>
        <v>0</v>
      </c>
      <c r="D399" s="15" t="s">
        <v>4</v>
      </c>
      <c r="E399" s="653" t="s">
        <v>921</v>
      </c>
    </row>
    <row r="400" spans="1:5" s="15" customFormat="1" ht="12" customHeight="1" x14ac:dyDescent="0.25">
      <c r="A400" s="651">
        <v>733905649134</v>
      </c>
      <c r="B400" s="654" t="s">
        <v>922</v>
      </c>
      <c r="C400" s="22">
        <f>TWO_WEEKS!V30</f>
        <v>0</v>
      </c>
      <c r="D400" s="15" t="s">
        <v>4</v>
      </c>
      <c r="E400" s="653" t="s">
        <v>923</v>
      </c>
    </row>
    <row r="401" spans="1:5" s="15" customFormat="1" ht="12" customHeight="1" x14ac:dyDescent="0.25">
      <c r="A401" s="651">
        <v>733905649127</v>
      </c>
      <c r="B401" s="654" t="s">
        <v>924</v>
      </c>
      <c r="C401" s="22">
        <f>TWO_WEEKS!V31</f>
        <v>0</v>
      </c>
      <c r="D401" s="15" t="s">
        <v>4</v>
      </c>
      <c r="E401" s="653" t="s">
        <v>925</v>
      </c>
    </row>
    <row r="402" spans="1:5" s="15" customFormat="1" ht="12" customHeight="1" x14ac:dyDescent="0.25">
      <c r="A402" s="651">
        <v>733905649110</v>
      </c>
      <c r="B402" s="654" t="s">
        <v>926</v>
      </c>
      <c r="C402" s="22">
        <f>TWO_WEEKS!V32</f>
        <v>0</v>
      </c>
      <c r="D402" s="15" t="s">
        <v>4</v>
      </c>
      <c r="E402" s="653" t="s">
        <v>927</v>
      </c>
    </row>
    <row r="403" spans="1:5" s="15" customFormat="1" ht="12" customHeight="1" x14ac:dyDescent="0.25">
      <c r="A403" s="651">
        <v>733905649103</v>
      </c>
      <c r="B403" s="654" t="s">
        <v>928</v>
      </c>
      <c r="C403" s="22">
        <f>TWO_WEEKS!V33</f>
        <v>0</v>
      </c>
      <c r="D403" s="15" t="s">
        <v>4</v>
      </c>
      <c r="E403" s="653" t="s">
        <v>929</v>
      </c>
    </row>
    <row r="404" spans="1:5" s="15" customFormat="1" ht="12" customHeight="1" x14ac:dyDescent="0.25">
      <c r="A404" s="651">
        <v>733905649097</v>
      </c>
      <c r="B404" s="654" t="s">
        <v>930</v>
      </c>
      <c r="C404" s="22">
        <f>TWO_WEEKS!V34</f>
        <v>0</v>
      </c>
      <c r="D404" s="15" t="s">
        <v>4</v>
      </c>
      <c r="E404" s="653" t="s">
        <v>931</v>
      </c>
    </row>
    <row r="405" spans="1:5" s="15" customFormat="1" ht="12" customHeight="1" x14ac:dyDescent="0.25">
      <c r="A405" s="651">
        <v>733905645556</v>
      </c>
      <c r="B405" s="654" t="s">
        <v>932</v>
      </c>
      <c r="C405" s="22">
        <f>TWO_WEEKS!V35</f>
        <v>0</v>
      </c>
      <c r="D405" s="15" t="s">
        <v>4</v>
      </c>
      <c r="E405" s="653" t="s">
        <v>933</v>
      </c>
    </row>
    <row r="406" spans="1:5" s="15" customFormat="1" ht="12" customHeight="1" x14ac:dyDescent="0.25">
      <c r="A406" s="651">
        <v>733905645549</v>
      </c>
      <c r="B406" s="654" t="s">
        <v>934</v>
      </c>
      <c r="C406" s="22">
        <f>TWO_WEEKS!V36</f>
        <v>0</v>
      </c>
      <c r="D406" s="15" t="s">
        <v>4</v>
      </c>
      <c r="E406" s="653" t="s">
        <v>935</v>
      </c>
    </row>
    <row r="407" spans="1:5" s="15" customFormat="1" ht="12" customHeight="1" x14ac:dyDescent="0.25">
      <c r="A407" s="651">
        <v>733905645532</v>
      </c>
      <c r="B407" s="654" t="s">
        <v>936</v>
      </c>
      <c r="C407" s="22">
        <f>TWO_WEEKS!V37</f>
        <v>0</v>
      </c>
      <c r="D407" s="15" t="s">
        <v>4</v>
      </c>
      <c r="E407" s="653" t="s">
        <v>937</v>
      </c>
    </row>
    <row r="408" spans="1:5" s="15" customFormat="1" ht="12" customHeight="1" x14ac:dyDescent="0.25">
      <c r="A408" s="651">
        <v>733905645525</v>
      </c>
      <c r="B408" s="654" t="s">
        <v>938</v>
      </c>
      <c r="C408" s="22">
        <f>TWO_WEEKS!V38</f>
        <v>0</v>
      </c>
      <c r="D408" s="15" t="s">
        <v>4</v>
      </c>
      <c r="E408" s="653" t="s">
        <v>939</v>
      </c>
    </row>
    <row r="409" spans="1:5" s="15" customFormat="1" ht="12" customHeight="1" x14ac:dyDescent="0.25">
      <c r="A409" s="651">
        <v>733905645518</v>
      </c>
      <c r="B409" s="654" t="s">
        <v>940</v>
      </c>
      <c r="C409" s="22">
        <f>TWO_WEEKS!V39</f>
        <v>0</v>
      </c>
      <c r="D409" s="15" t="s">
        <v>4</v>
      </c>
      <c r="E409" s="653" t="s">
        <v>941</v>
      </c>
    </row>
    <row r="410" spans="1:5" s="15" customFormat="1" ht="12" customHeight="1" x14ac:dyDescent="0.25">
      <c r="A410" s="651">
        <v>733905645501</v>
      </c>
      <c r="B410" s="654" t="s">
        <v>942</v>
      </c>
      <c r="C410" s="22">
        <f>TWO_WEEKS!V40</f>
        <v>0</v>
      </c>
      <c r="D410" s="15" t="s">
        <v>4</v>
      </c>
      <c r="E410" s="653" t="s">
        <v>943</v>
      </c>
    </row>
    <row r="411" spans="1:5" s="15" customFormat="1" ht="12" customHeight="1" x14ac:dyDescent="0.25">
      <c r="A411" s="651">
        <v>733905645495</v>
      </c>
      <c r="B411" s="654" t="s">
        <v>944</v>
      </c>
      <c r="C411" s="22">
        <f>TWO_WEEKS!V41</f>
        <v>0</v>
      </c>
      <c r="D411" s="15" t="s">
        <v>4</v>
      </c>
      <c r="E411" s="653" t="s">
        <v>945</v>
      </c>
    </row>
    <row r="412" spans="1:5" s="15" customFormat="1" ht="12" customHeight="1" x14ac:dyDescent="0.25">
      <c r="A412" s="651">
        <v>733905645488</v>
      </c>
      <c r="B412" s="654" t="s">
        <v>946</v>
      </c>
      <c r="C412" s="22">
        <f>TWO_WEEKS!V42</f>
        <v>0</v>
      </c>
      <c r="D412" s="15" t="s">
        <v>4</v>
      </c>
      <c r="E412" s="653" t="s">
        <v>947</v>
      </c>
    </row>
    <row r="413" spans="1:5" s="15" customFormat="1" ht="12" customHeight="1" x14ac:dyDescent="0.25">
      <c r="A413" s="651">
        <v>733905645471</v>
      </c>
      <c r="B413" s="654" t="s">
        <v>948</v>
      </c>
      <c r="C413" s="22">
        <f>TWO_WEEKS!V43</f>
        <v>0</v>
      </c>
      <c r="D413" s="15" t="s">
        <v>4</v>
      </c>
      <c r="E413" s="653" t="s">
        <v>949</v>
      </c>
    </row>
    <row r="414" spans="1:5" s="15" customFormat="1" ht="12" customHeight="1" x14ac:dyDescent="0.25">
      <c r="A414" s="651">
        <v>733905645464</v>
      </c>
      <c r="B414" s="654" t="s">
        <v>950</v>
      </c>
      <c r="C414" s="22">
        <f>TWO_WEEKS!V44</f>
        <v>0</v>
      </c>
      <c r="D414" s="15" t="s">
        <v>4</v>
      </c>
      <c r="E414" s="653" t="s">
        <v>951</v>
      </c>
    </row>
    <row r="415" spans="1:5" s="15" customFormat="1" ht="12" customHeight="1" x14ac:dyDescent="0.25">
      <c r="A415" s="651">
        <v>733905645457</v>
      </c>
      <c r="B415" s="654" t="s">
        <v>952</v>
      </c>
      <c r="C415" s="22">
        <f>TWO_WEEKS!V45</f>
        <v>0</v>
      </c>
      <c r="D415" s="15" t="s">
        <v>4</v>
      </c>
      <c r="E415" s="653" t="s">
        <v>953</v>
      </c>
    </row>
    <row r="416" spans="1:5" s="15" customFormat="1" ht="12" customHeight="1" x14ac:dyDescent="0.25">
      <c r="A416" s="651">
        <v>733905649325</v>
      </c>
      <c r="B416" s="654" t="s">
        <v>954</v>
      </c>
      <c r="C416" s="22">
        <f>TWO_WEEKS!V46</f>
        <v>0</v>
      </c>
      <c r="D416" s="15" t="s">
        <v>4</v>
      </c>
      <c r="E416" s="653" t="s">
        <v>955</v>
      </c>
    </row>
    <row r="417" spans="1:5" s="15" customFormat="1" ht="12" customHeight="1" x14ac:dyDescent="0.25">
      <c r="A417" s="651">
        <v>733905649318</v>
      </c>
      <c r="B417" s="654" t="s">
        <v>956</v>
      </c>
      <c r="C417" s="22">
        <f>TWO_WEEKS!V47</f>
        <v>0</v>
      </c>
      <c r="D417" s="15" t="s">
        <v>4</v>
      </c>
      <c r="E417" s="653" t="s">
        <v>957</v>
      </c>
    </row>
    <row r="418" spans="1:5" s="15" customFormat="1" ht="12" customHeight="1" x14ac:dyDescent="0.25">
      <c r="A418" s="651">
        <v>733905575631</v>
      </c>
      <c r="B418" s="654" t="s">
        <v>958</v>
      </c>
      <c r="C418" s="22">
        <f>TWO_WEEKS!X13</f>
        <v>0</v>
      </c>
      <c r="D418" s="15" t="s">
        <v>4</v>
      </c>
      <c r="E418" s="653" t="s">
        <v>959</v>
      </c>
    </row>
    <row r="419" spans="1:5" s="15" customFormat="1" ht="12" customHeight="1" x14ac:dyDescent="0.25">
      <c r="A419" s="651">
        <v>733905575648</v>
      </c>
      <c r="B419" s="654" t="s">
        <v>960</v>
      </c>
      <c r="C419" s="22">
        <f>TWO_WEEKS!X14</f>
        <v>0</v>
      </c>
      <c r="D419" s="15" t="s">
        <v>4</v>
      </c>
      <c r="E419" s="653" t="s">
        <v>961</v>
      </c>
    </row>
    <row r="420" spans="1:5" s="15" customFormat="1" ht="12" customHeight="1" x14ac:dyDescent="0.25">
      <c r="A420" s="651">
        <v>733905575655</v>
      </c>
      <c r="B420" s="654" t="s">
        <v>962</v>
      </c>
      <c r="C420" s="22">
        <f>TWO_WEEKS!X15</f>
        <v>0</v>
      </c>
      <c r="D420" s="15" t="s">
        <v>4</v>
      </c>
      <c r="E420" s="653" t="s">
        <v>963</v>
      </c>
    </row>
    <row r="421" spans="1:5" s="15" customFormat="1" ht="12" customHeight="1" x14ac:dyDescent="0.25">
      <c r="A421" s="651">
        <v>733905575662</v>
      </c>
      <c r="B421" s="654" t="s">
        <v>964</v>
      </c>
      <c r="C421" s="22">
        <f>TWO_WEEKS!X16</f>
        <v>0</v>
      </c>
      <c r="D421" s="15" t="s">
        <v>4</v>
      </c>
      <c r="E421" s="653" t="s">
        <v>965</v>
      </c>
    </row>
    <row r="422" spans="1:5" s="15" customFormat="1" ht="12" customHeight="1" x14ac:dyDescent="0.25">
      <c r="A422" s="651">
        <v>733905575679</v>
      </c>
      <c r="B422" s="654" t="s">
        <v>966</v>
      </c>
      <c r="C422" s="22">
        <f>TWO_WEEKS!X17</f>
        <v>0</v>
      </c>
      <c r="D422" s="15" t="s">
        <v>4</v>
      </c>
      <c r="E422" s="653" t="s">
        <v>967</v>
      </c>
    </row>
    <row r="423" spans="1:5" s="15" customFormat="1" ht="12" customHeight="1" x14ac:dyDescent="0.25">
      <c r="A423" s="651">
        <v>733905575686</v>
      </c>
      <c r="B423" s="654" t="s">
        <v>968</v>
      </c>
      <c r="C423" s="22">
        <f>TWO_WEEKS!X18</f>
        <v>0</v>
      </c>
      <c r="D423" s="15" t="s">
        <v>4</v>
      </c>
      <c r="E423" s="653" t="s">
        <v>969</v>
      </c>
    </row>
    <row r="424" spans="1:5" s="15" customFormat="1" ht="12" customHeight="1" x14ac:dyDescent="0.25">
      <c r="A424" s="651">
        <v>733905575693</v>
      </c>
      <c r="B424" s="654" t="s">
        <v>970</v>
      </c>
      <c r="C424" s="22">
        <f>TWO_WEEKS!X19</f>
        <v>0</v>
      </c>
      <c r="D424" s="15" t="s">
        <v>4</v>
      </c>
      <c r="E424" s="653" t="s">
        <v>971</v>
      </c>
    </row>
    <row r="425" spans="1:5" s="15" customFormat="1" ht="12" customHeight="1" x14ac:dyDescent="0.25">
      <c r="A425" s="651">
        <v>733905575761</v>
      </c>
      <c r="B425" s="654" t="s">
        <v>972</v>
      </c>
      <c r="C425" s="22">
        <f>TWO_WEEKS!X20</f>
        <v>0</v>
      </c>
      <c r="D425" s="15" t="s">
        <v>4</v>
      </c>
      <c r="E425" s="653" t="s">
        <v>973</v>
      </c>
    </row>
    <row r="426" spans="1:5" s="15" customFormat="1" ht="12" customHeight="1" x14ac:dyDescent="0.25">
      <c r="A426" s="651">
        <v>733905575778</v>
      </c>
      <c r="B426" s="654" t="s">
        <v>974</v>
      </c>
      <c r="C426" s="22">
        <f>TWO_WEEKS!X21</f>
        <v>0</v>
      </c>
      <c r="D426" s="15" t="s">
        <v>4</v>
      </c>
      <c r="E426" s="653" t="s">
        <v>975</v>
      </c>
    </row>
    <row r="427" spans="1:5" s="15" customFormat="1" ht="12" customHeight="1" x14ac:dyDescent="0.25">
      <c r="A427" s="651">
        <v>733905575785</v>
      </c>
      <c r="B427" s="654" t="s">
        <v>976</v>
      </c>
      <c r="C427" s="22">
        <f>TWO_WEEKS!X22</f>
        <v>0</v>
      </c>
      <c r="D427" s="15" t="s">
        <v>4</v>
      </c>
      <c r="E427" s="653" t="s">
        <v>977</v>
      </c>
    </row>
    <row r="428" spans="1:5" s="15" customFormat="1" ht="12" customHeight="1" x14ac:dyDescent="0.25">
      <c r="A428" s="651">
        <v>733905575792</v>
      </c>
      <c r="B428" s="654" t="s">
        <v>978</v>
      </c>
      <c r="C428" s="22">
        <f>TWO_WEEKS!X23</f>
        <v>0</v>
      </c>
      <c r="D428" s="15" t="s">
        <v>4</v>
      </c>
      <c r="E428" s="653" t="s">
        <v>979</v>
      </c>
    </row>
    <row r="429" spans="1:5" s="15" customFormat="1" ht="12" customHeight="1" x14ac:dyDescent="0.25">
      <c r="A429" s="651">
        <v>733905575808</v>
      </c>
      <c r="B429" s="654" t="s">
        <v>980</v>
      </c>
      <c r="C429" s="22">
        <f>TWO_WEEKS!X24</f>
        <v>0</v>
      </c>
      <c r="D429" s="15" t="s">
        <v>4</v>
      </c>
      <c r="E429" s="653" t="s">
        <v>981</v>
      </c>
    </row>
    <row r="430" spans="1:5" s="15" customFormat="1" ht="12" customHeight="1" x14ac:dyDescent="0.25">
      <c r="A430" s="651">
        <v>733905575983</v>
      </c>
      <c r="B430" s="654" t="s">
        <v>982</v>
      </c>
      <c r="C430" s="22">
        <f>TWO_WEEKS!X25</f>
        <v>0</v>
      </c>
      <c r="D430" s="15" t="s">
        <v>4</v>
      </c>
      <c r="E430" s="653" t="s">
        <v>983</v>
      </c>
    </row>
    <row r="431" spans="1:5" s="15" customFormat="1" ht="12" customHeight="1" x14ac:dyDescent="0.25">
      <c r="A431" s="651">
        <v>733905575990</v>
      </c>
      <c r="B431" s="654" t="s">
        <v>984</v>
      </c>
      <c r="C431" s="22">
        <f>TWO_WEEKS!X26</f>
        <v>0</v>
      </c>
      <c r="D431" s="15" t="s">
        <v>4</v>
      </c>
      <c r="E431" s="653" t="s">
        <v>985</v>
      </c>
    </row>
    <row r="432" spans="1:5" s="15" customFormat="1" ht="12" customHeight="1" x14ac:dyDescent="0.25">
      <c r="A432" s="651">
        <v>733905576003</v>
      </c>
      <c r="B432" s="654" t="s">
        <v>986</v>
      </c>
      <c r="C432" s="22">
        <f>TWO_WEEKS!X27</f>
        <v>0</v>
      </c>
      <c r="D432" s="15" t="s">
        <v>4</v>
      </c>
      <c r="E432" s="653" t="s">
        <v>987</v>
      </c>
    </row>
    <row r="433" spans="1:5" s="15" customFormat="1" ht="12" customHeight="1" x14ac:dyDescent="0.25">
      <c r="A433" s="651">
        <v>733905576010</v>
      </c>
      <c r="B433" s="654" t="s">
        <v>988</v>
      </c>
      <c r="C433" s="22">
        <f>TWO_WEEKS!X28</f>
        <v>0</v>
      </c>
      <c r="D433" s="15" t="s">
        <v>4</v>
      </c>
      <c r="E433" s="653" t="s">
        <v>989</v>
      </c>
    </row>
    <row r="434" spans="1:5" s="15" customFormat="1" ht="12" customHeight="1" x14ac:dyDescent="0.25">
      <c r="A434" s="651">
        <v>733905576027</v>
      </c>
      <c r="B434" s="654" t="s">
        <v>990</v>
      </c>
      <c r="C434" s="22">
        <f>TWO_WEEKS!X29</f>
        <v>0</v>
      </c>
      <c r="D434" s="15" t="s">
        <v>4</v>
      </c>
      <c r="E434" s="653" t="s">
        <v>991</v>
      </c>
    </row>
    <row r="435" spans="1:5" s="15" customFormat="1" ht="12" customHeight="1" x14ac:dyDescent="0.25">
      <c r="A435" s="651">
        <v>733905576034</v>
      </c>
      <c r="B435" s="654" t="s">
        <v>992</v>
      </c>
      <c r="C435" s="22">
        <f>TWO_WEEKS!X30</f>
        <v>0</v>
      </c>
      <c r="D435" s="15" t="s">
        <v>4</v>
      </c>
      <c r="E435" s="653" t="s">
        <v>993</v>
      </c>
    </row>
    <row r="436" spans="1:5" s="15" customFormat="1" ht="12" customHeight="1" x14ac:dyDescent="0.25">
      <c r="A436" s="651">
        <v>733905576041</v>
      </c>
      <c r="B436" s="654" t="s">
        <v>994</v>
      </c>
      <c r="C436" s="22">
        <f>TWO_WEEKS!X31</f>
        <v>0</v>
      </c>
      <c r="D436" s="15" t="s">
        <v>4</v>
      </c>
      <c r="E436" s="653" t="s">
        <v>995</v>
      </c>
    </row>
    <row r="437" spans="1:5" s="15" customFormat="1" ht="12" customHeight="1" x14ac:dyDescent="0.25">
      <c r="A437" s="651">
        <v>733905644788</v>
      </c>
      <c r="B437" s="654" t="s">
        <v>996</v>
      </c>
      <c r="C437" s="22">
        <f>TWO_WEEKS!X32</f>
        <v>0</v>
      </c>
      <c r="D437" s="15" t="s">
        <v>4</v>
      </c>
      <c r="E437" s="653" t="s">
        <v>997</v>
      </c>
    </row>
    <row r="438" spans="1:5" s="15" customFormat="1" ht="12" customHeight="1" x14ac:dyDescent="0.25">
      <c r="A438" s="651">
        <v>733905644795</v>
      </c>
      <c r="B438" s="654" t="s">
        <v>998</v>
      </c>
      <c r="C438" s="22">
        <f>TWO_WEEKS!X33</f>
        <v>0</v>
      </c>
      <c r="D438" s="15" t="s">
        <v>4</v>
      </c>
      <c r="E438" s="653" t="s">
        <v>999</v>
      </c>
    </row>
    <row r="439" spans="1:5" s="15" customFormat="1" ht="12" customHeight="1" x14ac:dyDescent="0.25">
      <c r="A439" s="651">
        <v>733905644801</v>
      </c>
      <c r="B439" s="654" t="s">
        <v>1000</v>
      </c>
      <c r="C439" s="22">
        <f>TWO_WEEKS!X34</f>
        <v>0</v>
      </c>
      <c r="D439" s="15" t="s">
        <v>4</v>
      </c>
      <c r="E439" s="653" t="s">
        <v>1001</v>
      </c>
    </row>
    <row r="440" spans="1:5" s="15" customFormat="1" ht="12" customHeight="1" x14ac:dyDescent="0.25">
      <c r="A440" s="651">
        <v>733905644818</v>
      </c>
      <c r="B440" s="654" t="s">
        <v>1002</v>
      </c>
      <c r="C440" s="22">
        <f>TWO_WEEKS!X35</f>
        <v>0</v>
      </c>
      <c r="D440" s="15" t="s">
        <v>4</v>
      </c>
      <c r="E440" s="653" t="s">
        <v>1003</v>
      </c>
    </row>
    <row r="441" spans="1:5" s="15" customFormat="1" ht="12" customHeight="1" x14ac:dyDescent="0.25">
      <c r="A441" s="651">
        <v>733905644825</v>
      </c>
      <c r="B441" s="654" t="s">
        <v>1004</v>
      </c>
      <c r="C441" s="22">
        <f>TWO_WEEKS!X36</f>
        <v>0</v>
      </c>
      <c r="D441" s="15" t="s">
        <v>4</v>
      </c>
      <c r="E441" s="653" t="s">
        <v>1005</v>
      </c>
    </row>
    <row r="442" spans="1:5" s="15" customFormat="1" ht="12" customHeight="1" x14ac:dyDescent="0.25">
      <c r="A442" s="651">
        <v>733905644832</v>
      </c>
      <c r="B442" s="654" t="s">
        <v>1006</v>
      </c>
      <c r="C442" s="22">
        <f>TWO_WEEKS!X37</f>
        <v>0</v>
      </c>
      <c r="D442" s="15" t="s">
        <v>4</v>
      </c>
      <c r="E442" s="653" t="s">
        <v>1007</v>
      </c>
    </row>
    <row r="443" spans="1:5" s="15" customFormat="1" ht="12" customHeight="1" x14ac:dyDescent="0.25">
      <c r="A443" s="651">
        <v>733905644849</v>
      </c>
      <c r="B443" s="654" t="s">
        <v>1008</v>
      </c>
      <c r="C443" s="22">
        <f>TWO_WEEKS!X38</f>
        <v>0</v>
      </c>
      <c r="D443" s="15" t="s">
        <v>4</v>
      </c>
      <c r="E443" s="653" t="s">
        <v>1009</v>
      </c>
    </row>
    <row r="444" spans="1:5" s="15" customFormat="1" ht="12" customHeight="1" x14ac:dyDescent="0.25">
      <c r="A444" s="651">
        <v>733905644856</v>
      </c>
      <c r="B444" s="654" t="s">
        <v>1010</v>
      </c>
      <c r="C444" s="22">
        <f>TWO_WEEKS!X39</f>
        <v>0</v>
      </c>
      <c r="D444" s="15" t="s">
        <v>4</v>
      </c>
      <c r="E444" s="653" t="s">
        <v>1011</v>
      </c>
    </row>
    <row r="445" spans="1:5" s="15" customFormat="1" ht="12" customHeight="1" x14ac:dyDescent="0.25">
      <c r="A445" s="651">
        <v>733905649332</v>
      </c>
      <c r="B445" s="654" t="s">
        <v>1012</v>
      </c>
      <c r="C445" s="22">
        <f>TWO_WEEKS!Y13</f>
        <v>0</v>
      </c>
      <c r="D445" s="15" t="s">
        <v>4</v>
      </c>
      <c r="E445" s="653" t="s">
        <v>1013</v>
      </c>
    </row>
    <row r="446" spans="1:5" s="15" customFormat="1" ht="12" customHeight="1" x14ac:dyDescent="0.25">
      <c r="A446" s="651">
        <v>733905649349</v>
      </c>
      <c r="B446" s="654" t="s">
        <v>1014</v>
      </c>
      <c r="C446" s="22">
        <f>TWO_WEEKS!Y14</f>
        <v>0</v>
      </c>
      <c r="D446" s="15" t="s">
        <v>4</v>
      </c>
      <c r="E446" s="653" t="s">
        <v>1015</v>
      </c>
    </row>
    <row r="447" spans="1:5" s="15" customFormat="1" ht="12" customHeight="1" x14ac:dyDescent="0.25">
      <c r="A447" s="651">
        <v>733905649356</v>
      </c>
      <c r="B447" s="654" t="s">
        <v>1016</v>
      </c>
      <c r="C447" s="22">
        <f>TWO_WEEKS!Y15</f>
        <v>0</v>
      </c>
      <c r="D447" s="15" t="s">
        <v>4</v>
      </c>
      <c r="E447" s="653" t="s">
        <v>1017</v>
      </c>
    </row>
    <row r="448" spans="1:5" s="15" customFormat="1" ht="12" customHeight="1" x14ac:dyDescent="0.25">
      <c r="A448" s="651">
        <v>733905649363</v>
      </c>
      <c r="B448" s="654" t="s">
        <v>1018</v>
      </c>
      <c r="C448" s="22">
        <f>TWO_WEEKS!Y16</f>
        <v>0</v>
      </c>
      <c r="D448" s="15" t="s">
        <v>4</v>
      </c>
      <c r="E448" s="653" t="s">
        <v>1019</v>
      </c>
    </row>
    <row r="449" spans="1:5" s="15" customFormat="1" ht="12" customHeight="1" x14ac:dyDescent="0.25">
      <c r="A449" s="651">
        <v>733905649370</v>
      </c>
      <c r="B449" s="654" t="s">
        <v>1020</v>
      </c>
      <c r="C449" s="22">
        <f>TWO_WEEKS!Y17</f>
        <v>0</v>
      </c>
      <c r="D449" s="15" t="s">
        <v>4</v>
      </c>
      <c r="E449" s="653" t="s">
        <v>1021</v>
      </c>
    </row>
    <row r="450" spans="1:5" s="15" customFormat="1" ht="12" customHeight="1" x14ac:dyDescent="0.25">
      <c r="A450" s="651">
        <v>733905649387</v>
      </c>
      <c r="B450" s="654" t="s">
        <v>1022</v>
      </c>
      <c r="C450" s="22">
        <f>TWO_WEEKS!Y18</f>
        <v>0</v>
      </c>
      <c r="D450" s="15" t="s">
        <v>4</v>
      </c>
      <c r="E450" s="653" t="s">
        <v>1023</v>
      </c>
    </row>
    <row r="451" spans="1:5" s="15" customFormat="1" ht="12" customHeight="1" x14ac:dyDescent="0.25">
      <c r="A451" s="651">
        <v>733905649394</v>
      </c>
      <c r="B451" s="654" t="s">
        <v>1024</v>
      </c>
      <c r="C451" s="22">
        <f>TWO_WEEKS!Y19</f>
        <v>0</v>
      </c>
      <c r="D451" s="15" t="s">
        <v>4</v>
      </c>
      <c r="E451" s="653" t="s">
        <v>1025</v>
      </c>
    </row>
    <row r="452" spans="1:5" s="15" customFormat="1" ht="12" customHeight="1" x14ac:dyDescent="0.25">
      <c r="A452" s="651">
        <v>733905649400</v>
      </c>
      <c r="B452" s="654" t="s">
        <v>1026</v>
      </c>
      <c r="C452" s="22">
        <f>TWO_WEEKS!Y20</f>
        <v>0</v>
      </c>
      <c r="D452" s="15" t="s">
        <v>4</v>
      </c>
      <c r="E452" s="653" t="s">
        <v>1027</v>
      </c>
    </row>
    <row r="453" spans="1:5" s="15" customFormat="1" ht="12" customHeight="1" x14ac:dyDescent="0.25">
      <c r="A453" s="651">
        <v>733905649417</v>
      </c>
      <c r="B453" s="654" t="s">
        <v>1028</v>
      </c>
      <c r="C453" s="22">
        <f>TWO_WEEKS!Y21</f>
        <v>0</v>
      </c>
      <c r="D453" s="15" t="s">
        <v>4</v>
      </c>
      <c r="E453" s="653" t="s">
        <v>1029</v>
      </c>
    </row>
    <row r="454" spans="1:5" s="15" customFormat="1" ht="12" customHeight="1" x14ac:dyDescent="0.25">
      <c r="A454" s="651">
        <v>733905649424</v>
      </c>
      <c r="B454" s="654" t="s">
        <v>1030</v>
      </c>
      <c r="C454" s="22">
        <f>TWO_WEEKS!Y22</f>
        <v>0</v>
      </c>
      <c r="D454" s="15" t="s">
        <v>4</v>
      </c>
      <c r="E454" s="653" t="s">
        <v>1031</v>
      </c>
    </row>
    <row r="455" spans="1:5" s="15" customFormat="1" ht="12" customHeight="1" x14ac:dyDescent="0.25">
      <c r="A455" s="651">
        <v>733905649431</v>
      </c>
      <c r="B455" s="654" t="s">
        <v>1032</v>
      </c>
      <c r="C455" s="22">
        <f>TWO_WEEKS!Y23</f>
        <v>0</v>
      </c>
      <c r="D455" s="15" t="s">
        <v>4</v>
      </c>
      <c r="E455" s="653" t="s">
        <v>1033</v>
      </c>
    </row>
    <row r="456" spans="1:5" s="15" customFormat="1" ht="12" customHeight="1" x14ac:dyDescent="0.25">
      <c r="A456" s="651">
        <v>733905649448</v>
      </c>
      <c r="B456" s="654" t="s">
        <v>1034</v>
      </c>
      <c r="C456" s="22">
        <f>TWO_WEEKS!Y24</f>
        <v>0</v>
      </c>
      <c r="D456" s="15" t="s">
        <v>4</v>
      </c>
      <c r="E456" s="653" t="s">
        <v>1035</v>
      </c>
    </row>
    <row r="457" spans="1:5" s="15" customFormat="1" ht="12" customHeight="1" x14ac:dyDescent="0.25">
      <c r="A457" s="651">
        <v>733905649455</v>
      </c>
      <c r="B457" s="654" t="s">
        <v>1036</v>
      </c>
      <c r="C457" s="22">
        <f>TWO_WEEKS!Y25</f>
        <v>0</v>
      </c>
      <c r="D457" s="15" t="s">
        <v>4</v>
      </c>
      <c r="E457" s="653" t="s">
        <v>1037</v>
      </c>
    </row>
    <row r="458" spans="1:5" s="15" customFormat="1" ht="12" customHeight="1" x14ac:dyDescent="0.25">
      <c r="A458" s="651">
        <v>733905649462</v>
      </c>
      <c r="B458" s="654" t="s">
        <v>1038</v>
      </c>
      <c r="C458" s="22">
        <f>TWO_WEEKS!Y26</f>
        <v>0</v>
      </c>
      <c r="D458" s="15" t="s">
        <v>4</v>
      </c>
      <c r="E458" s="653" t="s">
        <v>1039</v>
      </c>
    </row>
    <row r="459" spans="1:5" s="15" customFormat="1" ht="12" customHeight="1" x14ac:dyDescent="0.25">
      <c r="A459" s="651">
        <v>733905649479</v>
      </c>
      <c r="B459" s="654" t="s">
        <v>1040</v>
      </c>
      <c r="C459" s="22">
        <f>TWO_WEEKS!Y27</f>
        <v>0</v>
      </c>
      <c r="D459" s="15" t="s">
        <v>4</v>
      </c>
      <c r="E459" s="653" t="s">
        <v>1041</v>
      </c>
    </row>
    <row r="460" spans="1:5" s="15" customFormat="1" ht="12" customHeight="1" x14ac:dyDescent="0.25">
      <c r="A460" s="651">
        <v>733905649486</v>
      </c>
      <c r="B460" s="654" t="s">
        <v>1042</v>
      </c>
      <c r="C460" s="22">
        <f>TWO_WEEKS!Y28</f>
        <v>0</v>
      </c>
      <c r="D460" s="15" t="s">
        <v>4</v>
      </c>
      <c r="E460" s="653" t="s">
        <v>1043</v>
      </c>
    </row>
    <row r="461" spans="1:5" s="15" customFormat="1" ht="12" customHeight="1" x14ac:dyDescent="0.25">
      <c r="A461" s="651">
        <v>733905649493</v>
      </c>
      <c r="B461" s="654" t="s">
        <v>1044</v>
      </c>
      <c r="C461" s="22">
        <f>TWO_WEEKS!Y29</f>
        <v>0</v>
      </c>
      <c r="D461" s="15" t="s">
        <v>4</v>
      </c>
      <c r="E461" s="653" t="s">
        <v>1045</v>
      </c>
    </row>
    <row r="462" spans="1:5" s="15" customFormat="1" ht="12" customHeight="1" x14ac:dyDescent="0.25">
      <c r="A462" s="651">
        <v>733905649509</v>
      </c>
      <c r="B462" s="654" t="s">
        <v>1046</v>
      </c>
      <c r="C462" s="22">
        <f>TWO_WEEKS!Y30</f>
        <v>0</v>
      </c>
      <c r="D462" s="15" t="s">
        <v>4</v>
      </c>
      <c r="E462" s="653" t="s">
        <v>1047</v>
      </c>
    </row>
    <row r="463" spans="1:5" s="15" customFormat="1" ht="12" customHeight="1" x14ac:dyDescent="0.25">
      <c r="A463" s="651">
        <v>733905649516</v>
      </c>
      <c r="B463" s="654" t="s">
        <v>1048</v>
      </c>
      <c r="C463" s="22">
        <f>TWO_WEEKS!Y31</f>
        <v>0</v>
      </c>
      <c r="D463" s="15" t="s">
        <v>4</v>
      </c>
      <c r="E463" s="653" t="s">
        <v>1049</v>
      </c>
    </row>
    <row r="464" spans="1:5" s="15" customFormat="1" ht="12" customHeight="1" x14ac:dyDescent="0.25">
      <c r="A464" s="651">
        <v>733905649523</v>
      </c>
      <c r="B464" s="654" t="s">
        <v>1050</v>
      </c>
      <c r="C464" s="22">
        <f>TWO_WEEKS!Y32</f>
        <v>0</v>
      </c>
      <c r="D464" s="15" t="s">
        <v>4</v>
      </c>
      <c r="E464" s="653" t="s">
        <v>1051</v>
      </c>
    </row>
    <row r="465" spans="1:5" s="15" customFormat="1" ht="12" customHeight="1" x14ac:dyDescent="0.25">
      <c r="A465" s="651">
        <v>733905649530</v>
      </c>
      <c r="B465" s="654" t="s">
        <v>1052</v>
      </c>
      <c r="C465" s="22">
        <f>TWO_WEEKS!Y33</f>
        <v>0</v>
      </c>
      <c r="D465" s="15" t="s">
        <v>4</v>
      </c>
      <c r="E465" s="653" t="s">
        <v>1053</v>
      </c>
    </row>
    <row r="466" spans="1:5" s="15" customFormat="1" ht="12" customHeight="1" x14ac:dyDescent="0.25">
      <c r="A466" s="651">
        <v>733905649547</v>
      </c>
      <c r="B466" s="654" t="s">
        <v>1054</v>
      </c>
      <c r="C466" s="22">
        <f>TWO_WEEKS!Y34</f>
        <v>0</v>
      </c>
      <c r="D466" s="15" t="s">
        <v>4</v>
      </c>
      <c r="E466" s="653" t="s">
        <v>1055</v>
      </c>
    </row>
    <row r="467" spans="1:5" s="15" customFormat="1" ht="12" customHeight="1" x14ac:dyDescent="0.25">
      <c r="A467" s="651">
        <v>733905649554</v>
      </c>
      <c r="B467" s="654" t="s">
        <v>1056</v>
      </c>
      <c r="C467" s="22">
        <f>TWO_WEEKS!Y35</f>
        <v>0</v>
      </c>
      <c r="D467" s="15" t="s">
        <v>4</v>
      </c>
      <c r="E467" s="653" t="s">
        <v>1057</v>
      </c>
    </row>
    <row r="468" spans="1:5" s="15" customFormat="1" ht="12" customHeight="1" x14ac:dyDescent="0.25">
      <c r="A468" s="651">
        <v>733905649561</v>
      </c>
      <c r="B468" s="654" t="s">
        <v>1058</v>
      </c>
      <c r="C468" s="22">
        <f>TWO_WEEKS!Y36</f>
        <v>0</v>
      </c>
      <c r="D468" s="15" t="s">
        <v>4</v>
      </c>
      <c r="E468" s="653" t="s">
        <v>1059</v>
      </c>
    </row>
    <row r="469" spans="1:5" s="15" customFormat="1" ht="12" customHeight="1" x14ac:dyDescent="0.25">
      <c r="A469" s="651">
        <v>733905649578</v>
      </c>
      <c r="B469" s="654" t="s">
        <v>1060</v>
      </c>
      <c r="C469" s="22">
        <f>TWO_WEEKS!Y37</f>
        <v>0</v>
      </c>
      <c r="D469" s="15" t="s">
        <v>4</v>
      </c>
      <c r="E469" s="653" t="s">
        <v>1061</v>
      </c>
    </row>
    <row r="470" spans="1:5" s="15" customFormat="1" ht="12" customHeight="1" x14ac:dyDescent="0.25">
      <c r="A470" s="651">
        <v>733905649585</v>
      </c>
      <c r="B470" s="654" t="s">
        <v>1062</v>
      </c>
      <c r="C470" s="22">
        <f>TWO_WEEKS!Y38</f>
        <v>0</v>
      </c>
      <c r="D470" s="15" t="s">
        <v>4</v>
      </c>
      <c r="E470" s="653" t="s">
        <v>1063</v>
      </c>
    </row>
    <row r="471" spans="1:5" s="15" customFormat="1" ht="12" customHeight="1" x14ac:dyDescent="0.25">
      <c r="A471" s="651">
        <v>733905649592</v>
      </c>
      <c r="B471" s="654" t="s">
        <v>1064</v>
      </c>
      <c r="C471" s="22">
        <f>TWO_WEEKS!Y39</f>
        <v>0</v>
      </c>
      <c r="D471" s="15" t="s">
        <v>4</v>
      </c>
      <c r="E471" s="653" t="s">
        <v>1065</v>
      </c>
    </row>
    <row r="472" spans="1:5" s="15" customFormat="1" ht="12" customHeight="1" x14ac:dyDescent="0.25">
      <c r="A472" s="651">
        <v>733905664151</v>
      </c>
      <c r="B472" s="654" t="s">
        <v>1066</v>
      </c>
      <c r="C472" s="22">
        <f>AOFA_MINUS!C12</f>
        <v>0</v>
      </c>
      <c r="D472" s="15" t="s">
        <v>1067</v>
      </c>
      <c r="E472" s="653" t="s">
        <v>1068</v>
      </c>
    </row>
    <row r="473" spans="1:5" s="15" customFormat="1" ht="12" customHeight="1" x14ac:dyDescent="0.25">
      <c r="A473" s="651">
        <v>733905664335</v>
      </c>
      <c r="B473" s="654" t="s">
        <v>1069</v>
      </c>
      <c r="C473" s="22">
        <f>AOFA_MINUS!C13</f>
        <v>0</v>
      </c>
      <c r="D473" s="15" t="s">
        <v>1067</v>
      </c>
      <c r="E473" s="653" t="s">
        <v>1070</v>
      </c>
    </row>
    <row r="474" spans="1:5" s="15" customFormat="1" ht="12" customHeight="1" x14ac:dyDescent="0.25">
      <c r="A474" s="651">
        <v>733905664519</v>
      </c>
      <c r="B474" s="654" t="s">
        <v>1071</v>
      </c>
      <c r="C474" s="22">
        <f>AOFA_MINUS!C14</f>
        <v>0</v>
      </c>
      <c r="D474" s="15" t="s">
        <v>1067</v>
      </c>
      <c r="E474" s="653" t="s">
        <v>1072</v>
      </c>
    </row>
    <row r="475" spans="1:5" s="15" customFormat="1" ht="12" customHeight="1" x14ac:dyDescent="0.25">
      <c r="A475" s="651">
        <v>733905664694</v>
      </c>
      <c r="B475" s="654" t="s">
        <v>1073</v>
      </c>
      <c r="C475" s="22">
        <f>AOFA_MINUS!C15</f>
        <v>0</v>
      </c>
      <c r="D475" s="15" t="s">
        <v>1067</v>
      </c>
      <c r="E475" s="653" t="s">
        <v>1074</v>
      </c>
    </row>
    <row r="476" spans="1:5" s="15" customFormat="1" ht="12" customHeight="1" x14ac:dyDescent="0.25">
      <c r="A476" s="651">
        <v>733905664878</v>
      </c>
      <c r="B476" s="654" t="s">
        <v>1075</v>
      </c>
      <c r="C476" s="22">
        <f>AOFA_MINUS!C16</f>
        <v>0</v>
      </c>
      <c r="D476" s="15" t="s">
        <v>1067</v>
      </c>
      <c r="E476" s="653" t="s">
        <v>1076</v>
      </c>
    </row>
    <row r="477" spans="1:5" s="15" customFormat="1" ht="12" customHeight="1" x14ac:dyDescent="0.25">
      <c r="A477" s="651">
        <v>733905665059</v>
      </c>
      <c r="B477" s="654" t="s">
        <v>1077</v>
      </c>
      <c r="C477" s="22">
        <f>AOFA_MINUS!C17</f>
        <v>0</v>
      </c>
      <c r="D477" s="15" t="s">
        <v>1067</v>
      </c>
      <c r="E477" s="653" t="s">
        <v>1078</v>
      </c>
    </row>
    <row r="478" spans="1:5" s="15" customFormat="1" ht="12" customHeight="1" x14ac:dyDescent="0.25">
      <c r="A478" s="651">
        <v>733905665233</v>
      </c>
      <c r="B478" s="654" t="s">
        <v>1079</v>
      </c>
      <c r="C478" s="22">
        <f>AOFA_MINUS!C18</f>
        <v>0</v>
      </c>
      <c r="D478" s="15" t="s">
        <v>1067</v>
      </c>
      <c r="E478" s="653" t="s">
        <v>1080</v>
      </c>
    </row>
    <row r="479" spans="1:5" s="15" customFormat="1" ht="12" customHeight="1" x14ac:dyDescent="0.25">
      <c r="A479" s="651">
        <v>733905665417</v>
      </c>
      <c r="B479" s="654" t="s">
        <v>1081</v>
      </c>
      <c r="C479" s="22">
        <f>AOFA_MINUS!C19</f>
        <v>0</v>
      </c>
      <c r="D479" s="15" t="s">
        <v>1067</v>
      </c>
      <c r="E479" s="653" t="s">
        <v>1082</v>
      </c>
    </row>
    <row r="480" spans="1:5" s="15" customFormat="1" ht="12" customHeight="1" x14ac:dyDescent="0.25">
      <c r="A480" s="651">
        <v>733905665592</v>
      </c>
      <c r="B480" s="654" t="s">
        <v>1083</v>
      </c>
      <c r="C480" s="22">
        <f>AOFA_MINUS!C20</f>
        <v>0</v>
      </c>
      <c r="D480" s="15" t="s">
        <v>1067</v>
      </c>
      <c r="E480" s="653" t="s">
        <v>1084</v>
      </c>
    </row>
    <row r="481" spans="1:5" s="15" customFormat="1" ht="12" customHeight="1" x14ac:dyDescent="0.25">
      <c r="A481" s="651">
        <v>733905665776</v>
      </c>
      <c r="B481" s="654" t="s">
        <v>1085</v>
      </c>
      <c r="C481" s="22">
        <f>AOFA_MINUS!C21</f>
        <v>0</v>
      </c>
      <c r="D481" s="15" t="s">
        <v>1067</v>
      </c>
      <c r="E481" s="653" t="s">
        <v>1086</v>
      </c>
    </row>
    <row r="482" spans="1:5" s="15" customFormat="1" ht="12" customHeight="1" x14ac:dyDescent="0.25">
      <c r="A482" s="651">
        <v>733905665950</v>
      </c>
      <c r="B482" s="654" t="s">
        <v>1087</v>
      </c>
      <c r="C482" s="22">
        <f>AOFA_MINUS!C22</f>
        <v>0</v>
      </c>
      <c r="D482" s="15" t="s">
        <v>1067</v>
      </c>
      <c r="E482" s="653" t="s">
        <v>1088</v>
      </c>
    </row>
    <row r="483" spans="1:5" s="15" customFormat="1" ht="12" customHeight="1" x14ac:dyDescent="0.25">
      <c r="A483" s="651">
        <v>733905666131</v>
      </c>
      <c r="B483" s="654" t="s">
        <v>1089</v>
      </c>
      <c r="C483" s="22">
        <f>AOFA_MINUS!C23</f>
        <v>0</v>
      </c>
      <c r="D483" s="15" t="s">
        <v>1067</v>
      </c>
      <c r="E483" s="653" t="s">
        <v>1090</v>
      </c>
    </row>
    <row r="484" spans="1:5" s="15" customFormat="1" ht="12" customHeight="1" x14ac:dyDescent="0.25">
      <c r="A484" s="651">
        <v>733905666315</v>
      </c>
      <c r="B484" s="654" t="s">
        <v>1091</v>
      </c>
      <c r="C484" s="22">
        <f>AOFA_MINUS!C24</f>
        <v>0</v>
      </c>
      <c r="D484" s="15" t="s">
        <v>1067</v>
      </c>
      <c r="E484" s="653" t="s">
        <v>1092</v>
      </c>
    </row>
    <row r="485" spans="1:5" s="15" customFormat="1" ht="12" customHeight="1" x14ac:dyDescent="0.25">
      <c r="A485" s="651">
        <v>733905666490</v>
      </c>
      <c r="B485" s="654" t="s">
        <v>1093</v>
      </c>
      <c r="C485" s="22">
        <f>AOFA_MINUS!C25</f>
        <v>0</v>
      </c>
      <c r="D485" s="15" t="s">
        <v>1067</v>
      </c>
      <c r="E485" s="653" t="s">
        <v>1094</v>
      </c>
    </row>
    <row r="486" spans="1:5" s="15" customFormat="1" ht="12" customHeight="1" x14ac:dyDescent="0.25">
      <c r="A486" s="651">
        <v>733905666674</v>
      </c>
      <c r="B486" s="654" t="s">
        <v>1095</v>
      </c>
      <c r="C486" s="22">
        <f>AOFA_MINUS!C26</f>
        <v>0</v>
      </c>
      <c r="D486" s="15" t="s">
        <v>1067</v>
      </c>
      <c r="E486" s="653" t="s">
        <v>1096</v>
      </c>
    </row>
    <row r="487" spans="1:5" s="15" customFormat="1" ht="12" customHeight="1" x14ac:dyDescent="0.25">
      <c r="A487" s="651">
        <v>733905666858</v>
      </c>
      <c r="B487" s="654" t="s">
        <v>1097</v>
      </c>
      <c r="C487" s="22">
        <f>AOFA_MINUS!C27</f>
        <v>0</v>
      </c>
      <c r="D487" s="15" t="s">
        <v>1067</v>
      </c>
      <c r="E487" s="653" t="s">
        <v>1098</v>
      </c>
    </row>
    <row r="488" spans="1:5" s="15" customFormat="1" ht="12" customHeight="1" x14ac:dyDescent="0.25">
      <c r="A488" s="651">
        <v>733905667039</v>
      </c>
      <c r="B488" s="654" t="s">
        <v>1099</v>
      </c>
      <c r="C488" s="22">
        <f>AOFA_MINUS!C28</f>
        <v>0</v>
      </c>
      <c r="D488" s="15" t="s">
        <v>1067</v>
      </c>
      <c r="E488" s="653" t="s">
        <v>1100</v>
      </c>
    </row>
    <row r="489" spans="1:5" s="15" customFormat="1" ht="12" customHeight="1" x14ac:dyDescent="0.25">
      <c r="A489" s="651">
        <v>733905667213</v>
      </c>
      <c r="B489" s="654" t="s">
        <v>1101</v>
      </c>
      <c r="C489" s="22">
        <f>AOFA_MINUS!C29</f>
        <v>0</v>
      </c>
      <c r="D489" s="15" t="s">
        <v>1067</v>
      </c>
      <c r="E489" s="653" t="s">
        <v>1102</v>
      </c>
    </row>
    <row r="490" spans="1:5" s="15" customFormat="1" ht="12" customHeight="1" x14ac:dyDescent="0.25">
      <c r="A490" s="651">
        <v>733905667398</v>
      </c>
      <c r="B490" s="654" t="s">
        <v>1103</v>
      </c>
      <c r="C490" s="22">
        <f>AOFA_MINUS!C30</f>
        <v>0</v>
      </c>
      <c r="D490" s="15" t="s">
        <v>1067</v>
      </c>
      <c r="E490" s="653" t="s">
        <v>1104</v>
      </c>
    </row>
    <row r="491" spans="1:5" s="15" customFormat="1" ht="12" customHeight="1" x14ac:dyDescent="0.25">
      <c r="A491" s="651">
        <v>733905667572</v>
      </c>
      <c r="B491" s="654" t="s">
        <v>1105</v>
      </c>
      <c r="C491" s="22">
        <f>AOFA_MINUS!C31</f>
        <v>0</v>
      </c>
      <c r="D491" s="15" t="s">
        <v>1067</v>
      </c>
      <c r="E491" s="653" t="s">
        <v>1106</v>
      </c>
    </row>
    <row r="492" spans="1:5" s="15" customFormat="1" ht="12" customHeight="1" x14ac:dyDescent="0.25">
      <c r="A492" s="651">
        <v>733905667756</v>
      </c>
      <c r="B492" s="654" t="s">
        <v>1107</v>
      </c>
      <c r="C492" s="22">
        <f>AOFA_MINUS!C32</f>
        <v>0</v>
      </c>
      <c r="D492" s="15" t="s">
        <v>1067</v>
      </c>
      <c r="E492" s="653" t="s">
        <v>1108</v>
      </c>
    </row>
    <row r="493" spans="1:5" s="15" customFormat="1" ht="12" customHeight="1" x14ac:dyDescent="0.25">
      <c r="A493" s="651">
        <v>733905667930</v>
      </c>
      <c r="B493" s="654" t="s">
        <v>1109</v>
      </c>
      <c r="C493" s="22">
        <f>AOFA_MINUS!C33</f>
        <v>0</v>
      </c>
      <c r="D493" s="15" t="s">
        <v>1067</v>
      </c>
      <c r="E493" s="653" t="s">
        <v>1110</v>
      </c>
    </row>
    <row r="494" spans="1:5" s="15" customFormat="1" ht="12" customHeight="1" x14ac:dyDescent="0.25">
      <c r="A494" s="651">
        <v>733905668111</v>
      </c>
      <c r="B494" s="654" t="s">
        <v>1111</v>
      </c>
      <c r="C494" s="22">
        <f>AOFA_MINUS!C34</f>
        <v>0</v>
      </c>
      <c r="D494" s="15" t="s">
        <v>1067</v>
      </c>
      <c r="E494" s="653" t="s">
        <v>1112</v>
      </c>
    </row>
    <row r="495" spans="1:5" s="15" customFormat="1" ht="12" customHeight="1" x14ac:dyDescent="0.25">
      <c r="A495" s="651">
        <v>733905668296</v>
      </c>
      <c r="B495" s="654" t="s">
        <v>1113</v>
      </c>
      <c r="C495" s="22">
        <f>AOFA_MINUS!C35</f>
        <v>0</v>
      </c>
      <c r="D495" s="15" t="s">
        <v>1067</v>
      </c>
      <c r="E495" s="653" t="s">
        <v>1114</v>
      </c>
    </row>
    <row r="496" spans="1:5" s="15" customFormat="1" ht="12" customHeight="1" x14ac:dyDescent="0.25">
      <c r="A496" s="651">
        <v>733905668470</v>
      </c>
      <c r="B496" s="654" t="s">
        <v>1115</v>
      </c>
      <c r="C496" s="22">
        <f>AOFA_MINUS!C36</f>
        <v>0</v>
      </c>
      <c r="D496" s="15" t="s">
        <v>1067</v>
      </c>
      <c r="E496" s="653" t="s">
        <v>1116</v>
      </c>
    </row>
    <row r="497" spans="1:5" s="15" customFormat="1" ht="12" customHeight="1" x14ac:dyDescent="0.25">
      <c r="A497" s="651">
        <v>733905919299</v>
      </c>
      <c r="B497" s="654" t="s">
        <v>1117</v>
      </c>
      <c r="C497" s="22">
        <f>AOFA_MINUS!C37</f>
        <v>0</v>
      </c>
      <c r="D497" s="15" t="s">
        <v>1067</v>
      </c>
      <c r="E497" s="653" t="s">
        <v>1118</v>
      </c>
    </row>
    <row r="498" spans="1:5" s="15" customFormat="1" ht="12" customHeight="1" x14ac:dyDescent="0.25">
      <c r="A498" s="651">
        <v>733905919473</v>
      </c>
      <c r="B498" s="654" t="s">
        <v>1119</v>
      </c>
      <c r="C498" s="22">
        <f>AOFA_MINUS!C38</f>
        <v>0</v>
      </c>
      <c r="D498" s="15" t="s">
        <v>1067</v>
      </c>
      <c r="E498" s="653" t="s">
        <v>1120</v>
      </c>
    </row>
    <row r="499" spans="1:5" s="15" customFormat="1" ht="12" customHeight="1" x14ac:dyDescent="0.25">
      <c r="A499" s="651">
        <v>733905919657</v>
      </c>
      <c r="B499" s="654" t="s">
        <v>1121</v>
      </c>
      <c r="C499" s="22">
        <f>AOFA_MINUS!C39</f>
        <v>0</v>
      </c>
      <c r="D499" s="15" t="s">
        <v>1067</v>
      </c>
      <c r="E499" s="653" t="s">
        <v>1122</v>
      </c>
    </row>
    <row r="500" spans="1:5" s="15" customFormat="1" ht="12" customHeight="1" x14ac:dyDescent="0.25">
      <c r="A500" s="651">
        <v>733905919831</v>
      </c>
      <c r="B500" s="654" t="s">
        <v>1123</v>
      </c>
      <c r="C500" s="22">
        <f>AOFA_MINUS!C40</f>
        <v>0</v>
      </c>
      <c r="D500" s="15" t="s">
        <v>1067</v>
      </c>
      <c r="E500" s="653" t="s">
        <v>1124</v>
      </c>
    </row>
    <row r="501" spans="1:5" s="15" customFormat="1" ht="12" customHeight="1" x14ac:dyDescent="0.25">
      <c r="A501" s="651">
        <v>733905920011</v>
      </c>
      <c r="B501" s="654" t="s">
        <v>1125</v>
      </c>
      <c r="C501" s="22">
        <f>AOFA_MINUS!C41</f>
        <v>0</v>
      </c>
      <c r="D501" s="15" t="s">
        <v>1067</v>
      </c>
      <c r="E501" s="653" t="s">
        <v>1126</v>
      </c>
    </row>
    <row r="502" spans="1:5" s="15" customFormat="1" ht="12" customHeight="1" x14ac:dyDescent="0.25">
      <c r="A502" s="651">
        <v>733905920196</v>
      </c>
      <c r="B502" s="654" t="s">
        <v>1127</v>
      </c>
      <c r="C502" s="22">
        <f>AOFA_MINUS!C42</f>
        <v>0</v>
      </c>
      <c r="D502" s="15" t="s">
        <v>1067</v>
      </c>
      <c r="E502" s="653" t="s">
        <v>1128</v>
      </c>
    </row>
    <row r="503" spans="1:5" s="15" customFormat="1" ht="12" customHeight="1" x14ac:dyDescent="0.25">
      <c r="A503" s="651">
        <v>733905664168</v>
      </c>
      <c r="B503" s="654" t="s">
        <v>1129</v>
      </c>
      <c r="C503" s="22">
        <f>AOFA_MINUS!D12</f>
        <v>0</v>
      </c>
      <c r="D503" s="15" t="s">
        <v>1067</v>
      </c>
      <c r="E503" s="653" t="s">
        <v>1130</v>
      </c>
    </row>
    <row r="504" spans="1:5" s="15" customFormat="1" ht="12" customHeight="1" x14ac:dyDescent="0.25">
      <c r="A504" s="651">
        <v>733905664342</v>
      </c>
      <c r="B504" s="654" t="s">
        <v>1131</v>
      </c>
      <c r="C504" s="22">
        <f>AOFA_MINUS!D13</f>
        <v>0</v>
      </c>
      <c r="D504" s="15" t="s">
        <v>1067</v>
      </c>
      <c r="E504" s="653" t="s">
        <v>1132</v>
      </c>
    </row>
    <row r="505" spans="1:5" s="15" customFormat="1" ht="12" customHeight="1" x14ac:dyDescent="0.25">
      <c r="A505" s="651">
        <v>733905664526</v>
      </c>
      <c r="B505" s="654" t="s">
        <v>1133</v>
      </c>
      <c r="C505" s="22">
        <f>AOFA_MINUS!D14</f>
        <v>0</v>
      </c>
      <c r="D505" s="15" t="s">
        <v>1067</v>
      </c>
      <c r="E505" s="653" t="s">
        <v>1134</v>
      </c>
    </row>
    <row r="506" spans="1:5" s="15" customFormat="1" ht="12" customHeight="1" x14ac:dyDescent="0.25">
      <c r="A506" s="651">
        <v>733905664700</v>
      </c>
      <c r="B506" s="654" t="s">
        <v>1135</v>
      </c>
      <c r="C506" s="22">
        <f>AOFA_MINUS!D15</f>
        <v>0</v>
      </c>
      <c r="D506" s="15" t="s">
        <v>1067</v>
      </c>
      <c r="E506" s="653" t="s">
        <v>1136</v>
      </c>
    </row>
    <row r="507" spans="1:5" s="15" customFormat="1" ht="12" customHeight="1" x14ac:dyDescent="0.25">
      <c r="A507" s="651">
        <v>733905664885</v>
      </c>
      <c r="B507" s="654" t="s">
        <v>1137</v>
      </c>
      <c r="C507" s="22">
        <f>AOFA_MINUS!D16</f>
        <v>0</v>
      </c>
      <c r="D507" s="15" t="s">
        <v>1067</v>
      </c>
      <c r="E507" s="653" t="s">
        <v>1138</v>
      </c>
    </row>
    <row r="508" spans="1:5" s="15" customFormat="1" ht="12" customHeight="1" x14ac:dyDescent="0.25">
      <c r="A508" s="651">
        <v>733905665066</v>
      </c>
      <c r="B508" s="654" t="s">
        <v>1139</v>
      </c>
      <c r="C508" s="22">
        <f>AOFA_MINUS!D17</f>
        <v>0</v>
      </c>
      <c r="D508" s="15" t="s">
        <v>1067</v>
      </c>
      <c r="E508" s="653" t="s">
        <v>1140</v>
      </c>
    </row>
    <row r="509" spans="1:5" s="15" customFormat="1" ht="12" customHeight="1" x14ac:dyDescent="0.25">
      <c r="A509" s="651">
        <v>733905665240</v>
      </c>
      <c r="B509" s="654" t="s">
        <v>1141</v>
      </c>
      <c r="C509" s="22">
        <f>AOFA_MINUS!D18</f>
        <v>0</v>
      </c>
      <c r="D509" s="15" t="s">
        <v>1067</v>
      </c>
      <c r="E509" s="653" t="s">
        <v>1142</v>
      </c>
    </row>
    <row r="510" spans="1:5" s="15" customFormat="1" ht="12" customHeight="1" x14ac:dyDescent="0.25">
      <c r="A510" s="651">
        <v>733905665424</v>
      </c>
      <c r="B510" s="654" t="s">
        <v>1143</v>
      </c>
      <c r="C510" s="22">
        <f>AOFA_MINUS!D19</f>
        <v>0</v>
      </c>
      <c r="D510" s="15" t="s">
        <v>1067</v>
      </c>
      <c r="E510" s="653" t="s">
        <v>1144</v>
      </c>
    </row>
    <row r="511" spans="1:5" s="15" customFormat="1" ht="12" customHeight="1" x14ac:dyDescent="0.25">
      <c r="A511" s="651">
        <v>733905665608</v>
      </c>
      <c r="B511" s="654" t="s">
        <v>1145</v>
      </c>
      <c r="C511" s="22">
        <f>AOFA_MINUS!D20</f>
        <v>0</v>
      </c>
      <c r="D511" s="15" t="s">
        <v>1067</v>
      </c>
      <c r="E511" s="653" t="s">
        <v>1146</v>
      </c>
    </row>
    <row r="512" spans="1:5" s="15" customFormat="1" ht="12" customHeight="1" x14ac:dyDescent="0.25">
      <c r="A512" s="651">
        <v>733905665783</v>
      </c>
      <c r="B512" s="654" t="s">
        <v>1147</v>
      </c>
      <c r="C512" s="22">
        <f>AOFA_MINUS!D21</f>
        <v>0</v>
      </c>
      <c r="D512" s="15" t="s">
        <v>1067</v>
      </c>
      <c r="E512" s="653" t="s">
        <v>1148</v>
      </c>
    </row>
    <row r="513" spans="1:5" s="15" customFormat="1" ht="12" customHeight="1" x14ac:dyDescent="0.25">
      <c r="A513" s="651">
        <v>733905665967</v>
      </c>
      <c r="B513" s="654" t="s">
        <v>1149</v>
      </c>
      <c r="C513" s="22">
        <f>AOFA_MINUS!D22</f>
        <v>0</v>
      </c>
      <c r="D513" s="15" t="s">
        <v>1067</v>
      </c>
      <c r="E513" s="653" t="s">
        <v>1150</v>
      </c>
    </row>
    <row r="514" spans="1:5" s="15" customFormat="1" ht="12" customHeight="1" x14ac:dyDescent="0.25">
      <c r="A514" s="651">
        <v>733905666148</v>
      </c>
      <c r="B514" s="654" t="s">
        <v>1151</v>
      </c>
      <c r="C514" s="22">
        <f>AOFA_MINUS!D23</f>
        <v>0</v>
      </c>
      <c r="D514" s="15" t="s">
        <v>1067</v>
      </c>
      <c r="E514" s="653" t="s">
        <v>1152</v>
      </c>
    </row>
    <row r="515" spans="1:5" s="15" customFormat="1" ht="12" customHeight="1" x14ac:dyDescent="0.25">
      <c r="A515" s="651">
        <v>733905666322</v>
      </c>
      <c r="B515" s="654" t="s">
        <v>1153</v>
      </c>
      <c r="C515" s="22">
        <f>AOFA_MINUS!D24</f>
        <v>0</v>
      </c>
      <c r="D515" s="15" t="s">
        <v>1067</v>
      </c>
      <c r="E515" s="653" t="s">
        <v>1154</v>
      </c>
    </row>
    <row r="516" spans="1:5" s="15" customFormat="1" ht="12" customHeight="1" x14ac:dyDescent="0.25">
      <c r="A516" s="651">
        <v>733905666506</v>
      </c>
      <c r="B516" s="654" t="s">
        <v>1155</v>
      </c>
      <c r="C516" s="22">
        <f>AOFA_MINUS!D25</f>
        <v>0</v>
      </c>
      <c r="D516" s="15" t="s">
        <v>1067</v>
      </c>
      <c r="E516" s="653" t="s">
        <v>1156</v>
      </c>
    </row>
    <row r="517" spans="1:5" s="15" customFormat="1" ht="12" customHeight="1" x14ac:dyDescent="0.25">
      <c r="A517" s="651">
        <v>733905666681</v>
      </c>
      <c r="B517" s="654" t="s">
        <v>1157</v>
      </c>
      <c r="C517" s="22">
        <f>AOFA_MINUS!D26</f>
        <v>0</v>
      </c>
      <c r="D517" s="15" t="s">
        <v>1067</v>
      </c>
      <c r="E517" s="653" t="s">
        <v>1158</v>
      </c>
    </row>
    <row r="518" spans="1:5" s="15" customFormat="1" ht="12" customHeight="1" x14ac:dyDescent="0.25">
      <c r="A518" s="651">
        <v>733905666865</v>
      </c>
      <c r="B518" s="654" t="s">
        <v>1159</v>
      </c>
      <c r="C518" s="22">
        <f>AOFA_MINUS!D27</f>
        <v>0</v>
      </c>
      <c r="D518" s="15" t="s">
        <v>1067</v>
      </c>
      <c r="E518" s="653" t="s">
        <v>1160</v>
      </c>
    </row>
    <row r="519" spans="1:5" s="15" customFormat="1" ht="12" customHeight="1" x14ac:dyDescent="0.25">
      <c r="A519" s="651">
        <v>733905667046</v>
      </c>
      <c r="B519" s="654" t="s">
        <v>1161</v>
      </c>
      <c r="C519" s="22">
        <f>AOFA_MINUS!D28</f>
        <v>0</v>
      </c>
      <c r="D519" s="15" t="s">
        <v>1067</v>
      </c>
      <c r="E519" s="653" t="s">
        <v>1162</v>
      </c>
    </row>
    <row r="520" spans="1:5" s="15" customFormat="1" ht="12" customHeight="1" x14ac:dyDescent="0.25">
      <c r="A520" s="651">
        <v>733905667220</v>
      </c>
      <c r="B520" s="654" t="s">
        <v>1163</v>
      </c>
      <c r="C520" s="22">
        <f>AOFA_MINUS!D29</f>
        <v>0</v>
      </c>
      <c r="D520" s="15" t="s">
        <v>1067</v>
      </c>
      <c r="E520" s="653" t="s">
        <v>1164</v>
      </c>
    </row>
    <row r="521" spans="1:5" s="15" customFormat="1" ht="12" customHeight="1" x14ac:dyDescent="0.25">
      <c r="A521" s="651">
        <v>733905667404</v>
      </c>
      <c r="B521" s="654" t="s">
        <v>1165</v>
      </c>
      <c r="C521" s="22">
        <f>AOFA_MINUS!D30</f>
        <v>0</v>
      </c>
      <c r="D521" s="15" t="s">
        <v>1067</v>
      </c>
      <c r="E521" s="653" t="s">
        <v>1166</v>
      </c>
    </row>
    <row r="522" spans="1:5" s="15" customFormat="1" ht="12" customHeight="1" x14ac:dyDescent="0.25">
      <c r="A522" s="651">
        <v>733905667589</v>
      </c>
      <c r="B522" s="654" t="s">
        <v>1167</v>
      </c>
      <c r="C522" s="22">
        <f>AOFA_MINUS!D31</f>
        <v>0</v>
      </c>
      <c r="D522" s="15" t="s">
        <v>1067</v>
      </c>
      <c r="E522" s="653" t="s">
        <v>1168</v>
      </c>
    </row>
    <row r="523" spans="1:5" s="15" customFormat="1" ht="12" customHeight="1" x14ac:dyDescent="0.25">
      <c r="A523" s="651">
        <v>733905667763</v>
      </c>
      <c r="B523" s="654" t="s">
        <v>1169</v>
      </c>
      <c r="C523" s="22">
        <f>AOFA_MINUS!D32</f>
        <v>0</v>
      </c>
      <c r="D523" s="15" t="s">
        <v>1067</v>
      </c>
      <c r="E523" s="653" t="s">
        <v>1170</v>
      </c>
    </row>
    <row r="524" spans="1:5" s="15" customFormat="1" ht="12" customHeight="1" x14ac:dyDescent="0.25">
      <c r="A524" s="651">
        <v>733905667947</v>
      </c>
      <c r="B524" s="654" t="s">
        <v>1171</v>
      </c>
      <c r="C524" s="22">
        <f>AOFA_MINUS!D33</f>
        <v>0</v>
      </c>
      <c r="D524" s="15" t="s">
        <v>1067</v>
      </c>
      <c r="E524" s="653" t="s">
        <v>1172</v>
      </c>
    </row>
    <row r="525" spans="1:5" s="15" customFormat="1" ht="12" customHeight="1" x14ac:dyDescent="0.25">
      <c r="A525" s="651">
        <v>733905668128</v>
      </c>
      <c r="B525" s="654" t="s">
        <v>1173</v>
      </c>
      <c r="C525" s="22">
        <f>AOFA_MINUS!D34</f>
        <v>0</v>
      </c>
      <c r="D525" s="15" t="s">
        <v>1067</v>
      </c>
      <c r="E525" s="653" t="s">
        <v>1174</v>
      </c>
    </row>
    <row r="526" spans="1:5" s="15" customFormat="1" ht="12" customHeight="1" x14ac:dyDescent="0.25">
      <c r="A526" s="651">
        <v>733905668302</v>
      </c>
      <c r="B526" s="654" t="s">
        <v>1175</v>
      </c>
      <c r="C526" s="22">
        <f>AOFA_MINUS!D35</f>
        <v>0</v>
      </c>
      <c r="D526" s="15" t="s">
        <v>1067</v>
      </c>
      <c r="E526" s="653" t="s">
        <v>1176</v>
      </c>
    </row>
    <row r="527" spans="1:5" s="15" customFormat="1" ht="12" customHeight="1" x14ac:dyDescent="0.25">
      <c r="A527" s="651">
        <v>733905668487</v>
      </c>
      <c r="B527" s="654" t="s">
        <v>1177</v>
      </c>
      <c r="C527" s="22">
        <f>AOFA_MINUS!D36</f>
        <v>0</v>
      </c>
      <c r="D527" s="15" t="s">
        <v>1067</v>
      </c>
      <c r="E527" s="653" t="s">
        <v>1178</v>
      </c>
    </row>
    <row r="528" spans="1:5" s="15" customFormat="1" ht="12" customHeight="1" x14ac:dyDescent="0.25">
      <c r="A528" s="651">
        <v>733905919305</v>
      </c>
      <c r="B528" s="654" t="s">
        <v>1179</v>
      </c>
      <c r="C528" s="22">
        <f>AOFA_MINUS!D37</f>
        <v>0</v>
      </c>
      <c r="D528" s="15" t="s">
        <v>1067</v>
      </c>
      <c r="E528" s="653" t="s">
        <v>1180</v>
      </c>
    </row>
    <row r="529" spans="1:5" s="15" customFormat="1" ht="12" customHeight="1" x14ac:dyDescent="0.25">
      <c r="A529" s="651">
        <v>733905919480</v>
      </c>
      <c r="B529" s="654" t="s">
        <v>1181</v>
      </c>
      <c r="C529" s="22">
        <f>AOFA_MINUS!D38</f>
        <v>0</v>
      </c>
      <c r="D529" s="15" t="s">
        <v>1067</v>
      </c>
      <c r="E529" s="653" t="s">
        <v>1182</v>
      </c>
    </row>
    <row r="530" spans="1:5" s="15" customFormat="1" ht="12" customHeight="1" x14ac:dyDescent="0.25">
      <c r="A530" s="651">
        <v>733905919664</v>
      </c>
      <c r="B530" s="654" t="s">
        <v>1183</v>
      </c>
      <c r="C530" s="22">
        <f>AOFA_MINUS!D39</f>
        <v>0</v>
      </c>
      <c r="D530" s="15" t="s">
        <v>1067</v>
      </c>
      <c r="E530" s="653" t="s">
        <v>1184</v>
      </c>
    </row>
    <row r="531" spans="1:5" s="15" customFormat="1" ht="12" customHeight="1" x14ac:dyDescent="0.25">
      <c r="A531" s="651">
        <v>733905919848</v>
      </c>
      <c r="B531" s="654" t="s">
        <v>1185</v>
      </c>
      <c r="C531" s="22">
        <f>AOFA_MINUS!D40</f>
        <v>0</v>
      </c>
      <c r="D531" s="15" t="s">
        <v>1067</v>
      </c>
      <c r="E531" s="653" t="s">
        <v>1186</v>
      </c>
    </row>
    <row r="532" spans="1:5" s="15" customFormat="1" ht="12" customHeight="1" x14ac:dyDescent="0.25">
      <c r="A532" s="651">
        <v>733905920028</v>
      </c>
      <c r="B532" s="654" t="s">
        <v>1187</v>
      </c>
      <c r="C532" s="22">
        <f>AOFA_MINUS!D41</f>
        <v>0</v>
      </c>
      <c r="D532" s="15" t="s">
        <v>1067</v>
      </c>
      <c r="E532" s="653" t="s">
        <v>1188</v>
      </c>
    </row>
    <row r="533" spans="1:5" s="15" customFormat="1" ht="12" customHeight="1" x14ac:dyDescent="0.25">
      <c r="A533" s="651">
        <v>733905920202</v>
      </c>
      <c r="B533" s="654" t="s">
        <v>1189</v>
      </c>
      <c r="C533" s="22">
        <f>AOFA_MINUS!D42</f>
        <v>0</v>
      </c>
      <c r="D533" s="15" t="s">
        <v>1067</v>
      </c>
      <c r="E533" s="653" t="s">
        <v>1190</v>
      </c>
    </row>
    <row r="534" spans="1:5" s="15" customFormat="1" ht="12" customHeight="1" x14ac:dyDescent="0.25">
      <c r="A534" s="651">
        <v>733905664175</v>
      </c>
      <c r="B534" s="654" t="s">
        <v>1191</v>
      </c>
      <c r="C534" s="22">
        <f>AOFA_MINUS!E12</f>
        <v>0</v>
      </c>
      <c r="D534" s="15" t="s">
        <v>1067</v>
      </c>
      <c r="E534" s="653" t="s">
        <v>1192</v>
      </c>
    </row>
    <row r="535" spans="1:5" s="15" customFormat="1" ht="12" customHeight="1" x14ac:dyDescent="0.25">
      <c r="A535" s="651">
        <v>733905664359</v>
      </c>
      <c r="B535" s="654" t="s">
        <v>1193</v>
      </c>
      <c r="C535" s="22">
        <f>AOFA_MINUS!E13</f>
        <v>0</v>
      </c>
      <c r="D535" s="15" t="s">
        <v>1067</v>
      </c>
      <c r="E535" s="653" t="s">
        <v>1194</v>
      </c>
    </row>
    <row r="536" spans="1:5" s="15" customFormat="1" ht="12" customHeight="1" x14ac:dyDescent="0.25">
      <c r="A536" s="651">
        <v>733905664533</v>
      </c>
      <c r="B536" s="654" t="s">
        <v>1195</v>
      </c>
      <c r="C536" s="22">
        <f>AOFA_MINUS!E14</f>
        <v>0</v>
      </c>
      <c r="D536" s="15" t="s">
        <v>1067</v>
      </c>
      <c r="E536" s="653" t="s">
        <v>1196</v>
      </c>
    </row>
    <row r="537" spans="1:5" s="15" customFormat="1" ht="12" customHeight="1" x14ac:dyDescent="0.25">
      <c r="A537" s="651">
        <v>733905664717</v>
      </c>
      <c r="B537" s="654" t="s">
        <v>1197</v>
      </c>
      <c r="C537" s="22">
        <f>AOFA_MINUS!E15</f>
        <v>0</v>
      </c>
      <c r="D537" s="15" t="s">
        <v>1067</v>
      </c>
      <c r="E537" s="653" t="s">
        <v>1198</v>
      </c>
    </row>
    <row r="538" spans="1:5" s="15" customFormat="1" ht="12" customHeight="1" x14ac:dyDescent="0.25">
      <c r="A538" s="651">
        <v>733905664892</v>
      </c>
      <c r="B538" s="654" t="s">
        <v>1199</v>
      </c>
      <c r="C538" s="22">
        <f>AOFA_MINUS!E16</f>
        <v>0</v>
      </c>
      <c r="D538" s="15" t="s">
        <v>1067</v>
      </c>
      <c r="E538" s="653" t="s">
        <v>1200</v>
      </c>
    </row>
    <row r="539" spans="1:5" s="15" customFormat="1" ht="12" customHeight="1" x14ac:dyDescent="0.25">
      <c r="A539" s="651">
        <v>733905665073</v>
      </c>
      <c r="B539" s="654" t="s">
        <v>1201</v>
      </c>
      <c r="C539" s="22">
        <f>AOFA_MINUS!E17</f>
        <v>0</v>
      </c>
      <c r="D539" s="15" t="s">
        <v>1067</v>
      </c>
      <c r="E539" s="653" t="s">
        <v>1202</v>
      </c>
    </row>
    <row r="540" spans="1:5" s="15" customFormat="1" ht="12" customHeight="1" x14ac:dyDescent="0.25">
      <c r="A540" s="651">
        <v>733905665257</v>
      </c>
      <c r="B540" s="654" t="s">
        <v>1203</v>
      </c>
      <c r="C540" s="22">
        <f>AOFA_MINUS!E18</f>
        <v>0</v>
      </c>
      <c r="D540" s="15" t="s">
        <v>1067</v>
      </c>
      <c r="E540" s="653" t="s">
        <v>1204</v>
      </c>
    </row>
    <row r="541" spans="1:5" s="15" customFormat="1" ht="12" customHeight="1" x14ac:dyDescent="0.25">
      <c r="A541" s="651">
        <v>733905665431</v>
      </c>
      <c r="B541" s="654" t="s">
        <v>1205</v>
      </c>
      <c r="C541" s="22">
        <f>AOFA_MINUS!E19</f>
        <v>0</v>
      </c>
      <c r="D541" s="15" t="s">
        <v>1067</v>
      </c>
      <c r="E541" s="653" t="s">
        <v>1206</v>
      </c>
    </row>
    <row r="542" spans="1:5" s="15" customFormat="1" ht="12" customHeight="1" x14ac:dyDescent="0.25">
      <c r="A542" s="651">
        <v>733905665615</v>
      </c>
      <c r="B542" s="654" t="s">
        <v>1207</v>
      </c>
      <c r="C542" s="22">
        <f>AOFA_MINUS!E20</f>
        <v>0</v>
      </c>
      <c r="D542" s="15" t="s">
        <v>1067</v>
      </c>
      <c r="E542" s="653" t="s">
        <v>1208</v>
      </c>
    </row>
    <row r="543" spans="1:5" s="15" customFormat="1" ht="12" customHeight="1" x14ac:dyDescent="0.25">
      <c r="A543" s="651">
        <v>733905665790</v>
      </c>
      <c r="B543" s="654" t="s">
        <v>1209</v>
      </c>
      <c r="C543" s="22">
        <f>AOFA_MINUS!E21</f>
        <v>0</v>
      </c>
      <c r="D543" s="15" t="s">
        <v>1067</v>
      </c>
      <c r="E543" s="653" t="s">
        <v>1210</v>
      </c>
    </row>
    <row r="544" spans="1:5" s="15" customFormat="1" ht="12" customHeight="1" x14ac:dyDescent="0.25">
      <c r="A544" s="651">
        <v>733905665974</v>
      </c>
      <c r="B544" s="654" t="s">
        <v>1211</v>
      </c>
      <c r="C544" s="22">
        <f>AOFA_MINUS!E22</f>
        <v>0</v>
      </c>
      <c r="D544" s="15" t="s">
        <v>1067</v>
      </c>
      <c r="E544" s="653" t="s">
        <v>1212</v>
      </c>
    </row>
    <row r="545" spans="1:5" s="15" customFormat="1" ht="12" customHeight="1" x14ac:dyDescent="0.25">
      <c r="A545" s="651">
        <v>733905666155</v>
      </c>
      <c r="B545" s="654" t="s">
        <v>1213</v>
      </c>
      <c r="C545" s="22">
        <f>AOFA_MINUS!E23</f>
        <v>0</v>
      </c>
      <c r="D545" s="15" t="s">
        <v>1067</v>
      </c>
      <c r="E545" s="653" t="s">
        <v>1214</v>
      </c>
    </row>
    <row r="546" spans="1:5" s="15" customFormat="1" ht="12" customHeight="1" x14ac:dyDescent="0.25">
      <c r="A546" s="651">
        <v>733905666339</v>
      </c>
      <c r="B546" s="654" t="s">
        <v>1215</v>
      </c>
      <c r="C546" s="22">
        <f>AOFA_MINUS!E24</f>
        <v>0</v>
      </c>
      <c r="D546" s="15" t="s">
        <v>1067</v>
      </c>
      <c r="E546" s="653" t="s">
        <v>1216</v>
      </c>
    </row>
    <row r="547" spans="1:5" s="15" customFormat="1" ht="12" customHeight="1" x14ac:dyDescent="0.25">
      <c r="A547" s="651">
        <v>733905666513</v>
      </c>
      <c r="B547" s="654" t="s">
        <v>1217</v>
      </c>
      <c r="C547" s="22">
        <f>AOFA_MINUS!E25</f>
        <v>0</v>
      </c>
      <c r="D547" s="15" t="s">
        <v>1067</v>
      </c>
      <c r="E547" s="653" t="s">
        <v>1218</v>
      </c>
    </row>
    <row r="548" spans="1:5" s="15" customFormat="1" ht="12" customHeight="1" x14ac:dyDescent="0.25">
      <c r="A548" s="651">
        <v>733905666698</v>
      </c>
      <c r="B548" s="654" t="s">
        <v>1219</v>
      </c>
      <c r="C548" s="22">
        <f>AOFA_MINUS!E26</f>
        <v>0</v>
      </c>
      <c r="D548" s="15" t="s">
        <v>1067</v>
      </c>
      <c r="E548" s="653" t="s">
        <v>1220</v>
      </c>
    </row>
    <row r="549" spans="1:5" s="15" customFormat="1" ht="12" customHeight="1" x14ac:dyDescent="0.25">
      <c r="A549" s="651">
        <v>733905666872</v>
      </c>
      <c r="B549" s="654" t="s">
        <v>1221</v>
      </c>
      <c r="C549" s="22">
        <f>AOFA_MINUS!E27</f>
        <v>0</v>
      </c>
      <c r="D549" s="15" t="s">
        <v>1067</v>
      </c>
      <c r="E549" s="653" t="s">
        <v>1222</v>
      </c>
    </row>
    <row r="550" spans="1:5" s="15" customFormat="1" ht="12" customHeight="1" x14ac:dyDescent="0.25">
      <c r="A550" s="651">
        <v>733905667053</v>
      </c>
      <c r="B550" s="654" t="s">
        <v>1223</v>
      </c>
      <c r="C550" s="22">
        <f>AOFA_MINUS!E28</f>
        <v>0</v>
      </c>
      <c r="D550" s="15" t="s">
        <v>1067</v>
      </c>
      <c r="E550" s="653" t="s">
        <v>1224</v>
      </c>
    </row>
    <row r="551" spans="1:5" s="15" customFormat="1" ht="12" customHeight="1" x14ac:dyDescent="0.25">
      <c r="A551" s="651">
        <v>733905667237</v>
      </c>
      <c r="B551" s="654" t="s">
        <v>1225</v>
      </c>
      <c r="C551" s="22">
        <f>AOFA_MINUS!E29</f>
        <v>0</v>
      </c>
      <c r="D551" s="15" t="s">
        <v>1067</v>
      </c>
      <c r="E551" s="653" t="s">
        <v>1226</v>
      </c>
    </row>
    <row r="552" spans="1:5" s="15" customFormat="1" ht="12" customHeight="1" x14ac:dyDescent="0.25">
      <c r="A552" s="651">
        <v>733905667411</v>
      </c>
      <c r="B552" s="654" t="s">
        <v>1227</v>
      </c>
      <c r="C552" s="22">
        <f>AOFA_MINUS!E30</f>
        <v>0</v>
      </c>
      <c r="D552" s="15" t="s">
        <v>1067</v>
      </c>
      <c r="E552" s="653" t="s">
        <v>1228</v>
      </c>
    </row>
    <row r="553" spans="1:5" s="15" customFormat="1" ht="12" customHeight="1" x14ac:dyDescent="0.25">
      <c r="A553" s="651">
        <v>733905667596</v>
      </c>
      <c r="B553" s="654" t="s">
        <v>1229</v>
      </c>
      <c r="C553" s="22">
        <f>AOFA_MINUS!E31</f>
        <v>0</v>
      </c>
      <c r="D553" s="15" t="s">
        <v>1067</v>
      </c>
      <c r="E553" s="653" t="s">
        <v>1230</v>
      </c>
    </row>
    <row r="554" spans="1:5" s="15" customFormat="1" ht="12" customHeight="1" x14ac:dyDescent="0.25">
      <c r="A554" s="651">
        <v>733905667770</v>
      </c>
      <c r="B554" s="654" t="s">
        <v>1231</v>
      </c>
      <c r="C554" s="22">
        <f>AOFA_MINUS!E32</f>
        <v>0</v>
      </c>
      <c r="D554" s="15" t="s">
        <v>1067</v>
      </c>
      <c r="E554" s="653" t="s">
        <v>1232</v>
      </c>
    </row>
    <row r="555" spans="1:5" s="15" customFormat="1" ht="12" customHeight="1" x14ac:dyDescent="0.25">
      <c r="A555" s="651">
        <v>733905667954</v>
      </c>
      <c r="B555" s="654" t="s">
        <v>1233</v>
      </c>
      <c r="C555" s="22">
        <f>AOFA_MINUS!E33</f>
        <v>0</v>
      </c>
      <c r="D555" s="15" t="s">
        <v>1067</v>
      </c>
      <c r="E555" s="653" t="s">
        <v>1234</v>
      </c>
    </row>
    <row r="556" spans="1:5" s="15" customFormat="1" ht="12" customHeight="1" x14ac:dyDescent="0.25">
      <c r="A556" s="651">
        <v>733905668135</v>
      </c>
      <c r="B556" s="654" t="s">
        <v>1235</v>
      </c>
      <c r="C556" s="22">
        <f>AOFA_MINUS!E34</f>
        <v>0</v>
      </c>
      <c r="D556" s="15" t="s">
        <v>1067</v>
      </c>
      <c r="E556" s="653" t="s">
        <v>1236</v>
      </c>
    </row>
    <row r="557" spans="1:5" s="15" customFormat="1" ht="12" customHeight="1" x14ac:dyDescent="0.25">
      <c r="A557" s="651">
        <v>733905668319</v>
      </c>
      <c r="B557" s="654" t="s">
        <v>1237</v>
      </c>
      <c r="C557" s="22">
        <f>AOFA_MINUS!E35</f>
        <v>0</v>
      </c>
      <c r="D557" s="15" t="s">
        <v>1067</v>
      </c>
      <c r="E557" s="653" t="s">
        <v>1238</v>
      </c>
    </row>
    <row r="558" spans="1:5" s="15" customFormat="1" ht="12" customHeight="1" x14ac:dyDescent="0.25">
      <c r="A558" s="651">
        <v>733905668494</v>
      </c>
      <c r="B558" s="654" t="s">
        <v>1239</v>
      </c>
      <c r="C558" s="22">
        <f>AOFA_MINUS!E36</f>
        <v>0</v>
      </c>
      <c r="D558" s="15" t="s">
        <v>1067</v>
      </c>
      <c r="E558" s="653" t="s">
        <v>1240</v>
      </c>
    </row>
    <row r="559" spans="1:5" s="15" customFormat="1" ht="12" customHeight="1" x14ac:dyDescent="0.25">
      <c r="A559" s="651">
        <v>733905919312</v>
      </c>
      <c r="B559" s="654" t="s">
        <v>1241</v>
      </c>
      <c r="C559" s="22">
        <f>AOFA_MINUS!E37</f>
        <v>0</v>
      </c>
      <c r="D559" s="15" t="s">
        <v>1067</v>
      </c>
      <c r="E559" s="653" t="s">
        <v>1242</v>
      </c>
    </row>
    <row r="560" spans="1:5" s="15" customFormat="1" ht="12" customHeight="1" x14ac:dyDescent="0.25">
      <c r="A560" s="651">
        <v>733905919497</v>
      </c>
      <c r="B560" s="654" t="s">
        <v>1243</v>
      </c>
      <c r="C560" s="22">
        <f>AOFA_MINUS!E38</f>
        <v>0</v>
      </c>
      <c r="D560" s="15" t="s">
        <v>1067</v>
      </c>
      <c r="E560" s="653" t="s">
        <v>1244</v>
      </c>
    </row>
    <row r="561" spans="1:5" s="15" customFormat="1" ht="12" customHeight="1" x14ac:dyDescent="0.25">
      <c r="A561" s="651">
        <v>733905919671</v>
      </c>
      <c r="B561" s="654" t="s">
        <v>1245</v>
      </c>
      <c r="C561" s="22">
        <f>AOFA_MINUS!E39</f>
        <v>0</v>
      </c>
      <c r="D561" s="15" t="s">
        <v>1067</v>
      </c>
      <c r="E561" s="653" t="s">
        <v>1246</v>
      </c>
    </row>
    <row r="562" spans="1:5" s="15" customFormat="1" ht="12" customHeight="1" x14ac:dyDescent="0.25">
      <c r="A562" s="651">
        <v>733905919855</v>
      </c>
      <c r="B562" s="654" t="s">
        <v>1247</v>
      </c>
      <c r="C562" s="22">
        <f>AOFA_MINUS!E40</f>
        <v>0</v>
      </c>
      <c r="D562" s="15" t="s">
        <v>1067</v>
      </c>
      <c r="E562" s="653" t="s">
        <v>1248</v>
      </c>
    </row>
    <row r="563" spans="1:5" s="15" customFormat="1" ht="12" customHeight="1" x14ac:dyDescent="0.25">
      <c r="A563" s="651">
        <v>733905920035</v>
      </c>
      <c r="B563" s="654" t="s">
        <v>1249</v>
      </c>
      <c r="C563" s="22">
        <f>AOFA_MINUS!E41</f>
        <v>0</v>
      </c>
      <c r="D563" s="15" t="s">
        <v>1067</v>
      </c>
      <c r="E563" s="653" t="s">
        <v>1250</v>
      </c>
    </row>
    <row r="564" spans="1:5" s="15" customFormat="1" ht="12" customHeight="1" x14ac:dyDescent="0.25">
      <c r="A564" s="651">
        <v>733905920219</v>
      </c>
      <c r="B564" s="654" t="s">
        <v>1251</v>
      </c>
      <c r="C564" s="22">
        <f>AOFA_MINUS!E42</f>
        <v>0</v>
      </c>
      <c r="D564" s="15" t="s">
        <v>1067</v>
      </c>
      <c r="E564" s="653" t="s">
        <v>1252</v>
      </c>
    </row>
    <row r="565" spans="1:5" s="15" customFormat="1" ht="12" customHeight="1" x14ac:dyDescent="0.25">
      <c r="A565" s="651">
        <v>733905664182</v>
      </c>
      <c r="B565" s="654" t="s">
        <v>1253</v>
      </c>
      <c r="C565" s="22">
        <f>AOFA_MINUS!F12</f>
        <v>0</v>
      </c>
      <c r="D565" s="15" t="s">
        <v>1067</v>
      </c>
      <c r="E565" s="653" t="s">
        <v>1254</v>
      </c>
    </row>
    <row r="566" spans="1:5" s="15" customFormat="1" ht="12" customHeight="1" x14ac:dyDescent="0.25">
      <c r="A566" s="651">
        <v>733905664366</v>
      </c>
      <c r="B566" s="654" t="s">
        <v>1255</v>
      </c>
      <c r="C566" s="22">
        <f>AOFA_MINUS!F13</f>
        <v>0</v>
      </c>
      <c r="D566" s="15" t="s">
        <v>1067</v>
      </c>
      <c r="E566" s="653" t="s">
        <v>1256</v>
      </c>
    </row>
    <row r="567" spans="1:5" s="15" customFormat="1" ht="12" customHeight="1" x14ac:dyDescent="0.25">
      <c r="A567" s="651">
        <v>733905664540</v>
      </c>
      <c r="B567" s="654" t="s">
        <v>1257</v>
      </c>
      <c r="C567" s="22">
        <f>AOFA_MINUS!F14</f>
        <v>0</v>
      </c>
      <c r="D567" s="15" t="s">
        <v>1067</v>
      </c>
      <c r="E567" s="653" t="s">
        <v>1258</v>
      </c>
    </row>
    <row r="568" spans="1:5" s="15" customFormat="1" ht="12" customHeight="1" x14ac:dyDescent="0.25">
      <c r="A568" s="651">
        <v>733905664724</v>
      </c>
      <c r="B568" s="654" t="s">
        <v>1259</v>
      </c>
      <c r="C568" s="22">
        <f>AOFA_MINUS!F15</f>
        <v>0</v>
      </c>
      <c r="D568" s="15" t="s">
        <v>1067</v>
      </c>
      <c r="E568" s="653" t="s">
        <v>1260</v>
      </c>
    </row>
    <row r="569" spans="1:5" s="15" customFormat="1" ht="12" customHeight="1" x14ac:dyDescent="0.25">
      <c r="A569" s="651">
        <v>733905664908</v>
      </c>
      <c r="B569" s="654" t="s">
        <v>1261</v>
      </c>
      <c r="C569" s="22">
        <f>AOFA_MINUS!F16</f>
        <v>0</v>
      </c>
      <c r="D569" s="15" t="s">
        <v>1067</v>
      </c>
      <c r="E569" s="653" t="s">
        <v>1262</v>
      </c>
    </row>
    <row r="570" spans="1:5" s="15" customFormat="1" ht="12" customHeight="1" x14ac:dyDescent="0.25">
      <c r="A570" s="651">
        <v>733905665080</v>
      </c>
      <c r="B570" s="654" t="s">
        <v>1263</v>
      </c>
      <c r="C570" s="22">
        <f>AOFA_MINUS!F17</f>
        <v>0</v>
      </c>
      <c r="D570" s="15" t="s">
        <v>1067</v>
      </c>
      <c r="E570" s="653" t="s">
        <v>1264</v>
      </c>
    </row>
    <row r="571" spans="1:5" s="15" customFormat="1" ht="12" customHeight="1" x14ac:dyDescent="0.25">
      <c r="A571" s="651">
        <v>733905665264</v>
      </c>
      <c r="B571" s="654" t="s">
        <v>1265</v>
      </c>
      <c r="C571" s="22">
        <f>AOFA_MINUS!F18</f>
        <v>0</v>
      </c>
      <c r="D571" s="15" t="s">
        <v>1067</v>
      </c>
      <c r="E571" s="653" t="s">
        <v>1266</v>
      </c>
    </row>
    <row r="572" spans="1:5" s="15" customFormat="1" ht="12" customHeight="1" x14ac:dyDescent="0.25">
      <c r="A572" s="651">
        <v>733905665448</v>
      </c>
      <c r="B572" s="654" t="s">
        <v>1267</v>
      </c>
      <c r="C572" s="22">
        <f>AOFA_MINUS!F19</f>
        <v>0</v>
      </c>
      <c r="D572" s="15" t="s">
        <v>1067</v>
      </c>
      <c r="E572" s="653" t="s">
        <v>1268</v>
      </c>
    </row>
    <row r="573" spans="1:5" s="15" customFormat="1" ht="12" customHeight="1" x14ac:dyDescent="0.25">
      <c r="A573" s="651">
        <v>733905665622</v>
      </c>
      <c r="B573" s="654" t="s">
        <v>1269</v>
      </c>
      <c r="C573" s="22">
        <f>AOFA_MINUS!F20</f>
        <v>0</v>
      </c>
      <c r="D573" s="15" t="s">
        <v>1067</v>
      </c>
      <c r="E573" s="653" t="s">
        <v>1270</v>
      </c>
    </row>
    <row r="574" spans="1:5" s="15" customFormat="1" ht="12" customHeight="1" x14ac:dyDescent="0.25">
      <c r="A574" s="651">
        <v>733905665806</v>
      </c>
      <c r="B574" s="654" t="s">
        <v>1271</v>
      </c>
      <c r="C574" s="22">
        <f>AOFA_MINUS!F21</f>
        <v>0</v>
      </c>
      <c r="D574" s="15" t="s">
        <v>1067</v>
      </c>
      <c r="E574" s="653" t="s">
        <v>1272</v>
      </c>
    </row>
    <row r="575" spans="1:5" s="15" customFormat="1" ht="12" customHeight="1" x14ac:dyDescent="0.25">
      <c r="A575" s="651">
        <v>733905665981</v>
      </c>
      <c r="B575" s="654" t="s">
        <v>1273</v>
      </c>
      <c r="C575" s="22">
        <f>AOFA_MINUS!F22</f>
        <v>0</v>
      </c>
      <c r="D575" s="15" t="s">
        <v>1067</v>
      </c>
      <c r="E575" s="653" t="s">
        <v>1274</v>
      </c>
    </row>
    <row r="576" spans="1:5" s="15" customFormat="1" ht="12" customHeight="1" x14ac:dyDescent="0.25">
      <c r="A576" s="651">
        <v>733905666162</v>
      </c>
      <c r="B576" s="654" t="s">
        <v>1275</v>
      </c>
      <c r="C576" s="22">
        <f>AOFA_MINUS!F23</f>
        <v>0</v>
      </c>
      <c r="D576" s="15" t="s">
        <v>1067</v>
      </c>
      <c r="E576" s="653" t="s">
        <v>1276</v>
      </c>
    </row>
    <row r="577" spans="1:5" s="15" customFormat="1" ht="12" customHeight="1" x14ac:dyDescent="0.25">
      <c r="A577" s="651">
        <v>733905666346</v>
      </c>
      <c r="B577" s="654" t="s">
        <v>1277</v>
      </c>
      <c r="C577" s="22">
        <f>AOFA_MINUS!F24</f>
        <v>0</v>
      </c>
      <c r="D577" s="15" t="s">
        <v>1067</v>
      </c>
      <c r="E577" s="653" t="s">
        <v>1278</v>
      </c>
    </row>
    <row r="578" spans="1:5" s="15" customFormat="1" ht="12" customHeight="1" x14ac:dyDescent="0.25">
      <c r="A578" s="651">
        <v>733905666520</v>
      </c>
      <c r="B578" s="654" t="s">
        <v>1279</v>
      </c>
      <c r="C578" s="22">
        <f>AOFA_MINUS!F25</f>
        <v>0</v>
      </c>
      <c r="D578" s="15" t="s">
        <v>1067</v>
      </c>
      <c r="E578" s="653" t="s">
        <v>1280</v>
      </c>
    </row>
    <row r="579" spans="1:5" s="15" customFormat="1" ht="12" customHeight="1" x14ac:dyDescent="0.25">
      <c r="A579" s="651">
        <v>733905666704</v>
      </c>
      <c r="B579" s="654" t="s">
        <v>1281</v>
      </c>
      <c r="C579" s="22">
        <f>AOFA_MINUS!F26</f>
        <v>0</v>
      </c>
      <c r="D579" s="15" t="s">
        <v>1067</v>
      </c>
      <c r="E579" s="653" t="s">
        <v>1282</v>
      </c>
    </row>
    <row r="580" spans="1:5" s="15" customFormat="1" ht="12" customHeight="1" x14ac:dyDescent="0.25">
      <c r="A580" s="651">
        <v>733905666889</v>
      </c>
      <c r="B580" s="654" t="s">
        <v>1283</v>
      </c>
      <c r="C580" s="22">
        <f>AOFA_MINUS!F27</f>
        <v>0</v>
      </c>
      <c r="D580" s="15" t="s">
        <v>1067</v>
      </c>
      <c r="E580" s="653" t="s">
        <v>1284</v>
      </c>
    </row>
    <row r="581" spans="1:5" s="15" customFormat="1" ht="12" customHeight="1" x14ac:dyDescent="0.25">
      <c r="A581" s="651">
        <v>733905667060</v>
      </c>
      <c r="B581" s="654" t="s">
        <v>1285</v>
      </c>
      <c r="C581" s="22">
        <f>AOFA_MINUS!F28</f>
        <v>0</v>
      </c>
      <c r="D581" s="15" t="s">
        <v>1067</v>
      </c>
      <c r="E581" s="653" t="s">
        <v>1286</v>
      </c>
    </row>
    <row r="582" spans="1:5" s="15" customFormat="1" ht="12" customHeight="1" x14ac:dyDescent="0.25">
      <c r="A582" s="651">
        <v>733905667244</v>
      </c>
      <c r="B582" s="654" t="s">
        <v>1287</v>
      </c>
      <c r="C582" s="22">
        <f>AOFA_MINUS!F29</f>
        <v>0</v>
      </c>
      <c r="D582" s="15" t="s">
        <v>1067</v>
      </c>
      <c r="E582" s="653" t="s">
        <v>1288</v>
      </c>
    </row>
    <row r="583" spans="1:5" s="15" customFormat="1" ht="12" customHeight="1" x14ac:dyDescent="0.25">
      <c r="A583" s="651">
        <v>733905667428</v>
      </c>
      <c r="B583" s="654" t="s">
        <v>1289</v>
      </c>
      <c r="C583" s="22">
        <f>AOFA_MINUS!F30</f>
        <v>0</v>
      </c>
      <c r="D583" s="15" t="s">
        <v>1067</v>
      </c>
      <c r="E583" s="653" t="s">
        <v>1290</v>
      </c>
    </row>
    <row r="584" spans="1:5" s="15" customFormat="1" ht="12" customHeight="1" x14ac:dyDescent="0.25">
      <c r="A584" s="651">
        <v>733905667602</v>
      </c>
      <c r="B584" s="654" t="s">
        <v>1291</v>
      </c>
      <c r="C584" s="22">
        <f>AOFA_MINUS!F31</f>
        <v>0</v>
      </c>
      <c r="D584" s="15" t="s">
        <v>1067</v>
      </c>
      <c r="E584" s="653" t="s">
        <v>1292</v>
      </c>
    </row>
    <row r="585" spans="1:5" s="15" customFormat="1" ht="12" customHeight="1" x14ac:dyDescent="0.25">
      <c r="A585" s="651">
        <v>733905667787</v>
      </c>
      <c r="B585" s="654" t="s">
        <v>1293</v>
      </c>
      <c r="C585" s="22">
        <f>AOFA_MINUS!F32</f>
        <v>0</v>
      </c>
      <c r="D585" s="15" t="s">
        <v>1067</v>
      </c>
      <c r="E585" s="653" t="s">
        <v>1294</v>
      </c>
    </row>
    <row r="586" spans="1:5" s="15" customFormat="1" ht="12" customHeight="1" x14ac:dyDescent="0.25">
      <c r="A586" s="651">
        <v>733905667961</v>
      </c>
      <c r="B586" s="654" t="s">
        <v>1295</v>
      </c>
      <c r="C586" s="22">
        <f>AOFA_MINUS!F33</f>
        <v>0</v>
      </c>
      <c r="D586" s="15" t="s">
        <v>1067</v>
      </c>
      <c r="E586" s="653" t="s">
        <v>1296</v>
      </c>
    </row>
    <row r="587" spans="1:5" s="15" customFormat="1" ht="12" customHeight="1" x14ac:dyDescent="0.25">
      <c r="A587" s="651">
        <v>733905668142</v>
      </c>
      <c r="B587" s="654" t="s">
        <v>1297</v>
      </c>
      <c r="C587" s="22">
        <f>AOFA_MINUS!F34</f>
        <v>0</v>
      </c>
      <c r="D587" s="15" t="s">
        <v>1067</v>
      </c>
      <c r="E587" s="653" t="s">
        <v>1298</v>
      </c>
    </row>
    <row r="588" spans="1:5" s="15" customFormat="1" ht="12" customHeight="1" x14ac:dyDescent="0.25">
      <c r="A588" s="651">
        <v>733905668326</v>
      </c>
      <c r="B588" s="654" t="s">
        <v>1299</v>
      </c>
      <c r="C588" s="22">
        <f>AOFA_MINUS!F35</f>
        <v>0</v>
      </c>
      <c r="D588" s="15" t="s">
        <v>1067</v>
      </c>
      <c r="E588" s="653" t="s">
        <v>1300</v>
      </c>
    </row>
    <row r="589" spans="1:5" s="15" customFormat="1" ht="12" customHeight="1" x14ac:dyDescent="0.25">
      <c r="A589" s="651">
        <v>733905668500</v>
      </c>
      <c r="B589" s="654" t="s">
        <v>1301</v>
      </c>
      <c r="C589" s="22">
        <f>AOFA_MINUS!F36</f>
        <v>0</v>
      </c>
      <c r="D589" s="15" t="s">
        <v>1067</v>
      </c>
      <c r="E589" s="653" t="s">
        <v>1302</v>
      </c>
    </row>
    <row r="590" spans="1:5" s="15" customFormat="1" ht="12" customHeight="1" x14ac:dyDescent="0.25">
      <c r="A590" s="651">
        <v>733905919329</v>
      </c>
      <c r="B590" s="654" t="s">
        <v>1303</v>
      </c>
      <c r="C590" s="22">
        <f>AOFA_MINUS!F37</f>
        <v>0</v>
      </c>
      <c r="D590" s="15" t="s">
        <v>1067</v>
      </c>
      <c r="E590" s="653" t="s">
        <v>1304</v>
      </c>
    </row>
    <row r="591" spans="1:5" s="15" customFormat="1" ht="12" customHeight="1" x14ac:dyDescent="0.25">
      <c r="A591" s="651">
        <v>733905919503</v>
      </c>
      <c r="B591" s="654" t="s">
        <v>1305</v>
      </c>
      <c r="C591" s="22">
        <f>AOFA_MINUS!F38</f>
        <v>0</v>
      </c>
      <c r="D591" s="15" t="s">
        <v>1067</v>
      </c>
      <c r="E591" s="653" t="s">
        <v>1306</v>
      </c>
    </row>
    <row r="592" spans="1:5" s="15" customFormat="1" ht="12" customHeight="1" x14ac:dyDescent="0.25">
      <c r="A592" s="651">
        <v>733905919688</v>
      </c>
      <c r="B592" s="654" t="s">
        <v>1307</v>
      </c>
      <c r="C592" s="22">
        <f>AOFA_MINUS!F39</f>
        <v>0</v>
      </c>
      <c r="D592" s="15" t="s">
        <v>1067</v>
      </c>
      <c r="E592" s="653" t="s">
        <v>1308</v>
      </c>
    </row>
    <row r="593" spans="1:5" s="15" customFormat="1" ht="12" customHeight="1" x14ac:dyDescent="0.25">
      <c r="A593" s="651">
        <v>733905919862</v>
      </c>
      <c r="B593" s="654" t="s">
        <v>1309</v>
      </c>
      <c r="C593" s="22">
        <f>AOFA_MINUS!F40</f>
        <v>0</v>
      </c>
      <c r="D593" s="15" t="s">
        <v>1067</v>
      </c>
      <c r="E593" s="653" t="s">
        <v>1310</v>
      </c>
    </row>
    <row r="594" spans="1:5" s="15" customFormat="1" ht="12" customHeight="1" x14ac:dyDescent="0.25">
      <c r="A594" s="651">
        <v>733905920042</v>
      </c>
      <c r="B594" s="654" t="s">
        <v>1311</v>
      </c>
      <c r="C594" s="22">
        <f>AOFA_MINUS!F41</f>
        <v>0</v>
      </c>
      <c r="D594" s="15" t="s">
        <v>1067</v>
      </c>
      <c r="E594" s="653" t="s">
        <v>1312</v>
      </c>
    </row>
    <row r="595" spans="1:5" s="15" customFormat="1" ht="12" customHeight="1" x14ac:dyDescent="0.25">
      <c r="A595" s="651">
        <v>733905920226</v>
      </c>
      <c r="B595" s="654" t="s">
        <v>1313</v>
      </c>
      <c r="C595" s="22">
        <f>AOFA_MINUS!F42</f>
        <v>0</v>
      </c>
      <c r="D595" s="15" t="s">
        <v>1067</v>
      </c>
      <c r="E595" s="653" t="s">
        <v>1314</v>
      </c>
    </row>
    <row r="596" spans="1:5" s="15" customFormat="1" ht="12" customHeight="1" x14ac:dyDescent="0.25">
      <c r="A596" s="651">
        <v>733905664199</v>
      </c>
      <c r="B596" s="654" t="s">
        <v>1315</v>
      </c>
      <c r="C596" s="22">
        <f>AOFA_MINUS!G12</f>
        <v>0</v>
      </c>
      <c r="D596" s="15" t="s">
        <v>1067</v>
      </c>
      <c r="E596" s="653" t="s">
        <v>1316</v>
      </c>
    </row>
    <row r="597" spans="1:5" s="15" customFormat="1" ht="12" customHeight="1" x14ac:dyDescent="0.25">
      <c r="A597" s="651">
        <v>733905664373</v>
      </c>
      <c r="B597" s="654" t="s">
        <v>1317</v>
      </c>
      <c r="C597" s="22">
        <f>AOFA_MINUS!G13</f>
        <v>0</v>
      </c>
      <c r="D597" s="15" t="s">
        <v>1067</v>
      </c>
      <c r="E597" s="653" t="s">
        <v>1318</v>
      </c>
    </row>
    <row r="598" spans="1:5" s="15" customFormat="1" ht="12" customHeight="1" x14ac:dyDescent="0.25">
      <c r="A598" s="651">
        <v>733905664557</v>
      </c>
      <c r="B598" s="654" t="s">
        <v>1319</v>
      </c>
      <c r="C598" s="22">
        <f>AOFA_MINUS!G14</f>
        <v>0</v>
      </c>
      <c r="D598" s="15" t="s">
        <v>1067</v>
      </c>
      <c r="E598" s="653" t="s">
        <v>1320</v>
      </c>
    </row>
    <row r="599" spans="1:5" s="15" customFormat="1" ht="12" customHeight="1" x14ac:dyDescent="0.25">
      <c r="A599" s="651">
        <v>733905664731</v>
      </c>
      <c r="B599" s="654" t="s">
        <v>1321</v>
      </c>
      <c r="C599" s="22">
        <f>AOFA_MINUS!G15</f>
        <v>0</v>
      </c>
      <c r="D599" s="15" t="s">
        <v>1067</v>
      </c>
      <c r="E599" s="653" t="s">
        <v>1322</v>
      </c>
    </row>
    <row r="600" spans="1:5" s="15" customFormat="1" ht="12" customHeight="1" x14ac:dyDescent="0.25">
      <c r="A600" s="651">
        <v>733905664915</v>
      </c>
      <c r="B600" s="654" t="s">
        <v>1323</v>
      </c>
      <c r="C600" s="22">
        <f>AOFA_MINUS!G16</f>
        <v>0</v>
      </c>
      <c r="D600" s="15" t="s">
        <v>1067</v>
      </c>
      <c r="E600" s="653" t="s">
        <v>1324</v>
      </c>
    </row>
    <row r="601" spans="1:5" s="15" customFormat="1" ht="12" customHeight="1" x14ac:dyDescent="0.25">
      <c r="A601" s="651">
        <v>733905665097</v>
      </c>
      <c r="B601" s="654" t="s">
        <v>1325</v>
      </c>
      <c r="C601" s="22">
        <f>AOFA_MINUS!G17</f>
        <v>0</v>
      </c>
      <c r="D601" s="15" t="s">
        <v>1067</v>
      </c>
      <c r="E601" s="653" t="s">
        <v>1326</v>
      </c>
    </row>
    <row r="602" spans="1:5" s="15" customFormat="1" ht="12" customHeight="1" x14ac:dyDescent="0.25">
      <c r="A602" s="651">
        <v>733905665271</v>
      </c>
      <c r="B602" s="654" t="s">
        <v>1327</v>
      </c>
      <c r="C602" s="22">
        <f>AOFA_MINUS!G18</f>
        <v>0</v>
      </c>
      <c r="D602" s="15" t="s">
        <v>1067</v>
      </c>
      <c r="E602" s="653" t="s">
        <v>1328</v>
      </c>
    </row>
    <row r="603" spans="1:5" s="15" customFormat="1" ht="12" customHeight="1" x14ac:dyDescent="0.25">
      <c r="A603" s="651">
        <v>733905665455</v>
      </c>
      <c r="B603" s="654" t="s">
        <v>1329</v>
      </c>
      <c r="C603" s="22">
        <f>AOFA_MINUS!G19</f>
        <v>0</v>
      </c>
      <c r="D603" s="15" t="s">
        <v>1067</v>
      </c>
      <c r="E603" s="653" t="s">
        <v>1330</v>
      </c>
    </row>
    <row r="604" spans="1:5" s="15" customFormat="1" ht="12" customHeight="1" x14ac:dyDescent="0.25">
      <c r="A604" s="651">
        <v>733905665639</v>
      </c>
      <c r="B604" s="654" t="s">
        <v>1331</v>
      </c>
      <c r="C604" s="22">
        <f>AOFA_MINUS!G20</f>
        <v>0</v>
      </c>
      <c r="D604" s="15" t="s">
        <v>1067</v>
      </c>
      <c r="E604" s="653" t="s">
        <v>1332</v>
      </c>
    </row>
    <row r="605" spans="1:5" s="15" customFormat="1" ht="12" customHeight="1" x14ac:dyDescent="0.25">
      <c r="A605" s="651">
        <v>733905665813</v>
      </c>
      <c r="B605" s="654" t="s">
        <v>1333</v>
      </c>
      <c r="C605" s="22">
        <f>AOFA_MINUS!G21</f>
        <v>0</v>
      </c>
      <c r="D605" s="15" t="s">
        <v>1067</v>
      </c>
      <c r="E605" s="653" t="s">
        <v>1334</v>
      </c>
    </row>
    <row r="606" spans="1:5" s="15" customFormat="1" ht="12" customHeight="1" x14ac:dyDescent="0.25">
      <c r="A606" s="651">
        <v>733905665998</v>
      </c>
      <c r="B606" s="654" t="s">
        <v>1335</v>
      </c>
      <c r="C606" s="22">
        <f>AOFA_MINUS!G22</f>
        <v>0</v>
      </c>
      <c r="D606" s="15" t="s">
        <v>1067</v>
      </c>
      <c r="E606" s="653" t="s">
        <v>1336</v>
      </c>
    </row>
    <row r="607" spans="1:5" s="15" customFormat="1" ht="12" customHeight="1" x14ac:dyDescent="0.25">
      <c r="A607" s="651">
        <v>733905666179</v>
      </c>
      <c r="B607" s="654" t="s">
        <v>1337</v>
      </c>
      <c r="C607" s="22">
        <f>AOFA_MINUS!G23</f>
        <v>0</v>
      </c>
      <c r="D607" s="15" t="s">
        <v>1067</v>
      </c>
      <c r="E607" s="653" t="s">
        <v>1338</v>
      </c>
    </row>
    <row r="608" spans="1:5" s="15" customFormat="1" ht="12" customHeight="1" x14ac:dyDescent="0.25">
      <c r="A608" s="651">
        <v>733905666353</v>
      </c>
      <c r="B608" s="654" t="s">
        <v>1339</v>
      </c>
      <c r="C608" s="22">
        <f>AOFA_MINUS!G24</f>
        <v>0</v>
      </c>
      <c r="D608" s="15" t="s">
        <v>1067</v>
      </c>
      <c r="E608" s="653" t="s">
        <v>1340</v>
      </c>
    </row>
    <row r="609" spans="1:5" s="15" customFormat="1" ht="12" customHeight="1" x14ac:dyDescent="0.25">
      <c r="A609" s="651">
        <v>733905666537</v>
      </c>
      <c r="B609" s="654" t="s">
        <v>1341</v>
      </c>
      <c r="C609" s="22">
        <f>AOFA_MINUS!G25</f>
        <v>0</v>
      </c>
      <c r="D609" s="15" t="s">
        <v>1067</v>
      </c>
      <c r="E609" s="653" t="s">
        <v>1342</v>
      </c>
    </row>
    <row r="610" spans="1:5" s="15" customFormat="1" ht="12" customHeight="1" x14ac:dyDescent="0.25">
      <c r="A610" s="651">
        <v>733905666711</v>
      </c>
      <c r="B610" s="654" t="s">
        <v>1343</v>
      </c>
      <c r="C610" s="22">
        <f>AOFA_MINUS!G26</f>
        <v>0</v>
      </c>
      <c r="D610" s="15" t="s">
        <v>1067</v>
      </c>
      <c r="E610" s="653" t="s">
        <v>1344</v>
      </c>
    </row>
    <row r="611" spans="1:5" s="15" customFormat="1" ht="12" customHeight="1" x14ac:dyDescent="0.25">
      <c r="A611" s="651">
        <v>733905666896</v>
      </c>
      <c r="B611" s="654" t="s">
        <v>1345</v>
      </c>
      <c r="C611" s="22">
        <f>AOFA_MINUS!G27</f>
        <v>0</v>
      </c>
      <c r="D611" s="15" t="s">
        <v>1067</v>
      </c>
      <c r="E611" s="653" t="s">
        <v>1346</v>
      </c>
    </row>
    <row r="612" spans="1:5" s="15" customFormat="1" ht="12" customHeight="1" x14ac:dyDescent="0.25">
      <c r="A612" s="651">
        <v>733905667077</v>
      </c>
      <c r="B612" s="654" t="s">
        <v>1347</v>
      </c>
      <c r="C612" s="22">
        <f>AOFA_MINUS!G28</f>
        <v>0</v>
      </c>
      <c r="D612" s="15" t="s">
        <v>1067</v>
      </c>
      <c r="E612" s="653" t="s">
        <v>1348</v>
      </c>
    </row>
    <row r="613" spans="1:5" s="15" customFormat="1" ht="12" customHeight="1" x14ac:dyDescent="0.25">
      <c r="A613" s="651">
        <v>733905667251</v>
      </c>
      <c r="B613" s="654" t="s">
        <v>1349</v>
      </c>
      <c r="C613" s="22">
        <f>AOFA_MINUS!G29</f>
        <v>0</v>
      </c>
      <c r="D613" s="15" t="s">
        <v>1067</v>
      </c>
      <c r="E613" s="653" t="s">
        <v>1350</v>
      </c>
    </row>
    <row r="614" spans="1:5" s="15" customFormat="1" ht="12" customHeight="1" x14ac:dyDescent="0.25">
      <c r="A614" s="651">
        <v>733905667435</v>
      </c>
      <c r="B614" s="654" t="s">
        <v>1351</v>
      </c>
      <c r="C614" s="22">
        <f>AOFA_MINUS!G30</f>
        <v>0</v>
      </c>
      <c r="D614" s="15" t="s">
        <v>1067</v>
      </c>
      <c r="E614" s="653" t="s">
        <v>1352</v>
      </c>
    </row>
    <row r="615" spans="1:5" ht="12" customHeight="1" x14ac:dyDescent="0.25">
      <c r="A615" s="651">
        <v>733905667619</v>
      </c>
      <c r="B615" s="654" t="s">
        <v>1353</v>
      </c>
      <c r="C615" s="22">
        <f>AOFA_MINUS!G31</f>
        <v>0</v>
      </c>
      <c r="D615" s="15" t="s">
        <v>1067</v>
      </c>
      <c r="E615" s="653" t="s">
        <v>1354</v>
      </c>
    </row>
    <row r="616" spans="1:5" ht="12" customHeight="1" x14ac:dyDescent="0.25">
      <c r="A616" s="651">
        <v>733905667794</v>
      </c>
      <c r="B616" s="654" t="s">
        <v>1355</v>
      </c>
      <c r="C616" s="22">
        <f>AOFA_MINUS!G32</f>
        <v>0</v>
      </c>
      <c r="D616" s="15" t="s">
        <v>1067</v>
      </c>
      <c r="E616" s="653" t="s">
        <v>1356</v>
      </c>
    </row>
    <row r="617" spans="1:5" ht="12" customHeight="1" x14ac:dyDescent="0.25">
      <c r="A617" s="651">
        <v>733905667978</v>
      </c>
      <c r="B617" s="654" t="s">
        <v>1357</v>
      </c>
      <c r="C617" s="22">
        <f>AOFA_MINUS!G33</f>
        <v>0</v>
      </c>
      <c r="D617" s="15" t="s">
        <v>1067</v>
      </c>
      <c r="E617" s="653" t="s">
        <v>1358</v>
      </c>
    </row>
    <row r="618" spans="1:5" ht="12" customHeight="1" x14ac:dyDescent="0.25">
      <c r="A618" s="651">
        <v>733905668159</v>
      </c>
      <c r="B618" s="654" t="s">
        <v>1359</v>
      </c>
      <c r="C618" s="22">
        <f>AOFA_MINUS!G34</f>
        <v>0</v>
      </c>
      <c r="D618" s="15" t="s">
        <v>1067</v>
      </c>
      <c r="E618" s="653" t="s">
        <v>1360</v>
      </c>
    </row>
    <row r="619" spans="1:5" ht="12" customHeight="1" x14ac:dyDescent="0.25">
      <c r="A619" s="651">
        <v>733905668333</v>
      </c>
      <c r="B619" s="654" t="s">
        <v>1361</v>
      </c>
      <c r="C619" s="22">
        <f>AOFA_MINUS!G35</f>
        <v>0</v>
      </c>
      <c r="D619" s="15" t="s">
        <v>1067</v>
      </c>
      <c r="E619" s="653" t="s">
        <v>1362</v>
      </c>
    </row>
    <row r="620" spans="1:5" ht="12" customHeight="1" x14ac:dyDescent="0.25">
      <c r="A620" s="651">
        <v>733905668517</v>
      </c>
      <c r="B620" s="654" t="s">
        <v>1363</v>
      </c>
      <c r="C620" s="22">
        <f>AOFA_MINUS!G36</f>
        <v>0</v>
      </c>
      <c r="D620" s="15" t="s">
        <v>1067</v>
      </c>
      <c r="E620" s="653" t="s">
        <v>1364</v>
      </c>
    </row>
    <row r="621" spans="1:5" ht="12" customHeight="1" x14ac:dyDescent="0.25">
      <c r="A621" s="651">
        <v>733905919336</v>
      </c>
      <c r="B621" s="654" t="s">
        <v>1365</v>
      </c>
      <c r="C621" s="22">
        <f>AOFA_MINUS!G37</f>
        <v>0</v>
      </c>
      <c r="D621" s="15" t="s">
        <v>1067</v>
      </c>
      <c r="E621" s="653" t="s">
        <v>1366</v>
      </c>
    </row>
    <row r="622" spans="1:5" ht="12" customHeight="1" x14ac:dyDescent="0.25">
      <c r="A622" s="651">
        <v>733905919510</v>
      </c>
      <c r="B622" s="654" t="s">
        <v>1367</v>
      </c>
      <c r="C622" s="22">
        <f>AOFA_MINUS!G38</f>
        <v>0</v>
      </c>
      <c r="D622" s="15" t="s">
        <v>1067</v>
      </c>
      <c r="E622" s="653" t="s">
        <v>1368</v>
      </c>
    </row>
    <row r="623" spans="1:5" ht="12" customHeight="1" x14ac:dyDescent="0.25">
      <c r="A623" s="651">
        <v>733905919695</v>
      </c>
      <c r="B623" s="654" t="s">
        <v>1369</v>
      </c>
      <c r="C623" s="22">
        <f>AOFA_MINUS!G39</f>
        <v>0</v>
      </c>
      <c r="D623" s="15" t="s">
        <v>1067</v>
      </c>
      <c r="E623" s="653" t="s">
        <v>1370</v>
      </c>
    </row>
    <row r="624" spans="1:5" ht="12" customHeight="1" x14ac:dyDescent="0.25">
      <c r="A624" s="651">
        <v>733905919879</v>
      </c>
      <c r="B624" s="654" t="s">
        <v>1371</v>
      </c>
      <c r="C624" s="22">
        <f>AOFA_MINUS!G40</f>
        <v>0</v>
      </c>
      <c r="D624" s="15" t="s">
        <v>1067</v>
      </c>
      <c r="E624" s="653" t="s">
        <v>1372</v>
      </c>
    </row>
    <row r="625" spans="1:5" ht="12" customHeight="1" x14ac:dyDescent="0.25">
      <c r="A625" s="651">
        <v>733905920059</v>
      </c>
      <c r="B625" s="654" t="s">
        <v>1373</v>
      </c>
      <c r="C625" s="22">
        <f>AOFA_MINUS!G41</f>
        <v>0</v>
      </c>
      <c r="D625" s="15" t="s">
        <v>1067</v>
      </c>
      <c r="E625" s="653" t="s">
        <v>1374</v>
      </c>
    </row>
    <row r="626" spans="1:5" ht="12" customHeight="1" x14ac:dyDescent="0.25">
      <c r="A626" s="651">
        <v>733905920233</v>
      </c>
      <c r="B626" s="654" t="s">
        <v>1375</v>
      </c>
      <c r="C626" s="22">
        <f>AOFA_MINUS!G42</f>
        <v>0</v>
      </c>
      <c r="D626" s="15" t="s">
        <v>1067</v>
      </c>
      <c r="E626" s="653" t="s">
        <v>1376</v>
      </c>
    </row>
    <row r="627" spans="1:5" ht="12" customHeight="1" x14ac:dyDescent="0.25">
      <c r="A627" s="651">
        <v>733905664205</v>
      </c>
      <c r="B627" s="654" t="s">
        <v>1377</v>
      </c>
      <c r="C627" s="22">
        <f>AOFA_MINUS!H12</f>
        <v>0</v>
      </c>
      <c r="D627" s="15" t="s">
        <v>1067</v>
      </c>
      <c r="E627" s="653" t="s">
        <v>1378</v>
      </c>
    </row>
    <row r="628" spans="1:5" ht="12" customHeight="1" x14ac:dyDescent="0.25">
      <c r="A628" s="651">
        <v>733905664380</v>
      </c>
      <c r="B628" s="654" t="s">
        <v>1379</v>
      </c>
      <c r="C628" s="22">
        <f>AOFA_MINUS!H13</f>
        <v>0</v>
      </c>
      <c r="D628" s="15" t="s">
        <v>1067</v>
      </c>
      <c r="E628" s="653" t="s">
        <v>1380</v>
      </c>
    </row>
    <row r="629" spans="1:5" ht="12" customHeight="1" x14ac:dyDescent="0.25">
      <c r="A629" s="651">
        <v>733905664564</v>
      </c>
      <c r="B629" s="654" t="s">
        <v>1381</v>
      </c>
      <c r="C629" s="22">
        <f>AOFA_MINUS!H14</f>
        <v>0</v>
      </c>
      <c r="D629" s="15" t="s">
        <v>1067</v>
      </c>
      <c r="E629" s="653" t="s">
        <v>1382</v>
      </c>
    </row>
    <row r="630" spans="1:5" ht="12" customHeight="1" x14ac:dyDescent="0.25">
      <c r="A630" s="651">
        <v>733905664748</v>
      </c>
      <c r="B630" s="654" t="s">
        <v>1383</v>
      </c>
      <c r="C630" s="22">
        <f>AOFA_MINUS!H15</f>
        <v>0</v>
      </c>
      <c r="D630" s="15" t="s">
        <v>1067</v>
      </c>
      <c r="E630" s="653" t="s">
        <v>1384</v>
      </c>
    </row>
    <row r="631" spans="1:5" ht="12" customHeight="1" x14ac:dyDescent="0.25">
      <c r="A631" s="651">
        <v>733905664922</v>
      </c>
      <c r="B631" s="654" t="s">
        <v>1385</v>
      </c>
      <c r="C631" s="22">
        <f>AOFA_MINUS!H16</f>
        <v>0</v>
      </c>
      <c r="D631" s="15" t="s">
        <v>1067</v>
      </c>
      <c r="E631" s="653" t="s">
        <v>1386</v>
      </c>
    </row>
    <row r="632" spans="1:5" ht="12" customHeight="1" x14ac:dyDescent="0.25">
      <c r="A632" s="651">
        <v>733905665103</v>
      </c>
      <c r="B632" s="654" t="s">
        <v>1387</v>
      </c>
      <c r="C632" s="22">
        <f>AOFA_MINUS!H17</f>
        <v>0</v>
      </c>
      <c r="D632" s="15" t="s">
        <v>1067</v>
      </c>
      <c r="E632" s="653" t="s">
        <v>1388</v>
      </c>
    </row>
    <row r="633" spans="1:5" ht="12" customHeight="1" x14ac:dyDescent="0.25">
      <c r="A633" s="651">
        <v>733905665288</v>
      </c>
      <c r="B633" s="654" t="s">
        <v>1389</v>
      </c>
      <c r="C633" s="22">
        <f>AOFA_MINUS!H18</f>
        <v>0</v>
      </c>
      <c r="D633" s="15" t="s">
        <v>1067</v>
      </c>
      <c r="E633" s="653" t="s">
        <v>1390</v>
      </c>
    </row>
    <row r="634" spans="1:5" ht="12" customHeight="1" x14ac:dyDescent="0.25">
      <c r="A634" s="651">
        <v>733905665462</v>
      </c>
      <c r="B634" s="654" t="s">
        <v>1391</v>
      </c>
      <c r="C634" s="22">
        <f>AOFA_MINUS!H19</f>
        <v>0</v>
      </c>
      <c r="D634" s="15" t="s">
        <v>1067</v>
      </c>
      <c r="E634" s="653" t="s">
        <v>1392</v>
      </c>
    </row>
    <row r="635" spans="1:5" ht="12" customHeight="1" x14ac:dyDescent="0.25">
      <c r="A635" s="651">
        <v>733905665646</v>
      </c>
      <c r="B635" s="654" t="s">
        <v>1393</v>
      </c>
      <c r="C635" s="22">
        <f>AOFA_MINUS!H20</f>
        <v>0</v>
      </c>
      <c r="D635" s="15" t="s">
        <v>1067</v>
      </c>
      <c r="E635" s="653" t="s">
        <v>1394</v>
      </c>
    </row>
    <row r="636" spans="1:5" ht="12" customHeight="1" x14ac:dyDescent="0.25">
      <c r="A636" s="651">
        <v>733905665820</v>
      </c>
      <c r="B636" s="654" t="s">
        <v>1395</v>
      </c>
      <c r="C636" s="22">
        <f>AOFA_MINUS!H21</f>
        <v>0</v>
      </c>
      <c r="D636" s="15" t="s">
        <v>1067</v>
      </c>
      <c r="E636" s="653" t="s">
        <v>1396</v>
      </c>
    </row>
    <row r="637" spans="1:5" ht="12" customHeight="1" x14ac:dyDescent="0.25">
      <c r="A637" s="651">
        <v>733905666001</v>
      </c>
      <c r="B637" s="654" t="s">
        <v>1397</v>
      </c>
      <c r="C637" s="22">
        <f>AOFA_MINUS!H22</f>
        <v>0</v>
      </c>
      <c r="D637" s="15" t="s">
        <v>1067</v>
      </c>
      <c r="E637" s="653" t="s">
        <v>1398</v>
      </c>
    </row>
    <row r="638" spans="1:5" ht="12" customHeight="1" x14ac:dyDescent="0.25">
      <c r="A638" s="651">
        <v>733905666186</v>
      </c>
      <c r="B638" s="654" t="s">
        <v>1399</v>
      </c>
      <c r="C638" s="22">
        <f>AOFA_MINUS!H23</f>
        <v>0</v>
      </c>
      <c r="D638" s="15" t="s">
        <v>1067</v>
      </c>
      <c r="E638" s="653" t="s">
        <v>1400</v>
      </c>
    </row>
    <row r="639" spans="1:5" ht="12" customHeight="1" x14ac:dyDescent="0.25">
      <c r="A639" s="651">
        <v>733905666360</v>
      </c>
      <c r="B639" s="654" t="s">
        <v>1401</v>
      </c>
      <c r="C639" s="22">
        <f>AOFA_MINUS!H24</f>
        <v>0</v>
      </c>
      <c r="D639" s="15" t="s">
        <v>1067</v>
      </c>
      <c r="E639" s="653" t="s">
        <v>1402</v>
      </c>
    </row>
    <row r="640" spans="1:5" ht="12" customHeight="1" x14ac:dyDescent="0.25">
      <c r="A640" s="651">
        <v>733905666544</v>
      </c>
      <c r="B640" s="654" t="s">
        <v>1403</v>
      </c>
      <c r="C640" s="22">
        <f>AOFA_MINUS!H25</f>
        <v>0</v>
      </c>
      <c r="D640" s="15" t="s">
        <v>1067</v>
      </c>
      <c r="E640" s="653" t="s">
        <v>1404</v>
      </c>
    </row>
    <row r="641" spans="1:5" ht="12" customHeight="1" x14ac:dyDescent="0.25">
      <c r="A641" s="651">
        <v>733905666728</v>
      </c>
      <c r="B641" s="654" t="s">
        <v>1405</v>
      </c>
      <c r="C641" s="22">
        <f>AOFA_MINUS!H26</f>
        <v>0</v>
      </c>
      <c r="D641" s="15" t="s">
        <v>1067</v>
      </c>
      <c r="E641" s="653" t="s">
        <v>1406</v>
      </c>
    </row>
    <row r="642" spans="1:5" ht="12" customHeight="1" x14ac:dyDescent="0.25">
      <c r="A642" s="651">
        <v>733905666902</v>
      </c>
      <c r="B642" s="654" t="s">
        <v>1407</v>
      </c>
      <c r="C642" s="22">
        <f>AOFA_MINUS!H27</f>
        <v>0</v>
      </c>
      <c r="D642" s="15" t="s">
        <v>1067</v>
      </c>
      <c r="E642" s="653" t="s">
        <v>1408</v>
      </c>
    </row>
    <row r="643" spans="1:5" ht="12" customHeight="1" x14ac:dyDescent="0.25">
      <c r="A643" s="651">
        <v>733905667084</v>
      </c>
      <c r="B643" s="654" t="s">
        <v>1409</v>
      </c>
      <c r="C643" s="22">
        <f>AOFA_MINUS!H28</f>
        <v>0</v>
      </c>
      <c r="D643" s="15" t="s">
        <v>1067</v>
      </c>
      <c r="E643" s="653" t="s">
        <v>1410</v>
      </c>
    </row>
    <row r="644" spans="1:5" ht="12" customHeight="1" x14ac:dyDescent="0.25">
      <c r="A644" s="651">
        <v>733905667268</v>
      </c>
      <c r="B644" s="654" t="s">
        <v>1411</v>
      </c>
      <c r="C644" s="22">
        <f>AOFA_MINUS!H29</f>
        <v>0</v>
      </c>
      <c r="D644" s="15" t="s">
        <v>1067</v>
      </c>
      <c r="E644" s="653" t="s">
        <v>1412</v>
      </c>
    </row>
    <row r="645" spans="1:5" ht="12" customHeight="1" x14ac:dyDescent="0.25">
      <c r="A645" s="651">
        <v>733905667442</v>
      </c>
      <c r="B645" s="654" t="s">
        <v>1413</v>
      </c>
      <c r="C645" s="22">
        <f>AOFA_MINUS!H30</f>
        <v>0</v>
      </c>
      <c r="D645" s="15" t="s">
        <v>1067</v>
      </c>
      <c r="E645" s="653" t="s">
        <v>1414</v>
      </c>
    </row>
    <row r="646" spans="1:5" ht="12" customHeight="1" x14ac:dyDescent="0.25">
      <c r="A646" s="651">
        <v>733905667626</v>
      </c>
      <c r="B646" s="654" t="s">
        <v>1415</v>
      </c>
      <c r="C646" s="22">
        <f>AOFA_MINUS!H31</f>
        <v>0</v>
      </c>
      <c r="D646" s="15" t="s">
        <v>1067</v>
      </c>
      <c r="E646" s="653" t="s">
        <v>1416</v>
      </c>
    </row>
    <row r="647" spans="1:5" ht="12" customHeight="1" x14ac:dyDescent="0.25">
      <c r="A647" s="651">
        <v>733905667800</v>
      </c>
      <c r="B647" s="654" t="s">
        <v>1417</v>
      </c>
      <c r="C647" s="22">
        <f>AOFA_MINUS!H32</f>
        <v>0</v>
      </c>
      <c r="D647" s="15" t="s">
        <v>1067</v>
      </c>
      <c r="E647" s="653" t="s">
        <v>1418</v>
      </c>
    </row>
    <row r="648" spans="1:5" ht="12" customHeight="1" x14ac:dyDescent="0.25">
      <c r="A648" s="651">
        <v>733905667985</v>
      </c>
      <c r="B648" s="654" t="s">
        <v>1419</v>
      </c>
      <c r="C648" s="22">
        <f>AOFA_MINUS!H33</f>
        <v>0</v>
      </c>
      <c r="D648" s="15" t="s">
        <v>1067</v>
      </c>
      <c r="E648" s="653" t="s">
        <v>1420</v>
      </c>
    </row>
    <row r="649" spans="1:5" ht="12" customHeight="1" x14ac:dyDescent="0.25">
      <c r="A649" s="651">
        <v>733905668166</v>
      </c>
      <c r="B649" s="654" t="s">
        <v>1421</v>
      </c>
      <c r="C649" s="22">
        <f>AOFA_MINUS!H34</f>
        <v>0</v>
      </c>
      <c r="D649" s="15" t="s">
        <v>1067</v>
      </c>
      <c r="E649" s="653" t="s">
        <v>1422</v>
      </c>
    </row>
    <row r="650" spans="1:5" ht="12" customHeight="1" x14ac:dyDescent="0.25">
      <c r="A650" s="651">
        <v>733905668340</v>
      </c>
      <c r="B650" s="654" t="s">
        <v>1423</v>
      </c>
      <c r="C650" s="22">
        <f>AOFA_MINUS!H35</f>
        <v>0</v>
      </c>
      <c r="D650" s="15" t="s">
        <v>1067</v>
      </c>
      <c r="E650" s="653" t="s">
        <v>1424</v>
      </c>
    </row>
    <row r="651" spans="1:5" ht="12" customHeight="1" x14ac:dyDescent="0.25">
      <c r="A651" s="651">
        <v>733905668524</v>
      </c>
      <c r="B651" s="654" t="s">
        <v>1425</v>
      </c>
      <c r="C651" s="22">
        <f>AOFA_MINUS!H36</f>
        <v>0</v>
      </c>
      <c r="D651" s="15" t="s">
        <v>1067</v>
      </c>
      <c r="E651" s="653" t="s">
        <v>1426</v>
      </c>
    </row>
    <row r="652" spans="1:5" ht="12" customHeight="1" x14ac:dyDescent="0.25">
      <c r="A652" s="651">
        <v>733905919343</v>
      </c>
      <c r="B652" s="654" t="s">
        <v>1427</v>
      </c>
      <c r="C652" s="22">
        <f>AOFA_MINUS!H37</f>
        <v>0</v>
      </c>
      <c r="D652" s="15" t="s">
        <v>1067</v>
      </c>
      <c r="E652" s="653" t="s">
        <v>1428</v>
      </c>
    </row>
    <row r="653" spans="1:5" ht="12" customHeight="1" x14ac:dyDescent="0.25">
      <c r="A653" s="651">
        <v>733905919527</v>
      </c>
      <c r="B653" s="654" t="s">
        <v>1429</v>
      </c>
      <c r="C653" s="22">
        <f>AOFA_MINUS!H38</f>
        <v>0</v>
      </c>
      <c r="D653" s="15" t="s">
        <v>1067</v>
      </c>
      <c r="E653" s="653" t="s">
        <v>1430</v>
      </c>
    </row>
    <row r="654" spans="1:5" ht="12" customHeight="1" x14ac:dyDescent="0.25">
      <c r="A654" s="651">
        <v>733905919701</v>
      </c>
      <c r="B654" s="654" t="s">
        <v>1431</v>
      </c>
      <c r="C654" s="22">
        <f>AOFA_MINUS!H39</f>
        <v>0</v>
      </c>
      <c r="D654" s="15" t="s">
        <v>1067</v>
      </c>
      <c r="E654" s="653" t="s">
        <v>1432</v>
      </c>
    </row>
    <row r="655" spans="1:5" ht="12" customHeight="1" x14ac:dyDescent="0.25">
      <c r="A655" s="651">
        <v>733905919886</v>
      </c>
      <c r="B655" s="654" t="s">
        <v>1433</v>
      </c>
      <c r="C655" s="22">
        <f>AOFA_MINUS!H40</f>
        <v>0</v>
      </c>
      <c r="D655" s="15" t="s">
        <v>1067</v>
      </c>
      <c r="E655" s="653" t="s">
        <v>1434</v>
      </c>
    </row>
    <row r="656" spans="1:5" ht="12" customHeight="1" x14ac:dyDescent="0.25">
      <c r="A656" s="651">
        <v>733905920066</v>
      </c>
      <c r="B656" s="654" t="s">
        <v>1435</v>
      </c>
      <c r="C656" s="22">
        <f>AOFA_MINUS!H41</f>
        <v>0</v>
      </c>
      <c r="D656" s="15" t="s">
        <v>1067</v>
      </c>
      <c r="E656" s="653" t="s">
        <v>1436</v>
      </c>
    </row>
    <row r="657" spans="1:5" ht="12" customHeight="1" x14ac:dyDescent="0.25">
      <c r="A657" s="651">
        <v>733905920240</v>
      </c>
      <c r="B657" s="654" t="s">
        <v>1437</v>
      </c>
      <c r="C657" s="22">
        <f>AOFA_MINUS!H42</f>
        <v>0</v>
      </c>
      <c r="D657" s="15" t="s">
        <v>1067</v>
      </c>
      <c r="E657" s="653" t="s">
        <v>1438</v>
      </c>
    </row>
    <row r="658" spans="1:5" ht="12" customHeight="1" x14ac:dyDescent="0.25">
      <c r="A658" s="651">
        <v>733905664212</v>
      </c>
      <c r="B658" s="654" t="s">
        <v>1439</v>
      </c>
      <c r="C658" s="22">
        <f>AOFA_MINUS!I12</f>
        <v>0</v>
      </c>
      <c r="D658" s="15" t="s">
        <v>1067</v>
      </c>
      <c r="E658" s="653" t="s">
        <v>1440</v>
      </c>
    </row>
    <row r="659" spans="1:5" ht="12" customHeight="1" x14ac:dyDescent="0.25">
      <c r="A659" s="651">
        <v>733905664397</v>
      </c>
      <c r="B659" s="654" t="s">
        <v>1441</v>
      </c>
      <c r="C659" s="22">
        <f>AOFA_MINUS!I13</f>
        <v>0</v>
      </c>
      <c r="D659" s="15" t="s">
        <v>1067</v>
      </c>
      <c r="E659" s="653" t="s">
        <v>1442</v>
      </c>
    </row>
    <row r="660" spans="1:5" ht="12" customHeight="1" x14ac:dyDescent="0.25">
      <c r="A660" s="651">
        <v>733905664571</v>
      </c>
      <c r="B660" s="654" t="s">
        <v>1443</v>
      </c>
      <c r="C660" s="22">
        <f>AOFA_MINUS!I14</f>
        <v>0</v>
      </c>
      <c r="D660" s="15" t="s">
        <v>1067</v>
      </c>
      <c r="E660" s="653" t="s">
        <v>1444</v>
      </c>
    </row>
    <row r="661" spans="1:5" ht="12" customHeight="1" x14ac:dyDescent="0.25">
      <c r="A661" s="651">
        <v>733905664755</v>
      </c>
      <c r="B661" s="654" t="s">
        <v>1445</v>
      </c>
      <c r="C661" s="22">
        <f>AOFA_MINUS!I15</f>
        <v>0</v>
      </c>
      <c r="D661" s="15" t="s">
        <v>1067</v>
      </c>
      <c r="E661" s="653" t="s">
        <v>1446</v>
      </c>
    </row>
    <row r="662" spans="1:5" ht="12" customHeight="1" x14ac:dyDescent="0.25">
      <c r="A662" s="651">
        <v>733905664939</v>
      </c>
      <c r="B662" s="654" t="s">
        <v>1447</v>
      </c>
      <c r="C662" s="22">
        <f>AOFA_MINUS!I16</f>
        <v>0</v>
      </c>
      <c r="D662" s="15" t="s">
        <v>1067</v>
      </c>
      <c r="E662" s="653" t="s">
        <v>1448</v>
      </c>
    </row>
    <row r="663" spans="1:5" ht="12" customHeight="1" x14ac:dyDescent="0.25">
      <c r="A663" s="651">
        <v>733905665110</v>
      </c>
      <c r="B663" s="654" t="s">
        <v>1449</v>
      </c>
      <c r="C663" s="22">
        <f>AOFA_MINUS!I17</f>
        <v>0</v>
      </c>
      <c r="D663" s="15" t="s">
        <v>1067</v>
      </c>
      <c r="E663" s="653" t="s">
        <v>1450</v>
      </c>
    </row>
    <row r="664" spans="1:5" ht="12" customHeight="1" x14ac:dyDescent="0.25">
      <c r="A664" s="651">
        <v>733905665295</v>
      </c>
      <c r="B664" s="654" t="s">
        <v>1451</v>
      </c>
      <c r="C664" s="22">
        <f>AOFA_MINUS!I18</f>
        <v>0</v>
      </c>
      <c r="D664" s="15" t="s">
        <v>1067</v>
      </c>
      <c r="E664" s="653" t="s">
        <v>1452</v>
      </c>
    </row>
    <row r="665" spans="1:5" ht="12" customHeight="1" x14ac:dyDescent="0.25">
      <c r="A665" s="651">
        <v>733905665479</v>
      </c>
      <c r="B665" s="654" t="s">
        <v>1453</v>
      </c>
      <c r="C665" s="22">
        <f>AOFA_MINUS!I19</f>
        <v>0</v>
      </c>
      <c r="D665" s="15" t="s">
        <v>1067</v>
      </c>
      <c r="E665" s="653" t="s">
        <v>1454</v>
      </c>
    </row>
    <row r="666" spans="1:5" ht="12" customHeight="1" x14ac:dyDescent="0.25">
      <c r="A666" s="651">
        <v>733905665653</v>
      </c>
      <c r="B666" s="654" t="s">
        <v>1455</v>
      </c>
      <c r="C666" s="22">
        <f>AOFA_MINUS!I20</f>
        <v>0</v>
      </c>
      <c r="D666" s="15" t="s">
        <v>1067</v>
      </c>
      <c r="E666" s="653" t="s">
        <v>1456</v>
      </c>
    </row>
    <row r="667" spans="1:5" ht="12" customHeight="1" x14ac:dyDescent="0.25">
      <c r="A667" s="651">
        <v>733905665837</v>
      </c>
      <c r="B667" s="654" t="s">
        <v>1457</v>
      </c>
      <c r="C667" s="22">
        <f>AOFA_MINUS!I21</f>
        <v>0</v>
      </c>
      <c r="D667" s="15" t="s">
        <v>1067</v>
      </c>
      <c r="E667" s="653" t="s">
        <v>1458</v>
      </c>
    </row>
    <row r="668" spans="1:5" ht="12" customHeight="1" x14ac:dyDescent="0.25">
      <c r="A668" s="651">
        <v>733905666018</v>
      </c>
      <c r="B668" s="654" t="s">
        <v>1459</v>
      </c>
      <c r="C668" s="22">
        <f>AOFA_MINUS!I22</f>
        <v>0</v>
      </c>
      <c r="D668" s="15" t="s">
        <v>1067</v>
      </c>
      <c r="E668" s="653" t="s">
        <v>1460</v>
      </c>
    </row>
    <row r="669" spans="1:5" ht="12" customHeight="1" x14ac:dyDescent="0.25">
      <c r="A669" s="651">
        <v>733905666193</v>
      </c>
      <c r="B669" s="654" t="s">
        <v>1461</v>
      </c>
      <c r="C669" s="22">
        <f>AOFA_MINUS!I23</f>
        <v>0</v>
      </c>
      <c r="D669" s="15" t="s">
        <v>1067</v>
      </c>
      <c r="E669" s="653" t="s">
        <v>1462</v>
      </c>
    </row>
    <row r="670" spans="1:5" ht="12" customHeight="1" x14ac:dyDescent="0.25">
      <c r="A670" s="651">
        <v>733905666377</v>
      </c>
      <c r="B670" s="654" t="s">
        <v>1463</v>
      </c>
      <c r="C670" s="22">
        <f>AOFA_MINUS!I24</f>
        <v>0</v>
      </c>
      <c r="D670" s="15" t="s">
        <v>1067</v>
      </c>
      <c r="E670" s="653" t="s">
        <v>1464</v>
      </c>
    </row>
    <row r="671" spans="1:5" ht="12" customHeight="1" x14ac:dyDescent="0.25">
      <c r="A671" s="651">
        <v>733905666551</v>
      </c>
      <c r="B671" s="654" t="s">
        <v>1465</v>
      </c>
      <c r="C671" s="22">
        <f>AOFA_MINUS!I25</f>
        <v>0</v>
      </c>
      <c r="D671" s="15" t="s">
        <v>1067</v>
      </c>
      <c r="E671" s="653" t="s">
        <v>1466</v>
      </c>
    </row>
    <row r="672" spans="1:5" ht="12" customHeight="1" x14ac:dyDescent="0.25">
      <c r="A672" s="651">
        <v>733905666735</v>
      </c>
      <c r="B672" s="654" t="s">
        <v>1467</v>
      </c>
      <c r="C672" s="22">
        <f>AOFA_MINUS!I26</f>
        <v>0</v>
      </c>
      <c r="D672" s="15" t="s">
        <v>1067</v>
      </c>
      <c r="E672" s="653" t="s">
        <v>1468</v>
      </c>
    </row>
    <row r="673" spans="1:5" ht="12" customHeight="1" x14ac:dyDescent="0.25">
      <c r="A673" s="651">
        <v>733905666919</v>
      </c>
      <c r="B673" s="654" t="s">
        <v>1469</v>
      </c>
      <c r="C673" s="22">
        <f>AOFA_MINUS!I27</f>
        <v>0</v>
      </c>
      <c r="D673" s="15" t="s">
        <v>1067</v>
      </c>
      <c r="E673" s="653" t="s">
        <v>1470</v>
      </c>
    </row>
    <row r="674" spans="1:5" ht="12" customHeight="1" x14ac:dyDescent="0.25">
      <c r="A674" s="651">
        <v>733905667091</v>
      </c>
      <c r="B674" s="654" t="s">
        <v>1471</v>
      </c>
      <c r="C674" s="22">
        <f>AOFA_MINUS!I28</f>
        <v>0</v>
      </c>
      <c r="D674" s="15" t="s">
        <v>1067</v>
      </c>
      <c r="E674" s="653" t="s">
        <v>1472</v>
      </c>
    </row>
    <row r="675" spans="1:5" ht="12" customHeight="1" x14ac:dyDescent="0.25">
      <c r="A675" s="651">
        <v>733905667275</v>
      </c>
      <c r="B675" s="654" t="s">
        <v>1473</v>
      </c>
      <c r="C675" s="22">
        <f>AOFA_MINUS!I29</f>
        <v>0</v>
      </c>
      <c r="D675" s="15" t="s">
        <v>1067</v>
      </c>
      <c r="E675" s="653" t="s">
        <v>1474</v>
      </c>
    </row>
    <row r="676" spans="1:5" ht="12" customHeight="1" x14ac:dyDescent="0.25">
      <c r="A676" s="651">
        <v>733905667459</v>
      </c>
      <c r="B676" s="654" t="s">
        <v>1475</v>
      </c>
      <c r="C676" s="22">
        <f>AOFA_MINUS!I30</f>
        <v>0</v>
      </c>
      <c r="D676" s="15" t="s">
        <v>1067</v>
      </c>
      <c r="E676" s="653" t="s">
        <v>1476</v>
      </c>
    </row>
    <row r="677" spans="1:5" ht="12" customHeight="1" x14ac:dyDescent="0.25">
      <c r="A677" s="651">
        <v>733905667633</v>
      </c>
      <c r="B677" s="654" t="s">
        <v>1477</v>
      </c>
      <c r="C677" s="22">
        <f>AOFA_MINUS!I31</f>
        <v>0</v>
      </c>
      <c r="D677" s="15" t="s">
        <v>1067</v>
      </c>
      <c r="E677" s="653" t="s">
        <v>1478</v>
      </c>
    </row>
    <row r="678" spans="1:5" ht="12" customHeight="1" x14ac:dyDescent="0.25">
      <c r="A678" s="651">
        <v>733905667817</v>
      </c>
      <c r="B678" s="654" t="s">
        <v>1479</v>
      </c>
      <c r="C678" s="22">
        <f>AOFA_MINUS!I32</f>
        <v>0</v>
      </c>
      <c r="D678" s="15" t="s">
        <v>1067</v>
      </c>
      <c r="E678" s="653" t="s">
        <v>1480</v>
      </c>
    </row>
    <row r="679" spans="1:5" ht="12" customHeight="1" x14ac:dyDescent="0.25">
      <c r="A679" s="651">
        <v>733905667992</v>
      </c>
      <c r="B679" s="654" t="s">
        <v>1481</v>
      </c>
      <c r="C679" s="22">
        <f>AOFA_MINUS!I33</f>
        <v>0</v>
      </c>
      <c r="D679" s="15" t="s">
        <v>1067</v>
      </c>
      <c r="E679" s="653" t="s">
        <v>1482</v>
      </c>
    </row>
    <row r="680" spans="1:5" ht="12" customHeight="1" x14ac:dyDescent="0.25">
      <c r="A680" s="651">
        <v>733905668173</v>
      </c>
      <c r="B680" s="654" t="s">
        <v>1483</v>
      </c>
      <c r="C680" s="22">
        <f>AOFA_MINUS!I34</f>
        <v>0</v>
      </c>
      <c r="D680" s="15" t="s">
        <v>1067</v>
      </c>
      <c r="E680" s="653" t="s">
        <v>1484</v>
      </c>
    </row>
    <row r="681" spans="1:5" ht="12" customHeight="1" x14ac:dyDescent="0.25">
      <c r="A681" s="651">
        <v>733905668357</v>
      </c>
      <c r="B681" s="654" t="s">
        <v>1485</v>
      </c>
      <c r="C681" s="22">
        <f>AOFA_MINUS!I35</f>
        <v>0</v>
      </c>
      <c r="D681" s="15" t="s">
        <v>1067</v>
      </c>
      <c r="E681" s="653" t="s">
        <v>1486</v>
      </c>
    </row>
    <row r="682" spans="1:5" ht="12" customHeight="1" x14ac:dyDescent="0.25">
      <c r="A682" s="651">
        <v>733905668531</v>
      </c>
      <c r="B682" s="654" t="s">
        <v>1487</v>
      </c>
      <c r="C682" s="22">
        <f>AOFA_MINUS!I36</f>
        <v>0</v>
      </c>
      <c r="D682" s="15" t="s">
        <v>1067</v>
      </c>
      <c r="E682" s="653" t="s">
        <v>1488</v>
      </c>
    </row>
    <row r="683" spans="1:5" ht="12" customHeight="1" x14ac:dyDescent="0.25">
      <c r="A683" s="651">
        <v>733905919350</v>
      </c>
      <c r="B683" s="654" t="s">
        <v>1489</v>
      </c>
      <c r="C683" s="22">
        <f>AOFA_MINUS!I37</f>
        <v>0</v>
      </c>
      <c r="D683" s="15" t="s">
        <v>1067</v>
      </c>
      <c r="E683" s="653" t="s">
        <v>1490</v>
      </c>
    </row>
    <row r="684" spans="1:5" ht="12" customHeight="1" x14ac:dyDescent="0.25">
      <c r="A684" s="651">
        <v>733905919534</v>
      </c>
      <c r="B684" s="654" t="s">
        <v>1491</v>
      </c>
      <c r="C684" s="22">
        <f>AOFA_MINUS!I38</f>
        <v>0</v>
      </c>
      <c r="D684" s="15" t="s">
        <v>1067</v>
      </c>
      <c r="E684" s="653" t="s">
        <v>1492</v>
      </c>
    </row>
    <row r="685" spans="1:5" ht="12" customHeight="1" x14ac:dyDescent="0.25">
      <c r="A685" s="651">
        <v>733905919718</v>
      </c>
      <c r="B685" s="654" t="s">
        <v>1493</v>
      </c>
      <c r="C685" s="22">
        <f>AOFA_MINUS!I39</f>
        <v>0</v>
      </c>
      <c r="D685" s="15" t="s">
        <v>1067</v>
      </c>
      <c r="E685" s="653" t="s">
        <v>1494</v>
      </c>
    </row>
    <row r="686" spans="1:5" ht="12" customHeight="1" x14ac:dyDescent="0.25">
      <c r="A686" s="651">
        <v>733905919893</v>
      </c>
      <c r="B686" s="654" t="s">
        <v>1495</v>
      </c>
      <c r="C686" s="22">
        <f>AOFA_MINUS!I40</f>
        <v>0</v>
      </c>
      <c r="D686" s="15" t="s">
        <v>1067</v>
      </c>
      <c r="E686" s="653" t="s">
        <v>1496</v>
      </c>
    </row>
    <row r="687" spans="1:5" ht="12" customHeight="1" x14ac:dyDescent="0.25">
      <c r="A687" s="651">
        <v>733905920073</v>
      </c>
      <c r="B687" s="654" t="s">
        <v>1497</v>
      </c>
      <c r="C687" s="22">
        <f>AOFA_MINUS!I41</f>
        <v>0</v>
      </c>
      <c r="D687" s="15" t="s">
        <v>1067</v>
      </c>
      <c r="E687" s="653" t="s">
        <v>1498</v>
      </c>
    </row>
    <row r="688" spans="1:5" ht="12" customHeight="1" x14ac:dyDescent="0.25">
      <c r="A688" s="651">
        <v>733905920257</v>
      </c>
      <c r="B688" s="654" t="s">
        <v>1499</v>
      </c>
      <c r="C688" s="22">
        <f>AOFA_MINUS!I42</f>
        <v>0</v>
      </c>
      <c r="D688" s="15" t="s">
        <v>1067</v>
      </c>
      <c r="E688" s="653" t="s">
        <v>1500</v>
      </c>
    </row>
    <row r="689" spans="1:5" ht="12" customHeight="1" x14ac:dyDescent="0.25">
      <c r="A689" s="651">
        <v>733905664229</v>
      </c>
      <c r="B689" s="654" t="s">
        <v>1501</v>
      </c>
      <c r="C689" s="22">
        <f>AOFA_MINUS!J12</f>
        <v>0</v>
      </c>
      <c r="D689" s="15" t="s">
        <v>1067</v>
      </c>
      <c r="E689" s="653" t="s">
        <v>1502</v>
      </c>
    </row>
    <row r="690" spans="1:5" ht="12" customHeight="1" x14ac:dyDescent="0.25">
      <c r="A690" s="651">
        <v>733905664403</v>
      </c>
      <c r="B690" s="654" t="s">
        <v>1503</v>
      </c>
      <c r="C690" s="22">
        <f>AOFA_MINUS!J13</f>
        <v>0</v>
      </c>
      <c r="D690" s="15" t="s">
        <v>1067</v>
      </c>
      <c r="E690" s="653" t="s">
        <v>1504</v>
      </c>
    </row>
    <row r="691" spans="1:5" ht="12" customHeight="1" x14ac:dyDescent="0.25">
      <c r="A691" s="651">
        <v>733905664588</v>
      </c>
      <c r="B691" s="654" t="s">
        <v>1505</v>
      </c>
      <c r="C691" s="22">
        <f>AOFA_MINUS!J14</f>
        <v>0</v>
      </c>
      <c r="D691" s="15" t="s">
        <v>1067</v>
      </c>
      <c r="E691" s="653" t="s">
        <v>1506</v>
      </c>
    </row>
    <row r="692" spans="1:5" ht="12" customHeight="1" x14ac:dyDescent="0.25">
      <c r="A692" s="651">
        <v>733905664762</v>
      </c>
      <c r="B692" s="654" t="s">
        <v>1507</v>
      </c>
      <c r="C692" s="22">
        <f>AOFA_MINUS!J15</f>
        <v>0</v>
      </c>
      <c r="D692" s="15" t="s">
        <v>1067</v>
      </c>
      <c r="E692" s="653" t="s">
        <v>1508</v>
      </c>
    </row>
    <row r="693" spans="1:5" ht="12" customHeight="1" x14ac:dyDescent="0.25">
      <c r="A693" s="651">
        <v>733905664946</v>
      </c>
      <c r="B693" s="654" t="s">
        <v>1509</v>
      </c>
      <c r="C693" s="22">
        <f>AOFA_MINUS!J16</f>
        <v>0</v>
      </c>
      <c r="D693" s="15" t="s">
        <v>1067</v>
      </c>
      <c r="E693" s="653" t="s">
        <v>1510</v>
      </c>
    </row>
    <row r="694" spans="1:5" ht="12" customHeight="1" x14ac:dyDescent="0.25">
      <c r="A694" s="651">
        <v>733905665127</v>
      </c>
      <c r="B694" s="654" t="s">
        <v>1511</v>
      </c>
      <c r="C694" s="22">
        <f>AOFA_MINUS!J17</f>
        <v>0</v>
      </c>
      <c r="D694" s="15" t="s">
        <v>1067</v>
      </c>
      <c r="E694" s="653" t="s">
        <v>1512</v>
      </c>
    </row>
    <row r="695" spans="1:5" ht="12" customHeight="1" x14ac:dyDescent="0.25">
      <c r="A695" s="651">
        <v>733905665301</v>
      </c>
      <c r="B695" s="654" t="s">
        <v>1513</v>
      </c>
      <c r="C695" s="22">
        <f>AOFA_MINUS!J18</f>
        <v>0</v>
      </c>
      <c r="D695" s="15" t="s">
        <v>1067</v>
      </c>
      <c r="E695" s="653" t="s">
        <v>1514</v>
      </c>
    </row>
    <row r="696" spans="1:5" ht="12" customHeight="1" x14ac:dyDescent="0.25">
      <c r="A696" s="651">
        <v>733905665486</v>
      </c>
      <c r="B696" s="654" t="s">
        <v>1515</v>
      </c>
      <c r="C696" s="22">
        <f>AOFA_MINUS!J19</f>
        <v>0</v>
      </c>
      <c r="D696" s="15" t="s">
        <v>1067</v>
      </c>
      <c r="E696" s="653" t="s">
        <v>1516</v>
      </c>
    </row>
    <row r="697" spans="1:5" ht="12" customHeight="1" x14ac:dyDescent="0.25">
      <c r="A697" s="651">
        <v>733905665660</v>
      </c>
      <c r="B697" s="654" t="s">
        <v>1517</v>
      </c>
      <c r="C697" s="22">
        <f>AOFA_MINUS!J20</f>
        <v>0</v>
      </c>
      <c r="D697" s="15" t="s">
        <v>1067</v>
      </c>
      <c r="E697" s="653" t="s">
        <v>1518</v>
      </c>
    </row>
    <row r="698" spans="1:5" ht="12" customHeight="1" x14ac:dyDescent="0.25">
      <c r="A698" s="651">
        <v>733905665844</v>
      </c>
      <c r="B698" s="654" t="s">
        <v>1519</v>
      </c>
      <c r="C698" s="22">
        <f>AOFA_MINUS!J21</f>
        <v>0</v>
      </c>
      <c r="D698" s="15" t="s">
        <v>1067</v>
      </c>
      <c r="E698" s="653" t="s">
        <v>1520</v>
      </c>
    </row>
    <row r="699" spans="1:5" ht="12" customHeight="1" x14ac:dyDescent="0.25">
      <c r="A699" s="651">
        <v>733905666025</v>
      </c>
      <c r="B699" s="654" t="s">
        <v>1521</v>
      </c>
      <c r="C699" s="22">
        <f>AOFA_MINUS!J22</f>
        <v>0</v>
      </c>
      <c r="D699" s="15" t="s">
        <v>1067</v>
      </c>
      <c r="E699" s="653" t="s">
        <v>1522</v>
      </c>
    </row>
    <row r="700" spans="1:5" ht="12" customHeight="1" x14ac:dyDescent="0.25">
      <c r="A700" s="651">
        <v>733905666209</v>
      </c>
      <c r="B700" s="654" t="s">
        <v>1523</v>
      </c>
      <c r="C700" s="22">
        <f>AOFA_MINUS!J23</f>
        <v>0</v>
      </c>
      <c r="D700" s="15" t="s">
        <v>1067</v>
      </c>
      <c r="E700" s="653" t="s">
        <v>1524</v>
      </c>
    </row>
    <row r="701" spans="1:5" ht="12" customHeight="1" x14ac:dyDescent="0.25">
      <c r="A701" s="651">
        <v>733905666384</v>
      </c>
      <c r="B701" s="654" t="s">
        <v>1525</v>
      </c>
      <c r="C701" s="22">
        <f>AOFA_MINUS!J24</f>
        <v>0</v>
      </c>
      <c r="D701" s="15" t="s">
        <v>1067</v>
      </c>
      <c r="E701" s="653" t="s">
        <v>1526</v>
      </c>
    </row>
    <row r="702" spans="1:5" ht="12" customHeight="1" x14ac:dyDescent="0.25">
      <c r="A702" s="651">
        <v>733905666568</v>
      </c>
      <c r="B702" s="654" t="s">
        <v>1527</v>
      </c>
      <c r="C702" s="22">
        <f>AOFA_MINUS!J25</f>
        <v>0</v>
      </c>
      <c r="D702" s="15" t="s">
        <v>1067</v>
      </c>
      <c r="E702" s="653" t="s">
        <v>1528</v>
      </c>
    </row>
    <row r="703" spans="1:5" ht="12" customHeight="1" x14ac:dyDescent="0.25">
      <c r="A703" s="651">
        <v>733905666742</v>
      </c>
      <c r="B703" s="654" t="s">
        <v>1529</v>
      </c>
      <c r="C703" s="22">
        <f>AOFA_MINUS!J26</f>
        <v>0</v>
      </c>
      <c r="D703" s="15" t="s">
        <v>1067</v>
      </c>
      <c r="E703" s="653" t="s">
        <v>1530</v>
      </c>
    </row>
    <row r="704" spans="1:5" ht="12" customHeight="1" x14ac:dyDescent="0.25">
      <c r="A704" s="651">
        <v>733905666926</v>
      </c>
      <c r="B704" s="654" t="s">
        <v>1531</v>
      </c>
      <c r="C704" s="22">
        <f>AOFA_MINUS!J27</f>
        <v>0</v>
      </c>
      <c r="D704" s="15" t="s">
        <v>1067</v>
      </c>
      <c r="E704" s="653" t="s">
        <v>1532</v>
      </c>
    </row>
    <row r="705" spans="1:5" ht="12" customHeight="1" x14ac:dyDescent="0.25">
      <c r="A705" s="651">
        <v>733905667107</v>
      </c>
      <c r="B705" s="654" t="s">
        <v>1533</v>
      </c>
      <c r="C705" s="22">
        <f>AOFA_MINUS!J28</f>
        <v>0</v>
      </c>
      <c r="D705" s="15" t="s">
        <v>1067</v>
      </c>
      <c r="E705" s="653" t="s">
        <v>1534</v>
      </c>
    </row>
    <row r="706" spans="1:5" ht="12" customHeight="1" x14ac:dyDescent="0.25">
      <c r="A706" s="651">
        <v>733905667282</v>
      </c>
      <c r="B706" s="654" t="s">
        <v>1535</v>
      </c>
      <c r="C706" s="22">
        <f>AOFA_MINUS!J29</f>
        <v>0</v>
      </c>
      <c r="D706" s="15" t="s">
        <v>1067</v>
      </c>
      <c r="E706" s="653" t="s">
        <v>1536</v>
      </c>
    </row>
    <row r="707" spans="1:5" ht="12" customHeight="1" x14ac:dyDescent="0.25">
      <c r="A707" s="651">
        <v>733905667466</v>
      </c>
      <c r="B707" s="654" t="s">
        <v>1537</v>
      </c>
      <c r="C707" s="22">
        <f>AOFA_MINUS!J30</f>
        <v>0</v>
      </c>
      <c r="D707" s="15" t="s">
        <v>1067</v>
      </c>
      <c r="E707" s="653" t="s">
        <v>1538</v>
      </c>
    </row>
    <row r="708" spans="1:5" ht="12" customHeight="1" x14ac:dyDescent="0.25">
      <c r="A708" s="651">
        <v>733905667640</v>
      </c>
      <c r="B708" s="654" t="s">
        <v>1539</v>
      </c>
      <c r="C708" s="22">
        <f>AOFA_MINUS!J31</f>
        <v>0</v>
      </c>
      <c r="D708" s="15" t="s">
        <v>1067</v>
      </c>
      <c r="E708" s="653" t="s">
        <v>1540</v>
      </c>
    </row>
    <row r="709" spans="1:5" ht="12" customHeight="1" x14ac:dyDescent="0.25">
      <c r="A709" s="651">
        <v>733905667824</v>
      </c>
      <c r="B709" s="654" t="s">
        <v>1541</v>
      </c>
      <c r="C709" s="22">
        <f>AOFA_MINUS!J32</f>
        <v>0</v>
      </c>
      <c r="D709" s="15" t="s">
        <v>1067</v>
      </c>
      <c r="E709" s="653" t="s">
        <v>1542</v>
      </c>
    </row>
    <row r="710" spans="1:5" ht="12" customHeight="1" x14ac:dyDescent="0.25">
      <c r="A710" s="651">
        <v>733905668005</v>
      </c>
      <c r="B710" s="654" t="s">
        <v>1543</v>
      </c>
      <c r="C710" s="22">
        <f>AOFA_MINUS!J33</f>
        <v>0</v>
      </c>
      <c r="D710" s="15" t="s">
        <v>1067</v>
      </c>
      <c r="E710" s="653" t="s">
        <v>1544</v>
      </c>
    </row>
    <row r="711" spans="1:5" ht="12" customHeight="1" x14ac:dyDescent="0.25">
      <c r="A711" s="651">
        <v>733905668180</v>
      </c>
      <c r="B711" s="654" t="s">
        <v>1545</v>
      </c>
      <c r="C711" s="22">
        <f>AOFA_MINUS!J34</f>
        <v>0</v>
      </c>
      <c r="D711" s="15" t="s">
        <v>1067</v>
      </c>
      <c r="E711" s="653" t="s">
        <v>1546</v>
      </c>
    </row>
    <row r="712" spans="1:5" ht="12" customHeight="1" x14ac:dyDescent="0.25">
      <c r="A712" s="651">
        <v>733905668364</v>
      </c>
      <c r="B712" s="654" t="s">
        <v>1547</v>
      </c>
      <c r="C712" s="22">
        <f>AOFA_MINUS!J35</f>
        <v>0</v>
      </c>
      <c r="D712" s="15" t="s">
        <v>1067</v>
      </c>
      <c r="E712" s="653" t="s">
        <v>1548</v>
      </c>
    </row>
    <row r="713" spans="1:5" ht="12" customHeight="1" x14ac:dyDescent="0.25">
      <c r="A713" s="651">
        <v>733905668548</v>
      </c>
      <c r="B713" s="654" t="s">
        <v>1549</v>
      </c>
      <c r="C713" s="22">
        <f>AOFA_MINUS!J36</f>
        <v>0</v>
      </c>
      <c r="D713" s="15" t="s">
        <v>1067</v>
      </c>
      <c r="E713" s="653" t="s">
        <v>1550</v>
      </c>
    </row>
    <row r="714" spans="1:5" ht="12" customHeight="1" x14ac:dyDescent="0.25">
      <c r="A714" s="651">
        <v>733905919367</v>
      </c>
      <c r="B714" s="654" t="s">
        <v>1551</v>
      </c>
      <c r="C714" s="22">
        <f>AOFA_MINUS!J37</f>
        <v>0</v>
      </c>
      <c r="D714" s="15" t="s">
        <v>1067</v>
      </c>
      <c r="E714" s="653" t="s">
        <v>1552</v>
      </c>
    </row>
    <row r="715" spans="1:5" ht="12" customHeight="1" x14ac:dyDescent="0.25">
      <c r="A715" s="651">
        <v>733905919541</v>
      </c>
      <c r="B715" s="654" t="s">
        <v>1553</v>
      </c>
      <c r="C715" s="22">
        <f>AOFA_MINUS!J38</f>
        <v>0</v>
      </c>
      <c r="D715" s="15" t="s">
        <v>1067</v>
      </c>
      <c r="E715" s="653" t="s">
        <v>1554</v>
      </c>
    </row>
    <row r="716" spans="1:5" ht="12" customHeight="1" x14ac:dyDescent="0.25">
      <c r="A716" s="651">
        <v>733905919725</v>
      </c>
      <c r="B716" s="654" t="s">
        <v>1555</v>
      </c>
      <c r="C716" s="22">
        <f>AOFA_MINUS!J39</f>
        <v>0</v>
      </c>
      <c r="D716" s="15" t="s">
        <v>1067</v>
      </c>
      <c r="E716" s="653" t="s">
        <v>1556</v>
      </c>
    </row>
    <row r="717" spans="1:5" ht="12" customHeight="1" x14ac:dyDescent="0.25">
      <c r="A717" s="651">
        <v>733905919909</v>
      </c>
      <c r="B717" s="654" t="s">
        <v>1557</v>
      </c>
      <c r="C717" s="22">
        <f>AOFA_MINUS!J40</f>
        <v>0</v>
      </c>
      <c r="D717" s="15" t="s">
        <v>1067</v>
      </c>
      <c r="E717" s="653" t="s">
        <v>1558</v>
      </c>
    </row>
    <row r="718" spans="1:5" ht="12" customHeight="1" x14ac:dyDescent="0.25">
      <c r="A718" s="651">
        <v>733905920080</v>
      </c>
      <c r="B718" s="654" t="s">
        <v>1559</v>
      </c>
      <c r="C718" s="22">
        <f>AOFA_MINUS!J41</f>
        <v>0</v>
      </c>
      <c r="D718" s="15" t="s">
        <v>1067</v>
      </c>
      <c r="E718" s="653" t="s">
        <v>1560</v>
      </c>
    </row>
    <row r="719" spans="1:5" ht="12" customHeight="1" x14ac:dyDescent="0.25">
      <c r="A719" s="651">
        <v>733905920264</v>
      </c>
      <c r="B719" s="654" t="s">
        <v>1561</v>
      </c>
      <c r="C719" s="22">
        <f>AOFA_MINUS!J42</f>
        <v>0</v>
      </c>
      <c r="D719" s="15" t="s">
        <v>1067</v>
      </c>
      <c r="E719" s="653" t="s">
        <v>1562</v>
      </c>
    </row>
    <row r="720" spans="1:5" ht="12" customHeight="1" x14ac:dyDescent="0.25">
      <c r="A720" s="651">
        <v>733905664236</v>
      </c>
      <c r="B720" s="654" t="s">
        <v>1563</v>
      </c>
      <c r="C720" s="22">
        <f>AOFA_MINUS!K12</f>
        <v>0</v>
      </c>
      <c r="D720" s="15" t="s">
        <v>1067</v>
      </c>
      <c r="E720" s="653" t="s">
        <v>1564</v>
      </c>
    </row>
    <row r="721" spans="1:5" ht="12" customHeight="1" x14ac:dyDescent="0.25">
      <c r="A721" s="651">
        <v>733905664410</v>
      </c>
      <c r="B721" s="654" t="s">
        <v>1565</v>
      </c>
      <c r="C721" s="22">
        <f>AOFA_MINUS!K13</f>
        <v>0</v>
      </c>
      <c r="D721" s="15" t="s">
        <v>1067</v>
      </c>
      <c r="E721" s="653" t="s">
        <v>1566</v>
      </c>
    </row>
    <row r="722" spans="1:5" ht="12" customHeight="1" x14ac:dyDescent="0.25">
      <c r="A722" s="651">
        <v>733905664595</v>
      </c>
      <c r="B722" s="654" t="s">
        <v>1567</v>
      </c>
      <c r="C722" s="22">
        <f>AOFA_MINUS!K14</f>
        <v>0</v>
      </c>
      <c r="D722" s="15" t="s">
        <v>1067</v>
      </c>
      <c r="E722" s="653" t="s">
        <v>1568</v>
      </c>
    </row>
    <row r="723" spans="1:5" ht="12" customHeight="1" x14ac:dyDescent="0.25">
      <c r="A723" s="651">
        <v>733905664779</v>
      </c>
      <c r="B723" s="654" t="s">
        <v>1569</v>
      </c>
      <c r="C723" s="22">
        <f>AOFA_MINUS!K15</f>
        <v>0</v>
      </c>
      <c r="D723" s="15" t="s">
        <v>1067</v>
      </c>
      <c r="E723" s="653" t="s">
        <v>1570</v>
      </c>
    </row>
    <row r="724" spans="1:5" ht="12" customHeight="1" x14ac:dyDescent="0.25">
      <c r="A724" s="651">
        <v>733905664953</v>
      </c>
      <c r="B724" s="654" t="s">
        <v>1571</v>
      </c>
      <c r="C724" s="22">
        <f>AOFA_MINUS!K16</f>
        <v>0</v>
      </c>
      <c r="D724" s="15" t="s">
        <v>1067</v>
      </c>
      <c r="E724" s="653" t="s">
        <v>1572</v>
      </c>
    </row>
    <row r="725" spans="1:5" ht="12" customHeight="1" x14ac:dyDescent="0.25">
      <c r="A725" s="651">
        <v>733905665134</v>
      </c>
      <c r="B725" s="654" t="s">
        <v>1573</v>
      </c>
      <c r="C725" s="22">
        <f>AOFA_MINUS!K17</f>
        <v>0</v>
      </c>
      <c r="D725" s="15" t="s">
        <v>1067</v>
      </c>
      <c r="E725" s="653" t="s">
        <v>1574</v>
      </c>
    </row>
    <row r="726" spans="1:5" ht="12" customHeight="1" x14ac:dyDescent="0.25">
      <c r="A726" s="651">
        <v>733905665318</v>
      </c>
      <c r="B726" s="654" t="s">
        <v>1575</v>
      </c>
      <c r="C726" s="22">
        <f>AOFA_MINUS!K18</f>
        <v>0</v>
      </c>
      <c r="D726" s="15" t="s">
        <v>1067</v>
      </c>
      <c r="E726" s="653" t="s">
        <v>1576</v>
      </c>
    </row>
    <row r="727" spans="1:5" ht="12" customHeight="1" x14ac:dyDescent="0.25">
      <c r="A727" s="651">
        <v>733905665493</v>
      </c>
      <c r="B727" s="654" t="s">
        <v>1577</v>
      </c>
      <c r="C727" s="22">
        <f>AOFA_MINUS!K19</f>
        <v>0</v>
      </c>
      <c r="D727" s="15" t="s">
        <v>1067</v>
      </c>
      <c r="E727" s="653" t="s">
        <v>1578</v>
      </c>
    </row>
    <row r="728" spans="1:5" ht="12" customHeight="1" x14ac:dyDescent="0.25">
      <c r="A728" s="651">
        <v>733905665677</v>
      </c>
      <c r="B728" s="654" t="s">
        <v>1579</v>
      </c>
      <c r="C728" s="22">
        <f>AOFA_MINUS!K20</f>
        <v>0</v>
      </c>
      <c r="D728" s="15" t="s">
        <v>1067</v>
      </c>
      <c r="E728" s="653" t="s">
        <v>1580</v>
      </c>
    </row>
    <row r="729" spans="1:5" ht="12" customHeight="1" x14ac:dyDescent="0.25">
      <c r="A729" s="651">
        <v>733905665851</v>
      </c>
      <c r="B729" s="654" t="s">
        <v>1581</v>
      </c>
      <c r="C729" s="22">
        <f>AOFA_MINUS!K21</f>
        <v>0</v>
      </c>
      <c r="D729" s="15" t="s">
        <v>1067</v>
      </c>
      <c r="E729" s="653" t="s">
        <v>1582</v>
      </c>
    </row>
    <row r="730" spans="1:5" ht="12" customHeight="1" x14ac:dyDescent="0.25">
      <c r="A730" s="651">
        <v>733905666032</v>
      </c>
      <c r="B730" s="654" t="s">
        <v>1583</v>
      </c>
      <c r="C730" s="22">
        <f>AOFA_MINUS!K22</f>
        <v>0</v>
      </c>
      <c r="D730" s="15" t="s">
        <v>1067</v>
      </c>
      <c r="E730" s="653" t="s">
        <v>1584</v>
      </c>
    </row>
    <row r="731" spans="1:5" ht="12" customHeight="1" x14ac:dyDescent="0.25">
      <c r="A731" s="651">
        <v>733905666216</v>
      </c>
      <c r="B731" s="654" t="s">
        <v>1585</v>
      </c>
      <c r="C731" s="22">
        <f>AOFA_MINUS!K23</f>
        <v>0</v>
      </c>
      <c r="D731" s="15" t="s">
        <v>1067</v>
      </c>
      <c r="E731" s="653" t="s">
        <v>1586</v>
      </c>
    </row>
    <row r="732" spans="1:5" ht="12" customHeight="1" x14ac:dyDescent="0.25">
      <c r="A732" s="651">
        <v>733905666391</v>
      </c>
      <c r="B732" s="654" t="s">
        <v>1587</v>
      </c>
      <c r="C732" s="22">
        <f>AOFA_MINUS!K24</f>
        <v>0</v>
      </c>
      <c r="D732" s="15" t="s">
        <v>1067</v>
      </c>
      <c r="E732" s="653" t="s">
        <v>1588</v>
      </c>
    </row>
    <row r="733" spans="1:5" ht="12" customHeight="1" x14ac:dyDescent="0.25">
      <c r="A733" s="651">
        <v>733905666575</v>
      </c>
      <c r="B733" s="654" t="s">
        <v>1589</v>
      </c>
      <c r="C733" s="22">
        <f>AOFA_MINUS!K25</f>
        <v>0</v>
      </c>
      <c r="D733" s="15" t="s">
        <v>1067</v>
      </c>
      <c r="E733" s="653" t="s">
        <v>1590</v>
      </c>
    </row>
    <row r="734" spans="1:5" ht="12" customHeight="1" x14ac:dyDescent="0.25">
      <c r="A734" s="651">
        <v>733905666759</v>
      </c>
      <c r="B734" s="654" t="s">
        <v>1591</v>
      </c>
      <c r="C734" s="22">
        <f>AOFA_MINUS!K26</f>
        <v>0</v>
      </c>
      <c r="D734" s="15" t="s">
        <v>1067</v>
      </c>
      <c r="E734" s="653" t="s">
        <v>1592</v>
      </c>
    </row>
    <row r="735" spans="1:5" ht="12" customHeight="1" x14ac:dyDescent="0.25">
      <c r="A735" s="651">
        <v>733905666933</v>
      </c>
      <c r="B735" s="654" t="s">
        <v>1593</v>
      </c>
      <c r="C735" s="22">
        <f>AOFA_MINUS!K27</f>
        <v>0</v>
      </c>
      <c r="D735" s="15" t="s">
        <v>1067</v>
      </c>
      <c r="E735" s="653" t="s">
        <v>1594</v>
      </c>
    </row>
    <row r="736" spans="1:5" ht="12" customHeight="1" x14ac:dyDescent="0.25">
      <c r="A736" s="651">
        <v>733905667114</v>
      </c>
      <c r="B736" s="654" t="s">
        <v>1595</v>
      </c>
      <c r="C736" s="22">
        <f>AOFA_MINUS!K28</f>
        <v>0</v>
      </c>
      <c r="D736" s="15" t="s">
        <v>1067</v>
      </c>
      <c r="E736" s="653" t="s">
        <v>1596</v>
      </c>
    </row>
    <row r="737" spans="1:5" ht="12" customHeight="1" x14ac:dyDescent="0.25">
      <c r="A737" s="651">
        <v>733905667299</v>
      </c>
      <c r="B737" s="654" t="s">
        <v>1597</v>
      </c>
      <c r="C737" s="22">
        <f>AOFA_MINUS!K29</f>
        <v>0</v>
      </c>
      <c r="D737" s="15" t="s">
        <v>1067</v>
      </c>
      <c r="E737" s="653" t="s">
        <v>1598</v>
      </c>
    </row>
    <row r="738" spans="1:5" ht="12" customHeight="1" x14ac:dyDescent="0.25">
      <c r="A738" s="651">
        <v>733905667473</v>
      </c>
      <c r="B738" s="654" t="s">
        <v>1599</v>
      </c>
      <c r="C738" s="22">
        <f>AOFA_MINUS!K30</f>
        <v>0</v>
      </c>
      <c r="D738" s="15" t="s">
        <v>1067</v>
      </c>
      <c r="E738" s="653" t="s">
        <v>1600</v>
      </c>
    </row>
    <row r="739" spans="1:5" ht="12" customHeight="1" x14ac:dyDescent="0.25">
      <c r="A739" s="651">
        <v>733905667657</v>
      </c>
      <c r="B739" s="654" t="s">
        <v>1601</v>
      </c>
      <c r="C739" s="22">
        <f>AOFA_MINUS!K31</f>
        <v>0</v>
      </c>
      <c r="D739" s="15" t="s">
        <v>1067</v>
      </c>
      <c r="E739" s="653" t="s">
        <v>1602</v>
      </c>
    </row>
    <row r="740" spans="1:5" ht="12" customHeight="1" x14ac:dyDescent="0.25">
      <c r="A740" s="651">
        <v>733905667831</v>
      </c>
      <c r="B740" s="654" t="s">
        <v>1603</v>
      </c>
      <c r="C740" s="22">
        <f>AOFA_MINUS!K32</f>
        <v>0</v>
      </c>
      <c r="D740" s="15" t="s">
        <v>1067</v>
      </c>
      <c r="E740" s="653" t="s">
        <v>1604</v>
      </c>
    </row>
    <row r="741" spans="1:5" ht="12" customHeight="1" x14ac:dyDescent="0.25">
      <c r="A741" s="651">
        <v>733905668012</v>
      </c>
      <c r="B741" s="654" t="s">
        <v>1605</v>
      </c>
      <c r="C741" s="22">
        <f>AOFA_MINUS!K33</f>
        <v>0</v>
      </c>
      <c r="D741" s="15" t="s">
        <v>1067</v>
      </c>
      <c r="E741" s="653" t="s">
        <v>1606</v>
      </c>
    </row>
    <row r="742" spans="1:5" ht="12" customHeight="1" x14ac:dyDescent="0.25">
      <c r="A742" s="651">
        <v>733905668197</v>
      </c>
      <c r="B742" s="654" t="s">
        <v>1607</v>
      </c>
      <c r="C742" s="22">
        <f>AOFA_MINUS!K34</f>
        <v>0</v>
      </c>
      <c r="D742" s="15" t="s">
        <v>1067</v>
      </c>
      <c r="E742" s="653" t="s">
        <v>1608</v>
      </c>
    </row>
    <row r="743" spans="1:5" ht="12" customHeight="1" x14ac:dyDescent="0.25">
      <c r="A743" s="651">
        <v>733905668371</v>
      </c>
      <c r="B743" s="654" t="s">
        <v>1609</v>
      </c>
      <c r="C743" s="22">
        <f>AOFA_MINUS!K35</f>
        <v>0</v>
      </c>
      <c r="D743" s="15" t="s">
        <v>1067</v>
      </c>
      <c r="E743" s="653" t="s">
        <v>1610</v>
      </c>
    </row>
    <row r="744" spans="1:5" ht="12" customHeight="1" x14ac:dyDescent="0.25">
      <c r="A744" s="651">
        <v>733905668555</v>
      </c>
      <c r="B744" s="654" t="s">
        <v>1611</v>
      </c>
      <c r="C744" s="22">
        <f>AOFA_MINUS!K36</f>
        <v>0</v>
      </c>
      <c r="D744" s="15" t="s">
        <v>1067</v>
      </c>
      <c r="E744" s="653" t="s">
        <v>1612</v>
      </c>
    </row>
    <row r="745" spans="1:5" ht="12" customHeight="1" x14ac:dyDescent="0.25">
      <c r="A745" s="651">
        <v>733905919374</v>
      </c>
      <c r="B745" s="654" t="s">
        <v>1613</v>
      </c>
      <c r="C745" s="22">
        <f>AOFA_MINUS!K37</f>
        <v>0</v>
      </c>
      <c r="D745" s="15" t="s">
        <v>1067</v>
      </c>
      <c r="E745" s="653" t="s">
        <v>1614</v>
      </c>
    </row>
    <row r="746" spans="1:5" ht="12" customHeight="1" x14ac:dyDescent="0.25">
      <c r="A746" s="651">
        <v>733905919558</v>
      </c>
      <c r="B746" s="654" t="s">
        <v>1615</v>
      </c>
      <c r="C746" s="22">
        <f>AOFA_MINUS!K38</f>
        <v>0</v>
      </c>
      <c r="D746" s="15" t="s">
        <v>1067</v>
      </c>
      <c r="E746" s="653" t="s">
        <v>1616</v>
      </c>
    </row>
    <row r="747" spans="1:5" ht="12" customHeight="1" x14ac:dyDescent="0.25">
      <c r="A747" s="651">
        <v>733905919732</v>
      </c>
      <c r="B747" s="654" t="s">
        <v>1617</v>
      </c>
      <c r="C747" s="22">
        <f>AOFA_MINUS!K39</f>
        <v>0</v>
      </c>
      <c r="D747" s="15" t="s">
        <v>1067</v>
      </c>
      <c r="E747" s="653" t="s">
        <v>1618</v>
      </c>
    </row>
    <row r="748" spans="1:5" ht="12" customHeight="1" x14ac:dyDescent="0.25">
      <c r="A748" s="651">
        <v>733905919916</v>
      </c>
      <c r="B748" s="654" t="s">
        <v>1619</v>
      </c>
      <c r="C748" s="22">
        <f>AOFA_MINUS!K40</f>
        <v>0</v>
      </c>
      <c r="D748" s="15" t="s">
        <v>1067</v>
      </c>
      <c r="E748" s="653" t="s">
        <v>1620</v>
      </c>
    </row>
    <row r="749" spans="1:5" ht="12" customHeight="1" x14ac:dyDescent="0.25">
      <c r="A749" s="651">
        <v>733905920097</v>
      </c>
      <c r="B749" s="654" t="s">
        <v>1621</v>
      </c>
      <c r="C749" s="22">
        <f>AOFA_MINUS!K41</f>
        <v>0</v>
      </c>
      <c r="D749" s="15" t="s">
        <v>1067</v>
      </c>
      <c r="E749" s="653" t="s">
        <v>1622</v>
      </c>
    </row>
    <row r="750" spans="1:5" ht="12" customHeight="1" x14ac:dyDescent="0.25">
      <c r="A750" s="651">
        <v>733905920271</v>
      </c>
      <c r="B750" s="654" t="s">
        <v>1623</v>
      </c>
      <c r="C750" s="22">
        <f>AOFA_MINUS!K42</f>
        <v>0</v>
      </c>
      <c r="D750" s="15" t="s">
        <v>1067</v>
      </c>
      <c r="E750" s="653" t="s">
        <v>1624</v>
      </c>
    </row>
    <row r="751" spans="1:5" ht="12" customHeight="1" x14ac:dyDescent="0.25">
      <c r="A751" s="651">
        <v>733905664243</v>
      </c>
      <c r="B751" s="654" t="s">
        <v>1625</v>
      </c>
      <c r="C751" s="22">
        <f>AOFA_MINUS!L12</f>
        <v>0</v>
      </c>
      <c r="D751" s="15" t="s">
        <v>1067</v>
      </c>
      <c r="E751" s="653" t="s">
        <v>1626</v>
      </c>
    </row>
    <row r="752" spans="1:5" ht="12" customHeight="1" x14ac:dyDescent="0.25">
      <c r="A752" s="651">
        <v>733905664427</v>
      </c>
      <c r="B752" s="654" t="s">
        <v>1627</v>
      </c>
      <c r="C752" s="22">
        <f>AOFA_MINUS!L13</f>
        <v>0</v>
      </c>
      <c r="D752" s="15" t="s">
        <v>1067</v>
      </c>
      <c r="E752" s="653" t="s">
        <v>1628</v>
      </c>
    </row>
    <row r="753" spans="1:5" ht="12" customHeight="1" x14ac:dyDescent="0.25">
      <c r="A753" s="651">
        <v>733905664601</v>
      </c>
      <c r="B753" s="654" t="s">
        <v>1629</v>
      </c>
      <c r="C753" s="22">
        <f>AOFA_MINUS!L14</f>
        <v>0</v>
      </c>
      <c r="D753" s="15" t="s">
        <v>1067</v>
      </c>
      <c r="E753" s="653" t="s">
        <v>1630</v>
      </c>
    </row>
    <row r="754" spans="1:5" ht="12" customHeight="1" x14ac:dyDescent="0.25">
      <c r="A754" s="651">
        <v>733905664786</v>
      </c>
      <c r="B754" s="654" t="s">
        <v>1631</v>
      </c>
      <c r="C754" s="22">
        <f>AOFA_MINUS!L15</f>
        <v>0</v>
      </c>
      <c r="D754" s="15" t="s">
        <v>1067</v>
      </c>
      <c r="E754" s="653" t="s">
        <v>1632</v>
      </c>
    </row>
    <row r="755" spans="1:5" ht="12" customHeight="1" x14ac:dyDescent="0.25">
      <c r="A755" s="651">
        <v>733905664960</v>
      </c>
      <c r="B755" s="654" t="s">
        <v>1633</v>
      </c>
      <c r="C755" s="22">
        <f>AOFA_MINUS!L16</f>
        <v>0</v>
      </c>
      <c r="D755" s="15" t="s">
        <v>1067</v>
      </c>
      <c r="E755" s="653" t="s">
        <v>1634</v>
      </c>
    </row>
    <row r="756" spans="1:5" ht="12" customHeight="1" x14ac:dyDescent="0.25">
      <c r="A756" s="651">
        <v>733905665141</v>
      </c>
      <c r="B756" s="654" t="s">
        <v>1635</v>
      </c>
      <c r="C756" s="22">
        <f>AOFA_MINUS!L17</f>
        <v>0</v>
      </c>
      <c r="D756" s="15" t="s">
        <v>1067</v>
      </c>
      <c r="E756" s="653" t="s">
        <v>1636</v>
      </c>
    </row>
    <row r="757" spans="1:5" ht="12" customHeight="1" x14ac:dyDescent="0.25">
      <c r="A757" s="651">
        <v>733905665325</v>
      </c>
      <c r="B757" s="654" t="s">
        <v>1637</v>
      </c>
      <c r="C757" s="22">
        <f>AOFA_MINUS!L18</f>
        <v>0</v>
      </c>
      <c r="D757" s="15" t="s">
        <v>1067</v>
      </c>
      <c r="E757" s="653" t="s">
        <v>1638</v>
      </c>
    </row>
    <row r="758" spans="1:5" ht="12" customHeight="1" x14ac:dyDescent="0.25">
      <c r="A758" s="651">
        <v>733905665509</v>
      </c>
      <c r="B758" s="654" t="s">
        <v>1639</v>
      </c>
      <c r="C758" s="22">
        <f>AOFA_MINUS!L19</f>
        <v>0</v>
      </c>
      <c r="D758" s="15" t="s">
        <v>1067</v>
      </c>
      <c r="E758" s="653" t="s">
        <v>1640</v>
      </c>
    </row>
    <row r="759" spans="1:5" ht="12" customHeight="1" x14ac:dyDescent="0.25">
      <c r="A759" s="651">
        <v>733905665684</v>
      </c>
      <c r="B759" s="654" t="s">
        <v>1641</v>
      </c>
      <c r="C759" s="22">
        <f>AOFA_MINUS!L20</f>
        <v>0</v>
      </c>
      <c r="D759" s="15" t="s">
        <v>1067</v>
      </c>
      <c r="E759" s="653" t="s">
        <v>1642</v>
      </c>
    </row>
    <row r="760" spans="1:5" ht="12" customHeight="1" x14ac:dyDescent="0.25">
      <c r="A760" s="651">
        <v>733905665868</v>
      </c>
      <c r="B760" s="654" t="s">
        <v>1643</v>
      </c>
      <c r="C760" s="22">
        <f>AOFA_MINUS!L21</f>
        <v>0</v>
      </c>
      <c r="D760" s="15" t="s">
        <v>1067</v>
      </c>
      <c r="E760" s="653" t="s">
        <v>1644</v>
      </c>
    </row>
    <row r="761" spans="1:5" ht="12" customHeight="1" x14ac:dyDescent="0.25">
      <c r="A761" s="651">
        <v>733905666049</v>
      </c>
      <c r="B761" s="654" t="s">
        <v>1645</v>
      </c>
      <c r="C761" s="22">
        <f>AOFA_MINUS!L22</f>
        <v>0</v>
      </c>
      <c r="D761" s="15" t="s">
        <v>1067</v>
      </c>
      <c r="E761" s="653" t="s">
        <v>1646</v>
      </c>
    </row>
    <row r="762" spans="1:5" ht="12" customHeight="1" x14ac:dyDescent="0.25">
      <c r="A762" s="651">
        <v>733905666223</v>
      </c>
      <c r="B762" s="654" t="s">
        <v>1647</v>
      </c>
      <c r="C762" s="22">
        <f>AOFA_MINUS!L23</f>
        <v>0</v>
      </c>
      <c r="D762" s="15" t="s">
        <v>1067</v>
      </c>
      <c r="E762" s="653" t="s">
        <v>1648</v>
      </c>
    </row>
    <row r="763" spans="1:5" ht="12" customHeight="1" x14ac:dyDescent="0.25">
      <c r="A763" s="651">
        <v>733905666407</v>
      </c>
      <c r="B763" s="654" t="s">
        <v>1649</v>
      </c>
      <c r="C763" s="22">
        <f>AOFA_MINUS!L24</f>
        <v>0</v>
      </c>
      <c r="D763" s="15" t="s">
        <v>1067</v>
      </c>
      <c r="E763" s="653" t="s">
        <v>1650</v>
      </c>
    </row>
    <row r="764" spans="1:5" ht="12" customHeight="1" x14ac:dyDescent="0.25">
      <c r="A764" s="651">
        <v>733905666582</v>
      </c>
      <c r="B764" s="654" t="s">
        <v>1651</v>
      </c>
      <c r="C764" s="22">
        <f>AOFA_MINUS!L25</f>
        <v>0</v>
      </c>
      <c r="D764" s="15" t="s">
        <v>1067</v>
      </c>
      <c r="E764" s="653" t="s">
        <v>1652</v>
      </c>
    </row>
    <row r="765" spans="1:5" ht="12" customHeight="1" x14ac:dyDescent="0.25">
      <c r="A765" s="651">
        <v>733905666766</v>
      </c>
      <c r="B765" s="654" t="s">
        <v>1653</v>
      </c>
      <c r="C765" s="22">
        <f>AOFA_MINUS!L26</f>
        <v>0</v>
      </c>
      <c r="D765" s="15" t="s">
        <v>1067</v>
      </c>
      <c r="E765" s="653" t="s">
        <v>1654</v>
      </c>
    </row>
    <row r="766" spans="1:5" ht="12" customHeight="1" x14ac:dyDescent="0.25">
      <c r="A766" s="651">
        <v>733905666940</v>
      </c>
      <c r="B766" s="654" t="s">
        <v>1655</v>
      </c>
      <c r="C766" s="22">
        <f>AOFA_MINUS!L27</f>
        <v>0</v>
      </c>
      <c r="D766" s="15" t="s">
        <v>1067</v>
      </c>
      <c r="E766" s="653" t="s">
        <v>1656</v>
      </c>
    </row>
    <row r="767" spans="1:5" ht="12" customHeight="1" x14ac:dyDescent="0.25">
      <c r="A767" s="651">
        <v>733905667121</v>
      </c>
      <c r="B767" s="654" t="s">
        <v>1657</v>
      </c>
      <c r="C767" s="22">
        <f>AOFA_MINUS!L28</f>
        <v>0</v>
      </c>
      <c r="D767" s="15" t="s">
        <v>1067</v>
      </c>
      <c r="E767" s="653" t="s">
        <v>1658</v>
      </c>
    </row>
    <row r="768" spans="1:5" ht="12" customHeight="1" x14ac:dyDescent="0.25">
      <c r="A768" s="651">
        <v>733905667305</v>
      </c>
      <c r="B768" s="654" t="s">
        <v>1659</v>
      </c>
      <c r="C768" s="22">
        <f>AOFA_MINUS!L29</f>
        <v>0</v>
      </c>
      <c r="D768" s="15" t="s">
        <v>1067</v>
      </c>
      <c r="E768" s="653" t="s">
        <v>1660</v>
      </c>
    </row>
    <row r="769" spans="1:5" ht="12" customHeight="1" x14ac:dyDescent="0.25">
      <c r="A769" s="651">
        <v>733905667480</v>
      </c>
      <c r="B769" s="654" t="s">
        <v>1661</v>
      </c>
      <c r="C769" s="22">
        <f>AOFA_MINUS!L30</f>
        <v>0</v>
      </c>
      <c r="D769" s="15" t="s">
        <v>1067</v>
      </c>
      <c r="E769" s="653" t="s">
        <v>1662</v>
      </c>
    </row>
    <row r="770" spans="1:5" ht="12" customHeight="1" x14ac:dyDescent="0.25">
      <c r="A770" s="651">
        <v>733905667664</v>
      </c>
      <c r="B770" s="654" t="s">
        <v>1663</v>
      </c>
      <c r="C770" s="22">
        <f>AOFA_MINUS!L31</f>
        <v>0</v>
      </c>
      <c r="D770" s="15" t="s">
        <v>1067</v>
      </c>
      <c r="E770" s="653" t="s">
        <v>1664</v>
      </c>
    </row>
    <row r="771" spans="1:5" ht="12" customHeight="1" x14ac:dyDescent="0.25">
      <c r="A771" s="651">
        <v>733905667848</v>
      </c>
      <c r="B771" s="654" t="s">
        <v>1665</v>
      </c>
      <c r="C771" s="22">
        <f>AOFA_MINUS!L32</f>
        <v>0</v>
      </c>
      <c r="D771" s="15" t="s">
        <v>1067</v>
      </c>
      <c r="E771" s="653" t="s">
        <v>1666</v>
      </c>
    </row>
    <row r="772" spans="1:5" ht="12" customHeight="1" x14ac:dyDescent="0.25">
      <c r="A772" s="651">
        <v>733905668029</v>
      </c>
      <c r="B772" s="654" t="s">
        <v>1667</v>
      </c>
      <c r="C772" s="22">
        <f>AOFA_MINUS!L33</f>
        <v>0</v>
      </c>
      <c r="D772" s="15" t="s">
        <v>1067</v>
      </c>
      <c r="E772" s="653" t="s">
        <v>1668</v>
      </c>
    </row>
    <row r="773" spans="1:5" ht="12" customHeight="1" x14ac:dyDescent="0.25">
      <c r="A773" s="651">
        <v>733905668203</v>
      </c>
      <c r="B773" s="654" t="s">
        <v>1669</v>
      </c>
      <c r="C773" s="22">
        <f>AOFA_MINUS!L34</f>
        <v>0</v>
      </c>
      <c r="D773" s="15" t="s">
        <v>1067</v>
      </c>
      <c r="E773" s="653" t="s">
        <v>1670</v>
      </c>
    </row>
    <row r="774" spans="1:5" ht="12" customHeight="1" x14ac:dyDescent="0.25">
      <c r="A774" s="651">
        <v>733905668388</v>
      </c>
      <c r="B774" s="654" t="s">
        <v>1671</v>
      </c>
      <c r="C774" s="22">
        <f>AOFA_MINUS!L35</f>
        <v>0</v>
      </c>
      <c r="D774" s="15" t="s">
        <v>1067</v>
      </c>
      <c r="E774" s="653" t="s">
        <v>1672</v>
      </c>
    </row>
    <row r="775" spans="1:5" ht="12" customHeight="1" x14ac:dyDescent="0.25">
      <c r="A775" s="651">
        <v>733905668562</v>
      </c>
      <c r="B775" s="654" t="s">
        <v>1673</v>
      </c>
      <c r="C775" s="22">
        <f>AOFA_MINUS!L36</f>
        <v>0</v>
      </c>
      <c r="D775" s="15" t="s">
        <v>1067</v>
      </c>
      <c r="E775" s="653" t="s">
        <v>1674</v>
      </c>
    </row>
    <row r="776" spans="1:5" ht="12" customHeight="1" x14ac:dyDescent="0.25">
      <c r="A776" s="651">
        <v>733905919381</v>
      </c>
      <c r="B776" s="654" t="s">
        <v>1675</v>
      </c>
      <c r="C776" s="22">
        <f>AOFA_MINUS!L37</f>
        <v>0</v>
      </c>
      <c r="D776" s="15" t="s">
        <v>1067</v>
      </c>
      <c r="E776" s="653" t="s">
        <v>1676</v>
      </c>
    </row>
    <row r="777" spans="1:5" ht="12" customHeight="1" x14ac:dyDescent="0.25">
      <c r="A777" s="651">
        <v>733905919565</v>
      </c>
      <c r="B777" s="654" t="s">
        <v>1677</v>
      </c>
      <c r="C777" s="22">
        <f>AOFA_MINUS!L38</f>
        <v>0</v>
      </c>
      <c r="D777" s="15" t="s">
        <v>1067</v>
      </c>
      <c r="E777" s="653" t="s">
        <v>1678</v>
      </c>
    </row>
    <row r="778" spans="1:5" ht="12" customHeight="1" x14ac:dyDescent="0.25">
      <c r="A778" s="651">
        <v>733905919749</v>
      </c>
      <c r="B778" s="654" t="s">
        <v>1679</v>
      </c>
      <c r="C778" s="22">
        <f>AOFA_MINUS!L39</f>
        <v>0</v>
      </c>
      <c r="D778" s="15" t="s">
        <v>1067</v>
      </c>
      <c r="E778" s="653" t="s">
        <v>1680</v>
      </c>
    </row>
    <row r="779" spans="1:5" ht="12" customHeight="1" x14ac:dyDescent="0.25">
      <c r="A779" s="651">
        <v>733905919923</v>
      </c>
      <c r="B779" s="654" t="s">
        <v>1681</v>
      </c>
      <c r="C779" s="22">
        <f>AOFA_MINUS!L40</f>
        <v>0</v>
      </c>
      <c r="D779" s="15" t="s">
        <v>1067</v>
      </c>
      <c r="E779" s="653" t="s">
        <v>1682</v>
      </c>
    </row>
    <row r="780" spans="1:5" ht="12" customHeight="1" x14ac:dyDescent="0.25">
      <c r="A780" s="651">
        <v>733905920103</v>
      </c>
      <c r="B780" s="654" t="s">
        <v>1683</v>
      </c>
      <c r="C780" s="22">
        <f>AOFA_MINUS!L41</f>
        <v>0</v>
      </c>
      <c r="D780" s="15" t="s">
        <v>1067</v>
      </c>
      <c r="E780" s="653" t="s">
        <v>1684</v>
      </c>
    </row>
    <row r="781" spans="1:5" ht="12" customHeight="1" x14ac:dyDescent="0.25">
      <c r="A781" s="651">
        <v>733905920288</v>
      </c>
      <c r="B781" s="654" t="s">
        <v>1685</v>
      </c>
      <c r="C781" s="22">
        <f>AOFA_MINUS!L42</f>
        <v>0</v>
      </c>
      <c r="D781" s="15" t="s">
        <v>1067</v>
      </c>
      <c r="E781" s="653" t="s">
        <v>1686</v>
      </c>
    </row>
    <row r="782" spans="1:5" ht="12" customHeight="1" x14ac:dyDescent="0.25">
      <c r="A782" s="651">
        <v>733905664250</v>
      </c>
      <c r="B782" s="654" t="s">
        <v>1687</v>
      </c>
      <c r="C782" s="22">
        <f>AOFA_MINUS!M12</f>
        <v>0</v>
      </c>
      <c r="D782" s="15" t="s">
        <v>1067</v>
      </c>
      <c r="E782" s="653" t="s">
        <v>1688</v>
      </c>
    </row>
    <row r="783" spans="1:5" ht="12" customHeight="1" x14ac:dyDescent="0.25">
      <c r="A783" s="651">
        <v>733905664434</v>
      </c>
      <c r="B783" s="654" t="s">
        <v>1689</v>
      </c>
      <c r="C783" s="22">
        <f>AOFA_MINUS!M13</f>
        <v>0</v>
      </c>
      <c r="D783" s="15" t="s">
        <v>1067</v>
      </c>
      <c r="E783" s="653" t="s">
        <v>1690</v>
      </c>
    </row>
    <row r="784" spans="1:5" ht="12" customHeight="1" x14ac:dyDescent="0.25">
      <c r="A784" s="651">
        <v>733905664618</v>
      </c>
      <c r="B784" s="654" t="s">
        <v>1691</v>
      </c>
      <c r="C784" s="22">
        <f>AOFA_MINUS!M14</f>
        <v>0</v>
      </c>
      <c r="D784" s="15" t="s">
        <v>1067</v>
      </c>
      <c r="E784" s="653" t="s">
        <v>1692</v>
      </c>
    </row>
    <row r="785" spans="1:5" ht="12" customHeight="1" x14ac:dyDescent="0.25">
      <c r="A785" s="651">
        <v>733905664793</v>
      </c>
      <c r="B785" s="654" t="s">
        <v>1693</v>
      </c>
      <c r="C785" s="22">
        <f>AOFA_MINUS!M15</f>
        <v>0</v>
      </c>
      <c r="D785" s="15" t="s">
        <v>1067</v>
      </c>
      <c r="E785" s="653" t="s">
        <v>1694</v>
      </c>
    </row>
    <row r="786" spans="1:5" ht="12" customHeight="1" x14ac:dyDescent="0.25">
      <c r="A786" s="651">
        <v>733905664977</v>
      </c>
      <c r="B786" s="654" t="s">
        <v>1695</v>
      </c>
      <c r="C786" s="22">
        <f>AOFA_MINUS!M16</f>
        <v>0</v>
      </c>
      <c r="D786" s="15" t="s">
        <v>1067</v>
      </c>
      <c r="E786" s="653" t="s">
        <v>1696</v>
      </c>
    </row>
    <row r="787" spans="1:5" ht="12" customHeight="1" x14ac:dyDescent="0.25">
      <c r="A787" s="651">
        <v>733905665158</v>
      </c>
      <c r="B787" s="654" t="s">
        <v>1697</v>
      </c>
      <c r="C787" s="22">
        <f>AOFA_MINUS!M17</f>
        <v>0</v>
      </c>
      <c r="D787" s="15" t="s">
        <v>1067</v>
      </c>
      <c r="E787" s="653" t="s">
        <v>1698</v>
      </c>
    </row>
    <row r="788" spans="1:5" ht="12" customHeight="1" x14ac:dyDescent="0.25">
      <c r="A788" s="651">
        <v>733905665332</v>
      </c>
      <c r="B788" s="654" t="s">
        <v>1699</v>
      </c>
      <c r="C788" s="22">
        <f>AOFA_MINUS!M18</f>
        <v>0</v>
      </c>
      <c r="D788" s="15" t="s">
        <v>1067</v>
      </c>
      <c r="E788" s="653" t="s">
        <v>1700</v>
      </c>
    </row>
    <row r="789" spans="1:5" ht="12" customHeight="1" x14ac:dyDescent="0.25">
      <c r="A789" s="651">
        <v>733905665516</v>
      </c>
      <c r="B789" s="654" t="s">
        <v>1701</v>
      </c>
      <c r="C789" s="22">
        <f>AOFA_MINUS!M19</f>
        <v>0</v>
      </c>
      <c r="D789" s="15" t="s">
        <v>1067</v>
      </c>
      <c r="E789" s="653" t="s">
        <v>1702</v>
      </c>
    </row>
    <row r="790" spans="1:5" ht="12" customHeight="1" x14ac:dyDescent="0.25">
      <c r="A790" s="651">
        <v>733905665691</v>
      </c>
      <c r="B790" s="654" t="s">
        <v>1703</v>
      </c>
      <c r="C790" s="22">
        <f>AOFA_MINUS!M20</f>
        <v>0</v>
      </c>
      <c r="D790" s="15" t="s">
        <v>1067</v>
      </c>
      <c r="E790" s="653" t="s">
        <v>1704</v>
      </c>
    </row>
    <row r="791" spans="1:5" ht="12" customHeight="1" x14ac:dyDescent="0.25">
      <c r="A791" s="651">
        <v>733905665875</v>
      </c>
      <c r="B791" s="654" t="s">
        <v>1705</v>
      </c>
      <c r="C791" s="22">
        <f>AOFA_MINUS!M21</f>
        <v>0</v>
      </c>
      <c r="D791" s="15" t="s">
        <v>1067</v>
      </c>
      <c r="E791" s="653" t="s">
        <v>1706</v>
      </c>
    </row>
    <row r="792" spans="1:5" ht="12" customHeight="1" x14ac:dyDescent="0.25">
      <c r="A792" s="651">
        <v>733905666056</v>
      </c>
      <c r="B792" s="654" t="s">
        <v>1707</v>
      </c>
      <c r="C792" s="22">
        <f>AOFA_MINUS!M22</f>
        <v>0</v>
      </c>
      <c r="D792" s="15" t="s">
        <v>1067</v>
      </c>
      <c r="E792" s="653" t="s">
        <v>1708</v>
      </c>
    </row>
    <row r="793" spans="1:5" ht="12" customHeight="1" x14ac:dyDescent="0.25">
      <c r="A793" s="651">
        <v>733905666230</v>
      </c>
      <c r="B793" s="654" t="s">
        <v>1709</v>
      </c>
      <c r="C793" s="22">
        <f>AOFA_MINUS!M23</f>
        <v>0</v>
      </c>
      <c r="D793" s="15" t="s">
        <v>1067</v>
      </c>
      <c r="E793" s="653" t="s">
        <v>1710</v>
      </c>
    </row>
    <row r="794" spans="1:5" ht="12" customHeight="1" x14ac:dyDescent="0.25">
      <c r="A794" s="651">
        <v>733905666414</v>
      </c>
      <c r="B794" s="654" t="s">
        <v>1711</v>
      </c>
      <c r="C794" s="22">
        <f>AOFA_MINUS!M24</f>
        <v>0</v>
      </c>
      <c r="D794" s="15" t="s">
        <v>1067</v>
      </c>
      <c r="E794" s="653" t="s">
        <v>1712</v>
      </c>
    </row>
    <row r="795" spans="1:5" ht="12" customHeight="1" x14ac:dyDescent="0.25">
      <c r="A795" s="651">
        <v>733905666599</v>
      </c>
      <c r="B795" s="654" t="s">
        <v>1713</v>
      </c>
      <c r="C795" s="22">
        <f>AOFA_MINUS!M25</f>
        <v>0</v>
      </c>
      <c r="D795" s="15" t="s">
        <v>1067</v>
      </c>
      <c r="E795" s="653" t="s">
        <v>1714</v>
      </c>
    </row>
    <row r="796" spans="1:5" ht="12" customHeight="1" x14ac:dyDescent="0.25">
      <c r="A796" s="651">
        <v>733905666773</v>
      </c>
      <c r="B796" s="654" t="s">
        <v>1715</v>
      </c>
      <c r="C796" s="22">
        <f>AOFA_MINUS!M26</f>
        <v>0</v>
      </c>
      <c r="D796" s="15" t="s">
        <v>1067</v>
      </c>
      <c r="E796" s="653" t="s">
        <v>1716</v>
      </c>
    </row>
    <row r="797" spans="1:5" ht="12" customHeight="1" x14ac:dyDescent="0.25">
      <c r="A797" s="651">
        <v>733905666957</v>
      </c>
      <c r="B797" s="654" t="s">
        <v>1717</v>
      </c>
      <c r="C797" s="22">
        <f>AOFA_MINUS!M27</f>
        <v>0</v>
      </c>
      <c r="D797" s="15" t="s">
        <v>1067</v>
      </c>
      <c r="E797" s="653" t="s">
        <v>1718</v>
      </c>
    </row>
    <row r="798" spans="1:5" ht="12" customHeight="1" x14ac:dyDescent="0.25">
      <c r="A798" s="651">
        <v>733905667138</v>
      </c>
      <c r="B798" s="654" t="s">
        <v>1719</v>
      </c>
      <c r="C798" s="22">
        <f>AOFA_MINUS!M28</f>
        <v>0</v>
      </c>
      <c r="D798" s="15" t="s">
        <v>1067</v>
      </c>
      <c r="E798" s="653" t="s">
        <v>1720</v>
      </c>
    </row>
    <row r="799" spans="1:5" ht="12" customHeight="1" x14ac:dyDescent="0.25">
      <c r="A799" s="651">
        <v>733905667312</v>
      </c>
      <c r="B799" s="654" t="s">
        <v>1721</v>
      </c>
      <c r="C799" s="22">
        <f>AOFA_MINUS!M29</f>
        <v>0</v>
      </c>
      <c r="D799" s="15" t="s">
        <v>1067</v>
      </c>
      <c r="E799" s="653" t="s">
        <v>1722</v>
      </c>
    </row>
    <row r="800" spans="1:5" ht="12" customHeight="1" x14ac:dyDescent="0.25">
      <c r="A800" s="651">
        <v>733905667497</v>
      </c>
      <c r="B800" s="654" t="s">
        <v>1723</v>
      </c>
      <c r="C800" s="22">
        <f>AOFA_MINUS!M30</f>
        <v>0</v>
      </c>
      <c r="D800" s="15" t="s">
        <v>1067</v>
      </c>
      <c r="E800" s="653" t="s">
        <v>1724</v>
      </c>
    </row>
    <row r="801" spans="1:5" ht="12" customHeight="1" x14ac:dyDescent="0.25">
      <c r="A801" s="651">
        <v>733905667671</v>
      </c>
      <c r="B801" s="654" t="s">
        <v>1725</v>
      </c>
      <c r="C801" s="22">
        <f>AOFA_MINUS!M31</f>
        <v>0</v>
      </c>
      <c r="D801" s="15" t="s">
        <v>1067</v>
      </c>
      <c r="E801" s="653" t="s">
        <v>1726</v>
      </c>
    </row>
    <row r="802" spans="1:5" ht="12" customHeight="1" x14ac:dyDescent="0.25">
      <c r="A802" s="651">
        <v>733905667855</v>
      </c>
      <c r="B802" s="654" t="s">
        <v>1727</v>
      </c>
      <c r="C802" s="22">
        <f>AOFA_MINUS!M32</f>
        <v>0</v>
      </c>
      <c r="D802" s="15" t="s">
        <v>1067</v>
      </c>
      <c r="E802" s="653" t="s">
        <v>1728</v>
      </c>
    </row>
    <row r="803" spans="1:5" ht="12" customHeight="1" x14ac:dyDescent="0.25">
      <c r="A803" s="651">
        <v>733905668036</v>
      </c>
      <c r="B803" s="654" t="s">
        <v>1729</v>
      </c>
      <c r="C803" s="22">
        <f>AOFA_MINUS!M33</f>
        <v>0</v>
      </c>
      <c r="D803" s="15" t="s">
        <v>1067</v>
      </c>
      <c r="E803" s="653" t="s">
        <v>1730</v>
      </c>
    </row>
    <row r="804" spans="1:5" ht="12" customHeight="1" x14ac:dyDescent="0.25">
      <c r="A804" s="651">
        <v>733905668210</v>
      </c>
      <c r="B804" s="654" t="s">
        <v>1731</v>
      </c>
      <c r="C804" s="22">
        <f>AOFA_MINUS!M34</f>
        <v>0</v>
      </c>
      <c r="D804" s="15" t="s">
        <v>1067</v>
      </c>
      <c r="E804" s="653" t="s">
        <v>1732</v>
      </c>
    </row>
    <row r="805" spans="1:5" ht="12" customHeight="1" x14ac:dyDescent="0.25">
      <c r="A805" s="651">
        <v>733905668395</v>
      </c>
      <c r="B805" s="654" t="s">
        <v>1733</v>
      </c>
      <c r="C805" s="22">
        <f>AOFA_MINUS!M35</f>
        <v>0</v>
      </c>
      <c r="D805" s="15" t="s">
        <v>1067</v>
      </c>
      <c r="E805" s="653" t="s">
        <v>1734</v>
      </c>
    </row>
    <row r="806" spans="1:5" ht="12" customHeight="1" x14ac:dyDescent="0.25">
      <c r="A806" s="651">
        <v>733905668579</v>
      </c>
      <c r="B806" s="654" t="s">
        <v>1735</v>
      </c>
      <c r="C806" s="22">
        <f>AOFA_MINUS!M36</f>
        <v>0</v>
      </c>
      <c r="D806" s="15" t="s">
        <v>1067</v>
      </c>
      <c r="E806" s="653" t="s">
        <v>1736</v>
      </c>
    </row>
    <row r="807" spans="1:5" ht="12" customHeight="1" x14ac:dyDescent="0.25">
      <c r="A807" s="651">
        <v>733905919398</v>
      </c>
      <c r="B807" s="654" t="s">
        <v>1737</v>
      </c>
      <c r="C807" s="22">
        <f>AOFA_MINUS!M37</f>
        <v>0</v>
      </c>
      <c r="D807" s="15" t="s">
        <v>1067</v>
      </c>
      <c r="E807" s="653" t="s">
        <v>1738</v>
      </c>
    </row>
    <row r="808" spans="1:5" ht="12" customHeight="1" x14ac:dyDescent="0.25">
      <c r="A808" s="651">
        <v>733905919572</v>
      </c>
      <c r="B808" s="654" t="s">
        <v>1739</v>
      </c>
      <c r="C808" s="22">
        <f>AOFA_MINUS!M38</f>
        <v>0</v>
      </c>
      <c r="D808" s="15" t="s">
        <v>1067</v>
      </c>
      <c r="E808" s="653" t="s">
        <v>1740</v>
      </c>
    </row>
    <row r="809" spans="1:5" ht="12" customHeight="1" x14ac:dyDescent="0.25">
      <c r="A809" s="651">
        <v>733905919756</v>
      </c>
      <c r="B809" s="654" t="s">
        <v>1741</v>
      </c>
      <c r="C809" s="22">
        <f>AOFA_MINUS!M39</f>
        <v>0</v>
      </c>
      <c r="D809" s="15" t="s">
        <v>1067</v>
      </c>
      <c r="E809" s="653" t="s">
        <v>1742</v>
      </c>
    </row>
    <row r="810" spans="1:5" ht="12" customHeight="1" x14ac:dyDescent="0.25">
      <c r="A810" s="651">
        <v>733905919930</v>
      </c>
      <c r="B810" s="654" t="s">
        <v>1743</v>
      </c>
      <c r="C810" s="22">
        <f>AOFA_MINUS!M40</f>
        <v>0</v>
      </c>
      <c r="D810" s="15" t="s">
        <v>1067</v>
      </c>
      <c r="E810" s="653" t="s">
        <v>1744</v>
      </c>
    </row>
    <row r="811" spans="1:5" ht="12" customHeight="1" x14ac:dyDescent="0.25">
      <c r="A811" s="651">
        <v>733905920110</v>
      </c>
      <c r="B811" s="654" t="s">
        <v>1745</v>
      </c>
      <c r="C811" s="22">
        <f>AOFA_MINUS!M41</f>
        <v>0</v>
      </c>
      <c r="D811" s="15" t="s">
        <v>1067</v>
      </c>
      <c r="E811" s="653" t="s">
        <v>1746</v>
      </c>
    </row>
    <row r="812" spans="1:5" ht="12" customHeight="1" x14ac:dyDescent="0.25">
      <c r="A812" s="651">
        <v>733905920295</v>
      </c>
      <c r="B812" s="654" t="s">
        <v>1747</v>
      </c>
      <c r="C812" s="22">
        <f>AOFA_MINUS!M42</f>
        <v>0</v>
      </c>
      <c r="D812" s="15" t="s">
        <v>1067</v>
      </c>
      <c r="E812" s="653" t="s">
        <v>1748</v>
      </c>
    </row>
    <row r="813" spans="1:5" ht="12" customHeight="1" x14ac:dyDescent="0.25">
      <c r="A813" s="651">
        <v>733905664267</v>
      </c>
      <c r="B813" s="654" t="s">
        <v>1749</v>
      </c>
      <c r="C813" s="22">
        <f>AOFA_MINUS!N12</f>
        <v>0</v>
      </c>
      <c r="D813" s="15" t="s">
        <v>1067</v>
      </c>
      <c r="E813" s="653" t="s">
        <v>1750</v>
      </c>
    </row>
    <row r="814" spans="1:5" ht="12" customHeight="1" x14ac:dyDescent="0.25">
      <c r="A814" s="651">
        <v>733905664441</v>
      </c>
      <c r="B814" s="654" t="s">
        <v>1751</v>
      </c>
      <c r="C814" s="22">
        <f>AOFA_MINUS!N13</f>
        <v>0</v>
      </c>
      <c r="D814" s="15" t="s">
        <v>1067</v>
      </c>
      <c r="E814" s="653" t="s">
        <v>1752</v>
      </c>
    </row>
    <row r="815" spans="1:5" ht="12" customHeight="1" x14ac:dyDescent="0.25">
      <c r="A815" s="651">
        <v>733905664625</v>
      </c>
      <c r="B815" s="654" t="s">
        <v>1753</v>
      </c>
      <c r="C815" s="22">
        <f>AOFA_MINUS!N14</f>
        <v>0</v>
      </c>
      <c r="D815" s="15" t="s">
        <v>1067</v>
      </c>
      <c r="E815" s="653" t="s">
        <v>1754</v>
      </c>
    </row>
    <row r="816" spans="1:5" ht="12" customHeight="1" x14ac:dyDescent="0.25">
      <c r="A816" s="651">
        <v>733905664809</v>
      </c>
      <c r="B816" s="654" t="s">
        <v>1755</v>
      </c>
      <c r="C816" s="22">
        <f>AOFA_MINUS!N15</f>
        <v>0</v>
      </c>
      <c r="D816" s="15" t="s">
        <v>1067</v>
      </c>
      <c r="E816" s="653" t="s">
        <v>1756</v>
      </c>
    </row>
    <row r="817" spans="1:5" ht="12" customHeight="1" x14ac:dyDescent="0.25">
      <c r="A817" s="651">
        <v>733905664984</v>
      </c>
      <c r="B817" s="654" t="s">
        <v>1757</v>
      </c>
      <c r="C817" s="22">
        <f>AOFA_MINUS!N16</f>
        <v>0</v>
      </c>
      <c r="D817" s="15" t="s">
        <v>1067</v>
      </c>
      <c r="E817" s="653" t="s">
        <v>1758</v>
      </c>
    </row>
    <row r="818" spans="1:5" ht="12" customHeight="1" x14ac:dyDescent="0.25">
      <c r="A818" s="651">
        <v>733905665165</v>
      </c>
      <c r="B818" s="654" t="s">
        <v>1759</v>
      </c>
      <c r="C818" s="22">
        <f>AOFA_MINUS!N17</f>
        <v>0</v>
      </c>
      <c r="D818" s="15" t="s">
        <v>1067</v>
      </c>
      <c r="E818" s="653" t="s">
        <v>1760</v>
      </c>
    </row>
    <row r="819" spans="1:5" ht="12" customHeight="1" x14ac:dyDescent="0.25">
      <c r="A819" s="651">
        <v>733905665349</v>
      </c>
      <c r="B819" s="654" t="s">
        <v>1761</v>
      </c>
      <c r="C819" s="22">
        <f>AOFA_MINUS!N18</f>
        <v>0</v>
      </c>
      <c r="D819" s="15" t="s">
        <v>1067</v>
      </c>
      <c r="E819" s="653" t="s">
        <v>1762</v>
      </c>
    </row>
    <row r="820" spans="1:5" ht="12" customHeight="1" x14ac:dyDescent="0.25">
      <c r="A820" s="651">
        <v>733905665523</v>
      </c>
      <c r="B820" s="654" t="s">
        <v>1763</v>
      </c>
      <c r="C820" s="22">
        <f>AOFA_MINUS!N19</f>
        <v>0</v>
      </c>
      <c r="D820" s="15" t="s">
        <v>1067</v>
      </c>
      <c r="E820" s="653" t="s">
        <v>1764</v>
      </c>
    </row>
    <row r="821" spans="1:5" ht="12" customHeight="1" x14ac:dyDescent="0.25">
      <c r="A821" s="651">
        <v>733905665707</v>
      </c>
      <c r="B821" s="654" t="s">
        <v>1765</v>
      </c>
      <c r="C821" s="22">
        <f>AOFA_MINUS!N20</f>
        <v>0</v>
      </c>
      <c r="D821" s="15" t="s">
        <v>1067</v>
      </c>
      <c r="E821" s="653" t="s">
        <v>1766</v>
      </c>
    </row>
    <row r="822" spans="1:5" ht="12" customHeight="1" x14ac:dyDescent="0.25">
      <c r="A822" s="651">
        <v>733905665882</v>
      </c>
      <c r="B822" s="654" t="s">
        <v>1767</v>
      </c>
      <c r="C822" s="22">
        <f>AOFA_MINUS!N21</f>
        <v>0</v>
      </c>
      <c r="D822" s="15" t="s">
        <v>1067</v>
      </c>
      <c r="E822" s="653" t="s">
        <v>1768</v>
      </c>
    </row>
    <row r="823" spans="1:5" ht="12" customHeight="1" x14ac:dyDescent="0.25">
      <c r="A823" s="651">
        <v>733905666063</v>
      </c>
      <c r="B823" s="654" t="s">
        <v>1769</v>
      </c>
      <c r="C823" s="22">
        <f>AOFA_MINUS!N22</f>
        <v>0</v>
      </c>
      <c r="D823" s="15" t="s">
        <v>1067</v>
      </c>
      <c r="E823" s="653" t="s">
        <v>1770</v>
      </c>
    </row>
    <row r="824" spans="1:5" ht="12" customHeight="1" x14ac:dyDescent="0.25">
      <c r="A824" s="651">
        <v>733905666247</v>
      </c>
      <c r="B824" s="654" t="s">
        <v>1771</v>
      </c>
      <c r="C824" s="22">
        <f>AOFA_MINUS!N23</f>
        <v>0</v>
      </c>
      <c r="D824" s="15" t="s">
        <v>1067</v>
      </c>
      <c r="E824" s="653" t="s">
        <v>1772</v>
      </c>
    </row>
    <row r="825" spans="1:5" ht="12" customHeight="1" x14ac:dyDescent="0.25">
      <c r="A825" s="651">
        <v>733905666421</v>
      </c>
      <c r="B825" s="654" t="s">
        <v>1773</v>
      </c>
      <c r="C825" s="22">
        <f>AOFA_MINUS!N24</f>
        <v>0</v>
      </c>
      <c r="D825" s="15" t="s">
        <v>1067</v>
      </c>
      <c r="E825" s="653" t="s">
        <v>1774</v>
      </c>
    </row>
    <row r="826" spans="1:5" ht="12" customHeight="1" x14ac:dyDescent="0.25">
      <c r="A826" s="651">
        <v>733905666605</v>
      </c>
      <c r="B826" s="654" t="s">
        <v>1775</v>
      </c>
      <c r="C826" s="22">
        <f>AOFA_MINUS!N25</f>
        <v>0</v>
      </c>
      <c r="D826" s="15" t="s">
        <v>1067</v>
      </c>
      <c r="E826" s="653" t="s">
        <v>1776</v>
      </c>
    </row>
    <row r="827" spans="1:5" ht="12" customHeight="1" x14ac:dyDescent="0.25">
      <c r="A827" s="651">
        <v>733905666780</v>
      </c>
      <c r="B827" s="654" t="s">
        <v>1777</v>
      </c>
      <c r="C827" s="22">
        <f>AOFA_MINUS!N26</f>
        <v>0</v>
      </c>
      <c r="D827" s="15" t="s">
        <v>1067</v>
      </c>
      <c r="E827" s="653" t="s">
        <v>1778</v>
      </c>
    </row>
    <row r="828" spans="1:5" ht="12" customHeight="1" x14ac:dyDescent="0.25">
      <c r="A828" s="651">
        <v>733905666964</v>
      </c>
      <c r="B828" s="654" t="s">
        <v>1779</v>
      </c>
      <c r="C828" s="22">
        <f>AOFA_MINUS!N27</f>
        <v>0</v>
      </c>
      <c r="D828" s="15" t="s">
        <v>1067</v>
      </c>
      <c r="E828" s="653" t="s">
        <v>1780</v>
      </c>
    </row>
    <row r="829" spans="1:5" ht="12" customHeight="1" x14ac:dyDescent="0.25">
      <c r="A829" s="651">
        <v>733905667145</v>
      </c>
      <c r="B829" s="654" t="s">
        <v>1781</v>
      </c>
      <c r="C829" s="22">
        <f>AOFA_MINUS!N28</f>
        <v>0</v>
      </c>
      <c r="D829" s="15" t="s">
        <v>1067</v>
      </c>
      <c r="E829" s="653" t="s">
        <v>1782</v>
      </c>
    </row>
    <row r="830" spans="1:5" ht="12" customHeight="1" x14ac:dyDescent="0.25">
      <c r="A830" s="651">
        <v>733905667329</v>
      </c>
      <c r="B830" s="654" t="s">
        <v>1783</v>
      </c>
      <c r="C830" s="22">
        <f>AOFA_MINUS!N29</f>
        <v>0</v>
      </c>
      <c r="D830" s="15" t="s">
        <v>1067</v>
      </c>
      <c r="E830" s="653" t="s">
        <v>1784</v>
      </c>
    </row>
    <row r="831" spans="1:5" ht="12" customHeight="1" x14ac:dyDescent="0.25">
      <c r="A831" s="651">
        <v>733905667503</v>
      </c>
      <c r="B831" s="654" t="s">
        <v>1785</v>
      </c>
      <c r="C831" s="22">
        <f>AOFA_MINUS!N30</f>
        <v>0</v>
      </c>
      <c r="D831" s="15" t="s">
        <v>1067</v>
      </c>
      <c r="E831" s="653" t="s">
        <v>1786</v>
      </c>
    </row>
    <row r="832" spans="1:5" ht="12" customHeight="1" x14ac:dyDescent="0.25">
      <c r="A832" s="651">
        <v>733905667688</v>
      </c>
      <c r="B832" s="654" t="s">
        <v>1787</v>
      </c>
      <c r="C832" s="22">
        <f>AOFA_MINUS!N31</f>
        <v>0</v>
      </c>
      <c r="D832" s="15" t="s">
        <v>1067</v>
      </c>
      <c r="E832" s="653" t="s">
        <v>1788</v>
      </c>
    </row>
    <row r="833" spans="1:5" ht="12" customHeight="1" x14ac:dyDescent="0.25">
      <c r="A833" s="651">
        <v>733905667862</v>
      </c>
      <c r="B833" s="654" t="s">
        <v>1789</v>
      </c>
      <c r="C833" s="22">
        <f>AOFA_MINUS!N32</f>
        <v>0</v>
      </c>
      <c r="D833" s="15" t="s">
        <v>1067</v>
      </c>
      <c r="E833" s="653" t="s">
        <v>1790</v>
      </c>
    </row>
    <row r="834" spans="1:5" ht="12" customHeight="1" x14ac:dyDescent="0.25">
      <c r="A834" s="651">
        <v>733905668043</v>
      </c>
      <c r="B834" s="654" t="s">
        <v>1791</v>
      </c>
      <c r="C834" s="22">
        <f>AOFA_MINUS!N33</f>
        <v>0</v>
      </c>
      <c r="D834" s="15" t="s">
        <v>1067</v>
      </c>
      <c r="E834" s="653" t="s">
        <v>1792</v>
      </c>
    </row>
    <row r="835" spans="1:5" ht="12" customHeight="1" x14ac:dyDescent="0.25">
      <c r="A835" s="651">
        <v>733905668227</v>
      </c>
      <c r="B835" s="654" t="s">
        <v>1793</v>
      </c>
      <c r="C835" s="22">
        <f>AOFA_MINUS!N34</f>
        <v>0</v>
      </c>
      <c r="D835" s="15" t="s">
        <v>1067</v>
      </c>
      <c r="E835" s="653" t="s">
        <v>1794</v>
      </c>
    </row>
    <row r="836" spans="1:5" ht="12" customHeight="1" x14ac:dyDescent="0.25">
      <c r="A836" s="651">
        <v>733905668401</v>
      </c>
      <c r="B836" s="654" t="s">
        <v>1795</v>
      </c>
      <c r="C836" s="22">
        <f>AOFA_MINUS!N35</f>
        <v>0</v>
      </c>
      <c r="D836" s="15" t="s">
        <v>1067</v>
      </c>
      <c r="E836" s="653" t="s">
        <v>1796</v>
      </c>
    </row>
    <row r="837" spans="1:5" ht="12" customHeight="1" x14ac:dyDescent="0.25">
      <c r="A837" s="651">
        <v>733905668586</v>
      </c>
      <c r="B837" s="654" t="s">
        <v>1797</v>
      </c>
      <c r="C837" s="22">
        <f>AOFA_MINUS!N36</f>
        <v>0</v>
      </c>
      <c r="D837" s="15" t="s">
        <v>1067</v>
      </c>
      <c r="E837" s="653" t="s">
        <v>1798</v>
      </c>
    </row>
    <row r="838" spans="1:5" ht="12" customHeight="1" x14ac:dyDescent="0.25">
      <c r="A838" s="651">
        <v>733905919404</v>
      </c>
      <c r="B838" s="654" t="s">
        <v>1799</v>
      </c>
      <c r="C838" s="22">
        <f>AOFA_MINUS!N37</f>
        <v>0</v>
      </c>
      <c r="D838" s="15" t="s">
        <v>1067</v>
      </c>
      <c r="E838" s="653" t="s">
        <v>1800</v>
      </c>
    </row>
    <row r="839" spans="1:5" ht="12" customHeight="1" x14ac:dyDescent="0.25">
      <c r="A839" s="651">
        <v>733905919589</v>
      </c>
      <c r="B839" s="654" t="s">
        <v>1801</v>
      </c>
      <c r="C839" s="22">
        <f>AOFA_MINUS!N38</f>
        <v>0</v>
      </c>
      <c r="D839" s="15" t="s">
        <v>1067</v>
      </c>
      <c r="E839" s="653" t="s">
        <v>1802</v>
      </c>
    </row>
    <row r="840" spans="1:5" ht="12" customHeight="1" x14ac:dyDescent="0.25">
      <c r="A840" s="651">
        <v>733905919763</v>
      </c>
      <c r="B840" s="654" t="s">
        <v>1803</v>
      </c>
      <c r="C840" s="22">
        <f>AOFA_MINUS!N39</f>
        <v>0</v>
      </c>
      <c r="D840" s="15" t="s">
        <v>1067</v>
      </c>
      <c r="E840" s="653" t="s">
        <v>1804</v>
      </c>
    </row>
    <row r="841" spans="1:5" ht="12" customHeight="1" x14ac:dyDescent="0.25">
      <c r="A841" s="651">
        <v>733905919947</v>
      </c>
      <c r="B841" s="654" t="s">
        <v>1805</v>
      </c>
      <c r="C841" s="22">
        <f>AOFA_MINUS!N40</f>
        <v>0</v>
      </c>
      <c r="D841" s="15" t="s">
        <v>1067</v>
      </c>
      <c r="E841" s="653" t="s">
        <v>1806</v>
      </c>
    </row>
    <row r="842" spans="1:5" ht="12" customHeight="1" x14ac:dyDescent="0.25">
      <c r="A842" s="651">
        <v>733905920127</v>
      </c>
      <c r="B842" s="654" t="s">
        <v>1807</v>
      </c>
      <c r="C842" s="22">
        <f>AOFA_MINUS!N41</f>
        <v>0</v>
      </c>
      <c r="D842" s="15" t="s">
        <v>1067</v>
      </c>
      <c r="E842" s="653" t="s">
        <v>1808</v>
      </c>
    </row>
    <row r="843" spans="1:5" ht="12" customHeight="1" x14ac:dyDescent="0.25">
      <c r="A843" s="651">
        <v>733905920301</v>
      </c>
      <c r="B843" s="654" t="s">
        <v>1809</v>
      </c>
      <c r="C843" s="22">
        <f>AOFA_MINUS!N42</f>
        <v>0</v>
      </c>
      <c r="D843" s="15" t="s">
        <v>1067</v>
      </c>
      <c r="E843" s="653" t="s">
        <v>1810</v>
      </c>
    </row>
    <row r="844" spans="1:5" ht="12" customHeight="1" x14ac:dyDescent="0.25">
      <c r="A844" s="651">
        <v>733905664274</v>
      </c>
      <c r="B844" s="654" t="s">
        <v>1811</v>
      </c>
      <c r="C844" s="22">
        <f>AOFA_MINUS!O12</f>
        <v>0</v>
      </c>
      <c r="D844" s="15" t="s">
        <v>1067</v>
      </c>
      <c r="E844" s="653" t="s">
        <v>1812</v>
      </c>
    </row>
    <row r="845" spans="1:5" ht="12" customHeight="1" x14ac:dyDescent="0.25">
      <c r="A845" s="651">
        <v>733905664458</v>
      </c>
      <c r="B845" s="654" t="s">
        <v>1813</v>
      </c>
      <c r="C845" s="22">
        <f>AOFA_MINUS!O13</f>
        <v>0</v>
      </c>
      <c r="D845" s="15" t="s">
        <v>1067</v>
      </c>
      <c r="E845" s="653" t="s">
        <v>1814</v>
      </c>
    </row>
    <row r="846" spans="1:5" ht="12" customHeight="1" x14ac:dyDescent="0.25">
      <c r="A846" s="651">
        <v>733905664632</v>
      </c>
      <c r="B846" s="654" t="s">
        <v>1815</v>
      </c>
      <c r="C846" s="22">
        <f>AOFA_MINUS!O14</f>
        <v>0</v>
      </c>
      <c r="D846" s="15" t="s">
        <v>1067</v>
      </c>
      <c r="E846" s="653" t="s">
        <v>1816</v>
      </c>
    </row>
    <row r="847" spans="1:5" ht="12" customHeight="1" x14ac:dyDescent="0.25">
      <c r="A847" s="651">
        <v>733905664816</v>
      </c>
      <c r="B847" s="654" t="s">
        <v>1817</v>
      </c>
      <c r="C847" s="22">
        <f>AOFA_MINUS!O15</f>
        <v>0</v>
      </c>
      <c r="D847" s="15" t="s">
        <v>1067</v>
      </c>
      <c r="E847" s="653" t="s">
        <v>1818</v>
      </c>
    </row>
    <row r="848" spans="1:5" ht="12" customHeight="1" x14ac:dyDescent="0.25">
      <c r="A848" s="651">
        <v>733905664991</v>
      </c>
      <c r="B848" s="654" t="s">
        <v>1819</v>
      </c>
      <c r="C848" s="22">
        <f>AOFA_MINUS!O16</f>
        <v>0</v>
      </c>
      <c r="D848" s="15" t="s">
        <v>1067</v>
      </c>
      <c r="E848" s="653" t="s">
        <v>1820</v>
      </c>
    </row>
    <row r="849" spans="1:5" ht="12" customHeight="1" x14ac:dyDescent="0.25">
      <c r="A849" s="651">
        <v>733905665172</v>
      </c>
      <c r="B849" s="654" t="s">
        <v>1821</v>
      </c>
      <c r="C849" s="22">
        <f>AOFA_MINUS!O17</f>
        <v>0</v>
      </c>
      <c r="D849" s="15" t="s">
        <v>1067</v>
      </c>
      <c r="E849" s="653" t="s">
        <v>1822</v>
      </c>
    </row>
    <row r="850" spans="1:5" ht="12" customHeight="1" x14ac:dyDescent="0.25">
      <c r="A850" s="651">
        <v>733905665356</v>
      </c>
      <c r="B850" s="654" t="s">
        <v>1823</v>
      </c>
      <c r="C850" s="22">
        <f>AOFA_MINUS!O18</f>
        <v>0</v>
      </c>
      <c r="D850" s="15" t="s">
        <v>1067</v>
      </c>
      <c r="E850" s="653" t="s">
        <v>1824</v>
      </c>
    </row>
    <row r="851" spans="1:5" ht="12" customHeight="1" x14ac:dyDescent="0.25">
      <c r="A851" s="651">
        <v>733905665530</v>
      </c>
      <c r="B851" s="654" t="s">
        <v>1825</v>
      </c>
      <c r="C851" s="22">
        <f>AOFA_MINUS!O19</f>
        <v>0</v>
      </c>
      <c r="D851" s="15" t="s">
        <v>1067</v>
      </c>
      <c r="E851" s="653" t="s">
        <v>1826</v>
      </c>
    </row>
    <row r="852" spans="1:5" ht="12" customHeight="1" x14ac:dyDescent="0.25">
      <c r="A852" s="651">
        <v>733905665714</v>
      </c>
      <c r="B852" s="654" t="s">
        <v>1827</v>
      </c>
      <c r="C852" s="22">
        <f>AOFA_MINUS!O20</f>
        <v>0</v>
      </c>
      <c r="D852" s="15" t="s">
        <v>1067</v>
      </c>
      <c r="E852" s="653" t="s">
        <v>1828</v>
      </c>
    </row>
    <row r="853" spans="1:5" ht="12" customHeight="1" x14ac:dyDescent="0.25">
      <c r="A853" s="651">
        <v>733905665899</v>
      </c>
      <c r="B853" s="654" t="s">
        <v>1829</v>
      </c>
      <c r="C853" s="22">
        <f>AOFA_MINUS!O21</f>
        <v>0</v>
      </c>
      <c r="D853" s="15" t="s">
        <v>1067</v>
      </c>
      <c r="E853" s="653" t="s">
        <v>1830</v>
      </c>
    </row>
    <row r="854" spans="1:5" ht="12" customHeight="1" x14ac:dyDescent="0.25">
      <c r="A854" s="651">
        <v>733905666070</v>
      </c>
      <c r="B854" s="654" t="s">
        <v>1831</v>
      </c>
      <c r="C854" s="22">
        <f>AOFA_MINUS!O22</f>
        <v>0</v>
      </c>
      <c r="D854" s="15" t="s">
        <v>1067</v>
      </c>
      <c r="E854" s="653" t="s">
        <v>1832</v>
      </c>
    </row>
    <row r="855" spans="1:5" ht="12" customHeight="1" x14ac:dyDescent="0.25">
      <c r="A855" s="651">
        <v>733905666254</v>
      </c>
      <c r="B855" s="654" t="s">
        <v>1833</v>
      </c>
      <c r="C855" s="22">
        <f>AOFA_MINUS!O23</f>
        <v>0</v>
      </c>
      <c r="D855" s="15" t="s">
        <v>1067</v>
      </c>
      <c r="E855" s="653" t="s">
        <v>1834</v>
      </c>
    </row>
    <row r="856" spans="1:5" ht="12" customHeight="1" x14ac:dyDescent="0.25">
      <c r="A856" s="651">
        <v>733905666438</v>
      </c>
      <c r="B856" s="654" t="s">
        <v>1835</v>
      </c>
      <c r="C856" s="22">
        <f>AOFA_MINUS!O24</f>
        <v>0</v>
      </c>
      <c r="D856" s="15" t="s">
        <v>1067</v>
      </c>
      <c r="E856" s="653" t="s">
        <v>1836</v>
      </c>
    </row>
    <row r="857" spans="1:5" ht="12" customHeight="1" x14ac:dyDescent="0.25">
      <c r="A857" s="651">
        <v>733905666612</v>
      </c>
      <c r="B857" s="654" t="s">
        <v>1837</v>
      </c>
      <c r="C857" s="22">
        <f>AOFA_MINUS!O25</f>
        <v>0</v>
      </c>
      <c r="D857" s="15" t="s">
        <v>1067</v>
      </c>
      <c r="E857" s="653" t="s">
        <v>1838</v>
      </c>
    </row>
    <row r="858" spans="1:5" ht="12" customHeight="1" x14ac:dyDescent="0.25">
      <c r="A858" s="651">
        <v>733905666797</v>
      </c>
      <c r="B858" s="654" t="s">
        <v>1839</v>
      </c>
      <c r="C858" s="22">
        <f>AOFA_MINUS!O26</f>
        <v>0</v>
      </c>
      <c r="D858" s="15" t="s">
        <v>1067</v>
      </c>
      <c r="E858" s="653" t="s">
        <v>1840</v>
      </c>
    </row>
    <row r="859" spans="1:5" ht="12" customHeight="1" x14ac:dyDescent="0.25">
      <c r="A859" s="651">
        <v>733905666971</v>
      </c>
      <c r="B859" s="654" t="s">
        <v>1841</v>
      </c>
      <c r="C859" s="22">
        <f>AOFA_MINUS!O27</f>
        <v>0</v>
      </c>
      <c r="D859" s="15" t="s">
        <v>1067</v>
      </c>
      <c r="E859" s="653" t="s">
        <v>1842</v>
      </c>
    </row>
    <row r="860" spans="1:5" ht="12" customHeight="1" x14ac:dyDescent="0.25">
      <c r="A860" s="651">
        <v>733905667152</v>
      </c>
      <c r="B860" s="654" t="s">
        <v>1843</v>
      </c>
      <c r="C860" s="22">
        <f>AOFA_MINUS!O28</f>
        <v>0</v>
      </c>
      <c r="D860" s="15" t="s">
        <v>1067</v>
      </c>
      <c r="E860" s="653" t="s">
        <v>1844</v>
      </c>
    </row>
    <row r="861" spans="1:5" ht="12" customHeight="1" x14ac:dyDescent="0.25">
      <c r="A861" s="651">
        <v>733905667336</v>
      </c>
      <c r="B861" s="654" t="s">
        <v>1845</v>
      </c>
      <c r="C861" s="22">
        <f>AOFA_MINUS!O29</f>
        <v>0</v>
      </c>
      <c r="D861" s="15" t="s">
        <v>1067</v>
      </c>
      <c r="E861" s="653" t="s">
        <v>1846</v>
      </c>
    </row>
    <row r="862" spans="1:5" ht="12" customHeight="1" x14ac:dyDescent="0.25">
      <c r="A862" s="651">
        <v>733905667510</v>
      </c>
      <c r="B862" s="654" t="s">
        <v>1847</v>
      </c>
      <c r="C862" s="22">
        <f>AOFA_MINUS!O30</f>
        <v>0</v>
      </c>
      <c r="D862" s="15" t="s">
        <v>1067</v>
      </c>
      <c r="E862" s="653" t="s">
        <v>1848</v>
      </c>
    </row>
    <row r="863" spans="1:5" ht="12" customHeight="1" x14ac:dyDescent="0.25">
      <c r="A863" s="651">
        <v>733905667695</v>
      </c>
      <c r="B863" s="654" t="s">
        <v>1849</v>
      </c>
      <c r="C863" s="22">
        <f>AOFA_MINUS!O31</f>
        <v>0</v>
      </c>
      <c r="D863" s="15" t="s">
        <v>1067</v>
      </c>
      <c r="E863" s="653" t="s">
        <v>1850</v>
      </c>
    </row>
    <row r="864" spans="1:5" ht="12" customHeight="1" x14ac:dyDescent="0.25">
      <c r="A864" s="651">
        <v>733905667879</v>
      </c>
      <c r="B864" s="654" t="s">
        <v>1851</v>
      </c>
      <c r="C864" s="22">
        <f>AOFA_MINUS!O32</f>
        <v>0</v>
      </c>
      <c r="D864" s="15" t="s">
        <v>1067</v>
      </c>
      <c r="E864" s="653" t="s">
        <v>1852</v>
      </c>
    </row>
    <row r="865" spans="1:5" ht="12" customHeight="1" x14ac:dyDescent="0.25">
      <c r="A865" s="651">
        <v>733905668050</v>
      </c>
      <c r="B865" s="654" t="s">
        <v>1853</v>
      </c>
      <c r="C865" s="22">
        <f>AOFA_MINUS!O33</f>
        <v>0</v>
      </c>
      <c r="D865" s="15" t="s">
        <v>1067</v>
      </c>
      <c r="E865" s="653" t="s">
        <v>1854</v>
      </c>
    </row>
    <row r="866" spans="1:5" ht="12" customHeight="1" x14ac:dyDescent="0.25">
      <c r="A866" s="651">
        <v>733905668234</v>
      </c>
      <c r="B866" s="654" t="s">
        <v>1855</v>
      </c>
      <c r="C866" s="22">
        <f>AOFA_MINUS!O34</f>
        <v>0</v>
      </c>
      <c r="D866" s="15" t="s">
        <v>1067</v>
      </c>
      <c r="E866" s="653" t="s">
        <v>1856</v>
      </c>
    </row>
    <row r="867" spans="1:5" ht="12" customHeight="1" x14ac:dyDescent="0.25">
      <c r="A867" s="651">
        <v>733905668418</v>
      </c>
      <c r="B867" s="654" t="s">
        <v>1857</v>
      </c>
      <c r="C867" s="22">
        <f>AOFA_MINUS!O35</f>
        <v>0</v>
      </c>
      <c r="D867" s="15" t="s">
        <v>1067</v>
      </c>
      <c r="E867" s="653" t="s">
        <v>1858</v>
      </c>
    </row>
    <row r="868" spans="1:5" ht="12" customHeight="1" x14ac:dyDescent="0.25">
      <c r="A868" s="651">
        <v>733905668593</v>
      </c>
      <c r="B868" s="654" t="s">
        <v>1859</v>
      </c>
      <c r="C868" s="22">
        <f>AOFA_MINUS!O36</f>
        <v>0</v>
      </c>
      <c r="D868" s="15" t="s">
        <v>1067</v>
      </c>
      <c r="E868" s="653" t="s">
        <v>1860</v>
      </c>
    </row>
    <row r="869" spans="1:5" ht="12" customHeight="1" x14ac:dyDescent="0.25">
      <c r="A869" s="651">
        <v>733905919411</v>
      </c>
      <c r="B869" s="654" t="s">
        <v>1861</v>
      </c>
      <c r="C869" s="22">
        <f>AOFA_MINUS!O37</f>
        <v>0</v>
      </c>
      <c r="D869" s="15" t="s">
        <v>1067</v>
      </c>
      <c r="E869" s="653" t="s">
        <v>1862</v>
      </c>
    </row>
    <row r="870" spans="1:5" ht="12" customHeight="1" x14ac:dyDescent="0.25">
      <c r="A870" s="651">
        <v>733905919596</v>
      </c>
      <c r="B870" s="654" t="s">
        <v>1863</v>
      </c>
      <c r="C870" s="22">
        <f>AOFA_MINUS!O38</f>
        <v>0</v>
      </c>
      <c r="D870" s="15" t="s">
        <v>1067</v>
      </c>
      <c r="E870" s="653" t="s">
        <v>1864</v>
      </c>
    </row>
    <row r="871" spans="1:5" ht="12" customHeight="1" x14ac:dyDescent="0.25">
      <c r="A871" s="651">
        <v>733905919770</v>
      </c>
      <c r="B871" s="654" t="s">
        <v>1865</v>
      </c>
      <c r="C871" s="22">
        <f>AOFA_MINUS!O39</f>
        <v>0</v>
      </c>
      <c r="D871" s="15" t="s">
        <v>1067</v>
      </c>
      <c r="E871" s="653" t="s">
        <v>1866</v>
      </c>
    </row>
    <row r="872" spans="1:5" ht="12" customHeight="1" x14ac:dyDescent="0.25">
      <c r="A872" s="651">
        <v>733905919954</v>
      </c>
      <c r="B872" s="654" t="s">
        <v>1867</v>
      </c>
      <c r="C872" s="22">
        <f>AOFA_MINUS!O40</f>
        <v>0</v>
      </c>
      <c r="D872" s="15" t="s">
        <v>1067</v>
      </c>
      <c r="E872" s="653" t="s">
        <v>1868</v>
      </c>
    </row>
    <row r="873" spans="1:5" ht="12" customHeight="1" x14ac:dyDescent="0.25">
      <c r="A873" s="651">
        <v>733905920134</v>
      </c>
      <c r="B873" s="654" t="s">
        <v>1869</v>
      </c>
      <c r="C873" s="22">
        <f>AOFA_MINUS!O41</f>
        <v>0</v>
      </c>
      <c r="D873" s="15" t="s">
        <v>1067</v>
      </c>
      <c r="E873" s="653" t="s">
        <v>1870</v>
      </c>
    </row>
    <row r="874" spans="1:5" ht="12" customHeight="1" x14ac:dyDescent="0.25">
      <c r="A874" s="651">
        <v>733905920318</v>
      </c>
      <c r="B874" s="654" t="s">
        <v>1871</v>
      </c>
      <c r="C874" s="22">
        <f>AOFA_MINUS!O42</f>
        <v>0</v>
      </c>
      <c r="D874" s="15" t="s">
        <v>1067</v>
      </c>
      <c r="E874" s="653" t="s">
        <v>1872</v>
      </c>
    </row>
    <row r="875" spans="1:5" ht="12" customHeight="1" x14ac:dyDescent="0.25">
      <c r="A875" s="651">
        <v>733905664281</v>
      </c>
      <c r="B875" s="654" t="s">
        <v>1873</v>
      </c>
      <c r="C875" s="22">
        <f>AOFA_MINUS!P12</f>
        <v>0</v>
      </c>
      <c r="D875" s="15" t="s">
        <v>1067</v>
      </c>
      <c r="E875" s="653" t="s">
        <v>1874</v>
      </c>
    </row>
    <row r="876" spans="1:5" ht="12" customHeight="1" x14ac:dyDescent="0.25">
      <c r="A876" s="651">
        <v>733905664465</v>
      </c>
      <c r="B876" s="654" t="s">
        <v>1875</v>
      </c>
      <c r="C876" s="22">
        <f>AOFA_MINUS!P13</f>
        <v>0</v>
      </c>
      <c r="D876" s="15" t="s">
        <v>1067</v>
      </c>
      <c r="E876" s="653" t="s">
        <v>1876</v>
      </c>
    </row>
    <row r="877" spans="1:5" ht="12" customHeight="1" x14ac:dyDescent="0.25">
      <c r="A877" s="651">
        <v>733905664649</v>
      </c>
      <c r="B877" s="654" t="s">
        <v>1877</v>
      </c>
      <c r="C877" s="22">
        <f>AOFA_MINUS!P14</f>
        <v>0</v>
      </c>
      <c r="D877" s="15" t="s">
        <v>1067</v>
      </c>
      <c r="E877" s="653" t="s">
        <v>1878</v>
      </c>
    </row>
    <row r="878" spans="1:5" ht="12" customHeight="1" x14ac:dyDescent="0.25">
      <c r="A878" s="651">
        <v>733905664823</v>
      </c>
      <c r="B878" s="654" t="s">
        <v>1879</v>
      </c>
      <c r="C878" s="22">
        <f>AOFA_MINUS!P15</f>
        <v>0</v>
      </c>
      <c r="D878" s="15" t="s">
        <v>1067</v>
      </c>
      <c r="E878" s="653" t="s">
        <v>1880</v>
      </c>
    </row>
    <row r="879" spans="1:5" ht="12" customHeight="1" x14ac:dyDescent="0.25">
      <c r="A879" s="651">
        <v>733905665004</v>
      </c>
      <c r="B879" s="654" t="s">
        <v>1881</v>
      </c>
      <c r="C879" s="22">
        <f>AOFA_MINUS!P16</f>
        <v>0</v>
      </c>
      <c r="D879" s="15" t="s">
        <v>1067</v>
      </c>
      <c r="E879" s="653" t="s">
        <v>1882</v>
      </c>
    </row>
    <row r="880" spans="1:5" ht="12" customHeight="1" x14ac:dyDescent="0.25">
      <c r="A880" s="651">
        <v>733905665189</v>
      </c>
      <c r="B880" s="654" t="s">
        <v>1883</v>
      </c>
      <c r="C880" s="22">
        <f>AOFA_MINUS!P17</f>
        <v>0</v>
      </c>
      <c r="D880" s="15" t="s">
        <v>1067</v>
      </c>
      <c r="E880" s="653" t="s">
        <v>1884</v>
      </c>
    </row>
    <row r="881" spans="1:5" ht="12" customHeight="1" x14ac:dyDescent="0.25">
      <c r="A881" s="651">
        <v>733905665363</v>
      </c>
      <c r="B881" s="654" t="s">
        <v>1885</v>
      </c>
      <c r="C881" s="22">
        <f>AOFA_MINUS!P18</f>
        <v>0</v>
      </c>
      <c r="D881" s="15" t="s">
        <v>1067</v>
      </c>
      <c r="E881" s="653" t="s">
        <v>1886</v>
      </c>
    </row>
    <row r="882" spans="1:5" ht="12" customHeight="1" x14ac:dyDescent="0.25">
      <c r="A882" s="651">
        <v>733905665547</v>
      </c>
      <c r="B882" s="654" t="s">
        <v>1887</v>
      </c>
      <c r="C882" s="22">
        <f>AOFA_MINUS!P19</f>
        <v>0</v>
      </c>
      <c r="D882" s="15" t="s">
        <v>1067</v>
      </c>
      <c r="E882" s="653" t="s">
        <v>1888</v>
      </c>
    </row>
    <row r="883" spans="1:5" ht="12" customHeight="1" x14ac:dyDescent="0.25">
      <c r="A883" s="651">
        <v>733905665721</v>
      </c>
      <c r="B883" s="654" t="s">
        <v>1889</v>
      </c>
      <c r="C883" s="22">
        <f>AOFA_MINUS!P20</f>
        <v>0</v>
      </c>
      <c r="D883" s="15" t="s">
        <v>1067</v>
      </c>
      <c r="E883" s="653" t="s">
        <v>1890</v>
      </c>
    </row>
    <row r="884" spans="1:5" ht="12" customHeight="1" x14ac:dyDescent="0.25">
      <c r="A884" s="651">
        <v>733905665905</v>
      </c>
      <c r="B884" s="654" t="s">
        <v>1891</v>
      </c>
      <c r="C884" s="22">
        <f>AOFA_MINUS!P21</f>
        <v>0</v>
      </c>
      <c r="D884" s="15" t="s">
        <v>1067</v>
      </c>
      <c r="E884" s="653" t="s">
        <v>1892</v>
      </c>
    </row>
    <row r="885" spans="1:5" ht="12" customHeight="1" x14ac:dyDescent="0.25">
      <c r="A885" s="651">
        <v>733905666087</v>
      </c>
      <c r="B885" s="654" t="s">
        <v>1893</v>
      </c>
      <c r="C885" s="22">
        <f>AOFA_MINUS!P22</f>
        <v>0</v>
      </c>
      <c r="D885" s="15" t="s">
        <v>1067</v>
      </c>
      <c r="E885" s="653" t="s">
        <v>1894</v>
      </c>
    </row>
    <row r="886" spans="1:5" ht="12" customHeight="1" x14ac:dyDescent="0.25">
      <c r="A886" s="651">
        <v>733905666261</v>
      </c>
      <c r="B886" s="654" t="s">
        <v>1895</v>
      </c>
      <c r="C886" s="22">
        <f>AOFA_MINUS!P23</f>
        <v>0</v>
      </c>
      <c r="D886" s="15" t="s">
        <v>1067</v>
      </c>
      <c r="E886" s="653" t="s">
        <v>1896</v>
      </c>
    </row>
    <row r="887" spans="1:5" ht="12" customHeight="1" x14ac:dyDescent="0.25">
      <c r="A887" s="651">
        <v>733905666445</v>
      </c>
      <c r="B887" s="654" t="s">
        <v>1897</v>
      </c>
      <c r="C887" s="22">
        <f>AOFA_MINUS!P24</f>
        <v>0</v>
      </c>
      <c r="D887" s="15" t="s">
        <v>1067</v>
      </c>
      <c r="E887" s="653" t="s">
        <v>1898</v>
      </c>
    </row>
    <row r="888" spans="1:5" ht="12" customHeight="1" x14ac:dyDescent="0.25">
      <c r="A888" s="651">
        <v>733905666629</v>
      </c>
      <c r="B888" s="654" t="s">
        <v>1899</v>
      </c>
      <c r="C888" s="22">
        <f>AOFA_MINUS!P25</f>
        <v>0</v>
      </c>
      <c r="D888" s="15" t="s">
        <v>1067</v>
      </c>
      <c r="E888" s="653" t="s">
        <v>1900</v>
      </c>
    </row>
    <row r="889" spans="1:5" ht="12" customHeight="1" x14ac:dyDescent="0.25">
      <c r="A889" s="651">
        <v>733905666803</v>
      </c>
      <c r="B889" s="654" t="s">
        <v>1901</v>
      </c>
      <c r="C889" s="22">
        <f>AOFA_MINUS!P26</f>
        <v>0</v>
      </c>
      <c r="D889" s="15" t="s">
        <v>1067</v>
      </c>
      <c r="E889" s="653" t="s">
        <v>1902</v>
      </c>
    </row>
    <row r="890" spans="1:5" ht="12" customHeight="1" x14ac:dyDescent="0.25">
      <c r="A890" s="651">
        <v>733905666988</v>
      </c>
      <c r="B890" s="654" t="s">
        <v>1903</v>
      </c>
      <c r="C890" s="22">
        <f>AOFA_MINUS!P27</f>
        <v>0</v>
      </c>
      <c r="D890" s="15" t="s">
        <v>1067</v>
      </c>
      <c r="E890" s="653" t="s">
        <v>1904</v>
      </c>
    </row>
    <row r="891" spans="1:5" ht="12" customHeight="1" x14ac:dyDescent="0.25">
      <c r="A891" s="651">
        <v>733905667169</v>
      </c>
      <c r="B891" s="654" t="s">
        <v>1905</v>
      </c>
      <c r="C891" s="22">
        <f>AOFA_MINUS!P28</f>
        <v>0</v>
      </c>
      <c r="D891" s="15" t="s">
        <v>1067</v>
      </c>
      <c r="E891" s="653" t="s">
        <v>1906</v>
      </c>
    </row>
    <row r="892" spans="1:5" ht="12" customHeight="1" x14ac:dyDescent="0.25">
      <c r="A892" s="651">
        <v>733905667343</v>
      </c>
      <c r="B892" s="654" t="s">
        <v>1907</v>
      </c>
      <c r="C892" s="22">
        <f>AOFA_MINUS!P29</f>
        <v>0</v>
      </c>
      <c r="D892" s="15" t="s">
        <v>1067</v>
      </c>
      <c r="E892" s="653" t="s">
        <v>1908</v>
      </c>
    </row>
    <row r="893" spans="1:5" ht="12" customHeight="1" x14ac:dyDescent="0.25">
      <c r="A893" s="651">
        <v>733905667527</v>
      </c>
      <c r="B893" s="654" t="s">
        <v>1909</v>
      </c>
      <c r="C893" s="22">
        <f>AOFA_MINUS!P30</f>
        <v>0</v>
      </c>
      <c r="D893" s="15" t="s">
        <v>1067</v>
      </c>
      <c r="E893" s="653" t="s">
        <v>1910</v>
      </c>
    </row>
    <row r="894" spans="1:5" ht="12" customHeight="1" x14ac:dyDescent="0.25">
      <c r="A894" s="651">
        <v>733905667701</v>
      </c>
      <c r="B894" s="654" t="s">
        <v>1911</v>
      </c>
      <c r="C894" s="22">
        <f>AOFA_MINUS!P31</f>
        <v>0</v>
      </c>
      <c r="D894" s="15" t="s">
        <v>1067</v>
      </c>
      <c r="E894" s="653" t="s">
        <v>1912</v>
      </c>
    </row>
    <row r="895" spans="1:5" ht="12" customHeight="1" x14ac:dyDescent="0.25">
      <c r="A895" s="651">
        <v>733905667886</v>
      </c>
      <c r="B895" s="654" t="s">
        <v>1913</v>
      </c>
      <c r="C895" s="22">
        <f>AOFA_MINUS!P32</f>
        <v>0</v>
      </c>
      <c r="D895" s="15" t="s">
        <v>1067</v>
      </c>
      <c r="E895" s="653" t="s">
        <v>1914</v>
      </c>
    </row>
    <row r="896" spans="1:5" ht="12" customHeight="1" x14ac:dyDescent="0.25">
      <c r="A896" s="651">
        <v>733905668067</v>
      </c>
      <c r="B896" s="654" t="s">
        <v>1915</v>
      </c>
      <c r="C896" s="22">
        <f>AOFA_MINUS!P33</f>
        <v>0</v>
      </c>
      <c r="D896" s="15" t="s">
        <v>1067</v>
      </c>
      <c r="E896" s="653" t="s">
        <v>1916</v>
      </c>
    </row>
    <row r="897" spans="1:5" ht="12" customHeight="1" x14ac:dyDescent="0.25">
      <c r="A897" s="651">
        <v>733905668241</v>
      </c>
      <c r="B897" s="654" t="s">
        <v>1917</v>
      </c>
      <c r="C897" s="22">
        <f>AOFA_MINUS!P34</f>
        <v>0</v>
      </c>
      <c r="D897" s="15" t="s">
        <v>1067</v>
      </c>
      <c r="E897" s="653" t="s">
        <v>1918</v>
      </c>
    </row>
    <row r="898" spans="1:5" ht="12" customHeight="1" x14ac:dyDescent="0.25">
      <c r="A898" s="651">
        <v>733905668425</v>
      </c>
      <c r="B898" s="654" t="s">
        <v>1919</v>
      </c>
      <c r="C898" s="22">
        <f>AOFA_MINUS!P35</f>
        <v>0</v>
      </c>
      <c r="D898" s="15" t="s">
        <v>1067</v>
      </c>
      <c r="E898" s="653" t="s">
        <v>1920</v>
      </c>
    </row>
    <row r="899" spans="1:5" ht="12" customHeight="1" x14ac:dyDescent="0.25">
      <c r="A899" s="651">
        <v>733905668609</v>
      </c>
      <c r="B899" s="654" t="s">
        <v>1921</v>
      </c>
      <c r="C899" s="22">
        <f>AOFA_MINUS!P36</f>
        <v>0</v>
      </c>
      <c r="D899" s="15" t="s">
        <v>1067</v>
      </c>
      <c r="E899" s="653" t="s">
        <v>1922</v>
      </c>
    </row>
    <row r="900" spans="1:5" ht="12" customHeight="1" x14ac:dyDescent="0.25">
      <c r="A900" s="651">
        <v>733905919428</v>
      </c>
      <c r="B900" s="654" t="s">
        <v>1923</v>
      </c>
      <c r="C900" s="22">
        <f>AOFA_MINUS!P37</f>
        <v>0</v>
      </c>
      <c r="D900" s="15" t="s">
        <v>1067</v>
      </c>
      <c r="E900" s="653" t="s">
        <v>1924</v>
      </c>
    </row>
    <row r="901" spans="1:5" ht="12" customHeight="1" x14ac:dyDescent="0.25">
      <c r="A901" s="651">
        <v>733905919602</v>
      </c>
      <c r="B901" s="654" t="s">
        <v>1925</v>
      </c>
      <c r="C901" s="22">
        <f>AOFA_MINUS!P38</f>
        <v>0</v>
      </c>
      <c r="D901" s="15" t="s">
        <v>1067</v>
      </c>
      <c r="E901" s="653" t="s">
        <v>1926</v>
      </c>
    </row>
    <row r="902" spans="1:5" ht="12" customHeight="1" x14ac:dyDescent="0.25">
      <c r="A902" s="651">
        <v>733905919787</v>
      </c>
      <c r="B902" s="654" t="s">
        <v>1927</v>
      </c>
      <c r="C902" s="22">
        <f>AOFA_MINUS!P39</f>
        <v>0</v>
      </c>
      <c r="D902" s="15" t="s">
        <v>1067</v>
      </c>
      <c r="E902" s="653" t="s">
        <v>1928</v>
      </c>
    </row>
    <row r="903" spans="1:5" ht="12" customHeight="1" x14ac:dyDescent="0.25">
      <c r="A903" s="651">
        <v>733905919961</v>
      </c>
      <c r="B903" s="654" t="s">
        <v>1929</v>
      </c>
      <c r="C903" s="22">
        <f>AOFA_MINUS!P40</f>
        <v>0</v>
      </c>
      <c r="D903" s="15" t="s">
        <v>1067</v>
      </c>
      <c r="E903" s="653" t="s">
        <v>1930</v>
      </c>
    </row>
    <row r="904" spans="1:5" ht="12" customHeight="1" x14ac:dyDescent="0.25">
      <c r="A904" s="651">
        <v>733905920141</v>
      </c>
      <c r="B904" s="654" t="s">
        <v>1931</v>
      </c>
      <c r="C904" s="22">
        <f>AOFA_MINUS!P41</f>
        <v>0</v>
      </c>
      <c r="D904" s="15" t="s">
        <v>1067</v>
      </c>
      <c r="E904" s="653" t="s">
        <v>1932</v>
      </c>
    </row>
    <row r="905" spans="1:5" ht="12" customHeight="1" x14ac:dyDescent="0.25">
      <c r="A905" s="651">
        <v>733905920325</v>
      </c>
      <c r="B905" s="654" t="s">
        <v>1933</v>
      </c>
      <c r="C905" s="22">
        <f>AOFA_MINUS!P42</f>
        <v>0</v>
      </c>
      <c r="D905" s="15" t="s">
        <v>1067</v>
      </c>
      <c r="E905" s="653" t="s">
        <v>1934</v>
      </c>
    </row>
    <row r="906" spans="1:5" ht="12" customHeight="1" x14ac:dyDescent="0.25">
      <c r="A906" s="651">
        <v>733905664298</v>
      </c>
      <c r="B906" s="654" t="s">
        <v>1935</v>
      </c>
      <c r="C906" s="22">
        <f>AOFA_MINUS!Q12</f>
        <v>0</v>
      </c>
      <c r="D906" s="15" t="s">
        <v>1067</v>
      </c>
      <c r="E906" s="653" t="s">
        <v>1936</v>
      </c>
    </row>
    <row r="907" spans="1:5" ht="12" customHeight="1" x14ac:dyDescent="0.25">
      <c r="A907" s="651">
        <v>733905664472</v>
      </c>
      <c r="B907" s="654" t="s">
        <v>1937</v>
      </c>
      <c r="C907" s="22">
        <f>AOFA_MINUS!Q13</f>
        <v>0</v>
      </c>
      <c r="D907" s="15" t="s">
        <v>1067</v>
      </c>
      <c r="E907" s="653" t="s">
        <v>1938</v>
      </c>
    </row>
    <row r="908" spans="1:5" ht="12" customHeight="1" x14ac:dyDescent="0.25">
      <c r="A908" s="651">
        <v>733905664656</v>
      </c>
      <c r="B908" s="654" t="s">
        <v>1939</v>
      </c>
      <c r="C908" s="22">
        <f>AOFA_MINUS!Q14</f>
        <v>0</v>
      </c>
      <c r="D908" s="15" t="s">
        <v>1067</v>
      </c>
      <c r="E908" s="653" t="s">
        <v>1940</v>
      </c>
    </row>
    <row r="909" spans="1:5" ht="12" customHeight="1" x14ac:dyDescent="0.25">
      <c r="A909" s="651">
        <v>733905664830</v>
      </c>
      <c r="B909" s="654" t="s">
        <v>1941</v>
      </c>
      <c r="C909" s="22">
        <f>AOFA_MINUS!Q15</f>
        <v>0</v>
      </c>
      <c r="D909" s="15" t="s">
        <v>1067</v>
      </c>
      <c r="E909" s="653" t="s">
        <v>1942</v>
      </c>
    </row>
    <row r="910" spans="1:5" ht="12" customHeight="1" x14ac:dyDescent="0.25">
      <c r="A910" s="651">
        <v>733905665011</v>
      </c>
      <c r="B910" s="654" t="s">
        <v>1943</v>
      </c>
      <c r="C910" s="22">
        <f>AOFA_MINUS!Q16</f>
        <v>0</v>
      </c>
      <c r="D910" s="15" t="s">
        <v>1067</v>
      </c>
      <c r="E910" s="653" t="s">
        <v>1944</v>
      </c>
    </row>
    <row r="911" spans="1:5" ht="12" customHeight="1" x14ac:dyDescent="0.25">
      <c r="A911" s="651">
        <v>733905665196</v>
      </c>
      <c r="B911" s="654" t="s">
        <v>1945</v>
      </c>
      <c r="C911" s="22">
        <f>AOFA_MINUS!Q17</f>
        <v>0</v>
      </c>
      <c r="D911" s="15" t="s">
        <v>1067</v>
      </c>
      <c r="E911" s="653" t="s">
        <v>1946</v>
      </c>
    </row>
    <row r="912" spans="1:5" ht="12" customHeight="1" x14ac:dyDescent="0.25">
      <c r="A912" s="651">
        <v>733905665370</v>
      </c>
      <c r="B912" s="654" t="s">
        <v>1947</v>
      </c>
      <c r="C912" s="22">
        <f>AOFA_MINUS!Q18</f>
        <v>0</v>
      </c>
      <c r="D912" s="15" t="s">
        <v>1067</v>
      </c>
      <c r="E912" s="653" t="s">
        <v>1948</v>
      </c>
    </row>
    <row r="913" spans="1:5" ht="12" customHeight="1" x14ac:dyDescent="0.25">
      <c r="A913" s="651">
        <v>733905665554</v>
      </c>
      <c r="B913" s="654" t="s">
        <v>1949</v>
      </c>
      <c r="C913" s="22">
        <f>AOFA_MINUS!Q19</f>
        <v>0</v>
      </c>
      <c r="D913" s="15" t="s">
        <v>1067</v>
      </c>
      <c r="E913" s="653" t="s">
        <v>1950</v>
      </c>
    </row>
    <row r="914" spans="1:5" ht="12" customHeight="1" x14ac:dyDescent="0.25">
      <c r="A914" s="651">
        <v>733905665738</v>
      </c>
      <c r="B914" s="654" t="s">
        <v>1951</v>
      </c>
      <c r="C914" s="22">
        <f>AOFA_MINUS!Q20</f>
        <v>0</v>
      </c>
      <c r="D914" s="15" t="s">
        <v>1067</v>
      </c>
      <c r="E914" s="653" t="s">
        <v>1952</v>
      </c>
    </row>
    <row r="915" spans="1:5" ht="12" customHeight="1" x14ac:dyDescent="0.25">
      <c r="A915" s="651">
        <v>733905665912</v>
      </c>
      <c r="B915" s="654" t="s">
        <v>1953</v>
      </c>
      <c r="C915" s="22">
        <f>AOFA_MINUS!Q21</f>
        <v>0</v>
      </c>
      <c r="D915" s="15" t="s">
        <v>1067</v>
      </c>
      <c r="E915" s="653" t="s">
        <v>1954</v>
      </c>
    </row>
    <row r="916" spans="1:5" ht="12" customHeight="1" x14ac:dyDescent="0.25">
      <c r="A916" s="651">
        <v>733905666094</v>
      </c>
      <c r="B916" s="654" t="s">
        <v>1955</v>
      </c>
      <c r="C916" s="22">
        <f>AOFA_MINUS!Q22</f>
        <v>0</v>
      </c>
      <c r="D916" s="15" t="s">
        <v>1067</v>
      </c>
      <c r="E916" s="653" t="s">
        <v>1956</v>
      </c>
    </row>
    <row r="917" spans="1:5" ht="12" customHeight="1" x14ac:dyDescent="0.25">
      <c r="A917" s="651">
        <v>733905666278</v>
      </c>
      <c r="B917" s="654" t="s">
        <v>1957</v>
      </c>
      <c r="C917" s="22">
        <f>AOFA_MINUS!Q23</f>
        <v>0</v>
      </c>
      <c r="D917" s="15" t="s">
        <v>1067</v>
      </c>
      <c r="E917" s="653" t="s">
        <v>1958</v>
      </c>
    </row>
    <row r="918" spans="1:5" ht="12" customHeight="1" x14ac:dyDescent="0.25">
      <c r="A918" s="651">
        <v>733905666452</v>
      </c>
      <c r="B918" s="654" t="s">
        <v>1959</v>
      </c>
      <c r="C918" s="22">
        <f>AOFA_MINUS!Q24</f>
        <v>0</v>
      </c>
      <c r="D918" s="15" t="s">
        <v>1067</v>
      </c>
      <c r="E918" s="653" t="s">
        <v>1960</v>
      </c>
    </row>
    <row r="919" spans="1:5" ht="12" customHeight="1" x14ac:dyDescent="0.25">
      <c r="A919" s="651">
        <v>733905666636</v>
      </c>
      <c r="B919" s="654" t="s">
        <v>1961</v>
      </c>
      <c r="C919" s="22">
        <f>AOFA_MINUS!Q25</f>
        <v>0</v>
      </c>
      <c r="D919" s="15" t="s">
        <v>1067</v>
      </c>
      <c r="E919" s="653" t="s">
        <v>1962</v>
      </c>
    </row>
    <row r="920" spans="1:5" ht="12" customHeight="1" x14ac:dyDescent="0.25">
      <c r="A920" s="651">
        <v>733905666810</v>
      </c>
      <c r="B920" s="654" t="s">
        <v>1963</v>
      </c>
      <c r="C920" s="22">
        <f>AOFA_MINUS!Q26</f>
        <v>0</v>
      </c>
      <c r="D920" s="15" t="s">
        <v>1067</v>
      </c>
      <c r="E920" s="653" t="s">
        <v>1964</v>
      </c>
    </row>
    <row r="921" spans="1:5" ht="12" customHeight="1" x14ac:dyDescent="0.25">
      <c r="A921" s="651">
        <v>733905666995</v>
      </c>
      <c r="B921" s="654" t="s">
        <v>1965</v>
      </c>
      <c r="C921" s="22">
        <f>AOFA_MINUS!Q27</f>
        <v>0</v>
      </c>
      <c r="D921" s="15" t="s">
        <v>1067</v>
      </c>
      <c r="E921" s="653" t="s">
        <v>1966</v>
      </c>
    </row>
    <row r="922" spans="1:5" ht="12" customHeight="1" x14ac:dyDescent="0.25">
      <c r="A922" s="651">
        <v>733905667176</v>
      </c>
      <c r="B922" s="654" t="s">
        <v>1967</v>
      </c>
      <c r="C922" s="22">
        <f>AOFA_MINUS!Q28</f>
        <v>0</v>
      </c>
      <c r="D922" s="15" t="s">
        <v>1067</v>
      </c>
      <c r="E922" s="653" t="s">
        <v>1968</v>
      </c>
    </row>
    <row r="923" spans="1:5" ht="12" customHeight="1" x14ac:dyDescent="0.25">
      <c r="A923" s="651">
        <v>733905667350</v>
      </c>
      <c r="B923" s="654" t="s">
        <v>1969</v>
      </c>
      <c r="C923" s="22">
        <f>AOFA_MINUS!Q29</f>
        <v>0</v>
      </c>
      <c r="D923" s="15" t="s">
        <v>1067</v>
      </c>
      <c r="E923" s="653" t="s">
        <v>1970</v>
      </c>
    </row>
    <row r="924" spans="1:5" ht="12" customHeight="1" x14ac:dyDescent="0.25">
      <c r="A924" s="651">
        <v>733905667534</v>
      </c>
      <c r="B924" s="654" t="s">
        <v>1971</v>
      </c>
      <c r="C924" s="22">
        <f>AOFA_MINUS!Q30</f>
        <v>0</v>
      </c>
      <c r="D924" s="15" t="s">
        <v>1067</v>
      </c>
      <c r="E924" s="653" t="s">
        <v>1972</v>
      </c>
    </row>
    <row r="925" spans="1:5" ht="12" customHeight="1" x14ac:dyDescent="0.25">
      <c r="A925" s="651">
        <v>733905667718</v>
      </c>
      <c r="B925" s="654" t="s">
        <v>1973</v>
      </c>
      <c r="C925" s="22">
        <f>AOFA_MINUS!Q31</f>
        <v>0</v>
      </c>
      <c r="D925" s="15" t="s">
        <v>1067</v>
      </c>
      <c r="E925" s="653" t="s">
        <v>1974</v>
      </c>
    </row>
    <row r="926" spans="1:5" ht="12" customHeight="1" x14ac:dyDescent="0.25">
      <c r="A926" s="651">
        <v>733905667893</v>
      </c>
      <c r="B926" s="654" t="s">
        <v>1975</v>
      </c>
      <c r="C926" s="22">
        <f>AOFA_MINUS!Q32</f>
        <v>0</v>
      </c>
      <c r="D926" s="15" t="s">
        <v>1067</v>
      </c>
      <c r="E926" s="653" t="s">
        <v>1976</v>
      </c>
    </row>
    <row r="927" spans="1:5" ht="12" customHeight="1" x14ac:dyDescent="0.25">
      <c r="A927" s="651">
        <v>733905668074</v>
      </c>
      <c r="B927" s="654" t="s">
        <v>1977</v>
      </c>
      <c r="C927" s="22">
        <f>AOFA_MINUS!Q33</f>
        <v>0</v>
      </c>
      <c r="D927" s="15" t="s">
        <v>1067</v>
      </c>
      <c r="E927" s="653" t="s">
        <v>1978</v>
      </c>
    </row>
    <row r="928" spans="1:5" ht="12" customHeight="1" x14ac:dyDescent="0.25">
      <c r="A928" s="651">
        <v>733905668258</v>
      </c>
      <c r="B928" s="654" t="s">
        <v>1979</v>
      </c>
      <c r="C928" s="22">
        <f>AOFA_MINUS!Q34</f>
        <v>0</v>
      </c>
      <c r="D928" s="15" t="s">
        <v>1067</v>
      </c>
      <c r="E928" s="653" t="s">
        <v>1980</v>
      </c>
    </row>
    <row r="929" spans="1:5" ht="12" customHeight="1" x14ac:dyDescent="0.25">
      <c r="A929" s="651">
        <v>733905668432</v>
      </c>
      <c r="B929" s="654" t="s">
        <v>1981</v>
      </c>
      <c r="C929" s="22">
        <f>AOFA_MINUS!Q35</f>
        <v>0</v>
      </c>
      <c r="D929" s="15" t="s">
        <v>1067</v>
      </c>
      <c r="E929" s="653" t="s">
        <v>1982</v>
      </c>
    </row>
    <row r="930" spans="1:5" ht="12" customHeight="1" x14ac:dyDescent="0.25">
      <c r="A930" s="651">
        <v>733905668616</v>
      </c>
      <c r="B930" s="654" t="s">
        <v>1983</v>
      </c>
      <c r="C930" s="22">
        <f>AOFA_MINUS!Q36</f>
        <v>0</v>
      </c>
      <c r="D930" s="15" t="s">
        <v>1067</v>
      </c>
      <c r="E930" s="653" t="s">
        <v>1984</v>
      </c>
    </row>
    <row r="931" spans="1:5" ht="12" customHeight="1" x14ac:dyDescent="0.25">
      <c r="A931" s="651">
        <v>733905919435</v>
      </c>
      <c r="B931" s="654" t="s">
        <v>1985</v>
      </c>
      <c r="C931" s="22">
        <f>AOFA_MINUS!Q37</f>
        <v>0</v>
      </c>
      <c r="D931" s="15" t="s">
        <v>1067</v>
      </c>
      <c r="E931" s="653" t="s">
        <v>1986</v>
      </c>
    </row>
    <row r="932" spans="1:5" ht="12" customHeight="1" x14ac:dyDescent="0.25">
      <c r="A932" s="651">
        <v>733905919619</v>
      </c>
      <c r="B932" s="654" t="s">
        <v>1987</v>
      </c>
      <c r="C932" s="22">
        <f>AOFA_MINUS!Q38</f>
        <v>0</v>
      </c>
      <c r="D932" s="15" t="s">
        <v>1067</v>
      </c>
      <c r="E932" s="653" t="s">
        <v>1988</v>
      </c>
    </row>
    <row r="933" spans="1:5" ht="12" customHeight="1" x14ac:dyDescent="0.25">
      <c r="A933" s="651">
        <v>733905919794</v>
      </c>
      <c r="B933" s="654" t="s">
        <v>1989</v>
      </c>
      <c r="C933" s="22">
        <f>AOFA_MINUS!Q39</f>
        <v>0</v>
      </c>
      <c r="D933" s="15" t="s">
        <v>1067</v>
      </c>
      <c r="E933" s="653" t="s">
        <v>1990</v>
      </c>
    </row>
    <row r="934" spans="1:5" ht="12" customHeight="1" x14ac:dyDescent="0.25">
      <c r="A934" s="651">
        <v>733905919978</v>
      </c>
      <c r="B934" s="654" t="s">
        <v>1991</v>
      </c>
      <c r="C934" s="22">
        <f>AOFA_MINUS!Q40</f>
        <v>0</v>
      </c>
      <c r="D934" s="15" t="s">
        <v>1067</v>
      </c>
      <c r="E934" s="653" t="s">
        <v>1992</v>
      </c>
    </row>
    <row r="935" spans="1:5" ht="12" customHeight="1" x14ac:dyDescent="0.25">
      <c r="A935" s="651">
        <v>733905920158</v>
      </c>
      <c r="B935" s="654" t="s">
        <v>1993</v>
      </c>
      <c r="C935" s="22">
        <f>AOFA_MINUS!Q41</f>
        <v>0</v>
      </c>
      <c r="D935" s="15" t="s">
        <v>1067</v>
      </c>
      <c r="E935" s="653" t="s">
        <v>1994</v>
      </c>
    </row>
    <row r="936" spans="1:5" ht="12" customHeight="1" x14ac:dyDescent="0.25">
      <c r="A936" s="651">
        <v>733905920332</v>
      </c>
      <c r="B936" s="654" t="s">
        <v>1995</v>
      </c>
      <c r="C936" s="22">
        <f>AOFA_MINUS!Q42</f>
        <v>0</v>
      </c>
      <c r="D936" s="15" t="s">
        <v>1067</v>
      </c>
      <c r="E936" s="653" t="s">
        <v>1996</v>
      </c>
    </row>
    <row r="937" spans="1:5" ht="12" customHeight="1" x14ac:dyDescent="0.25">
      <c r="A937" s="651">
        <v>733905664304</v>
      </c>
      <c r="B937" s="654" t="s">
        <v>1997</v>
      </c>
      <c r="C937" s="22">
        <f>AOFA_MINUS!R12</f>
        <v>0</v>
      </c>
      <c r="D937" s="15" t="s">
        <v>1067</v>
      </c>
      <c r="E937" s="653" t="s">
        <v>1998</v>
      </c>
    </row>
    <row r="938" spans="1:5" ht="12" customHeight="1" x14ac:dyDescent="0.25">
      <c r="A938" s="651">
        <v>733905664489</v>
      </c>
      <c r="B938" s="654" t="s">
        <v>1999</v>
      </c>
      <c r="C938" s="22">
        <f>AOFA_MINUS!R13</f>
        <v>0</v>
      </c>
      <c r="D938" s="15" t="s">
        <v>1067</v>
      </c>
      <c r="E938" s="653" t="s">
        <v>2000</v>
      </c>
    </row>
    <row r="939" spans="1:5" ht="12" customHeight="1" x14ac:dyDescent="0.25">
      <c r="A939" s="651">
        <v>733905664663</v>
      </c>
      <c r="B939" s="654" t="s">
        <v>2001</v>
      </c>
      <c r="C939" s="22">
        <f>AOFA_MINUS!R14</f>
        <v>0</v>
      </c>
      <c r="D939" s="15" t="s">
        <v>1067</v>
      </c>
      <c r="E939" s="653" t="s">
        <v>2002</v>
      </c>
    </row>
    <row r="940" spans="1:5" ht="12" customHeight="1" x14ac:dyDescent="0.25">
      <c r="A940" s="651">
        <v>733905664847</v>
      </c>
      <c r="B940" s="654" t="s">
        <v>2003</v>
      </c>
      <c r="C940" s="22">
        <f>AOFA_MINUS!R15</f>
        <v>0</v>
      </c>
      <c r="D940" s="15" t="s">
        <v>1067</v>
      </c>
      <c r="E940" s="653" t="s">
        <v>2004</v>
      </c>
    </row>
    <row r="941" spans="1:5" ht="12" customHeight="1" x14ac:dyDescent="0.25">
      <c r="A941" s="651">
        <v>733905665028</v>
      </c>
      <c r="B941" s="654" t="s">
        <v>2005</v>
      </c>
      <c r="C941" s="22">
        <f>AOFA_MINUS!R16</f>
        <v>0</v>
      </c>
      <c r="D941" s="15" t="s">
        <v>1067</v>
      </c>
      <c r="E941" s="653" t="s">
        <v>2006</v>
      </c>
    </row>
    <row r="942" spans="1:5" ht="12" customHeight="1" x14ac:dyDescent="0.25">
      <c r="A942" s="651">
        <v>733905665202</v>
      </c>
      <c r="B942" s="654" t="s">
        <v>2007</v>
      </c>
      <c r="C942" s="22">
        <f>AOFA_MINUS!R17</f>
        <v>0</v>
      </c>
      <c r="D942" s="15" t="s">
        <v>1067</v>
      </c>
      <c r="E942" s="653" t="s">
        <v>2008</v>
      </c>
    </row>
    <row r="943" spans="1:5" ht="12" customHeight="1" x14ac:dyDescent="0.25">
      <c r="A943" s="651">
        <v>733905665387</v>
      </c>
      <c r="B943" s="654" t="s">
        <v>2009</v>
      </c>
      <c r="C943" s="22">
        <f>AOFA_MINUS!R18</f>
        <v>0</v>
      </c>
      <c r="D943" s="15" t="s">
        <v>1067</v>
      </c>
      <c r="E943" s="653" t="s">
        <v>2010</v>
      </c>
    </row>
    <row r="944" spans="1:5" ht="12" customHeight="1" x14ac:dyDescent="0.25">
      <c r="A944" s="651">
        <v>733905665561</v>
      </c>
      <c r="B944" s="654" t="s">
        <v>2011</v>
      </c>
      <c r="C944" s="22">
        <f>AOFA_MINUS!R19</f>
        <v>0</v>
      </c>
      <c r="D944" s="15" t="s">
        <v>1067</v>
      </c>
      <c r="E944" s="653" t="s">
        <v>2012</v>
      </c>
    </row>
    <row r="945" spans="1:5" ht="12" customHeight="1" x14ac:dyDescent="0.25">
      <c r="A945" s="651">
        <v>733905665745</v>
      </c>
      <c r="B945" s="654" t="s">
        <v>2013</v>
      </c>
      <c r="C945" s="22">
        <f>AOFA_MINUS!R20</f>
        <v>0</v>
      </c>
      <c r="D945" s="15" t="s">
        <v>1067</v>
      </c>
      <c r="E945" s="653" t="s">
        <v>2014</v>
      </c>
    </row>
    <row r="946" spans="1:5" ht="12" customHeight="1" x14ac:dyDescent="0.25">
      <c r="A946" s="651">
        <v>733905665929</v>
      </c>
      <c r="B946" s="654" t="s">
        <v>2015</v>
      </c>
      <c r="C946" s="22">
        <f>AOFA_MINUS!R21</f>
        <v>0</v>
      </c>
      <c r="D946" s="15" t="s">
        <v>1067</v>
      </c>
      <c r="E946" s="653" t="s">
        <v>2016</v>
      </c>
    </row>
    <row r="947" spans="1:5" ht="12" customHeight="1" x14ac:dyDescent="0.25">
      <c r="A947" s="651">
        <v>733905666100</v>
      </c>
      <c r="B947" s="654" t="s">
        <v>2017</v>
      </c>
      <c r="C947" s="22">
        <f>AOFA_MINUS!R22</f>
        <v>0</v>
      </c>
      <c r="D947" s="15" t="s">
        <v>1067</v>
      </c>
      <c r="E947" s="653" t="s">
        <v>2018</v>
      </c>
    </row>
    <row r="948" spans="1:5" ht="12" customHeight="1" x14ac:dyDescent="0.25">
      <c r="A948" s="651">
        <v>733905666285</v>
      </c>
      <c r="B948" s="654" t="s">
        <v>2019</v>
      </c>
      <c r="C948" s="22">
        <f>AOFA_MINUS!R23</f>
        <v>0</v>
      </c>
      <c r="D948" s="15" t="s">
        <v>1067</v>
      </c>
      <c r="E948" s="653" t="s">
        <v>2020</v>
      </c>
    </row>
    <row r="949" spans="1:5" ht="12" customHeight="1" x14ac:dyDescent="0.25">
      <c r="A949" s="651">
        <v>733905666469</v>
      </c>
      <c r="B949" s="654" t="s">
        <v>2021</v>
      </c>
      <c r="C949" s="22">
        <f>AOFA_MINUS!R24</f>
        <v>0</v>
      </c>
      <c r="D949" s="15" t="s">
        <v>1067</v>
      </c>
      <c r="E949" s="653" t="s">
        <v>2022</v>
      </c>
    </row>
    <row r="950" spans="1:5" ht="12" customHeight="1" x14ac:dyDescent="0.25">
      <c r="A950" s="651">
        <v>733905666643</v>
      </c>
      <c r="B950" s="654" t="s">
        <v>2023</v>
      </c>
      <c r="C950" s="22">
        <f>AOFA_MINUS!R25</f>
        <v>0</v>
      </c>
      <c r="D950" s="15" t="s">
        <v>1067</v>
      </c>
      <c r="E950" s="653" t="s">
        <v>2024</v>
      </c>
    </row>
    <row r="951" spans="1:5" ht="12" customHeight="1" x14ac:dyDescent="0.25">
      <c r="A951" s="651">
        <v>733905666827</v>
      </c>
      <c r="B951" s="654" t="s">
        <v>2025</v>
      </c>
      <c r="C951" s="22">
        <f>AOFA_MINUS!R26</f>
        <v>0</v>
      </c>
      <c r="D951" s="15" t="s">
        <v>1067</v>
      </c>
      <c r="E951" s="653" t="s">
        <v>2026</v>
      </c>
    </row>
    <row r="952" spans="1:5" ht="12" customHeight="1" x14ac:dyDescent="0.25">
      <c r="A952" s="651">
        <v>733905667008</v>
      </c>
      <c r="B952" s="654" t="s">
        <v>2027</v>
      </c>
      <c r="C952" s="22">
        <f>AOFA_MINUS!R27</f>
        <v>0</v>
      </c>
      <c r="D952" s="15" t="s">
        <v>1067</v>
      </c>
      <c r="E952" s="653" t="s">
        <v>2028</v>
      </c>
    </row>
    <row r="953" spans="1:5" ht="12" customHeight="1" x14ac:dyDescent="0.25">
      <c r="A953" s="651">
        <v>733905667183</v>
      </c>
      <c r="B953" s="654" t="s">
        <v>2029</v>
      </c>
      <c r="C953" s="22">
        <f>AOFA_MINUS!R28</f>
        <v>0</v>
      </c>
      <c r="D953" s="15" t="s">
        <v>1067</v>
      </c>
      <c r="E953" s="653" t="s">
        <v>2030</v>
      </c>
    </row>
    <row r="954" spans="1:5" ht="12" customHeight="1" x14ac:dyDescent="0.25">
      <c r="A954" s="651">
        <v>733905667367</v>
      </c>
      <c r="B954" s="654" t="s">
        <v>2031</v>
      </c>
      <c r="C954" s="22">
        <f>AOFA_MINUS!R29</f>
        <v>0</v>
      </c>
      <c r="D954" s="15" t="s">
        <v>1067</v>
      </c>
      <c r="E954" s="653" t="s">
        <v>2032</v>
      </c>
    </row>
    <row r="955" spans="1:5" ht="12" customHeight="1" x14ac:dyDescent="0.25">
      <c r="A955" s="651">
        <v>733905667541</v>
      </c>
      <c r="B955" s="654" t="s">
        <v>2033</v>
      </c>
      <c r="C955" s="22">
        <f>AOFA_MINUS!R30</f>
        <v>0</v>
      </c>
      <c r="D955" s="15" t="s">
        <v>1067</v>
      </c>
      <c r="E955" s="653" t="s">
        <v>2034</v>
      </c>
    </row>
    <row r="956" spans="1:5" ht="12" customHeight="1" x14ac:dyDescent="0.25">
      <c r="A956" s="651">
        <v>733905667725</v>
      </c>
      <c r="B956" s="654" t="s">
        <v>2035</v>
      </c>
      <c r="C956" s="22">
        <f>AOFA_MINUS!R31</f>
        <v>0</v>
      </c>
      <c r="D956" s="15" t="s">
        <v>1067</v>
      </c>
      <c r="E956" s="653" t="s">
        <v>2036</v>
      </c>
    </row>
    <row r="957" spans="1:5" ht="12" customHeight="1" x14ac:dyDescent="0.25">
      <c r="A957" s="651">
        <v>733905667909</v>
      </c>
      <c r="B957" s="654" t="s">
        <v>2037</v>
      </c>
      <c r="C957" s="22">
        <f>AOFA_MINUS!R32</f>
        <v>0</v>
      </c>
      <c r="D957" s="15" t="s">
        <v>1067</v>
      </c>
      <c r="E957" s="653" t="s">
        <v>2038</v>
      </c>
    </row>
    <row r="958" spans="1:5" ht="12" customHeight="1" x14ac:dyDescent="0.25">
      <c r="A958" s="651">
        <v>733905668081</v>
      </c>
      <c r="B958" s="654" t="s">
        <v>2039</v>
      </c>
      <c r="C958" s="22">
        <f>AOFA_MINUS!R33</f>
        <v>0</v>
      </c>
      <c r="D958" s="15" t="s">
        <v>1067</v>
      </c>
      <c r="E958" s="653" t="s">
        <v>2040</v>
      </c>
    </row>
    <row r="959" spans="1:5" ht="12" customHeight="1" x14ac:dyDescent="0.25">
      <c r="A959" s="651">
        <v>733905668265</v>
      </c>
      <c r="B959" s="654" t="s">
        <v>2041</v>
      </c>
      <c r="C959" s="22">
        <f>AOFA_MINUS!R34</f>
        <v>0</v>
      </c>
      <c r="D959" s="15" t="s">
        <v>1067</v>
      </c>
      <c r="E959" s="653" t="s">
        <v>2042</v>
      </c>
    </row>
    <row r="960" spans="1:5" ht="12" customHeight="1" x14ac:dyDescent="0.25">
      <c r="A960" s="651">
        <v>733905668449</v>
      </c>
      <c r="B960" s="654" t="s">
        <v>2043</v>
      </c>
      <c r="C960" s="22">
        <f>AOFA_MINUS!R35</f>
        <v>0</v>
      </c>
      <c r="D960" s="15" t="s">
        <v>1067</v>
      </c>
      <c r="E960" s="653" t="s">
        <v>2044</v>
      </c>
    </row>
    <row r="961" spans="1:5" ht="12" customHeight="1" x14ac:dyDescent="0.25">
      <c r="A961" s="651">
        <v>733905668623</v>
      </c>
      <c r="B961" s="654" t="s">
        <v>2045</v>
      </c>
      <c r="C961" s="22">
        <f>AOFA_MINUS!R36</f>
        <v>0</v>
      </c>
      <c r="D961" s="15" t="s">
        <v>1067</v>
      </c>
      <c r="E961" s="653" t="s">
        <v>2046</v>
      </c>
    </row>
    <row r="962" spans="1:5" ht="12" customHeight="1" x14ac:dyDescent="0.25">
      <c r="A962" s="651">
        <v>733905919442</v>
      </c>
      <c r="B962" s="654" t="s">
        <v>2047</v>
      </c>
      <c r="C962" s="22">
        <f>AOFA_MINUS!R37</f>
        <v>0</v>
      </c>
      <c r="D962" s="15" t="s">
        <v>1067</v>
      </c>
      <c r="E962" s="653" t="s">
        <v>2048</v>
      </c>
    </row>
    <row r="963" spans="1:5" ht="12" customHeight="1" x14ac:dyDescent="0.25">
      <c r="A963" s="651">
        <v>733905919626</v>
      </c>
      <c r="B963" s="654" t="s">
        <v>2049</v>
      </c>
      <c r="C963" s="22">
        <f>AOFA_MINUS!R38</f>
        <v>0</v>
      </c>
      <c r="D963" s="15" t="s">
        <v>1067</v>
      </c>
      <c r="E963" s="653" t="s">
        <v>2050</v>
      </c>
    </row>
    <row r="964" spans="1:5" ht="12" customHeight="1" x14ac:dyDescent="0.25">
      <c r="A964" s="651">
        <v>733905919800</v>
      </c>
      <c r="B964" s="654" t="s">
        <v>2051</v>
      </c>
      <c r="C964" s="22">
        <f>AOFA_MINUS!R39</f>
        <v>0</v>
      </c>
      <c r="D964" s="15" t="s">
        <v>1067</v>
      </c>
      <c r="E964" s="653" t="s">
        <v>2052</v>
      </c>
    </row>
    <row r="965" spans="1:5" ht="12" customHeight="1" x14ac:dyDescent="0.25">
      <c r="A965" s="651">
        <v>733905919985</v>
      </c>
      <c r="B965" s="654" t="s">
        <v>2053</v>
      </c>
      <c r="C965" s="22">
        <f>AOFA_MINUS!R40</f>
        <v>0</v>
      </c>
      <c r="D965" s="15" t="s">
        <v>1067</v>
      </c>
      <c r="E965" s="653" t="s">
        <v>2054</v>
      </c>
    </row>
    <row r="966" spans="1:5" ht="12" customHeight="1" x14ac:dyDescent="0.25">
      <c r="A966" s="651">
        <v>733905920165</v>
      </c>
      <c r="B966" s="654" t="s">
        <v>2055</v>
      </c>
      <c r="C966" s="22">
        <f>AOFA_MINUS!R41</f>
        <v>0</v>
      </c>
      <c r="D966" s="15" t="s">
        <v>1067</v>
      </c>
      <c r="E966" s="653" t="s">
        <v>2056</v>
      </c>
    </row>
    <row r="967" spans="1:5" ht="12" customHeight="1" x14ac:dyDescent="0.25">
      <c r="A967" s="651">
        <v>733905920349</v>
      </c>
      <c r="B967" s="654" t="s">
        <v>2057</v>
      </c>
      <c r="C967" s="22">
        <f>AOFA_MINUS!R42</f>
        <v>0</v>
      </c>
      <c r="D967" s="15" t="s">
        <v>1067</v>
      </c>
      <c r="E967" s="653" t="s">
        <v>2058</v>
      </c>
    </row>
    <row r="968" spans="1:5" ht="12" customHeight="1" x14ac:dyDescent="0.25">
      <c r="A968" s="651">
        <v>733905664311</v>
      </c>
      <c r="B968" s="654" t="s">
        <v>2059</v>
      </c>
      <c r="C968" s="22">
        <f>AOFA_MINUS!S12</f>
        <v>0</v>
      </c>
      <c r="D968" s="15" t="s">
        <v>1067</v>
      </c>
      <c r="E968" s="653" t="s">
        <v>2060</v>
      </c>
    </row>
    <row r="969" spans="1:5" ht="12" customHeight="1" x14ac:dyDescent="0.25">
      <c r="A969" s="651">
        <v>733905664496</v>
      </c>
      <c r="B969" s="654" t="s">
        <v>2061</v>
      </c>
      <c r="C969" s="22">
        <f>AOFA_MINUS!S13</f>
        <v>0</v>
      </c>
      <c r="D969" s="15" t="s">
        <v>1067</v>
      </c>
      <c r="E969" s="653" t="s">
        <v>2062</v>
      </c>
    </row>
    <row r="970" spans="1:5" ht="12" customHeight="1" x14ac:dyDescent="0.25">
      <c r="A970" s="651">
        <v>733905664670</v>
      </c>
      <c r="B970" s="654" t="s">
        <v>2063</v>
      </c>
      <c r="C970" s="22">
        <f>AOFA_MINUS!S14</f>
        <v>0</v>
      </c>
      <c r="D970" s="15" t="s">
        <v>1067</v>
      </c>
      <c r="E970" s="653" t="s">
        <v>2064</v>
      </c>
    </row>
    <row r="971" spans="1:5" ht="12" customHeight="1" x14ac:dyDescent="0.25">
      <c r="A971" s="651">
        <v>733905664854</v>
      </c>
      <c r="B971" s="654" t="s">
        <v>2065</v>
      </c>
      <c r="C971" s="22">
        <f>AOFA_MINUS!S15</f>
        <v>0</v>
      </c>
      <c r="D971" s="15" t="s">
        <v>1067</v>
      </c>
      <c r="E971" s="653" t="s">
        <v>2066</v>
      </c>
    </row>
    <row r="972" spans="1:5" ht="12" customHeight="1" x14ac:dyDescent="0.25">
      <c r="A972" s="651">
        <v>733905665035</v>
      </c>
      <c r="B972" s="654" t="s">
        <v>2067</v>
      </c>
      <c r="C972" s="22">
        <f>AOFA_MINUS!S16</f>
        <v>0</v>
      </c>
      <c r="D972" s="15" t="s">
        <v>1067</v>
      </c>
      <c r="E972" s="653" t="s">
        <v>2068</v>
      </c>
    </row>
    <row r="973" spans="1:5" ht="12" customHeight="1" x14ac:dyDescent="0.25">
      <c r="A973" s="651">
        <v>733905665219</v>
      </c>
      <c r="B973" s="654" t="s">
        <v>2069</v>
      </c>
      <c r="C973" s="22">
        <f>AOFA_MINUS!S17</f>
        <v>0</v>
      </c>
      <c r="D973" s="15" t="s">
        <v>1067</v>
      </c>
      <c r="E973" s="653" t="s">
        <v>2070</v>
      </c>
    </row>
    <row r="974" spans="1:5" ht="12" customHeight="1" x14ac:dyDescent="0.25">
      <c r="A974" s="651">
        <v>733905665394</v>
      </c>
      <c r="B974" s="654" t="s">
        <v>2071</v>
      </c>
      <c r="C974" s="22">
        <f>AOFA_MINUS!S18</f>
        <v>0</v>
      </c>
      <c r="D974" s="15" t="s">
        <v>1067</v>
      </c>
      <c r="E974" s="653" t="s">
        <v>2072</v>
      </c>
    </row>
    <row r="975" spans="1:5" ht="12" customHeight="1" x14ac:dyDescent="0.25">
      <c r="A975" s="651">
        <v>733905665578</v>
      </c>
      <c r="B975" s="654" t="s">
        <v>2073</v>
      </c>
      <c r="C975" s="22">
        <f>AOFA_MINUS!S19</f>
        <v>0</v>
      </c>
      <c r="D975" s="15" t="s">
        <v>1067</v>
      </c>
      <c r="E975" s="653" t="s">
        <v>2074</v>
      </c>
    </row>
    <row r="976" spans="1:5" ht="12" customHeight="1" x14ac:dyDescent="0.25">
      <c r="A976" s="651">
        <v>733905665752</v>
      </c>
      <c r="B976" s="654" t="s">
        <v>2075</v>
      </c>
      <c r="C976" s="22">
        <f>AOFA_MINUS!S20</f>
        <v>0</v>
      </c>
      <c r="D976" s="15" t="s">
        <v>1067</v>
      </c>
      <c r="E976" s="653" t="s">
        <v>2076</v>
      </c>
    </row>
    <row r="977" spans="1:5" ht="12" customHeight="1" x14ac:dyDescent="0.25">
      <c r="A977" s="651">
        <v>733905665936</v>
      </c>
      <c r="B977" s="654" t="s">
        <v>2077</v>
      </c>
      <c r="C977" s="22">
        <f>AOFA_MINUS!S21</f>
        <v>0</v>
      </c>
      <c r="D977" s="15" t="s">
        <v>1067</v>
      </c>
      <c r="E977" s="653" t="s">
        <v>2078</v>
      </c>
    </row>
    <row r="978" spans="1:5" ht="12" customHeight="1" x14ac:dyDescent="0.25">
      <c r="A978" s="651">
        <v>733905666117</v>
      </c>
      <c r="B978" s="654" t="s">
        <v>2079</v>
      </c>
      <c r="C978" s="22">
        <f>AOFA_MINUS!S22</f>
        <v>0</v>
      </c>
      <c r="D978" s="15" t="s">
        <v>1067</v>
      </c>
      <c r="E978" s="653" t="s">
        <v>2080</v>
      </c>
    </row>
    <row r="979" spans="1:5" ht="12" customHeight="1" x14ac:dyDescent="0.25">
      <c r="A979" s="651">
        <v>733905666292</v>
      </c>
      <c r="B979" s="654" t="s">
        <v>2081</v>
      </c>
      <c r="C979" s="22">
        <f>AOFA_MINUS!S23</f>
        <v>0</v>
      </c>
      <c r="D979" s="15" t="s">
        <v>1067</v>
      </c>
      <c r="E979" s="653" t="s">
        <v>2082</v>
      </c>
    </row>
    <row r="980" spans="1:5" ht="12" customHeight="1" x14ac:dyDescent="0.25">
      <c r="A980" s="651">
        <v>733905666476</v>
      </c>
      <c r="B980" s="654" t="s">
        <v>2083</v>
      </c>
      <c r="C980" s="22">
        <f>AOFA_MINUS!S24</f>
        <v>0</v>
      </c>
      <c r="D980" s="15" t="s">
        <v>1067</v>
      </c>
      <c r="E980" s="653" t="s">
        <v>2084</v>
      </c>
    </row>
    <row r="981" spans="1:5" ht="12" customHeight="1" x14ac:dyDescent="0.25">
      <c r="A981" s="651">
        <v>733905666650</v>
      </c>
      <c r="B981" s="654" t="s">
        <v>2085</v>
      </c>
      <c r="C981" s="22">
        <f>AOFA_MINUS!S25</f>
        <v>0</v>
      </c>
      <c r="D981" s="15" t="s">
        <v>1067</v>
      </c>
      <c r="E981" s="653" t="s">
        <v>2086</v>
      </c>
    </row>
    <row r="982" spans="1:5" ht="12" customHeight="1" x14ac:dyDescent="0.25">
      <c r="A982" s="651">
        <v>733905666834</v>
      </c>
      <c r="B982" s="654" t="s">
        <v>2087</v>
      </c>
      <c r="C982" s="22">
        <f>AOFA_MINUS!S26</f>
        <v>0</v>
      </c>
      <c r="D982" s="15" t="s">
        <v>1067</v>
      </c>
      <c r="E982" s="653" t="s">
        <v>2088</v>
      </c>
    </row>
    <row r="983" spans="1:5" ht="12" customHeight="1" x14ac:dyDescent="0.25">
      <c r="A983" s="651">
        <v>733905667015</v>
      </c>
      <c r="B983" s="654" t="s">
        <v>2089</v>
      </c>
      <c r="C983" s="22">
        <f>AOFA_MINUS!S27</f>
        <v>0</v>
      </c>
      <c r="D983" s="15" t="s">
        <v>1067</v>
      </c>
      <c r="E983" s="653" t="s">
        <v>2090</v>
      </c>
    </row>
    <row r="984" spans="1:5" ht="12" customHeight="1" x14ac:dyDescent="0.25">
      <c r="A984" s="651">
        <v>733905667190</v>
      </c>
      <c r="B984" s="654" t="s">
        <v>2091</v>
      </c>
      <c r="C984" s="22">
        <f>AOFA_MINUS!S28</f>
        <v>0</v>
      </c>
      <c r="D984" s="15" t="s">
        <v>1067</v>
      </c>
      <c r="E984" s="653" t="s">
        <v>2092</v>
      </c>
    </row>
    <row r="985" spans="1:5" ht="12" customHeight="1" x14ac:dyDescent="0.25">
      <c r="A985" s="651">
        <v>733905667374</v>
      </c>
      <c r="B985" s="654" t="s">
        <v>2093</v>
      </c>
      <c r="C985" s="22">
        <f>AOFA_MINUS!S29</f>
        <v>0</v>
      </c>
      <c r="D985" s="15" t="s">
        <v>1067</v>
      </c>
      <c r="E985" s="653" t="s">
        <v>2094</v>
      </c>
    </row>
    <row r="986" spans="1:5" ht="12" customHeight="1" x14ac:dyDescent="0.25">
      <c r="A986" s="651">
        <v>733905667558</v>
      </c>
      <c r="B986" s="654" t="s">
        <v>2095</v>
      </c>
      <c r="C986" s="22">
        <f>AOFA_MINUS!S30</f>
        <v>0</v>
      </c>
      <c r="D986" s="15" t="s">
        <v>1067</v>
      </c>
      <c r="E986" s="653" t="s">
        <v>2096</v>
      </c>
    </row>
    <row r="987" spans="1:5" ht="12" customHeight="1" x14ac:dyDescent="0.25">
      <c r="A987" s="651">
        <v>733905667732</v>
      </c>
      <c r="B987" s="654" t="s">
        <v>2097</v>
      </c>
      <c r="C987" s="22">
        <f>AOFA_MINUS!S31</f>
        <v>0</v>
      </c>
      <c r="D987" s="15" t="s">
        <v>1067</v>
      </c>
      <c r="E987" s="653" t="s">
        <v>2098</v>
      </c>
    </row>
    <row r="988" spans="1:5" ht="12" customHeight="1" x14ac:dyDescent="0.25">
      <c r="A988" s="651">
        <v>733905667916</v>
      </c>
      <c r="B988" s="654" t="s">
        <v>2099</v>
      </c>
      <c r="C988" s="22">
        <f>AOFA_MINUS!S32</f>
        <v>0</v>
      </c>
      <c r="D988" s="15" t="s">
        <v>1067</v>
      </c>
      <c r="E988" s="653" t="s">
        <v>2100</v>
      </c>
    </row>
    <row r="989" spans="1:5" ht="12" customHeight="1" x14ac:dyDescent="0.25">
      <c r="A989" s="651">
        <v>733905668098</v>
      </c>
      <c r="B989" s="654" t="s">
        <v>2101</v>
      </c>
      <c r="C989" s="22">
        <f>AOFA_MINUS!S33</f>
        <v>0</v>
      </c>
      <c r="D989" s="15" t="s">
        <v>1067</v>
      </c>
      <c r="E989" s="653" t="s">
        <v>2102</v>
      </c>
    </row>
    <row r="990" spans="1:5" ht="12" customHeight="1" x14ac:dyDescent="0.25">
      <c r="A990" s="651">
        <v>733905668272</v>
      </c>
      <c r="B990" s="654" t="s">
        <v>2103</v>
      </c>
      <c r="C990" s="22">
        <f>AOFA_MINUS!S34</f>
        <v>0</v>
      </c>
      <c r="D990" s="15" t="s">
        <v>1067</v>
      </c>
      <c r="E990" s="653" t="s">
        <v>2104</v>
      </c>
    </row>
    <row r="991" spans="1:5" ht="12" customHeight="1" x14ac:dyDescent="0.25">
      <c r="A991" s="651">
        <v>733905668456</v>
      </c>
      <c r="B991" s="654" t="s">
        <v>2105</v>
      </c>
      <c r="C991" s="22">
        <f>AOFA_MINUS!S35</f>
        <v>0</v>
      </c>
      <c r="D991" s="15" t="s">
        <v>1067</v>
      </c>
      <c r="E991" s="653" t="s">
        <v>2106</v>
      </c>
    </row>
    <row r="992" spans="1:5" ht="12" customHeight="1" x14ac:dyDescent="0.25">
      <c r="A992" s="651">
        <v>733905668630</v>
      </c>
      <c r="B992" s="654" t="s">
        <v>2107</v>
      </c>
      <c r="C992" s="22">
        <f>AOFA_MINUS!S36</f>
        <v>0</v>
      </c>
      <c r="D992" s="15" t="s">
        <v>1067</v>
      </c>
      <c r="E992" s="653" t="s">
        <v>2108</v>
      </c>
    </row>
    <row r="993" spans="1:5" ht="12" customHeight="1" x14ac:dyDescent="0.25">
      <c r="A993" s="651">
        <v>733905919459</v>
      </c>
      <c r="B993" s="654" t="s">
        <v>2109</v>
      </c>
      <c r="C993" s="22">
        <f>AOFA_MINUS!S37</f>
        <v>0</v>
      </c>
      <c r="D993" s="15" t="s">
        <v>1067</v>
      </c>
      <c r="E993" s="653" t="s">
        <v>2110</v>
      </c>
    </row>
    <row r="994" spans="1:5" ht="12" customHeight="1" x14ac:dyDescent="0.25">
      <c r="A994" s="651">
        <v>733905919633</v>
      </c>
      <c r="B994" s="654" t="s">
        <v>2111</v>
      </c>
      <c r="C994" s="22">
        <f>AOFA_MINUS!S38</f>
        <v>0</v>
      </c>
      <c r="D994" s="15" t="s">
        <v>1067</v>
      </c>
      <c r="E994" s="653" t="s">
        <v>2112</v>
      </c>
    </row>
    <row r="995" spans="1:5" ht="12" customHeight="1" x14ac:dyDescent="0.25">
      <c r="A995" s="651">
        <v>733905919817</v>
      </c>
      <c r="B995" s="654" t="s">
        <v>2113</v>
      </c>
      <c r="C995" s="22">
        <f>AOFA_MINUS!S39</f>
        <v>0</v>
      </c>
      <c r="D995" s="15" t="s">
        <v>1067</v>
      </c>
      <c r="E995" s="653" t="s">
        <v>2114</v>
      </c>
    </row>
    <row r="996" spans="1:5" ht="12" customHeight="1" x14ac:dyDescent="0.25">
      <c r="A996" s="651">
        <v>733905919992</v>
      </c>
      <c r="B996" s="654" t="s">
        <v>2115</v>
      </c>
      <c r="C996" s="22">
        <f>AOFA_MINUS!S40</f>
        <v>0</v>
      </c>
      <c r="D996" s="15" t="s">
        <v>1067</v>
      </c>
      <c r="E996" s="653" t="s">
        <v>2116</v>
      </c>
    </row>
    <row r="997" spans="1:5" ht="12" customHeight="1" x14ac:dyDescent="0.25">
      <c r="A997" s="651">
        <v>733905920172</v>
      </c>
      <c r="B997" s="654" t="s">
        <v>2117</v>
      </c>
      <c r="C997" s="22">
        <f>AOFA_MINUS!S41</f>
        <v>0</v>
      </c>
      <c r="D997" s="15" t="s">
        <v>1067</v>
      </c>
      <c r="E997" s="653" t="s">
        <v>2118</v>
      </c>
    </row>
    <row r="998" spans="1:5" ht="12" customHeight="1" x14ac:dyDescent="0.25">
      <c r="A998" s="651">
        <v>733905920356</v>
      </c>
      <c r="B998" s="654" t="s">
        <v>2119</v>
      </c>
      <c r="C998" s="22">
        <f>AOFA_MINUS!S42</f>
        <v>0</v>
      </c>
      <c r="D998" s="15" t="s">
        <v>1067</v>
      </c>
      <c r="E998" s="653" t="s">
        <v>2120</v>
      </c>
    </row>
    <row r="999" spans="1:5" ht="12" customHeight="1" x14ac:dyDescent="0.25">
      <c r="A999" s="651">
        <v>733905664328</v>
      </c>
      <c r="B999" s="654" t="s">
        <v>2121</v>
      </c>
      <c r="C999" s="22">
        <f>AOFA_MINUS!T12</f>
        <v>0</v>
      </c>
      <c r="D999" s="15" t="s">
        <v>1067</v>
      </c>
      <c r="E999" s="653" t="s">
        <v>2122</v>
      </c>
    </row>
    <row r="1000" spans="1:5" ht="12" customHeight="1" x14ac:dyDescent="0.25">
      <c r="A1000" s="651">
        <v>733905664502</v>
      </c>
      <c r="B1000" s="654" t="s">
        <v>2123</v>
      </c>
      <c r="C1000" s="22">
        <f>AOFA_MINUS!T13</f>
        <v>0</v>
      </c>
      <c r="D1000" s="15" t="s">
        <v>1067</v>
      </c>
      <c r="E1000" s="653" t="s">
        <v>2124</v>
      </c>
    </row>
    <row r="1001" spans="1:5" ht="12" customHeight="1" x14ac:dyDescent="0.25">
      <c r="A1001" s="651">
        <v>733905664687</v>
      </c>
      <c r="B1001" s="654" t="s">
        <v>2125</v>
      </c>
      <c r="C1001" s="22">
        <f>AOFA_MINUS!T14</f>
        <v>0</v>
      </c>
      <c r="D1001" s="15" t="s">
        <v>1067</v>
      </c>
      <c r="E1001" s="653" t="s">
        <v>2126</v>
      </c>
    </row>
    <row r="1002" spans="1:5" ht="12" customHeight="1" x14ac:dyDescent="0.25">
      <c r="A1002" s="651">
        <v>733905664861</v>
      </c>
      <c r="B1002" s="654" t="s">
        <v>2127</v>
      </c>
      <c r="C1002" s="22">
        <f>AOFA_MINUS!T15</f>
        <v>0</v>
      </c>
      <c r="D1002" s="15" t="s">
        <v>1067</v>
      </c>
      <c r="E1002" s="653" t="s">
        <v>2128</v>
      </c>
    </row>
    <row r="1003" spans="1:5" ht="12" customHeight="1" x14ac:dyDescent="0.25">
      <c r="A1003" s="651">
        <v>733905665042</v>
      </c>
      <c r="B1003" s="654" t="s">
        <v>2129</v>
      </c>
      <c r="C1003" s="22">
        <f>AOFA_MINUS!T16</f>
        <v>0</v>
      </c>
      <c r="D1003" s="15" t="s">
        <v>1067</v>
      </c>
      <c r="E1003" s="653" t="s">
        <v>2130</v>
      </c>
    </row>
    <row r="1004" spans="1:5" ht="12" customHeight="1" x14ac:dyDescent="0.25">
      <c r="A1004" s="651">
        <v>733905665226</v>
      </c>
      <c r="B1004" s="654" t="s">
        <v>2131</v>
      </c>
      <c r="C1004" s="22">
        <f>AOFA_MINUS!T17</f>
        <v>0</v>
      </c>
      <c r="D1004" s="15" t="s">
        <v>1067</v>
      </c>
      <c r="E1004" s="653" t="s">
        <v>2132</v>
      </c>
    </row>
    <row r="1005" spans="1:5" ht="12" customHeight="1" x14ac:dyDescent="0.25">
      <c r="A1005" s="651">
        <v>733905665400</v>
      </c>
      <c r="B1005" s="654" t="s">
        <v>2133</v>
      </c>
      <c r="C1005" s="22">
        <f>AOFA_MINUS!T18</f>
        <v>0</v>
      </c>
      <c r="D1005" s="15" t="s">
        <v>1067</v>
      </c>
      <c r="E1005" s="653" t="s">
        <v>2134</v>
      </c>
    </row>
    <row r="1006" spans="1:5" ht="12" customHeight="1" x14ac:dyDescent="0.25">
      <c r="A1006" s="651">
        <v>733905665585</v>
      </c>
      <c r="B1006" s="654" t="s">
        <v>2135</v>
      </c>
      <c r="C1006" s="22">
        <f>AOFA_MINUS!T19</f>
        <v>0</v>
      </c>
      <c r="D1006" s="15" t="s">
        <v>1067</v>
      </c>
      <c r="E1006" s="653" t="s">
        <v>2136</v>
      </c>
    </row>
    <row r="1007" spans="1:5" ht="12" customHeight="1" x14ac:dyDescent="0.25">
      <c r="A1007" s="651">
        <v>733905665769</v>
      </c>
      <c r="B1007" s="654" t="s">
        <v>2137</v>
      </c>
      <c r="C1007" s="22">
        <f>AOFA_MINUS!T20</f>
        <v>0</v>
      </c>
      <c r="D1007" s="15" t="s">
        <v>1067</v>
      </c>
      <c r="E1007" s="653" t="s">
        <v>2138</v>
      </c>
    </row>
    <row r="1008" spans="1:5" ht="12" customHeight="1" x14ac:dyDescent="0.25">
      <c r="A1008" s="651">
        <v>733905665943</v>
      </c>
      <c r="B1008" s="654" t="s">
        <v>2139</v>
      </c>
      <c r="C1008" s="22">
        <f>AOFA_MINUS!T21</f>
        <v>0</v>
      </c>
      <c r="D1008" s="15" t="s">
        <v>1067</v>
      </c>
      <c r="E1008" s="653" t="s">
        <v>2140</v>
      </c>
    </row>
    <row r="1009" spans="1:5" ht="12" customHeight="1" x14ac:dyDescent="0.25">
      <c r="A1009" s="651">
        <v>733905666124</v>
      </c>
      <c r="B1009" s="654" t="s">
        <v>2141</v>
      </c>
      <c r="C1009" s="22">
        <f>AOFA_MINUS!T22</f>
        <v>0</v>
      </c>
      <c r="D1009" s="15" t="s">
        <v>1067</v>
      </c>
      <c r="E1009" s="653" t="s">
        <v>2142</v>
      </c>
    </row>
    <row r="1010" spans="1:5" ht="12" customHeight="1" x14ac:dyDescent="0.25">
      <c r="A1010" s="651">
        <v>733905666308</v>
      </c>
      <c r="B1010" s="654" t="s">
        <v>2143</v>
      </c>
      <c r="C1010" s="22">
        <f>AOFA_MINUS!T23</f>
        <v>0</v>
      </c>
      <c r="D1010" s="15" t="s">
        <v>1067</v>
      </c>
      <c r="E1010" s="653" t="s">
        <v>2144</v>
      </c>
    </row>
    <row r="1011" spans="1:5" ht="12" customHeight="1" x14ac:dyDescent="0.25">
      <c r="A1011" s="651">
        <v>733905666483</v>
      </c>
      <c r="B1011" s="654" t="s">
        <v>2145</v>
      </c>
      <c r="C1011" s="22">
        <f>AOFA_MINUS!T24</f>
        <v>0</v>
      </c>
      <c r="D1011" s="15" t="s">
        <v>1067</v>
      </c>
      <c r="E1011" s="653" t="s">
        <v>2146</v>
      </c>
    </row>
    <row r="1012" spans="1:5" ht="12" customHeight="1" x14ac:dyDescent="0.25">
      <c r="A1012" s="651">
        <v>733905666667</v>
      </c>
      <c r="B1012" s="654" t="s">
        <v>2147</v>
      </c>
      <c r="C1012" s="22">
        <f>AOFA_MINUS!T25</f>
        <v>0</v>
      </c>
      <c r="D1012" s="15" t="s">
        <v>1067</v>
      </c>
      <c r="E1012" s="653" t="s">
        <v>2148</v>
      </c>
    </row>
    <row r="1013" spans="1:5" ht="12" customHeight="1" x14ac:dyDescent="0.25">
      <c r="A1013" s="651">
        <v>733905666841</v>
      </c>
      <c r="B1013" s="654" t="s">
        <v>2149</v>
      </c>
      <c r="C1013" s="22">
        <f>AOFA_MINUS!T26</f>
        <v>0</v>
      </c>
      <c r="D1013" s="15" t="s">
        <v>1067</v>
      </c>
      <c r="E1013" s="653" t="s">
        <v>2150</v>
      </c>
    </row>
    <row r="1014" spans="1:5" ht="12" customHeight="1" x14ac:dyDescent="0.25">
      <c r="A1014" s="651">
        <v>733905667022</v>
      </c>
      <c r="B1014" s="654" t="s">
        <v>2151</v>
      </c>
      <c r="C1014" s="22">
        <f>AOFA_MINUS!T27</f>
        <v>0</v>
      </c>
      <c r="D1014" s="15" t="s">
        <v>1067</v>
      </c>
      <c r="E1014" s="653" t="s">
        <v>2152</v>
      </c>
    </row>
    <row r="1015" spans="1:5" ht="12" customHeight="1" x14ac:dyDescent="0.25">
      <c r="A1015" s="651">
        <v>733905667206</v>
      </c>
      <c r="B1015" s="654" t="s">
        <v>2153</v>
      </c>
      <c r="C1015" s="22">
        <f>AOFA_MINUS!T28</f>
        <v>0</v>
      </c>
      <c r="D1015" s="15" t="s">
        <v>1067</v>
      </c>
      <c r="E1015" s="653" t="s">
        <v>2154</v>
      </c>
    </row>
    <row r="1016" spans="1:5" ht="12" customHeight="1" x14ac:dyDescent="0.25">
      <c r="A1016" s="651">
        <v>733905667381</v>
      </c>
      <c r="B1016" s="654" t="s">
        <v>2155</v>
      </c>
      <c r="C1016" s="22">
        <f>AOFA_MINUS!T29</f>
        <v>0</v>
      </c>
      <c r="D1016" s="15" t="s">
        <v>1067</v>
      </c>
      <c r="E1016" s="653" t="s">
        <v>2156</v>
      </c>
    </row>
    <row r="1017" spans="1:5" ht="12" customHeight="1" x14ac:dyDescent="0.25">
      <c r="A1017" s="651">
        <v>733905667565</v>
      </c>
      <c r="B1017" s="654" t="s">
        <v>2157</v>
      </c>
      <c r="C1017" s="22">
        <f>AOFA_MINUS!T30</f>
        <v>0</v>
      </c>
      <c r="D1017" s="15" t="s">
        <v>1067</v>
      </c>
      <c r="E1017" s="653" t="s">
        <v>2158</v>
      </c>
    </row>
    <row r="1018" spans="1:5" ht="12" customHeight="1" x14ac:dyDescent="0.25">
      <c r="A1018" s="651">
        <v>733905667749</v>
      </c>
      <c r="B1018" s="654" t="s">
        <v>2159</v>
      </c>
      <c r="C1018" s="22">
        <f>AOFA_MINUS!T31</f>
        <v>0</v>
      </c>
      <c r="D1018" s="15" t="s">
        <v>1067</v>
      </c>
      <c r="E1018" s="653" t="s">
        <v>2160</v>
      </c>
    </row>
    <row r="1019" spans="1:5" ht="12" customHeight="1" x14ac:dyDescent="0.25">
      <c r="A1019" s="651">
        <v>733905667923</v>
      </c>
      <c r="B1019" s="654" t="s">
        <v>2161</v>
      </c>
      <c r="C1019" s="22">
        <f>AOFA_MINUS!T32</f>
        <v>0</v>
      </c>
      <c r="D1019" s="15" t="s">
        <v>1067</v>
      </c>
      <c r="E1019" s="653" t="s">
        <v>2162</v>
      </c>
    </row>
    <row r="1020" spans="1:5" ht="12" customHeight="1" x14ac:dyDescent="0.25">
      <c r="A1020" s="651">
        <v>733905668104</v>
      </c>
      <c r="B1020" s="654" t="s">
        <v>2163</v>
      </c>
      <c r="C1020" s="22">
        <f>AOFA_MINUS!T33</f>
        <v>0</v>
      </c>
      <c r="D1020" s="15" t="s">
        <v>1067</v>
      </c>
      <c r="E1020" s="653" t="s">
        <v>2164</v>
      </c>
    </row>
    <row r="1021" spans="1:5" ht="12" customHeight="1" x14ac:dyDescent="0.25">
      <c r="A1021" s="651">
        <v>733905668289</v>
      </c>
      <c r="B1021" s="654" t="s">
        <v>2165</v>
      </c>
      <c r="C1021" s="22">
        <f>AOFA_MINUS!T34</f>
        <v>0</v>
      </c>
      <c r="D1021" s="15" t="s">
        <v>1067</v>
      </c>
      <c r="E1021" s="653" t="s">
        <v>2166</v>
      </c>
    </row>
    <row r="1022" spans="1:5" ht="12" customHeight="1" x14ac:dyDescent="0.25">
      <c r="A1022" s="651">
        <v>733905668463</v>
      </c>
      <c r="B1022" s="654" t="s">
        <v>2167</v>
      </c>
      <c r="C1022" s="22">
        <f>AOFA_MINUS!T35</f>
        <v>0</v>
      </c>
      <c r="D1022" s="15" t="s">
        <v>1067</v>
      </c>
      <c r="E1022" s="653" t="s">
        <v>2168</v>
      </c>
    </row>
    <row r="1023" spans="1:5" ht="12" customHeight="1" x14ac:dyDescent="0.25">
      <c r="A1023" s="651">
        <v>733905668647</v>
      </c>
      <c r="B1023" s="654" t="s">
        <v>2169</v>
      </c>
      <c r="C1023" s="22">
        <f>AOFA_MINUS!T36</f>
        <v>0</v>
      </c>
      <c r="D1023" s="15" t="s">
        <v>1067</v>
      </c>
      <c r="E1023" s="653" t="s">
        <v>2170</v>
      </c>
    </row>
    <row r="1024" spans="1:5" ht="12" customHeight="1" x14ac:dyDescent="0.25">
      <c r="A1024" s="651">
        <v>733905919466</v>
      </c>
      <c r="B1024" s="654" t="s">
        <v>2171</v>
      </c>
      <c r="C1024" s="22">
        <f>AOFA_MINUS!T37</f>
        <v>0</v>
      </c>
      <c r="D1024" s="15" t="s">
        <v>1067</v>
      </c>
      <c r="E1024" s="653" t="s">
        <v>2172</v>
      </c>
    </row>
    <row r="1025" spans="1:5" ht="12" customHeight="1" x14ac:dyDescent="0.25">
      <c r="A1025" s="651">
        <v>733905919640</v>
      </c>
      <c r="B1025" s="654" t="s">
        <v>2173</v>
      </c>
      <c r="C1025" s="22">
        <f>AOFA_MINUS!T38</f>
        <v>0</v>
      </c>
      <c r="D1025" s="15" t="s">
        <v>1067</v>
      </c>
      <c r="E1025" s="653" t="s">
        <v>2174</v>
      </c>
    </row>
    <row r="1026" spans="1:5" ht="12" customHeight="1" x14ac:dyDescent="0.25">
      <c r="A1026" s="651">
        <v>733905919824</v>
      </c>
      <c r="B1026" s="654" t="s">
        <v>2175</v>
      </c>
      <c r="C1026" s="22">
        <f>AOFA_MINUS!T39</f>
        <v>0</v>
      </c>
      <c r="D1026" s="15" t="s">
        <v>1067</v>
      </c>
      <c r="E1026" s="653" t="s">
        <v>2176</v>
      </c>
    </row>
    <row r="1027" spans="1:5" ht="12" customHeight="1" x14ac:dyDescent="0.25">
      <c r="A1027" s="651">
        <v>733905920004</v>
      </c>
      <c r="B1027" s="654" t="s">
        <v>2177</v>
      </c>
      <c r="C1027" s="22">
        <f>AOFA_MINUS!T40</f>
        <v>0</v>
      </c>
      <c r="D1027" s="15" t="s">
        <v>1067</v>
      </c>
      <c r="E1027" s="653" t="s">
        <v>2178</v>
      </c>
    </row>
    <row r="1028" spans="1:5" ht="12" customHeight="1" x14ac:dyDescent="0.25">
      <c r="A1028" s="651">
        <v>733905920189</v>
      </c>
      <c r="B1028" s="654" t="s">
        <v>2179</v>
      </c>
      <c r="C1028" s="22">
        <f>AOFA_MINUS!T41</f>
        <v>0</v>
      </c>
      <c r="D1028" s="15" t="s">
        <v>1067</v>
      </c>
      <c r="E1028" s="653" t="s">
        <v>2180</v>
      </c>
    </row>
    <row r="1029" spans="1:5" ht="12" customHeight="1" x14ac:dyDescent="0.25">
      <c r="A1029" s="651">
        <v>733905920363</v>
      </c>
      <c r="B1029" s="654" t="s">
        <v>2181</v>
      </c>
      <c r="C1029" s="22">
        <f>AOFA_MINUS!T42</f>
        <v>0</v>
      </c>
      <c r="D1029" s="15" t="s">
        <v>1067</v>
      </c>
      <c r="E1029" s="653" t="s">
        <v>2182</v>
      </c>
    </row>
    <row r="1030" spans="1:5" ht="12" customHeight="1" x14ac:dyDescent="0.25">
      <c r="A1030" s="651">
        <v>733905668654</v>
      </c>
      <c r="B1030" s="654" t="s">
        <v>2183</v>
      </c>
      <c r="C1030" s="22">
        <f>AOFA_MINUS!V12</f>
        <v>0</v>
      </c>
      <c r="D1030" s="15" t="s">
        <v>1067</v>
      </c>
      <c r="E1030" s="653" t="s">
        <v>2184</v>
      </c>
    </row>
    <row r="1031" spans="1:5" ht="12" customHeight="1" x14ac:dyDescent="0.25">
      <c r="A1031" s="651">
        <v>733905668838</v>
      </c>
      <c r="B1031" s="654" t="s">
        <v>2185</v>
      </c>
      <c r="C1031" s="22">
        <f>AOFA_MINUS!V13</f>
        <v>0</v>
      </c>
      <c r="D1031" s="15" t="s">
        <v>1067</v>
      </c>
      <c r="E1031" s="653" t="s">
        <v>2186</v>
      </c>
    </row>
    <row r="1032" spans="1:5" ht="12" customHeight="1" x14ac:dyDescent="0.25">
      <c r="A1032" s="651">
        <v>733905669019</v>
      </c>
      <c r="B1032" s="654" t="s">
        <v>2187</v>
      </c>
      <c r="C1032" s="22">
        <f>AOFA_MINUS!V14</f>
        <v>0</v>
      </c>
      <c r="D1032" s="15" t="s">
        <v>1067</v>
      </c>
      <c r="E1032" s="653" t="s">
        <v>2188</v>
      </c>
    </row>
    <row r="1033" spans="1:5" ht="12" customHeight="1" x14ac:dyDescent="0.25">
      <c r="A1033" s="651">
        <v>733905669194</v>
      </c>
      <c r="B1033" s="654" t="s">
        <v>2189</v>
      </c>
      <c r="C1033" s="22">
        <f>AOFA_MINUS!V15</f>
        <v>0</v>
      </c>
      <c r="D1033" s="15" t="s">
        <v>1067</v>
      </c>
      <c r="E1033" s="653" t="s">
        <v>2190</v>
      </c>
    </row>
    <row r="1034" spans="1:5" ht="12" customHeight="1" x14ac:dyDescent="0.25">
      <c r="A1034" s="651">
        <v>733905669378</v>
      </c>
      <c r="B1034" s="654" t="s">
        <v>2191</v>
      </c>
      <c r="C1034" s="22">
        <f>AOFA_MINUS!V16</f>
        <v>0</v>
      </c>
      <c r="D1034" s="15" t="s">
        <v>1067</v>
      </c>
      <c r="E1034" s="653" t="s">
        <v>2192</v>
      </c>
    </row>
    <row r="1035" spans="1:5" ht="12" customHeight="1" x14ac:dyDescent="0.25">
      <c r="A1035" s="651">
        <v>733905669552</v>
      </c>
      <c r="B1035" s="654" t="s">
        <v>2193</v>
      </c>
      <c r="C1035" s="22">
        <f>AOFA_MINUS!V17</f>
        <v>0</v>
      </c>
      <c r="D1035" s="15" t="s">
        <v>1067</v>
      </c>
      <c r="E1035" s="653" t="s">
        <v>2194</v>
      </c>
    </row>
    <row r="1036" spans="1:5" ht="12" customHeight="1" x14ac:dyDescent="0.25">
      <c r="A1036" s="651">
        <v>733905669736</v>
      </c>
      <c r="B1036" s="654" t="s">
        <v>2195</v>
      </c>
      <c r="C1036" s="22">
        <f>AOFA_MINUS!V18</f>
        <v>0</v>
      </c>
      <c r="D1036" s="15" t="s">
        <v>1067</v>
      </c>
      <c r="E1036" s="653" t="s">
        <v>2196</v>
      </c>
    </row>
    <row r="1037" spans="1:5" ht="12" customHeight="1" x14ac:dyDescent="0.25">
      <c r="A1037" s="651">
        <v>733905669910</v>
      </c>
      <c r="B1037" s="654" t="s">
        <v>2197</v>
      </c>
      <c r="C1037" s="22">
        <f>AOFA_MINUS!V19</f>
        <v>0</v>
      </c>
      <c r="D1037" s="15" t="s">
        <v>1067</v>
      </c>
      <c r="E1037" s="653" t="s">
        <v>2198</v>
      </c>
    </row>
    <row r="1038" spans="1:5" ht="12" customHeight="1" x14ac:dyDescent="0.25">
      <c r="A1038" s="651">
        <v>733905670091</v>
      </c>
      <c r="B1038" s="654" t="s">
        <v>2199</v>
      </c>
      <c r="C1038" s="22">
        <f>AOFA_MINUS!V20</f>
        <v>0</v>
      </c>
      <c r="D1038" s="15" t="s">
        <v>1067</v>
      </c>
      <c r="E1038" s="653" t="s">
        <v>2200</v>
      </c>
    </row>
    <row r="1039" spans="1:5" ht="12" customHeight="1" x14ac:dyDescent="0.25">
      <c r="A1039" s="651">
        <v>733905670275</v>
      </c>
      <c r="B1039" s="654" t="s">
        <v>2201</v>
      </c>
      <c r="C1039" s="22">
        <f>AOFA_MINUS!V21</f>
        <v>0</v>
      </c>
      <c r="D1039" s="15" t="s">
        <v>1067</v>
      </c>
      <c r="E1039" s="653" t="s">
        <v>2202</v>
      </c>
    </row>
    <row r="1040" spans="1:5" ht="12" customHeight="1" x14ac:dyDescent="0.25">
      <c r="A1040" s="651">
        <v>733905670459</v>
      </c>
      <c r="B1040" s="654" t="s">
        <v>2203</v>
      </c>
      <c r="C1040" s="22">
        <f>AOFA_MINUS!V22</f>
        <v>0</v>
      </c>
      <c r="D1040" s="15" t="s">
        <v>1067</v>
      </c>
      <c r="E1040" s="653" t="s">
        <v>2204</v>
      </c>
    </row>
    <row r="1041" spans="1:5" ht="12" customHeight="1" x14ac:dyDescent="0.25">
      <c r="A1041" s="651">
        <v>733905670633</v>
      </c>
      <c r="B1041" s="654" t="s">
        <v>2205</v>
      </c>
      <c r="C1041" s="22">
        <f>AOFA_MINUS!V23</f>
        <v>0</v>
      </c>
      <c r="D1041" s="15" t="s">
        <v>1067</v>
      </c>
      <c r="E1041" s="653" t="s">
        <v>2206</v>
      </c>
    </row>
    <row r="1042" spans="1:5" ht="12" customHeight="1" x14ac:dyDescent="0.25">
      <c r="A1042" s="651">
        <v>733905670817</v>
      </c>
      <c r="B1042" s="654" t="s">
        <v>2207</v>
      </c>
      <c r="C1042" s="22">
        <f>AOFA_MINUS!V24</f>
        <v>0</v>
      </c>
      <c r="D1042" s="15" t="s">
        <v>1067</v>
      </c>
      <c r="E1042" s="653" t="s">
        <v>2208</v>
      </c>
    </row>
    <row r="1043" spans="1:5" ht="12" customHeight="1" x14ac:dyDescent="0.25">
      <c r="A1043" s="651">
        <v>733905670992</v>
      </c>
      <c r="B1043" s="654" t="s">
        <v>2209</v>
      </c>
      <c r="C1043" s="22">
        <f>AOFA_MINUS!V25</f>
        <v>0</v>
      </c>
      <c r="D1043" s="15" t="s">
        <v>1067</v>
      </c>
      <c r="E1043" s="653" t="s">
        <v>2210</v>
      </c>
    </row>
    <row r="1044" spans="1:5" ht="12" customHeight="1" x14ac:dyDescent="0.25">
      <c r="A1044" s="651">
        <v>733905671173</v>
      </c>
      <c r="B1044" s="654" t="s">
        <v>2211</v>
      </c>
      <c r="C1044" s="22">
        <f>AOFA_MINUS!V26</f>
        <v>0</v>
      </c>
      <c r="D1044" s="15" t="s">
        <v>1067</v>
      </c>
      <c r="E1044" s="653" t="s">
        <v>2212</v>
      </c>
    </row>
    <row r="1045" spans="1:5" ht="12" customHeight="1" x14ac:dyDescent="0.25">
      <c r="A1045" s="651">
        <v>733905671357</v>
      </c>
      <c r="B1045" s="654" t="s">
        <v>2213</v>
      </c>
      <c r="C1045" s="22">
        <f>AOFA_MINUS!V27</f>
        <v>0</v>
      </c>
      <c r="D1045" s="15" t="s">
        <v>1067</v>
      </c>
      <c r="E1045" s="653" t="s">
        <v>2214</v>
      </c>
    </row>
    <row r="1046" spans="1:5" ht="12" customHeight="1" x14ac:dyDescent="0.25">
      <c r="A1046" s="651">
        <v>733905671531</v>
      </c>
      <c r="B1046" s="654" t="s">
        <v>2215</v>
      </c>
      <c r="C1046" s="22">
        <f>AOFA_MINUS!V28</f>
        <v>0</v>
      </c>
      <c r="D1046" s="15" t="s">
        <v>1067</v>
      </c>
      <c r="E1046" s="653" t="s">
        <v>2216</v>
      </c>
    </row>
    <row r="1047" spans="1:5" ht="12" customHeight="1" x14ac:dyDescent="0.25">
      <c r="A1047" s="651">
        <v>733905671715</v>
      </c>
      <c r="B1047" s="654" t="s">
        <v>2217</v>
      </c>
      <c r="C1047" s="22">
        <f>AOFA_MINUS!V29</f>
        <v>0</v>
      </c>
      <c r="D1047" s="15" t="s">
        <v>1067</v>
      </c>
      <c r="E1047" s="653" t="s">
        <v>2218</v>
      </c>
    </row>
    <row r="1048" spans="1:5" ht="12" customHeight="1" x14ac:dyDescent="0.25">
      <c r="A1048" s="651">
        <v>733905671890</v>
      </c>
      <c r="B1048" s="654" t="s">
        <v>2219</v>
      </c>
      <c r="C1048" s="22">
        <f>AOFA_MINUS!V30</f>
        <v>0</v>
      </c>
      <c r="D1048" s="15" t="s">
        <v>1067</v>
      </c>
      <c r="E1048" s="653" t="s">
        <v>2220</v>
      </c>
    </row>
    <row r="1049" spans="1:5" ht="12" customHeight="1" x14ac:dyDescent="0.25">
      <c r="A1049" s="651">
        <v>733905672071</v>
      </c>
      <c r="B1049" s="654" t="s">
        <v>2221</v>
      </c>
      <c r="C1049" s="22">
        <f>AOFA_MINUS!V31</f>
        <v>0</v>
      </c>
      <c r="D1049" s="15" t="s">
        <v>1067</v>
      </c>
      <c r="E1049" s="653" t="s">
        <v>2222</v>
      </c>
    </row>
    <row r="1050" spans="1:5" ht="12" customHeight="1" x14ac:dyDescent="0.25">
      <c r="A1050" s="651">
        <v>733905672255</v>
      </c>
      <c r="B1050" s="654" t="s">
        <v>2223</v>
      </c>
      <c r="C1050" s="22">
        <f>AOFA_MINUS!V32</f>
        <v>0</v>
      </c>
      <c r="D1050" s="15" t="s">
        <v>1067</v>
      </c>
      <c r="E1050" s="653" t="s">
        <v>2224</v>
      </c>
    </row>
    <row r="1051" spans="1:5" ht="12" customHeight="1" x14ac:dyDescent="0.25">
      <c r="A1051" s="651">
        <v>733905672439</v>
      </c>
      <c r="B1051" s="654" t="s">
        <v>2225</v>
      </c>
      <c r="C1051" s="22">
        <f>AOFA_MINUS!V33</f>
        <v>0</v>
      </c>
      <c r="D1051" s="15" t="s">
        <v>1067</v>
      </c>
      <c r="E1051" s="653" t="s">
        <v>2226</v>
      </c>
    </row>
    <row r="1052" spans="1:5" ht="12" customHeight="1" x14ac:dyDescent="0.25">
      <c r="A1052" s="651">
        <v>733905672613</v>
      </c>
      <c r="B1052" s="654" t="s">
        <v>2227</v>
      </c>
      <c r="C1052" s="22">
        <f>AOFA_MINUS!V34</f>
        <v>0</v>
      </c>
      <c r="D1052" s="15" t="s">
        <v>1067</v>
      </c>
      <c r="E1052" s="653" t="s">
        <v>2228</v>
      </c>
    </row>
    <row r="1053" spans="1:5" ht="12" customHeight="1" x14ac:dyDescent="0.25">
      <c r="A1053" s="651">
        <v>733905672798</v>
      </c>
      <c r="B1053" s="654" t="s">
        <v>2229</v>
      </c>
      <c r="C1053" s="22">
        <f>AOFA_MINUS!V35</f>
        <v>0</v>
      </c>
      <c r="D1053" s="15" t="s">
        <v>1067</v>
      </c>
      <c r="E1053" s="653" t="s">
        <v>2230</v>
      </c>
    </row>
    <row r="1054" spans="1:5" ht="12" customHeight="1" x14ac:dyDescent="0.25">
      <c r="A1054" s="651">
        <v>733905672972</v>
      </c>
      <c r="B1054" s="654" t="s">
        <v>2231</v>
      </c>
      <c r="C1054" s="22">
        <f>AOFA_MINUS!V36</f>
        <v>0</v>
      </c>
      <c r="D1054" s="15" t="s">
        <v>1067</v>
      </c>
      <c r="E1054" s="653" t="s">
        <v>2232</v>
      </c>
    </row>
    <row r="1055" spans="1:5" ht="12" customHeight="1" x14ac:dyDescent="0.25">
      <c r="A1055" s="651">
        <v>733905677656</v>
      </c>
      <c r="B1055" s="654" t="s">
        <v>2233</v>
      </c>
      <c r="C1055" s="22">
        <f>AOFA_MINUS!V37</f>
        <v>0</v>
      </c>
      <c r="D1055" s="15" t="s">
        <v>1067</v>
      </c>
      <c r="E1055" s="653" t="s">
        <v>2234</v>
      </c>
    </row>
    <row r="1056" spans="1:5" ht="12" customHeight="1" x14ac:dyDescent="0.25">
      <c r="A1056" s="651">
        <v>733905677854</v>
      </c>
      <c r="B1056" s="654" t="s">
        <v>2235</v>
      </c>
      <c r="C1056" s="22">
        <f>AOFA_MINUS!V38</f>
        <v>0</v>
      </c>
      <c r="D1056" s="15" t="s">
        <v>1067</v>
      </c>
      <c r="E1056" s="653" t="s">
        <v>2236</v>
      </c>
    </row>
    <row r="1057" spans="1:5" ht="12" customHeight="1" x14ac:dyDescent="0.25">
      <c r="A1057" s="651">
        <v>733905678059</v>
      </c>
      <c r="B1057" s="654" t="s">
        <v>2237</v>
      </c>
      <c r="C1057" s="22">
        <f>AOFA_MINUS!V39</f>
        <v>0</v>
      </c>
      <c r="D1057" s="15" t="s">
        <v>1067</v>
      </c>
      <c r="E1057" s="653" t="s">
        <v>2238</v>
      </c>
    </row>
    <row r="1058" spans="1:5" ht="12" customHeight="1" x14ac:dyDescent="0.25">
      <c r="A1058" s="651">
        <v>733905678257</v>
      </c>
      <c r="B1058" s="654" t="s">
        <v>2239</v>
      </c>
      <c r="C1058" s="22">
        <f>AOFA_MINUS!V40</f>
        <v>0</v>
      </c>
      <c r="D1058" s="15" t="s">
        <v>1067</v>
      </c>
      <c r="E1058" s="653" t="s">
        <v>2240</v>
      </c>
    </row>
    <row r="1059" spans="1:5" ht="12" customHeight="1" x14ac:dyDescent="0.25">
      <c r="A1059" s="651">
        <v>733905678455</v>
      </c>
      <c r="B1059" s="654" t="s">
        <v>2241</v>
      </c>
      <c r="C1059" s="22">
        <f>AOFA_MINUS!V41</f>
        <v>0</v>
      </c>
      <c r="D1059" s="15" t="s">
        <v>1067</v>
      </c>
      <c r="E1059" s="653" t="s">
        <v>2242</v>
      </c>
    </row>
    <row r="1060" spans="1:5" ht="12" customHeight="1" x14ac:dyDescent="0.25">
      <c r="A1060" s="651">
        <v>733905678653</v>
      </c>
      <c r="B1060" s="654" t="s">
        <v>2243</v>
      </c>
      <c r="C1060" s="22">
        <f>AOFA_MINUS!V42</f>
        <v>0</v>
      </c>
      <c r="D1060" s="15" t="s">
        <v>1067</v>
      </c>
      <c r="E1060" s="653" t="s">
        <v>2244</v>
      </c>
    </row>
    <row r="1061" spans="1:5" ht="12" customHeight="1" x14ac:dyDescent="0.25">
      <c r="A1061" s="651">
        <v>733905668661</v>
      </c>
      <c r="B1061" s="654" t="s">
        <v>2245</v>
      </c>
      <c r="C1061" s="22">
        <f>AOFA_MINUS!W12</f>
        <v>0</v>
      </c>
      <c r="D1061" s="15" t="s">
        <v>1067</v>
      </c>
      <c r="E1061" s="653" t="s">
        <v>2246</v>
      </c>
    </row>
    <row r="1062" spans="1:5" ht="12" customHeight="1" x14ac:dyDescent="0.25">
      <c r="A1062" s="651">
        <v>733905668845</v>
      </c>
      <c r="B1062" s="654" t="s">
        <v>2247</v>
      </c>
      <c r="C1062" s="22">
        <f>AOFA_MINUS!W13</f>
        <v>0</v>
      </c>
      <c r="D1062" s="15" t="s">
        <v>1067</v>
      </c>
      <c r="E1062" s="653" t="s">
        <v>2248</v>
      </c>
    </row>
    <row r="1063" spans="1:5" ht="12" customHeight="1" x14ac:dyDescent="0.25">
      <c r="A1063" s="651">
        <v>733905669026</v>
      </c>
      <c r="B1063" s="654" t="s">
        <v>2249</v>
      </c>
      <c r="C1063" s="22">
        <f>AOFA_MINUS!W14</f>
        <v>0</v>
      </c>
      <c r="D1063" s="15" t="s">
        <v>1067</v>
      </c>
      <c r="E1063" s="653" t="s">
        <v>2250</v>
      </c>
    </row>
    <row r="1064" spans="1:5" ht="12" customHeight="1" x14ac:dyDescent="0.25">
      <c r="A1064" s="651">
        <v>733905669200</v>
      </c>
      <c r="B1064" s="654" t="s">
        <v>2251</v>
      </c>
      <c r="C1064" s="22">
        <f>AOFA_MINUS!W15</f>
        <v>0</v>
      </c>
      <c r="D1064" s="15" t="s">
        <v>1067</v>
      </c>
      <c r="E1064" s="653" t="s">
        <v>2252</v>
      </c>
    </row>
    <row r="1065" spans="1:5" ht="12" customHeight="1" x14ac:dyDescent="0.25">
      <c r="A1065" s="651">
        <v>733905669385</v>
      </c>
      <c r="B1065" s="654" t="s">
        <v>2253</v>
      </c>
      <c r="C1065" s="22">
        <f>AOFA_MINUS!W16</f>
        <v>0</v>
      </c>
      <c r="D1065" s="15" t="s">
        <v>1067</v>
      </c>
      <c r="E1065" s="653" t="s">
        <v>2254</v>
      </c>
    </row>
    <row r="1066" spans="1:5" ht="12" customHeight="1" x14ac:dyDescent="0.25">
      <c r="A1066" s="651">
        <v>733905669569</v>
      </c>
      <c r="B1066" s="654" t="s">
        <v>2255</v>
      </c>
      <c r="C1066" s="22">
        <f>AOFA_MINUS!W17</f>
        <v>0</v>
      </c>
      <c r="D1066" s="15" t="s">
        <v>1067</v>
      </c>
      <c r="E1066" s="653" t="s">
        <v>2256</v>
      </c>
    </row>
    <row r="1067" spans="1:5" ht="12" customHeight="1" x14ac:dyDescent="0.25">
      <c r="A1067" s="651">
        <v>733905669743</v>
      </c>
      <c r="B1067" s="654" t="s">
        <v>2257</v>
      </c>
      <c r="C1067" s="22">
        <f>AOFA_MINUS!W18</f>
        <v>0</v>
      </c>
      <c r="D1067" s="15" t="s">
        <v>1067</v>
      </c>
      <c r="E1067" s="653" t="s">
        <v>2258</v>
      </c>
    </row>
    <row r="1068" spans="1:5" ht="12" customHeight="1" x14ac:dyDescent="0.25">
      <c r="A1068" s="651">
        <v>733905669927</v>
      </c>
      <c r="B1068" s="654" t="s">
        <v>2259</v>
      </c>
      <c r="C1068" s="22">
        <f>AOFA_MINUS!W19</f>
        <v>0</v>
      </c>
      <c r="D1068" s="15" t="s">
        <v>1067</v>
      </c>
      <c r="E1068" s="653" t="s">
        <v>2260</v>
      </c>
    </row>
    <row r="1069" spans="1:5" ht="12" customHeight="1" x14ac:dyDescent="0.25">
      <c r="A1069" s="651">
        <v>733905670107</v>
      </c>
      <c r="B1069" s="654" t="s">
        <v>2261</v>
      </c>
      <c r="C1069" s="22">
        <f>AOFA_MINUS!W20</f>
        <v>0</v>
      </c>
      <c r="D1069" s="15" t="s">
        <v>1067</v>
      </c>
      <c r="E1069" s="653" t="s">
        <v>2262</v>
      </c>
    </row>
    <row r="1070" spans="1:5" ht="12" customHeight="1" x14ac:dyDescent="0.25">
      <c r="A1070" s="651">
        <v>733905670282</v>
      </c>
      <c r="B1070" s="654" t="s">
        <v>2263</v>
      </c>
      <c r="C1070" s="22">
        <f>AOFA_MINUS!W21</f>
        <v>0</v>
      </c>
      <c r="D1070" s="15" t="s">
        <v>1067</v>
      </c>
      <c r="E1070" s="653" t="s">
        <v>2264</v>
      </c>
    </row>
    <row r="1071" spans="1:5" ht="12" customHeight="1" x14ac:dyDescent="0.25">
      <c r="A1071" s="651">
        <v>733905670466</v>
      </c>
      <c r="B1071" s="654" t="s">
        <v>2265</v>
      </c>
      <c r="C1071" s="22">
        <f>AOFA_MINUS!W22</f>
        <v>0</v>
      </c>
      <c r="D1071" s="15" t="s">
        <v>1067</v>
      </c>
      <c r="E1071" s="653" t="s">
        <v>2266</v>
      </c>
    </row>
    <row r="1072" spans="1:5" ht="12" customHeight="1" x14ac:dyDescent="0.25">
      <c r="A1072" s="651">
        <v>733905670640</v>
      </c>
      <c r="B1072" s="654" t="s">
        <v>2267</v>
      </c>
      <c r="C1072" s="22">
        <f>AOFA_MINUS!W23</f>
        <v>0</v>
      </c>
      <c r="D1072" s="15" t="s">
        <v>1067</v>
      </c>
      <c r="E1072" s="653" t="s">
        <v>2268</v>
      </c>
    </row>
    <row r="1073" spans="1:5" ht="12" customHeight="1" x14ac:dyDescent="0.25">
      <c r="A1073" s="651">
        <v>733905670824</v>
      </c>
      <c r="B1073" s="654" t="s">
        <v>2269</v>
      </c>
      <c r="C1073" s="22">
        <f>AOFA_MINUS!W24</f>
        <v>0</v>
      </c>
      <c r="D1073" s="15" t="s">
        <v>1067</v>
      </c>
      <c r="E1073" s="653" t="s">
        <v>2270</v>
      </c>
    </row>
    <row r="1074" spans="1:5" ht="12" customHeight="1" x14ac:dyDescent="0.25">
      <c r="A1074" s="651">
        <v>733905671005</v>
      </c>
      <c r="B1074" s="654" t="s">
        <v>2271</v>
      </c>
      <c r="C1074" s="22">
        <f>AOFA_MINUS!W25</f>
        <v>0</v>
      </c>
      <c r="D1074" s="15" t="s">
        <v>1067</v>
      </c>
      <c r="E1074" s="653" t="s">
        <v>2272</v>
      </c>
    </row>
    <row r="1075" spans="1:5" ht="12" customHeight="1" x14ac:dyDescent="0.25">
      <c r="A1075" s="651">
        <v>733905671180</v>
      </c>
      <c r="B1075" s="654" t="s">
        <v>2273</v>
      </c>
      <c r="C1075" s="22">
        <f>AOFA_MINUS!W26</f>
        <v>0</v>
      </c>
      <c r="D1075" s="15" t="s">
        <v>1067</v>
      </c>
      <c r="E1075" s="653" t="s">
        <v>2274</v>
      </c>
    </row>
    <row r="1076" spans="1:5" ht="12" customHeight="1" x14ac:dyDescent="0.25">
      <c r="A1076" s="651">
        <v>733905671364</v>
      </c>
      <c r="B1076" s="654" t="s">
        <v>2275</v>
      </c>
      <c r="C1076" s="22">
        <f>AOFA_MINUS!W27</f>
        <v>0</v>
      </c>
      <c r="D1076" s="15" t="s">
        <v>1067</v>
      </c>
      <c r="E1076" s="653" t="s">
        <v>2276</v>
      </c>
    </row>
    <row r="1077" spans="1:5" ht="12" customHeight="1" x14ac:dyDescent="0.25">
      <c r="A1077" s="651">
        <v>733905671548</v>
      </c>
      <c r="B1077" s="654" t="s">
        <v>2277</v>
      </c>
      <c r="C1077" s="22">
        <f>AOFA_MINUS!W28</f>
        <v>0</v>
      </c>
      <c r="D1077" s="15" t="s">
        <v>1067</v>
      </c>
      <c r="E1077" s="653" t="s">
        <v>2278</v>
      </c>
    </row>
    <row r="1078" spans="1:5" ht="12" customHeight="1" x14ac:dyDescent="0.25">
      <c r="A1078" s="651">
        <v>733905671722</v>
      </c>
      <c r="B1078" s="654" t="s">
        <v>2279</v>
      </c>
      <c r="C1078" s="22">
        <f>AOFA_MINUS!W29</f>
        <v>0</v>
      </c>
      <c r="D1078" s="15" t="s">
        <v>1067</v>
      </c>
      <c r="E1078" s="653" t="s">
        <v>2280</v>
      </c>
    </row>
    <row r="1079" spans="1:5" ht="12" customHeight="1" x14ac:dyDescent="0.25">
      <c r="A1079" s="651">
        <v>733905671906</v>
      </c>
      <c r="B1079" s="654" t="s">
        <v>2281</v>
      </c>
      <c r="C1079" s="22">
        <f>AOFA_MINUS!W30</f>
        <v>0</v>
      </c>
      <c r="D1079" s="15" t="s">
        <v>1067</v>
      </c>
      <c r="E1079" s="653" t="s">
        <v>2282</v>
      </c>
    </row>
    <row r="1080" spans="1:5" ht="12" customHeight="1" x14ac:dyDescent="0.25">
      <c r="A1080" s="651">
        <v>733905672088</v>
      </c>
      <c r="B1080" s="654" t="s">
        <v>2283</v>
      </c>
      <c r="C1080" s="22">
        <f>AOFA_MINUS!W31</f>
        <v>0</v>
      </c>
      <c r="D1080" s="15" t="s">
        <v>1067</v>
      </c>
      <c r="E1080" s="653" t="s">
        <v>2284</v>
      </c>
    </row>
    <row r="1081" spans="1:5" ht="12" customHeight="1" x14ac:dyDescent="0.25">
      <c r="A1081" s="651">
        <v>733905672262</v>
      </c>
      <c r="B1081" s="654" t="s">
        <v>2285</v>
      </c>
      <c r="C1081" s="22">
        <f>AOFA_MINUS!W32</f>
        <v>0</v>
      </c>
      <c r="D1081" s="15" t="s">
        <v>1067</v>
      </c>
      <c r="E1081" s="653" t="s">
        <v>2286</v>
      </c>
    </row>
    <row r="1082" spans="1:5" ht="12" customHeight="1" x14ac:dyDescent="0.25">
      <c r="A1082" s="651">
        <v>733905672446</v>
      </c>
      <c r="B1082" s="654" t="s">
        <v>2287</v>
      </c>
      <c r="C1082" s="22">
        <f>AOFA_MINUS!W33</f>
        <v>0</v>
      </c>
      <c r="D1082" s="15" t="s">
        <v>1067</v>
      </c>
      <c r="E1082" s="653" t="s">
        <v>2288</v>
      </c>
    </row>
    <row r="1083" spans="1:5" ht="12" customHeight="1" x14ac:dyDescent="0.25">
      <c r="A1083" s="651">
        <v>733905672620</v>
      </c>
      <c r="B1083" s="654" t="s">
        <v>2289</v>
      </c>
      <c r="C1083" s="22">
        <f>AOFA_MINUS!W34</f>
        <v>0</v>
      </c>
      <c r="D1083" s="15" t="s">
        <v>1067</v>
      </c>
      <c r="E1083" s="653" t="s">
        <v>2290</v>
      </c>
    </row>
    <row r="1084" spans="1:5" ht="12" customHeight="1" x14ac:dyDescent="0.25">
      <c r="A1084" s="651">
        <v>733905672804</v>
      </c>
      <c r="B1084" s="654" t="s">
        <v>2291</v>
      </c>
      <c r="C1084" s="22">
        <f>AOFA_MINUS!W35</f>
        <v>0</v>
      </c>
      <c r="D1084" s="15" t="s">
        <v>1067</v>
      </c>
      <c r="E1084" s="653" t="s">
        <v>2292</v>
      </c>
    </row>
    <row r="1085" spans="1:5" ht="12" customHeight="1" x14ac:dyDescent="0.25">
      <c r="A1085" s="651">
        <v>733905672989</v>
      </c>
      <c r="B1085" s="654" t="s">
        <v>2293</v>
      </c>
      <c r="C1085" s="22">
        <f>AOFA_MINUS!W36</f>
        <v>0</v>
      </c>
      <c r="D1085" s="15" t="s">
        <v>1067</v>
      </c>
      <c r="E1085" s="653" t="s">
        <v>2294</v>
      </c>
    </row>
    <row r="1086" spans="1:5" ht="12" customHeight="1" x14ac:dyDescent="0.25">
      <c r="A1086" s="651">
        <v>733905677663</v>
      </c>
      <c r="B1086" s="654" t="s">
        <v>2295</v>
      </c>
      <c r="C1086" s="22">
        <f>AOFA_MINUS!W37</f>
        <v>0</v>
      </c>
      <c r="D1086" s="15" t="s">
        <v>1067</v>
      </c>
      <c r="E1086" s="653" t="s">
        <v>2296</v>
      </c>
    </row>
    <row r="1087" spans="1:5" ht="12" customHeight="1" x14ac:dyDescent="0.25">
      <c r="A1087" s="651">
        <v>733905677861</v>
      </c>
      <c r="B1087" s="654" t="s">
        <v>2297</v>
      </c>
      <c r="C1087" s="22">
        <f>AOFA_MINUS!W38</f>
        <v>0</v>
      </c>
      <c r="D1087" s="15" t="s">
        <v>1067</v>
      </c>
      <c r="E1087" s="653" t="s">
        <v>2298</v>
      </c>
    </row>
    <row r="1088" spans="1:5" ht="12" customHeight="1" x14ac:dyDescent="0.25">
      <c r="A1088" s="651">
        <v>733905678066</v>
      </c>
      <c r="B1088" s="654" t="s">
        <v>2299</v>
      </c>
      <c r="C1088" s="22">
        <f>AOFA_MINUS!W39</f>
        <v>0</v>
      </c>
      <c r="D1088" s="15" t="s">
        <v>1067</v>
      </c>
      <c r="E1088" s="653" t="s">
        <v>2300</v>
      </c>
    </row>
    <row r="1089" spans="1:5" ht="12" customHeight="1" x14ac:dyDescent="0.25">
      <c r="A1089" s="651">
        <v>733905678264</v>
      </c>
      <c r="B1089" s="654" t="s">
        <v>2301</v>
      </c>
      <c r="C1089" s="22">
        <f>AOFA_MINUS!W40</f>
        <v>0</v>
      </c>
      <c r="D1089" s="15" t="s">
        <v>1067</v>
      </c>
      <c r="E1089" s="653" t="s">
        <v>2302</v>
      </c>
    </row>
    <row r="1090" spans="1:5" ht="12" customHeight="1" x14ac:dyDescent="0.25">
      <c r="A1090" s="651">
        <v>733905678462</v>
      </c>
      <c r="B1090" s="654" t="s">
        <v>2303</v>
      </c>
      <c r="C1090" s="22">
        <f>AOFA_MINUS!W41</f>
        <v>0</v>
      </c>
      <c r="D1090" s="15" t="s">
        <v>1067</v>
      </c>
      <c r="E1090" s="653" t="s">
        <v>2304</v>
      </c>
    </row>
    <row r="1091" spans="1:5" ht="12" customHeight="1" x14ac:dyDescent="0.25">
      <c r="A1091" s="651">
        <v>733905678660</v>
      </c>
      <c r="B1091" s="654" t="s">
        <v>2305</v>
      </c>
      <c r="C1091" s="22">
        <f>AOFA_MINUS!W42</f>
        <v>0</v>
      </c>
      <c r="D1091" s="15" t="s">
        <v>1067</v>
      </c>
      <c r="E1091" s="653" t="s">
        <v>2306</v>
      </c>
    </row>
    <row r="1092" spans="1:5" ht="12" customHeight="1" x14ac:dyDescent="0.25">
      <c r="A1092" s="651">
        <v>733905668678</v>
      </c>
      <c r="B1092" s="654" t="s">
        <v>2307</v>
      </c>
      <c r="C1092" s="22">
        <f>AOFA_MINUS!X12</f>
        <v>0</v>
      </c>
      <c r="D1092" s="15" t="s">
        <v>1067</v>
      </c>
      <c r="E1092" s="653" t="s">
        <v>2308</v>
      </c>
    </row>
    <row r="1093" spans="1:5" ht="12" customHeight="1" x14ac:dyDescent="0.25">
      <c r="A1093" s="651">
        <v>733905668852</v>
      </c>
      <c r="B1093" s="654" t="s">
        <v>2309</v>
      </c>
      <c r="C1093" s="22">
        <f>AOFA_MINUS!X13</f>
        <v>0</v>
      </c>
      <c r="D1093" s="15" t="s">
        <v>1067</v>
      </c>
      <c r="E1093" s="653" t="s">
        <v>2310</v>
      </c>
    </row>
    <row r="1094" spans="1:5" ht="12" customHeight="1" x14ac:dyDescent="0.25">
      <c r="A1094" s="651">
        <v>733905669033</v>
      </c>
      <c r="B1094" s="654" t="s">
        <v>2311</v>
      </c>
      <c r="C1094" s="22">
        <f>AOFA_MINUS!X14</f>
        <v>0</v>
      </c>
      <c r="D1094" s="15" t="s">
        <v>1067</v>
      </c>
      <c r="E1094" s="653" t="s">
        <v>2312</v>
      </c>
    </row>
    <row r="1095" spans="1:5" ht="12" customHeight="1" x14ac:dyDescent="0.25">
      <c r="A1095" s="651">
        <v>733905669217</v>
      </c>
      <c r="B1095" s="654" t="s">
        <v>2313</v>
      </c>
      <c r="C1095" s="22">
        <f>AOFA_MINUS!X15</f>
        <v>0</v>
      </c>
      <c r="D1095" s="15" t="s">
        <v>1067</v>
      </c>
      <c r="E1095" s="653" t="s">
        <v>2314</v>
      </c>
    </row>
    <row r="1096" spans="1:5" ht="12" customHeight="1" x14ac:dyDescent="0.25">
      <c r="A1096" s="651">
        <v>733905669392</v>
      </c>
      <c r="B1096" s="654" t="s">
        <v>2315</v>
      </c>
      <c r="C1096" s="22">
        <f>AOFA_MINUS!X16</f>
        <v>0</v>
      </c>
      <c r="D1096" s="15" t="s">
        <v>1067</v>
      </c>
      <c r="E1096" s="653" t="s">
        <v>2316</v>
      </c>
    </row>
    <row r="1097" spans="1:5" ht="12" customHeight="1" x14ac:dyDescent="0.25">
      <c r="A1097" s="651">
        <v>733905669576</v>
      </c>
      <c r="B1097" s="654" t="s">
        <v>2317</v>
      </c>
      <c r="C1097" s="22">
        <f>AOFA_MINUS!X17</f>
        <v>0</v>
      </c>
      <c r="D1097" s="15" t="s">
        <v>1067</v>
      </c>
      <c r="E1097" s="653" t="s">
        <v>2318</v>
      </c>
    </row>
    <row r="1098" spans="1:5" ht="12" customHeight="1" x14ac:dyDescent="0.25">
      <c r="A1098" s="651">
        <v>733905669750</v>
      </c>
      <c r="B1098" s="654" t="s">
        <v>2319</v>
      </c>
      <c r="C1098" s="22">
        <f>AOFA_MINUS!X18</f>
        <v>0</v>
      </c>
      <c r="D1098" s="15" t="s">
        <v>1067</v>
      </c>
      <c r="E1098" s="653" t="s">
        <v>2320</v>
      </c>
    </row>
    <row r="1099" spans="1:5" ht="12" customHeight="1" x14ac:dyDescent="0.25">
      <c r="A1099" s="651">
        <v>733905669934</v>
      </c>
      <c r="B1099" s="654" t="s">
        <v>2321</v>
      </c>
      <c r="C1099" s="22">
        <f>AOFA_MINUS!X19</f>
        <v>0</v>
      </c>
      <c r="D1099" s="15" t="s">
        <v>1067</v>
      </c>
      <c r="E1099" s="653" t="s">
        <v>2322</v>
      </c>
    </row>
    <row r="1100" spans="1:5" ht="12" customHeight="1" x14ac:dyDescent="0.25">
      <c r="A1100" s="651">
        <v>733905670114</v>
      </c>
      <c r="B1100" s="654" t="s">
        <v>2323</v>
      </c>
      <c r="C1100" s="22">
        <f>AOFA_MINUS!X20</f>
        <v>0</v>
      </c>
      <c r="D1100" s="15" t="s">
        <v>1067</v>
      </c>
      <c r="E1100" s="653" t="s">
        <v>2324</v>
      </c>
    </row>
    <row r="1101" spans="1:5" ht="12" customHeight="1" x14ac:dyDescent="0.25">
      <c r="A1101" s="651">
        <v>733905670299</v>
      </c>
      <c r="B1101" s="654" t="s">
        <v>2325</v>
      </c>
      <c r="C1101" s="22">
        <f>AOFA_MINUS!X21</f>
        <v>0</v>
      </c>
      <c r="D1101" s="15" t="s">
        <v>1067</v>
      </c>
      <c r="E1101" s="653" t="s">
        <v>2326</v>
      </c>
    </row>
    <row r="1102" spans="1:5" ht="12" customHeight="1" x14ac:dyDescent="0.25">
      <c r="A1102" s="651">
        <v>733905670473</v>
      </c>
      <c r="B1102" s="654" t="s">
        <v>2327</v>
      </c>
      <c r="C1102" s="22">
        <f>AOFA_MINUS!X22</f>
        <v>0</v>
      </c>
      <c r="D1102" s="15" t="s">
        <v>1067</v>
      </c>
      <c r="E1102" s="653" t="s">
        <v>2328</v>
      </c>
    </row>
    <row r="1103" spans="1:5" ht="12" customHeight="1" x14ac:dyDescent="0.25">
      <c r="A1103" s="651">
        <v>733905670657</v>
      </c>
      <c r="B1103" s="654" t="s">
        <v>2329</v>
      </c>
      <c r="C1103" s="22">
        <f>AOFA_MINUS!X23</f>
        <v>0</v>
      </c>
      <c r="D1103" s="15" t="s">
        <v>1067</v>
      </c>
      <c r="E1103" s="653" t="s">
        <v>2330</v>
      </c>
    </row>
    <row r="1104" spans="1:5" ht="12" customHeight="1" x14ac:dyDescent="0.25">
      <c r="A1104" s="651">
        <v>733905670831</v>
      </c>
      <c r="B1104" s="654" t="s">
        <v>2331</v>
      </c>
      <c r="C1104" s="22">
        <f>AOFA_MINUS!X24</f>
        <v>0</v>
      </c>
      <c r="D1104" s="15" t="s">
        <v>1067</v>
      </c>
      <c r="E1104" s="653" t="s">
        <v>2332</v>
      </c>
    </row>
    <row r="1105" spans="1:5" ht="12" customHeight="1" x14ac:dyDescent="0.25">
      <c r="A1105" s="651">
        <v>733905671012</v>
      </c>
      <c r="B1105" s="654" t="s">
        <v>2333</v>
      </c>
      <c r="C1105" s="22">
        <f>AOFA_MINUS!X25</f>
        <v>0</v>
      </c>
      <c r="D1105" s="15" t="s">
        <v>1067</v>
      </c>
      <c r="E1105" s="653" t="s">
        <v>2334</v>
      </c>
    </row>
    <row r="1106" spans="1:5" ht="12" customHeight="1" x14ac:dyDescent="0.25">
      <c r="A1106" s="651">
        <v>733905671197</v>
      </c>
      <c r="B1106" s="654" t="s">
        <v>2335</v>
      </c>
      <c r="C1106" s="22">
        <f>AOFA_MINUS!X26</f>
        <v>0</v>
      </c>
      <c r="D1106" s="15" t="s">
        <v>1067</v>
      </c>
      <c r="E1106" s="653" t="s">
        <v>2336</v>
      </c>
    </row>
    <row r="1107" spans="1:5" ht="12" customHeight="1" x14ac:dyDescent="0.25">
      <c r="A1107" s="651">
        <v>733905671371</v>
      </c>
      <c r="B1107" s="654" t="s">
        <v>2337</v>
      </c>
      <c r="C1107" s="22">
        <f>AOFA_MINUS!X27</f>
        <v>0</v>
      </c>
      <c r="D1107" s="15" t="s">
        <v>1067</v>
      </c>
      <c r="E1107" s="653" t="s">
        <v>2338</v>
      </c>
    </row>
    <row r="1108" spans="1:5" ht="12" customHeight="1" x14ac:dyDescent="0.25">
      <c r="A1108" s="651">
        <v>733905671555</v>
      </c>
      <c r="B1108" s="654" t="s">
        <v>2339</v>
      </c>
      <c r="C1108" s="22">
        <f>AOFA_MINUS!X28</f>
        <v>0</v>
      </c>
      <c r="D1108" s="15" t="s">
        <v>1067</v>
      </c>
      <c r="E1108" s="653" t="s">
        <v>2340</v>
      </c>
    </row>
    <row r="1109" spans="1:5" ht="12" customHeight="1" x14ac:dyDescent="0.25">
      <c r="A1109" s="651">
        <v>733905671739</v>
      </c>
      <c r="B1109" s="654" t="s">
        <v>2341</v>
      </c>
      <c r="C1109" s="22">
        <f>AOFA_MINUS!X29</f>
        <v>0</v>
      </c>
      <c r="D1109" s="15" t="s">
        <v>1067</v>
      </c>
      <c r="E1109" s="653" t="s">
        <v>2342</v>
      </c>
    </row>
    <row r="1110" spans="1:5" ht="12" customHeight="1" x14ac:dyDescent="0.25">
      <c r="A1110" s="651">
        <v>733905671913</v>
      </c>
      <c r="B1110" s="654" t="s">
        <v>2343</v>
      </c>
      <c r="C1110" s="22">
        <f>AOFA_MINUS!X30</f>
        <v>0</v>
      </c>
      <c r="D1110" s="15" t="s">
        <v>1067</v>
      </c>
      <c r="E1110" s="653" t="s">
        <v>2344</v>
      </c>
    </row>
    <row r="1111" spans="1:5" ht="12" customHeight="1" x14ac:dyDescent="0.25">
      <c r="A1111" s="651">
        <v>733905672095</v>
      </c>
      <c r="B1111" s="654" t="s">
        <v>2345</v>
      </c>
      <c r="C1111" s="22">
        <f>AOFA_MINUS!X31</f>
        <v>0</v>
      </c>
      <c r="D1111" s="15" t="s">
        <v>1067</v>
      </c>
      <c r="E1111" s="653" t="s">
        <v>2346</v>
      </c>
    </row>
    <row r="1112" spans="1:5" ht="12" customHeight="1" x14ac:dyDescent="0.25">
      <c r="A1112" s="651">
        <v>733905672279</v>
      </c>
      <c r="B1112" s="654" t="s">
        <v>2347</v>
      </c>
      <c r="C1112" s="22">
        <f>AOFA_MINUS!X32</f>
        <v>0</v>
      </c>
      <c r="D1112" s="15" t="s">
        <v>1067</v>
      </c>
      <c r="E1112" s="653" t="s">
        <v>2348</v>
      </c>
    </row>
    <row r="1113" spans="1:5" ht="12" customHeight="1" x14ac:dyDescent="0.25">
      <c r="A1113" s="651">
        <v>733905672453</v>
      </c>
      <c r="B1113" s="654" t="s">
        <v>2349</v>
      </c>
      <c r="C1113" s="22">
        <f>AOFA_MINUS!X33</f>
        <v>0</v>
      </c>
      <c r="D1113" s="15" t="s">
        <v>1067</v>
      </c>
      <c r="E1113" s="653" t="s">
        <v>2350</v>
      </c>
    </row>
    <row r="1114" spans="1:5" ht="12" customHeight="1" x14ac:dyDescent="0.25">
      <c r="A1114" s="651">
        <v>733905672637</v>
      </c>
      <c r="B1114" s="654" t="s">
        <v>2351</v>
      </c>
      <c r="C1114" s="22">
        <f>AOFA_MINUS!X34</f>
        <v>0</v>
      </c>
      <c r="D1114" s="15" t="s">
        <v>1067</v>
      </c>
      <c r="E1114" s="653" t="s">
        <v>2352</v>
      </c>
    </row>
    <row r="1115" spans="1:5" ht="12" customHeight="1" x14ac:dyDescent="0.25">
      <c r="A1115" s="651">
        <v>733905672811</v>
      </c>
      <c r="B1115" s="654" t="s">
        <v>2353</v>
      </c>
      <c r="C1115" s="22">
        <f>AOFA_MINUS!X35</f>
        <v>0</v>
      </c>
      <c r="D1115" s="15" t="s">
        <v>1067</v>
      </c>
      <c r="E1115" s="653" t="s">
        <v>2354</v>
      </c>
    </row>
    <row r="1116" spans="1:5" ht="12" customHeight="1" x14ac:dyDescent="0.25">
      <c r="A1116" s="651">
        <v>733905672996</v>
      </c>
      <c r="B1116" s="654" t="s">
        <v>2355</v>
      </c>
      <c r="C1116" s="22">
        <f>AOFA_MINUS!X36</f>
        <v>0</v>
      </c>
      <c r="D1116" s="15" t="s">
        <v>1067</v>
      </c>
      <c r="E1116" s="653" t="s">
        <v>2356</v>
      </c>
    </row>
    <row r="1117" spans="1:5" ht="12" customHeight="1" x14ac:dyDescent="0.25">
      <c r="A1117" s="651">
        <v>733905920370</v>
      </c>
      <c r="B1117" s="332" t="s">
        <v>2357</v>
      </c>
      <c r="C1117" s="22">
        <f>AOFA_MINUS!X37</f>
        <v>0</v>
      </c>
      <c r="D1117" s="15" t="s">
        <v>1067</v>
      </c>
      <c r="E1117" s="653" t="s">
        <v>2358</v>
      </c>
    </row>
    <row r="1118" spans="1:5" ht="12" customHeight="1" x14ac:dyDescent="0.25">
      <c r="A1118" s="651">
        <v>733905920455</v>
      </c>
      <c r="B1118" s="332" t="s">
        <v>2359</v>
      </c>
      <c r="C1118" s="22">
        <f>AOFA_MINUS!X38</f>
        <v>0</v>
      </c>
      <c r="D1118" s="15" t="s">
        <v>1067</v>
      </c>
      <c r="E1118" s="653" t="s">
        <v>2360</v>
      </c>
    </row>
    <row r="1119" spans="1:5" ht="12" customHeight="1" x14ac:dyDescent="0.25">
      <c r="A1119" s="651">
        <v>733905920530</v>
      </c>
      <c r="B1119" s="332" t="s">
        <v>2361</v>
      </c>
      <c r="C1119" s="22">
        <f>AOFA_MINUS!X39</f>
        <v>0</v>
      </c>
      <c r="D1119" s="15" t="s">
        <v>1067</v>
      </c>
      <c r="E1119" s="653" t="s">
        <v>2362</v>
      </c>
    </row>
    <row r="1120" spans="1:5" ht="12" customHeight="1" x14ac:dyDescent="0.25">
      <c r="A1120" s="651">
        <v>733905920615</v>
      </c>
      <c r="B1120" s="332" t="s">
        <v>2363</v>
      </c>
      <c r="C1120" s="22">
        <f>AOFA_MINUS!X40</f>
        <v>0</v>
      </c>
      <c r="D1120" s="15" t="s">
        <v>1067</v>
      </c>
      <c r="E1120" s="653" t="s">
        <v>2364</v>
      </c>
    </row>
    <row r="1121" spans="1:5" ht="12" customHeight="1" x14ac:dyDescent="0.25">
      <c r="A1121" s="651">
        <v>733905920691</v>
      </c>
      <c r="B1121" s="332" t="s">
        <v>2365</v>
      </c>
      <c r="C1121" s="22">
        <f>AOFA_MINUS!X41</f>
        <v>0</v>
      </c>
      <c r="D1121" s="15" t="s">
        <v>1067</v>
      </c>
      <c r="E1121" s="653" t="s">
        <v>2366</v>
      </c>
    </row>
    <row r="1122" spans="1:5" ht="12" customHeight="1" x14ac:dyDescent="0.25">
      <c r="A1122" s="651">
        <v>733905920776</v>
      </c>
      <c r="B1122" s="332" t="s">
        <v>2367</v>
      </c>
      <c r="C1122" s="22">
        <f>AOFA_MINUS!X42</f>
        <v>0</v>
      </c>
      <c r="D1122" s="15" t="s">
        <v>1067</v>
      </c>
      <c r="E1122" s="653" t="s">
        <v>2368</v>
      </c>
    </row>
    <row r="1123" spans="1:5" ht="12" customHeight="1" x14ac:dyDescent="0.25">
      <c r="A1123" s="651">
        <v>733905668685</v>
      </c>
      <c r="B1123" s="654" t="s">
        <v>2369</v>
      </c>
      <c r="C1123" s="22">
        <f>AOFA_MINUS!Y12</f>
        <v>0</v>
      </c>
      <c r="D1123" s="15" t="s">
        <v>1067</v>
      </c>
      <c r="E1123" s="653" t="s">
        <v>2370</v>
      </c>
    </row>
    <row r="1124" spans="1:5" ht="12" customHeight="1" x14ac:dyDescent="0.25">
      <c r="A1124" s="651">
        <v>733905668869</v>
      </c>
      <c r="B1124" s="654" t="s">
        <v>2371</v>
      </c>
      <c r="C1124" s="22">
        <f>AOFA_MINUS!Y13</f>
        <v>0</v>
      </c>
      <c r="D1124" s="15" t="s">
        <v>1067</v>
      </c>
      <c r="E1124" s="653" t="s">
        <v>2372</v>
      </c>
    </row>
    <row r="1125" spans="1:5" ht="12" customHeight="1" x14ac:dyDescent="0.25">
      <c r="A1125" s="651">
        <v>733905669040</v>
      </c>
      <c r="B1125" s="654" t="s">
        <v>2373</v>
      </c>
      <c r="C1125" s="22">
        <f>AOFA_MINUS!Y14</f>
        <v>0</v>
      </c>
      <c r="D1125" s="15" t="s">
        <v>1067</v>
      </c>
      <c r="E1125" s="653" t="s">
        <v>2374</v>
      </c>
    </row>
    <row r="1126" spans="1:5" ht="12" customHeight="1" x14ac:dyDescent="0.25">
      <c r="A1126" s="651">
        <v>733905669224</v>
      </c>
      <c r="B1126" s="654" t="s">
        <v>2375</v>
      </c>
      <c r="C1126" s="22">
        <f>AOFA_MINUS!Y15</f>
        <v>0</v>
      </c>
      <c r="D1126" s="15" t="s">
        <v>1067</v>
      </c>
      <c r="E1126" s="653" t="s">
        <v>2376</v>
      </c>
    </row>
    <row r="1127" spans="1:5" ht="12" customHeight="1" x14ac:dyDescent="0.25">
      <c r="A1127" s="651">
        <v>733905669408</v>
      </c>
      <c r="B1127" s="654" t="s">
        <v>2377</v>
      </c>
      <c r="C1127" s="22">
        <f>AOFA_MINUS!Y16</f>
        <v>0</v>
      </c>
      <c r="D1127" s="15" t="s">
        <v>1067</v>
      </c>
      <c r="E1127" s="653" t="s">
        <v>2378</v>
      </c>
    </row>
    <row r="1128" spans="1:5" ht="12" customHeight="1" x14ac:dyDescent="0.25">
      <c r="A1128" s="651">
        <v>733905669583</v>
      </c>
      <c r="B1128" s="654" t="s">
        <v>2379</v>
      </c>
      <c r="C1128" s="22">
        <f>AOFA_MINUS!Y17</f>
        <v>0</v>
      </c>
      <c r="D1128" s="15" t="s">
        <v>1067</v>
      </c>
      <c r="E1128" s="653" t="s">
        <v>2380</v>
      </c>
    </row>
    <row r="1129" spans="1:5" ht="12" customHeight="1" x14ac:dyDescent="0.25">
      <c r="A1129" s="651">
        <v>733905669767</v>
      </c>
      <c r="B1129" s="654" t="s">
        <v>2381</v>
      </c>
      <c r="C1129" s="22">
        <f>AOFA_MINUS!Y18</f>
        <v>0</v>
      </c>
      <c r="D1129" s="15" t="s">
        <v>1067</v>
      </c>
      <c r="E1129" s="653" t="s">
        <v>2382</v>
      </c>
    </row>
    <row r="1130" spans="1:5" ht="12" customHeight="1" x14ac:dyDescent="0.25">
      <c r="A1130" s="651">
        <v>733905669941</v>
      </c>
      <c r="B1130" s="654" t="s">
        <v>2383</v>
      </c>
      <c r="C1130" s="22">
        <f>AOFA_MINUS!Y19</f>
        <v>0</v>
      </c>
      <c r="D1130" s="15" t="s">
        <v>1067</v>
      </c>
      <c r="E1130" s="653" t="s">
        <v>2384</v>
      </c>
    </row>
    <row r="1131" spans="1:5" ht="12" customHeight="1" x14ac:dyDescent="0.25">
      <c r="A1131" s="651">
        <v>733905670121</v>
      </c>
      <c r="B1131" s="654" t="s">
        <v>2385</v>
      </c>
      <c r="C1131" s="22">
        <f>AOFA_MINUS!Y20</f>
        <v>0</v>
      </c>
      <c r="D1131" s="15" t="s">
        <v>1067</v>
      </c>
      <c r="E1131" s="653" t="s">
        <v>2386</v>
      </c>
    </row>
    <row r="1132" spans="1:5" ht="12" customHeight="1" x14ac:dyDescent="0.25">
      <c r="A1132" s="651">
        <v>733905670305</v>
      </c>
      <c r="B1132" s="654" t="s">
        <v>2387</v>
      </c>
      <c r="C1132" s="22">
        <f>AOFA_MINUS!Y21</f>
        <v>0</v>
      </c>
      <c r="D1132" s="15" t="s">
        <v>1067</v>
      </c>
      <c r="E1132" s="653" t="s">
        <v>2388</v>
      </c>
    </row>
    <row r="1133" spans="1:5" ht="12" customHeight="1" x14ac:dyDescent="0.25">
      <c r="A1133" s="651">
        <v>733905670480</v>
      </c>
      <c r="B1133" s="654" t="s">
        <v>2389</v>
      </c>
      <c r="C1133" s="22">
        <f>AOFA_MINUS!Y22</f>
        <v>0</v>
      </c>
      <c r="D1133" s="15" t="s">
        <v>1067</v>
      </c>
      <c r="E1133" s="653" t="s">
        <v>2390</v>
      </c>
    </row>
    <row r="1134" spans="1:5" ht="12" customHeight="1" x14ac:dyDescent="0.25">
      <c r="A1134" s="651">
        <v>733905670664</v>
      </c>
      <c r="B1134" s="654" t="s">
        <v>2391</v>
      </c>
      <c r="C1134" s="22">
        <f>AOFA_MINUS!Y23</f>
        <v>0</v>
      </c>
      <c r="D1134" s="15" t="s">
        <v>1067</v>
      </c>
      <c r="E1134" s="653" t="s">
        <v>2392</v>
      </c>
    </row>
    <row r="1135" spans="1:5" ht="12" customHeight="1" x14ac:dyDescent="0.25">
      <c r="A1135" s="651">
        <v>733905670848</v>
      </c>
      <c r="B1135" s="654" t="s">
        <v>2393</v>
      </c>
      <c r="C1135" s="22">
        <f>AOFA_MINUS!Y24</f>
        <v>0</v>
      </c>
      <c r="D1135" s="15" t="s">
        <v>1067</v>
      </c>
      <c r="E1135" s="653" t="s">
        <v>2394</v>
      </c>
    </row>
    <row r="1136" spans="1:5" ht="12" customHeight="1" x14ac:dyDescent="0.25">
      <c r="A1136" s="651">
        <v>733905671029</v>
      </c>
      <c r="B1136" s="654" t="s">
        <v>2395</v>
      </c>
      <c r="C1136" s="22">
        <f>AOFA_MINUS!Y25</f>
        <v>0</v>
      </c>
      <c r="D1136" s="15" t="s">
        <v>1067</v>
      </c>
      <c r="E1136" s="653" t="s">
        <v>2396</v>
      </c>
    </row>
    <row r="1137" spans="1:5" ht="12" customHeight="1" x14ac:dyDescent="0.25">
      <c r="A1137" s="651">
        <v>733905671203</v>
      </c>
      <c r="B1137" s="654" t="s">
        <v>2397</v>
      </c>
      <c r="C1137" s="22">
        <f>AOFA_MINUS!Y26</f>
        <v>0</v>
      </c>
      <c r="D1137" s="15" t="s">
        <v>1067</v>
      </c>
      <c r="E1137" s="653" t="s">
        <v>2398</v>
      </c>
    </row>
    <row r="1138" spans="1:5" ht="12" customHeight="1" x14ac:dyDescent="0.25">
      <c r="A1138" s="651">
        <v>733905671388</v>
      </c>
      <c r="B1138" s="654" t="s">
        <v>2399</v>
      </c>
      <c r="C1138" s="22">
        <f>AOFA_MINUS!Y27</f>
        <v>0</v>
      </c>
      <c r="D1138" s="15" t="s">
        <v>1067</v>
      </c>
      <c r="E1138" s="653" t="s">
        <v>2400</v>
      </c>
    </row>
    <row r="1139" spans="1:5" ht="12" customHeight="1" x14ac:dyDescent="0.25">
      <c r="A1139" s="651">
        <v>733905671562</v>
      </c>
      <c r="B1139" s="654" t="s">
        <v>2401</v>
      </c>
      <c r="C1139" s="22">
        <f>AOFA_MINUS!Y28</f>
        <v>0</v>
      </c>
      <c r="D1139" s="15" t="s">
        <v>1067</v>
      </c>
      <c r="E1139" s="653" t="s">
        <v>2402</v>
      </c>
    </row>
    <row r="1140" spans="1:5" ht="12" customHeight="1" x14ac:dyDescent="0.25">
      <c r="A1140" s="651">
        <v>733905671746</v>
      </c>
      <c r="B1140" s="654" t="s">
        <v>2403</v>
      </c>
      <c r="C1140" s="22">
        <f>AOFA_MINUS!Y29</f>
        <v>0</v>
      </c>
      <c r="D1140" s="15" t="s">
        <v>1067</v>
      </c>
      <c r="E1140" s="653" t="s">
        <v>2404</v>
      </c>
    </row>
    <row r="1141" spans="1:5" ht="12" customHeight="1" x14ac:dyDescent="0.25">
      <c r="A1141" s="651">
        <v>733905671920</v>
      </c>
      <c r="B1141" s="654" t="s">
        <v>2405</v>
      </c>
      <c r="C1141" s="22">
        <f>AOFA_MINUS!Y30</f>
        <v>0</v>
      </c>
      <c r="D1141" s="15" t="s">
        <v>1067</v>
      </c>
      <c r="E1141" s="653" t="s">
        <v>2406</v>
      </c>
    </row>
    <row r="1142" spans="1:5" ht="12" customHeight="1" x14ac:dyDescent="0.25">
      <c r="A1142" s="651">
        <v>733905672101</v>
      </c>
      <c r="B1142" s="654" t="s">
        <v>2407</v>
      </c>
      <c r="C1142" s="22">
        <f>AOFA_MINUS!Y31</f>
        <v>0</v>
      </c>
      <c r="D1142" s="15" t="s">
        <v>1067</v>
      </c>
      <c r="E1142" s="653" t="s">
        <v>2408</v>
      </c>
    </row>
    <row r="1143" spans="1:5" ht="12" customHeight="1" x14ac:dyDescent="0.25">
      <c r="A1143" s="651">
        <v>733905672286</v>
      </c>
      <c r="B1143" s="654" t="s">
        <v>2409</v>
      </c>
      <c r="C1143" s="22">
        <f>AOFA_MINUS!Y32</f>
        <v>0</v>
      </c>
      <c r="D1143" s="15" t="s">
        <v>1067</v>
      </c>
      <c r="E1143" s="653" t="s">
        <v>2410</v>
      </c>
    </row>
    <row r="1144" spans="1:5" ht="12" customHeight="1" x14ac:dyDescent="0.25">
      <c r="A1144" s="651">
        <v>733905672460</v>
      </c>
      <c r="B1144" s="654" t="s">
        <v>2411</v>
      </c>
      <c r="C1144" s="22">
        <f>AOFA_MINUS!Y33</f>
        <v>0</v>
      </c>
      <c r="D1144" s="15" t="s">
        <v>1067</v>
      </c>
      <c r="E1144" s="653" t="s">
        <v>2412</v>
      </c>
    </row>
    <row r="1145" spans="1:5" ht="12" customHeight="1" x14ac:dyDescent="0.25">
      <c r="A1145" s="651">
        <v>733905672644</v>
      </c>
      <c r="B1145" s="654" t="s">
        <v>2413</v>
      </c>
      <c r="C1145" s="22">
        <f>AOFA_MINUS!Y34</f>
        <v>0</v>
      </c>
      <c r="D1145" s="15" t="s">
        <v>1067</v>
      </c>
      <c r="E1145" s="653" t="s">
        <v>2414</v>
      </c>
    </row>
    <row r="1146" spans="1:5" ht="12" customHeight="1" x14ac:dyDescent="0.25">
      <c r="A1146" s="651">
        <v>733905672828</v>
      </c>
      <c r="B1146" s="654" t="s">
        <v>2415</v>
      </c>
      <c r="C1146" s="22">
        <f>AOFA_MINUS!Y35</f>
        <v>0</v>
      </c>
      <c r="D1146" s="15" t="s">
        <v>1067</v>
      </c>
      <c r="E1146" s="653" t="s">
        <v>2416</v>
      </c>
    </row>
    <row r="1147" spans="1:5" ht="12" customHeight="1" x14ac:dyDescent="0.25">
      <c r="A1147" s="651">
        <v>733905673009</v>
      </c>
      <c r="B1147" s="654" t="s">
        <v>2417</v>
      </c>
      <c r="C1147" s="22">
        <f>AOFA_MINUS!Y36</f>
        <v>0</v>
      </c>
      <c r="D1147" s="15" t="s">
        <v>1067</v>
      </c>
      <c r="E1147" s="653" t="s">
        <v>2418</v>
      </c>
    </row>
    <row r="1148" spans="1:5" ht="12" customHeight="1" x14ac:dyDescent="0.25">
      <c r="A1148" s="651">
        <v>733905920387</v>
      </c>
      <c r="B1148" s="332" t="s">
        <v>2419</v>
      </c>
      <c r="C1148" s="22">
        <f>AOFA_MINUS!Y37</f>
        <v>0</v>
      </c>
      <c r="D1148" s="15" t="s">
        <v>1067</v>
      </c>
      <c r="E1148" s="653" t="s">
        <v>2420</v>
      </c>
    </row>
    <row r="1149" spans="1:5" ht="12" customHeight="1" x14ac:dyDescent="0.25">
      <c r="A1149" s="651">
        <v>733905920462</v>
      </c>
      <c r="B1149" s="332" t="s">
        <v>2421</v>
      </c>
      <c r="C1149" s="22">
        <f>AOFA_MINUS!Y38</f>
        <v>0</v>
      </c>
      <c r="D1149" s="15" t="s">
        <v>1067</v>
      </c>
      <c r="E1149" s="653" t="s">
        <v>2422</v>
      </c>
    </row>
    <row r="1150" spans="1:5" ht="12" customHeight="1" x14ac:dyDescent="0.25">
      <c r="A1150" s="651">
        <v>733905920547</v>
      </c>
      <c r="B1150" s="332" t="s">
        <v>2423</v>
      </c>
      <c r="C1150" s="22">
        <f>AOFA_MINUS!Y39</f>
        <v>0</v>
      </c>
      <c r="D1150" s="15" t="s">
        <v>1067</v>
      </c>
      <c r="E1150" s="653" t="s">
        <v>2424</v>
      </c>
    </row>
    <row r="1151" spans="1:5" ht="12" customHeight="1" x14ac:dyDescent="0.25">
      <c r="A1151" s="651">
        <v>733905920622</v>
      </c>
      <c r="B1151" s="332" t="s">
        <v>2425</v>
      </c>
      <c r="C1151" s="22">
        <f>AOFA_MINUS!Y40</f>
        <v>0</v>
      </c>
      <c r="D1151" s="15" t="s">
        <v>1067</v>
      </c>
      <c r="E1151" s="653" t="s">
        <v>2426</v>
      </c>
    </row>
    <row r="1152" spans="1:5" ht="12" customHeight="1" x14ac:dyDescent="0.25">
      <c r="A1152" s="651">
        <v>733905920707</v>
      </c>
      <c r="B1152" s="332" t="s">
        <v>2427</v>
      </c>
      <c r="C1152" s="22">
        <f>AOFA_MINUS!Y41</f>
        <v>0</v>
      </c>
      <c r="D1152" s="15" t="s">
        <v>1067</v>
      </c>
      <c r="E1152" s="653" t="s">
        <v>2428</v>
      </c>
    </row>
    <row r="1153" spans="1:5" ht="12" customHeight="1" x14ac:dyDescent="0.25">
      <c r="A1153" s="651">
        <v>733905920783</v>
      </c>
      <c r="B1153" s="332" t="s">
        <v>2429</v>
      </c>
      <c r="C1153" s="22">
        <f>AOFA_MINUS!Y42</f>
        <v>0</v>
      </c>
      <c r="D1153" s="15" t="s">
        <v>1067</v>
      </c>
      <c r="E1153" s="653" t="s">
        <v>2430</v>
      </c>
    </row>
    <row r="1154" spans="1:5" ht="12" customHeight="1" x14ac:dyDescent="0.25">
      <c r="A1154" s="651">
        <v>733905668692</v>
      </c>
      <c r="B1154" s="654" t="s">
        <v>2431</v>
      </c>
      <c r="C1154" s="22">
        <f>AOFA_MINUS!Z12</f>
        <v>0</v>
      </c>
      <c r="D1154" s="15" t="s">
        <v>1067</v>
      </c>
      <c r="E1154" s="653" t="s">
        <v>2432</v>
      </c>
    </row>
    <row r="1155" spans="1:5" ht="12" customHeight="1" x14ac:dyDescent="0.25">
      <c r="A1155" s="651">
        <v>733905668876</v>
      </c>
      <c r="B1155" s="654" t="s">
        <v>2433</v>
      </c>
      <c r="C1155" s="22">
        <f>AOFA_MINUS!Z13</f>
        <v>0</v>
      </c>
      <c r="D1155" s="15" t="s">
        <v>1067</v>
      </c>
      <c r="E1155" s="653" t="s">
        <v>2434</v>
      </c>
    </row>
    <row r="1156" spans="1:5" ht="12" customHeight="1" x14ac:dyDescent="0.25">
      <c r="A1156" s="651">
        <v>733905669057</v>
      </c>
      <c r="B1156" s="654" t="s">
        <v>2435</v>
      </c>
      <c r="C1156" s="22">
        <f>AOFA_MINUS!Z14</f>
        <v>0</v>
      </c>
      <c r="D1156" s="15" t="s">
        <v>1067</v>
      </c>
      <c r="E1156" s="653" t="s">
        <v>2436</v>
      </c>
    </row>
    <row r="1157" spans="1:5" ht="12" customHeight="1" x14ac:dyDescent="0.25">
      <c r="A1157" s="651">
        <v>733905669231</v>
      </c>
      <c r="B1157" s="654" t="s">
        <v>2437</v>
      </c>
      <c r="C1157" s="22">
        <f>AOFA_MINUS!Z15</f>
        <v>0</v>
      </c>
      <c r="D1157" s="15" t="s">
        <v>1067</v>
      </c>
      <c r="E1157" s="653" t="s">
        <v>2438</v>
      </c>
    </row>
    <row r="1158" spans="1:5" ht="12" customHeight="1" x14ac:dyDescent="0.25">
      <c r="A1158" s="651">
        <v>733905669415</v>
      </c>
      <c r="B1158" s="654" t="s">
        <v>2439</v>
      </c>
      <c r="C1158" s="22">
        <f>AOFA_MINUS!Z16</f>
        <v>0</v>
      </c>
      <c r="D1158" s="15" t="s">
        <v>1067</v>
      </c>
      <c r="E1158" s="653" t="s">
        <v>2440</v>
      </c>
    </row>
    <row r="1159" spans="1:5" ht="12" customHeight="1" x14ac:dyDescent="0.25">
      <c r="A1159" s="651">
        <v>733905669590</v>
      </c>
      <c r="B1159" s="654" t="s">
        <v>2441</v>
      </c>
      <c r="C1159" s="22">
        <f>AOFA_MINUS!Z17</f>
        <v>0</v>
      </c>
      <c r="D1159" s="15" t="s">
        <v>1067</v>
      </c>
      <c r="E1159" s="653" t="s">
        <v>2442</v>
      </c>
    </row>
    <row r="1160" spans="1:5" ht="12" customHeight="1" x14ac:dyDescent="0.25">
      <c r="A1160" s="651">
        <v>733905669774</v>
      </c>
      <c r="B1160" s="654" t="s">
        <v>2443</v>
      </c>
      <c r="C1160" s="22">
        <f>AOFA_MINUS!Z18</f>
        <v>0</v>
      </c>
      <c r="D1160" s="15" t="s">
        <v>1067</v>
      </c>
      <c r="E1160" s="653" t="s">
        <v>2444</v>
      </c>
    </row>
    <row r="1161" spans="1:5" ht="12" customHeight="1" x14ac:dyDescent="0.25">
      <c r="A1161" s="651">
        <v>733905669958</v>
      </c>
      <c r="B1161" s="654" t="s">
        <v>2445</v>
      </c>
      <c r="C1161" s="22">
        <f>AOFA_MINUS!Z19</f>
        <v>0</v>
      </c>
      <c r="D1161" s="15" t="s">
        <v>1067</v>
      </c>
      <c r="E1161" s="653" t="s">
        <v>2446</v>
      </c>
    </row>
    <row r="1162" spans="1:5" ht="12" customHeight="1" x14ac:dyDescent="0.25">
      <c r="A1162" s="651">
        <v>733905670138</v>
      </c>
      <c r="B1162" s="654" t="s">
        <v>2447</v>
      </c>
      <c r="C1162" s="22">
        <f>AOFA_MINUS!Z20</f>
        <v>0</v>
      </c>
      <c r="D1162" s="15" t="s">
        <v>1067</v>
      </c>
      <c r="E1162" s="653" t="s">
        <v>2448</v>
      </c>
    </row>
    <row r="1163" spans="1:5" ht="12" customHeight="1" x14ac:dyDescent="0.25">
      <c r="A1163" s="651">
        <v>733905670312</v>
      </c>
      <c r="B1163" s="654" t="s">
        <v>2449</v>
      </c>
      <c r="C1163" s="22">
        <f>AOFA_MINUS!Z21</f>
        <v>0</v>
      </c>
      <c r="D1163" s="15" t="s">
        <v>1067</v>
      </c>
      <c r="E1163" s="653" t="s">
        <v>2450</v>
      </c>
    </row>
    <row r="1164" spans="1:5" ht="12" customHeight="1" x14ac:dyDescent="0.25">
      <c r="A1164" s="651">
        <v>733905670497</v>
      </c>
      <c r="B1164" s="654" t="s">
        <v>2451</v>
      </c>
      <c r="C1164" s="22">
        <f>AOFA_MINUS!Z22</f>
        <v>0</v>
      </c>
      <c r="D1164" s="15" t="s">
        <v>1067</v>
      </c>
      <c r="E1164" s="653" t="s">
        <v>2452</v>
      </c>
    </row>
    <row r="1165" spans="1:5" ht="12" customHeight="1" x14ac:dyDescent="0.25">
      <c r="A1165" s="651">
        <v>733905670671</v>
      </c>
      <c r="B1165" s="654" t="s">
        <v>2453</v>
      </c>
      <c r="C1165" s="22">
        <f>AOFA_MINUS!Z23</f>
        <v>0</v>
      </c>
      <c r="D1165" s="15" t="s">
        <v>1067</v>
      </c>
      <c r="E1165" s="653" t="s">
        <v>2454</v>
      </c>
    </row>
    <row r="1166" spans="1:5" ht="12" customHeight="1" x14ac:dyDescent="0.25">
      <c r="A1166" s="651">
        <v>733905670855</v>
      </c>
      <c r="B1166" s="654" t="s">
        <v>2455</v>
      </c>
      <c r="C1166" s="22">
        <f>AOFA_MINUS!Z24</f>
        <v>0</v>
      </c>
      <c r="D1166" s="15" t="s">
        <v>1067</v>
      </c>
      <c r="E1166" s="653" t="s">
        <v>2456</v>
      </c>
    </row>
    <row r="1167" spans="1:5" ht="12" customHeight="1" x14ac:dyDescent="0.25">
      <c r="A1167" s="651">
        <v>733905671036</v>
      </c>
      <c r="B1167" s="654" t="s">
        <v>2457</v>
      </c>
      <c r="C1167" s="22">
        <f>AOFA_MINUS!Z25</f>
        <v>0</v>
      </c>
      <c r="D1167" s="15" t="s">
        <v>1067</v>
      </c>
      <c r="E1167" s="653" t="s">
        <v>2458</v>
      </c>
    </row>
    <row r="1168" spans="1:5" ht="12" customHeight="1" x14ac:dyDescent="0.25">
      <c r="A1168" s="651">
        <v>733905671210</v>
      </c>
      <c r="B1168" s="654" t="s">
        <v>2459</v>
      </c>
      <c r="C1168" s="22">
        <f>AOFA_MINUS!Z26</f>
        <v>0</v>
      </c>
      <c r="D1168" s="15" t="s">
        <v>1067</v>
      </c>
      <c r="E1168" s="653" t="s">
        <v>2460</v>
      </c>
    </row>
    <row r="1169" spans="1:5" ht="12" customHeight="1" x14ac:dyDescent="0.25">
      <c r="A1169" s="651">
        <v>733905671395</v>
      </c>
      <c r="B1169" s="654" t="s">
        <v>2461</v>
      </c>
      <c r="C1169" s="22">
        <f>AOFA_MINUS!Z27</f>
        <v>0</v>
      </c>
      <c r="D1169" s="15" t="s">
        <v>1067</v>
      </c>
      <c r="E1169" s="653" t="s">
        <v>2462</v>
      </c>
    </row>
    <row r="1170" spans="1:5" ht="12" customHeight="1" x14ac:dyDescent="0.25">
      <c r="A1170" s="651">
        <v>733905671579</v>
      </c>
      <c r="B1170" s="654" t="s">
        <v>2463</v>
      </c>
      <c r="C1170" s="22">
        <f>AOFA_MINUS!Z28</f>
        <v>0</v>
      </c>
      <c r="D1170" s="15" t="s">
        <v>1067</v>
      </c>
      <c r="E1170" s="653" t="s">
        <v>2464</v>
      </c>
    </row>
    <row r="1171" spans="1:5" ht="12" customHeight="1" x14ac:dyDescent="0.25">
      <c r="A1171" s="651">
        <v>733905671753</v>
      </c>
      <c r="B1171" s="654" t="s">
        <v>2465</v>
      </c>
      <c r="C1171" s="22">
        <f>AOFA_MINUS!Z29</f>
        <v>0</v>
      </c>
      <c r="D1171" s="15" t="s">
        <v>1067</v>
      </c>
      <c r="E1171" s="653" t="s">
        <v>2466</v>
      </c>
    </row>
    <row r="1172" spans="1:5" ht="12" customHeight="1" x14ac:dyDescent="0.25">
      <c r="A1172" s="651">
        <v>733905671937</v>
      </c>
      <c r="B1172" s="654" t="s">
        <v>2467</v>
      </c>
      <c r="C1172" s="22">
        <f>AOFA_MINUS!Z30</f>
        <v>0</v>
      </c>
      <c r="D1172" s="15" t="s">
        <v>1067</v>
      </c>
      <c r="E1172" s="653" t="s">
        <v>2468</v>
      </c>
    </row>
    <row r="1173" spans="1:5" ht="12" customHeight="1" x14ac:dyDescent="0.25">
      <c r="A1173" s="651">
        <v>733905672118</v>
      </c>
      <c r="B1173" s="654" t="s">
        <v>2469</v>
      </c>
      <c r="C1173" s="22">
        <f>AOFA_MINUS!Z31</f>
        <v>0</v>
      </c>
      <c r="D1173" s="15" t="s">
        <v>1067</v>
      </c>
      <c r="E1173" s="653" t="s">
        <v>2470</v>
      </c>
    </row>
    <row r="1174" spans="1:5" ht="12" customHeight="1" x14ac:dyDescent="0.25">
      <c r="A1174" s="651">
        <v>733905672293</v>
      </c>
      <c r="B1174" s="654" t="s">
        <v>2471</v>
      </c>
      <c r="C1174" s="22">
        <f>AOFA_MINUS!Z32</f>
        <v>0</v>
      </c>
      <c r="D1174" s="15" t="s">
        <v>1067</v>
      </c>
      <c r="E1174" s="653" t="s">
        <v>2472</v>
      </c>
    </row>
    <row r="1175" spans="1:5" ht="12" customHeight="1" x14ac:dyDescent="0.25">
      <c r="A1175" s="651">
        <v>733905672477</v>
      </c>
      <c r="B1175" s="654" t="s">
        <v>2473</v>
      </c>
      <c r="C1175" s="22">
        <f>AOFA_MINUS!Z33</f>
        <v>0</v>
      </c>
      <c r="D1175" s="15" t="s">
        <v>1067</v>
      </c>
      <c r="E1175" s="653" t="s">
        <v>2474</v>
      </c>
    </row>
    <row r="1176" spans="1:5" ht="12" customHeight="1" x14ac:dyDescent="0.25">
      <c r="A1176" s="651">
        <v>733905672651</v>
      </c>
      <c r="B1176" s="654" t="s">
        <v>2475</v>
      </c>
      <c r="C1176" s="22">
        <f>AOFA_MINUS!Z34</f>
        <v>0</v>
      </c>
      <c r="D1176" s="15" t="s">
        <v>1067</v>
      </c>
      <c r="E1176" s="653" t="s">
        <v>2476</v>
      </c>
    </row>
    <row r="1177" spans="1:5" ht="12" customHeight="1" x14ac:dyDescent="0.25">
      <c r="A1177" s="651">
        <v>733905672835</v>
      </c>
      <c r="B1177" s="654" t="s">
        <v>2477</v>
      </c>
      <c r="C1177" s="22">
        <f>AOFA_MINUS!Z35</f>
        <v>0</v>
      </c>
      <c r="D1177" s="15" t="s">
        <v>1067</v>
      </c>
      <c r="E1177" s="653" t="s">
        <v>2478</v>
      </c>
    </row>
    <row r="1178" spans="1:5" ht="12" customHeight="1" x14ac:dyDescent="0.25">
      <c r="A1178" s="651">
        <v>733905673016</v>
      </c>
      <c r="B1178" s="654" t="s">
        <v>2479</v>
      </c>
      <c r="C1178" s="22">
        <f>AOFA_MINUS!Z36</f>
        <v>0</v>
      </c>
      <c r="D1178" s="15" t="s">
        <v>1067</v>
      </c>
      <c r="E1178" s="653" t="s">
        <v>2480</v>
      </c>
    </row>
    <row r="1179" spans="1:5" ht="12" customHeight="1" x14ac:dyDescent="0.25">
      <c r="A1179" s="651">
        <v>733905920394</v>
      </c>
      <c r="B1179" s="332" t="s">
        <v>2481</v>
      </c>
      <c r="C1179" s="22">
        <f>AOFA_MINUS!Z37</f>
        <v>0</v>
      </c>
      <c r="D1179" s="15" t="s">
        <v>1067</v>
      </c>
      <c r="E1179" s="653" t="s">
        <v>2482</v>
      </c>
    </row>
    <row r="1180" spans="1:5" ht="12" customHeight="1" x14ac:dyDescent="0.25">
      <c r="A1180" s="651">
        <v>733905920479</v>
      </c>
      <c r="B1180" s="332" t="s">
        <v>2483</v>
      </c>
      <c r="C1180" s="22">
        <f>AOFA_MINUS!Z38</f>
        <v>0</v>
      </c>
      <c r="D1180" s="15" t="s">
        <v>1067</v>
      </c>
      <c r="E1180" s="653" t="s">
        <v>2484</v>
      </c>
    </row>
    <row r="1181" spans="1:5" ht="12" customHeight="1" x14ac:dyDescent="0.25">
      <c r="A1181" s="651">
        <v>733905920554</v>
      </c>
      <c r="B1181" s="332" t="s">
        <v>2485</v>
      </c>
      <c r="C1181" s="22">
        <f>AOFA_MINUS!Z39</f>
        <v>0</v>
      </c>
      <c r="D1181" s="15" t="s">
        <v>1067</v>
      </c>
      <c r="E1181" s="653" t="s">
        <v>2486</v>
      </c>
    </row>
    <row r="1182" spans="1:5" ht="12" customHeight="1" x14ac:dyDescent="0.25">
      <c r="A1182" s="651">
        <v>733905920639</v>
      </c>
      <c r="B1182" s="332" t="s">
        <v>2487</v>
      </c>
      <c r="C1182" s="22">
        <f>AOFA_MINUS!Z40</f>
        <v>0</v>
      </c>
      <c r="D1182" s="15" t="s">
        <v>1067</v>
      </c>
      <c r="E1182" s="653" t="s">
        <v>2488</v>
      </c>
    </row>
    <row r="1183" spans="1:5" ht="12" customHeight="1" x14ac:dyDescent="0.25">
      <c r="A1183" s="651">
        <v>733905920714</v>
      </c>
      <c r="B1183" s="332" t="s">
        <v>2489</v>
      </c>
      <c r="C1183" s="22">
        <f>AOFA_MINUS!Z41</f>
        <v>0</v>
      </c>
      <c r="D1183" s="15" t="s">
        <v>1067</v>
      </c>
      <c r="E1183" s="653" t="s">
        <v>2490</v>
      </c>
    </row>
    <row r="1184" spans="1:5" ht="12" customHeight="1" x14ac:dyDescent="0.25">
      <c r="A1184" s="651">
        <v>733905920790</v>
      </c>
      <c r="B1184" s="332" t="s">
        <v>2491</v>
      </c>
      <c r="C1184" s="22">
        <f>AOFA_MINUS!Z42</f>
        <v>0</v>
      </c>
      <c r="D1184" s="15" t="s">
        <v>1067</v>
      </c>
      <c r="E1184" s="653" t="s">
        <v>2492</v>
      </c>
    </row>
    <row r="1185" spans="1:5" ht="12" customHeight="1" x14ac:dyDescent="0.25">
      <c r="A1185" s="651">
        <v>733905668708</v>
      </c>
      <c r="B1185" s="654" t="s">
        <v>2493</v>
      </c>
      <c r="C1185" s="22">
        <f>AOFA_MINUS!AA12</f>
        <v>0</v>
      </c>
      <c r="D1185" s="15" t="s">
        <v>1067</v>
      </c>
      <c r="E1185" s="653" t="s">
        <v>2494</v>
      </c>
    </row>
    <row r="1186" spans="1:5" ht="12" customHeight="1" x14ac:dyDescent="0.25">
      <c r="A1186" s="651">
        <v>733905668883</v>
      </c>
      <c r="B1186" s="654" t="s">
        <v>2495</v>
      </c>
      <c r="C1186" s="22">
        <f>AOFA_MINUS!AA13</f>
        <v>0</v>
      </c>
      <c r="D1186" s="15" t="s">
        <v>1067</v>
      </c>
      <c r="E1186" s="653" t="s">
        <v>2496</v>
      </c>
    </row>
    <row r="1187" spans="1:5" ht="12" customHeight="1" x14ac:dyDescent="0.25">
      <c r="A1187" s="651">
        <v>733905669064</v>
      </c>
      <c r="B1187" s="654" t="s">
        <v>2497</v>
      </c>
      <c r="C1187" s="22">
        <f>AOFA_MINUS!AA14</f>
        <v>0</v>
      </c>
      <c r="D1187" s="15" t="s">
        <v>1067</v>
      </c>
      <c r="E1187" s="653" t="s">
        <v>2498</v>
      </c>
    </row>
    <row r="1188" spans="1:5" ht="12" customHeight="1" x14ac:dyDescent="0.25">
      <c r="A1188" s="651">
        <v>733905669248</v>
      </c>
      <c r="B1188" s="654" t="s">
        <v>2499</v>
      </c>
      <c r="C1188" s="22">
        <f>AOFA_MINUS!AA15</f>
        <v>0</v>
      </c>
      <c r="D1188" s="15" t="s">
        <v>1067</v>
      </c>
      <c r="E1188" s="653" t="s">
        <v>2500</v>
      </c>
    </row>
    <row r="1189" spans="1:5" ht="12" customHeight="1" x14ac:dyDescent="0.25">
      <c r="A1189" s="651">
        <v>733905669422</v>
      </c>
      <c r="B1189" s="654" t="s">
        <v>2501</v>
      </c>
      <c r="C1189" s="22">
        <f>AOFA_MINUS!AA16</f>
        <v>0</v>
      </c>
      <c r="D1189" s="15" t="s">
        <v>1067</v>
      </c>
      <c r="E1189" s="653" t="s">
        <v>2502</v>
      </c>
    </row>
    <row r="1190" spans="1:5" ht="12" customHeight="1" x14ac:dyDescent="0.25">
      <c r="A1190" s="651">
        <v>733905669606</v>
      </c>
      <c r="B1190" s="654" t="s">
        <v>2503</v>
      </c>
      <c r="C1190" s="22">
        <f>AOFA_MINUS!AA17</f>
        <v>0</v>
      </c>
      <c r="D1190" s="15" t="s">
        <v>1067</v>
      </c>
      <c r="E1190" s="653" t="s">
        <v>2504</v>
      </c>
    </row>
    <row r="1191" spans="1:5" ht="12" customHeight="1" x14ac:dyDescent="0.25">
      <c r="A1191" s="651">
        <v>733905669781</v>
      </c>
      <c r="B1191" s="654" t="s">
        <v>2505</v>
      </c>
      <c r="C1191" s="22">
        <f>AOFA_MINUS!AA18</f>
        <v>0</v>
      </c>
      <c r="D1191" s="15" t="s">
        <v>1067</v>
      </c>
      <c r="E1191" s="653" t="s">
        <v>2506</v>
      </c>
    </row>
    <row r="1192" spans="1:5" ht="12" customHeight="1" x14ac:dyDescent="0.25">
      <c r="A1192" s="651">
        <v>733905669965</v>
      </c>
      <c r="B1192" s="654" t="s">
        <v>2507</v>
      </c>
      <c r="C1192" s="22">
        <f>AOFA_MINUS!AA19</f>
        <v>0</v>
      </c>
      <c r="D1192" s="15" t="s">
        <v>1067</v>
      </c>
      <c r="E1192" s="653" t="s">
        <v>2508</v>
      </c>
    </row>
    <row r="1193" spans="1:5" ht="12" customHeight="1" x14ac:dyDescent="0.25">
      <c r="A1193" s="651">
        <v>733905670145</v>
      </c>
      <c r="B1193" s="654" t="s">
        <v>2509</v>
      </c>
      <c r="C1193" s="22">
        <f>AOFA_MINUS!AA20</f>
        <v>0</v>
      </c>
      <c r="D1193" s="15" t="s">
        <v>1067</v>
      </c>
      <c r="E1193" s="653" t="s">
        <v>2510</v>
      </c>
    </row>
    <row r="1194" spans="1:5" ht="12" customHeight="1" x14ac:dyDescent="0.25">
      <c r="A1194" s="651">
        <v>733905670329</v>
      </c>
      <c r="B1194" s="654" t="s">
        <v>2511</v>
      </c>
      <c r="C1194" s="22">
        <f>AOFA_MINUS!AA21</f>
        <v>0</v>
      </c>
      <c r="D1194" s="15" t="s">
        <v>1067</v>
      </c>
      <c r="E1194" s="653" t="s">
        <v>2512</v>
      </c>
    </row>
    <row r="1195" spans="1:5" ht="12" customHeight="1" x14ac:dyDescent="0.25">
      <c r="A1195" s="651">
        <v>733905670503</v>
      </c>
      <c r="B1195" s="654" t="s">
        <v>2513</v>
      </c>
      <c r="C1195" s="22">
        <f>AOFA_MINUS!AA22</f>
        <v>0</v>
      </c>
      <c r="D1195" s="15" t="s">
        <v>1067</v>
      </c>
      <c r="E1195" s="653" t="s">
        <v>2514</v>
      </c>
    </row>
    <row r="1196" spans="1:5" ht="12" customHeight="1" x14ac:dyDescent="0.25">
      <c r="A1196" s="651">
        <v>733905670688</v>
      </c>
      <c r="B1196" s="654" t="s">
        <v>2515</v>
      </c>
      <c r="C1196" s="22">
        <f>AOFA_MINUS!AA23</f>
        <v>0</v>
      </c>
      <c r="D1196" s="15" t="s">
        <v>1067</v>
      </c>
      <c r="E1196" s="653" t="s">
        <v>2516</v>
      </c>
    </row>
    <row r="1197" spans="1:5" ht="12" customHeight="1" x14ac:dyDescent="0.25">
      <c r="A1197" s="651">
        <v>733905670862</v>
      </c>
      <c r="B1197" s="654" t="s">
        <v>2517</v>
      </c>
      <c r="C1197" s="22">
        <f>AOFA_MINUS!AA24</f>
        <v>0</v>
      </c>
      <c r="D1197" s="15" t="s">
        <v>1067</v>
      </c>
      <c r="E1197" s="653" t="s">
        <v>2518</v>
      </c>
    </row>
    <row r="1198" spans="1:5" ht="12" customHeight="1" x14ac:dyDescent="0.25">
      <c r="A1198" s="651">
        <v>733905671043</v>
      </c>
      <c r="B1198" s="654" t="s">
        <v>2519</v>
      </c>
      <c r="C1198" s="22">
        <f>AOFA_MINUS!AA25</f>
        <v>0</v>
      </c>
      <c r="D1198" s="15" t="s">
        <v>1067</v>
      </c>
      <c r="E1198" s="653" t="s">
        <v>2520</v>
      </c>
    </row>
    <row r="1199" spans="1:5" ht="12" customHeight="1" x14ac:dyDescent="0.25">
      <c r="A1199" s="651">
        <v>733905671227</v>
      </c>
      <c r="B1199" s="654" t="s">
        <v>2521</v>
      </c>
      <c r="C1199" s="22">
        <f>AOFA_MINUS!AA26</f>
        <v>0</v>
      </c>
      <c r="D1199" s="15" t="s">
        <v>1067</v>
      </c>
      <c r="E1199" s="653" t="s">
        <v>2522</v>
      </c>
    </row>
    <row r="1200" spans="1:5" ht="12" customHeight="1" x14ac:dyDescent="0.25">
      <c r="A1200" s="651">
        <v>733905671401</v>
      </c>
      <c r="B1200" s="654" t="s">
        <v>2523</v>
      </c>
      <c r="C1200" s="22">
        <f>AOFA_MINUS!AA27</f>
        <v>0</v>
      </c>
      <c r="D1200" s="15" t="s">
        <v>1067</v>
      </c>
      <c r="E1200" s="653" t="s">
        <v>2524</v>
      </c>
    </row>
    <row r="1201" spans="1:5" ht="12" customHeight="1" x14ac:dyDescent="0.25">
      <c r="A1201" s="651">
        <v>733905671586</v>
      </c>
      <c r="B1201" s="654" t="s">
        <v>2525</v>
      </c>
      <c r="C1201" s="22">
        <f>AOFA_MINUS!AA28</f>
        <v>0</v>
      </c>
      <c r="D1201" s="15" t="s">
        <v>1067</v>
      </c>
      <c r="E1201" s="653" t="s">
        <v>2526</v>
      </c>
    </row>
    <row r="1202" spans="1:5" ht="12" customHeight="1" x14ac:dyDescent="0.25">
      <c r="A1202" s="651">
        <v>733905671760</v>
      </c>
      <c r="B1202" s="654" t="s">
        <v>2527</v>
      </c>
      <c r="C1202" s="22">
        <f>AOFA_MINUS!AA29</f>
        <v>0</v>
      </c>
      <c r="D1202" s="15" t="s">
        <v>1067</v>
      </c>
      <c r="E1202" s="653" t="s">
        <v>2528</v>
      </c>
    </row>
    <row r="1203" spans="1:5" ht="12" customHeight="1" x14ac:dyDescent="0.25">
      <c r="A1203" s="651">
        <v>733905671944</v>
      </c>
      <c r="B1203" s="654" t="s">
        <v>2529</v>
      </c>
      <c r="C1203" s="22">
        <f>AOFA_MINUS!AA30</f>
        <v>0</v>
      </c>
      <c r="D1203" s="15" t="s">
        <v>1067</v>
      </c>
      <c r="E1203" s="653" t="s">
        <v>2530</v>
      </c>
    </row>
    <row r="1204" spans="1:5" ht="12" customHeight="1" x14ac:dyDescent="0.25">
      <c r="A1204" s="651">
        <v>733905672125</v>
      </c>
      <c r="B1204" s="654" t="s">
        <v>2531</v>
      </c>
      <c r="C1204" s="22">
        <f>AOFA_MINUS!AA31</f>
        <v>0</v>
      </c>
      <c r="D1204" s="15" t="s">
        <v>1067</v>
      </c>
      <c r="E1204" s="653" t="s">
        <v>2532</v>
      </c>
    </row>
    <row r="1205" spans="1:5" ht="12" customHeight="1" x14ac:dyDescent="0.25">
      <c r="A1205" s="651">
        <v>733905672309</v>
      </c>
      <c r="B1205" s="654" t="s">
        <v>2533</v>
      </c>
      <c r="C1205" s="22">
        <f>AOFA_MINUS!AA32</f>
        <v>0</v>
      </c>
      <c r="D1205" s="15" t="s">
        <v>1067</v>
      </c>
      <c r="E1205" s="653" t="s">
        <v>2534</v>
      </c>
    </row>
    <row r="1206" spans="1:5" ht="12" customHeight="1" x14ac:dyDescent="0.25">
      <c r="A1206" s="651">
        <v>733905672484</v>
      </c>
      <c r="B1206" s="654" t="s">
        <v>2535</v>
      </c>
      <c r="C1206" s="22">
        <f>AOFA_MINUS!AA33</f>
        <v>0</v>
      </c>
      <c r="D1206" s="15" t="s">
        <v>1067</v>
      </c>
      <c r="E1206" s="653" t="s">
        <v>2536</v>
      </c>
    </row>
    <row r="1207" spans="1:5" ht="12" customHeight="1" x14ac:dyDescent="0.25">
      <c r="A1207" s="651">
        <v>733905672668</v>
      </c>
      <c r="B1207" s="654" t="s">
        <v>2537</v>
      </c>
      <c r="C1207" s="22">
        <f>AOFA_MINUS!AA34</f>
        <v>0</v>
      </c>
      <c r="D1207" s="15" t="s">
        <v>1067</v>
      </c>
      <c r="E1207" s="653" t="s">
        <v>2538</v>
      </c>
    </row>
    <row r="1208" spans="1:5" ht="12" customHeight="1" x14ac:dyDescent="0.25">
      <c r="A1208" s="651">
        <v>733905672842</v>
      </c>
      <c r="B1208" s="654" t="s">
        <v>2539</v>
      </c>
      <c r="C1208" s="22">
        <f>AOFA_MINUS!AA35</f>
        <v>0</v>
      </c>
      <c r="D1208" s="15" t="s">
        <v>1067</v>
      </c>
      <c r="E1208" s="653" t="s">
        <v>2540</v>
      </c>
    </row>
    <row r="1209" spans="1:5" ht="12" customHeight="1" x14ac:dyDescent="0.25">
      <c r="A1209" s="651">
        <v>733905673023</v>
      </c>
      <c r="B1209" s="654" t="s">
        <v>2541</v>
      </c>
      <c r="C1209" s="22">
        <f>AOFA_MINUS!AA36</f>
        <v>0</v>
      </c>
      <c r="D1209" s="15" t="s">
        <v>1067</v>
      </c>
      <c r="E1209" s="653" t="s">
        <v>2542</v>
      </c>
    </row>
    <row r="1210" spans="1:5" ht="12" customHeight="1" x14ac:dyDescent="0.25">
      <c r="A1210" s="651">
        <v>733905920400</v>
      </c>
      <c r="B1210" s="332" t="s">
        <v>2543</v>
      </c>
      <c r="C1210" s="22">
        <f>AOFA_MINUS!AA37</f>
        <v>0</v>
      </c>
      <c r="D1210" s="15" t="s">
        <v>1067</v>
      </c>
      <c r="E1210" s="653" t="s">
        <v>2544</v>
      </c>
    </row>
    <row r="1211" spans="1:5" ht="12" customHeight="1" x14ac:dyDescent="0.25">
      <c r="A1211" s="651">
        <v>733905920486</v>
      </c>
      <c r="B1211" s="332" t="s">
        <v>2545</v>
      </c>
      <c r="C1211" s="22">
        <f>AOFA_MINUS!AA38</f>
        <v>0</v>
      </c>
      <c r="D1211" s="15" t="s">
        <v>1067</v>
      </c>
      <c r="E1211" s="653" t="s">
        <v>2546</v>
      </c>
    </row>
    <row r="1212" spans="1:5" ht="12" customHeight="1" x14ac:dyDescent="0.25">
      <c r="A1212" s="651">
        <v>733905920561</v>
      </c>
      <c r="B1212" s="332" t="s">
        <v>2547</v>
      </c>
      <c r="C1212" s="22">
        <f>AOFA_MINUS!AA39</f>
        <v>0</v>
      </c>
      <c r="D1212" s="15" t="s">
        <v>1067</v>
      </c>
      <c r="E1212" s="653" t="s">
        <v>2548</v>
      </c>
    </row>
    <row r="1213" spans="1:5" ht="12" customHeight="1" x14ac:dyDescent="0.25">
      <c r="A1213" s="651">
        <v>733905920646</v>
      </c>
      <c r="B1213" s="332" t="s">
        <v>2549</v>
      </c>
      <c r="C1213" s="22">
        <f>AOFA_MINUS!AA40</f>
        <v>0</v>
      </c>
      <c r="D1213" s="15" t="s">
        <v>1067</v>
      </c>
      <c r="E1213" s="653" t="s">
        <v>2550</v>
      </c>
    </row>
    <row r="1214" spans="1:5" ht="12" customHeight="1" x14ac:dyDescent="0.25">
      <c r="A1214" s="651">
        <v>733905920721</v>
      </c>
      <c r="B1214" s="332" t="s">
        <v>2551</v>
      </c>
      <c r="C1214" s="22">
        <f>AOFA_MINUS!AA41</f>
        <v>0</v>
      </c>
      <c r="D1214" s="15" t="s">
        <v>1067</v>
      </c>
      <c r="E1214" s="653" t="s">
        <v>2552</v>
      </c>
    </row>
    <row r="1215" spans="1:5" ht="12" customHeight="1" x14ac:dyDescent="0.25">
      <c r="A1215" s="651">
        <v>733905920806</v>
      </c>
      <c r="B1215" s="332" t="s">
        <v>2553</v>
      </c>
      <c r="C1215" s="22">
        <f>AOFA_MINUS!AA42</f>
        <v>0</v>
      </c>
      <c r="D1215" s="15" t="s">
        <v>1067</v>
      </c>
      <c r="E1215" s="653" t="s">
        <v>2554</v>
      </c>
    </row>
    <row r="1216" spans="1:5" ht="12" customHeight="1" x14ac:dyDescent="0.25">
      <c r="A1216" s="651">
        <v>733905668715</v>
      </c>
      <c r="B1216" s="654" t="s">
        <v>2555</v>
      </c>
      <c r="C1216" s="22">
        <f>AOFA_MINUS!AB12</f>
        <v>0</v>
      </c>
      <c r="D1216" s="15" t="s">
        <v>1067</v>
      </c>
      <c r="E1216" s="653" t="s">
        <v>2556</v>
      </c>
    </row>
    <row r="1217" spans="1:5" ht="12" customHeight="1" x14ac:dyDescent="0.25">
      <c r="A1217" s="651">
        <v>733905668890</v>
      </c>
      <c r="B1217" s="654" t="s">
        <v>2557</v>
      </c>
      <c r="C1217" s="22">
        <f>AOFA_MINUS!AB13</f>
        <v>0</v>
      </c>
      <c r="D1217" s="15" t="s">
        <v>1067</v>
      </c>
      <c r="E1217" s="653" t="s">
        <v>2558</v>
      </c>
    </row>
    <row r="1218" spans="1:5" ht="12" customHeight="1" x14ac:dyDescent="0.25">
      <c r="A1218" s="651">
        <v>733905669071</v>
      </c>
      <c r="B1218" s="654" t="s">
        <v>2559</v>
      </c>
      <c r="C1218" s="22">
        <f>AOFA_MINUS!AB14</f>
        <v>0</v>
      </c>
      <c r="D1218" s="15" t="s">
        <v>1067</v>
      </c>
      <c r="E1218" s="653" t="s">
        <v>2560</v>
      </c>
    </row>
    <row r="1219" spans="1:5" ht="12" customHeight="1" x14ac:dyDescent="0.25">
      <c r="A1219" s="651">
        <v>733905669255</v>
      </c>
      <c r="B1219" s="654" t="s">
        <v>2561</v>
      </c>
      <c r="C1219" s="22">
        <f>AOFA_MINUS!AB15</f>
        <v>0</v>
      </c>
      <c r="D1219" s="15" t="s">
        <v>1067</v>
      </c>
      <c r="E1219" s="653" t="s">
        <v>2562</v>
      </c>
    </row>
    <row r="1220" spans="1:5" ht="12" customHeight="1" x14ac:dyDescent="0.25">
      <c r="A1220" s="651">
        <v>733905669439</v>
      </c>
      <c r="B1220" s="654" t="s">
        <v>2563</v>
      </c>
      <c r="C1220" s="22">
        <f>AOFA_MINUS!AB16</f>
        <v>0</v>
      </c>
      <c r="D1220" s="15" t="s">
        <v>1067</v>
      </c>
      <c r="E1220" s="653" t="s">
        <v>2564</v>
      </c>
    </row>
    <row r="1221" spans="1:5" ht="12" customHeight="1" x14ac:dyDescent="0.25">
      <c r="A1221" s="651">
        <v>733905669613</v>
      </c>
      <c r="B1221" s="654" t="s">
        <v>2565</v>
      </c>
      <c r="C1221" s="22">
        <f>AOFA_MINUS!AB17</f>
        <v>0</v>
      </c>
      <c r="D1221" s="15" t="s">
        <v>1067</v>
      </c>
      <c r="E1221" s="653" t="s">
        <v>2566</v>
      </c>
    </row>
    <row r="1222" spans="1:5" ht="12" customHeight="1" x14ac:dyDescent="0.25">
      <c r="A1222" s="651">
        <v>733905669798</v>
      </c>
      <c r="B1222" s="654" t="s">
        <v>2567</v>
      </c>
      <c r="C1222" s="22">
        <f>AOFA_MINUS!AB18</f>
        <v>0</v>
      </c>
      <c r="D1222" s="15" t="s">
        <v>1067</v>
      </c>
      <c r="E1222" s="653" t="s">
        <v>2568</v>
      </c>
    </row>
    <row r="1223" spans="1:5" ht="12" customHeight="1" x14ac:dyDescent="0.25">
      <c r="A1223" s="651">
        <v>733905669972</v>
      </c>
      <c r="B1223" s="654" t="s">
        <v>2569</v>
      </c>
      <c r="C1223" s="22">
        <f>AOFA_MINUS!AB19</f>
        <v>0</v>
      </c>
      <c r="D1223" s="15" t="s">
        <v>1067</v>
      </c>
      <c r="E1223" s="653" t="s">
        <v>2570</v>
      </c>
    </row>
    <row r="1224" spans="1:5" ht="12" customHeight="1" x14ac:dyDescent="0.25">
      <c r="A1224" s="651">
        <v>733905670152</v>
      </c>
      <c r="B1224" s="654" t="s">
        <v>2571</v>
      </c>
      <c r="C1224" s="22">
        <f>AOFA_MINUS!AB20</f>
        <v>0</v>
      </c>
      <c r="D1224" s="15" t="s">
        <v>1067</v>
      </c>
      <c r="E1224" s="653" t="s">
        <v>2572</v>
      </c>
    </row>
    <row r="1225" spans="1:5" ht="12" customHeight="1" x14ac:dyDescent="0.25">
      <c r="A1225" s="651">
        <v>733905670336</v>
      </c>
      <c r="B1225" s="654" t="s">
        <v>2573</v>
      </c>
      <c r="C1225" s="22">
        <f>AOFA_MINUS!AB21</f>
        <v>0</v>
      </c>
      <c r="D1225" s="15" t="s">
        <v>1067</v>
      </c>
      <c r="E1225" s="653" t="s">
        <v>2574</v>
      </c>
    </row>
    <row r="1226" spans="1:5" ht="12" customHeight="1" x14ac:dyDescent="0.25">
      <c r="A1226" s="651">
        <v>733905670510</v>
      </c>
      <c r="B1226" s="654" t="s">
        <v>2575</v>
      </c>
      <c r="C1226" s="22">
        <f>AOFA_MINUS!AB22</f>
        <v>0</v>
      </c>
      <c r="D1226" s="15" t="s">
        <v>1067</v>
      </c>
      <c r="E1226" s="653" t="s">
        <v>2576</v>
      </c>
    </row>
    <row r="1227" spans="1:5" ht="12" customHeight="1" x14ac:dyDescent="0.25">
      <c r="A1227" s="651">
        <v>733905670695</v>
      </c>
      <c r="B1227" s="654" t="s">
        <v>2577</v>
      </c>
      <c r="C1227" s="22">
        <f>AOFA_MINUS!AB23</f>
        <v>0</v>
      </c>
      <c r="D1227" s="15" t="s">
        <v>1067</v>
      </c>
      <c r="E1227" s="653" t="s">
        <v>2578</v>
      </c>
    </row>
    <row r="1228" spans="1:5" ht="12" customHeight="1" x14ac:dyDescent="0.25">
      <c r="A1228" s="651">
        <v>733905670879</v>
      </c>
      <c r="B1228" s="654" t="s">
        <v>2579</v>
      </c>
      <c r="C1228" s="22">
        <f>AOFA_MINUS!AB24</f>
        <v>0</v>
      </c>
      <c r="D1228" s="15" t="s">
        <v>1067</v>
      </c>
      <c r="E1228" s="653" t="s">
        <v>2580</v>
      </c>
    </row>
    <row r="1229" spans="1:5" ht="12" customHeight="1" x14ac:dyDescent="0.25">
      <c r="A1229" s="651">
        <v>733905671050</v>
      </c>
      <c r="B1229" s="654" t="s">
        <v>2581</v>
      </c>
      <c r="C1229" s="22">
        <f>AOFA_MINUS!AB25</f>
        <v>0</v>
      </c>
      <c r="D1229" s="15" t="s">
        <v>1067</v>
      </c>
      <c r="E1229" s="653" t="s">
        <v>2582</v>
      </c>
    </row>
    <row r="1230" spans="1:5" ht="12" customHeight="1" x14ac:dyDescent="0.25">
      <c r="A1230" s="651">
        <v>733905671234</v>
      </c>
      <c r="B1230" s="654" t="s">
        <v>2583</v>
      </c>
      <c r="C1230" s="22">
        <f>AOFA_MINUS!AB26</f>
        <v>0</v>
      </c>
      <c r="D1230" s="15" t="s">
        <v>1067</v>
      </c>
      <c r="E1230" s="653" t="s">
        <v>2584</v>
      </c>
    </row>
    <row r="1231" spans="1:5" ht="12" customHeight="1" x14ac:dyDescent="0.25">
      <c r="A1231" s="651">
        <v>733905671418</v>
      </c>
      <c r="B1231" s="654" t="s">
        <v>2585</v>
      </c>
      <c r="C1231" s="22">
        <f>AOFA_MINUS!AB27</f>
        <v>0</v>
      </c>
      <c r="D1231" s="15" t="s">
        <v>1067</v>
      </c>
      <c r="E1231" s="653" t="s">
        <v>2586</v>
      </c>
    </row>
    <row r="1232" spans="1:5" ht="12" customHeight="1" x14ac:dyDescent="0.25">
      <c r="A1232" s="651">
        <v>733905671593</v>
      </c>
      <c r="B1232" s="654" t="s">
        <v>2587</v>
      </c>
      <c r="C1232" s="22">
        <f>AOFA_MINUS!AB28</f>
        <v>0</v>
      </c>
      <c r="D1232" s="15" t="s">
        <v>1067</v>
      </c>
      <c r="E1232" s="653" t="s">
        <v>2588</v>
      </c>
    </row>
    <row r="1233" spans="1:5" ht="12" customHeight="1" x14ac:dyDescent="0.25">
      <c r="A1233" s="651">
        <v>733905671777</v>
      </c>
      <c r="B1233" s="654" t="s">
        <v>2589</v>
      </c>
      <c r="C1233" s="22">
        <f>AOFA_MINUS!AB29</f>
        <v>0</v>
      </c>
      <c r="D1233" s="15" t="s">
        <v>1067</v>
      </c>
      <c r="E1233" s="653" t="s">
        <v>2590</v>
      </c>
    </row>
    <row r="1234" spans="1:5" ht="12" customHeight="1" x14ac:dyDescent="0.25">
      <c r="A1234" s="651">
        <v>733905671951</v>
      </c>
      <c r="B1234" s="654" t="s">
        <v>2591</v>
      </c>
      <c r="C1234" s="22">
        <f>AOFA_MINUS!AB30</f>
        <v>0</v>
      </c>
      <c r="D1234" s="15" t="s">
        <v>1067</v>
      </c>
      <c r="E1234" s="653" t="s">
        <v>2592</v>
      </c>
    </row>
    <row r="1235" spans="1:5" ht="12" customHeight="1" x14ac:dyDescent="0.25">
      <c r="A1235" s="651">
        <v>733905672132</v>
      </c>
      <c r="B1235" s="654" t="s">
        <v>2593</v>
      </c>
      <c r="C1235" s="22">
        <f>AOFA_MINUS!AB31</f>
        <v>0</v>
      </c>
      <c r="D1235" s="15" t="s">
        <v>1067</v>
      </c>
      <c r="E1235" s="653" t="s">
        <v>2594</v>
      </c>
    </row>
    <row r="1236" spans="1:5" ht="12" customHeight="1" x14ac:dyDescent="0.25">
      <c r="A1236" s="651">
        <v>733905672316</v>
      </c>
      <c r="B1236" s="654" t="s">
        <v>2595</v>
      </c>
      <c r="C1236" s="22">
        <f>AOFA_MINUS!AB32</f>
        <v>0</v>
      </c>
      <c r="D1236" s="15" t="s">
        <v>1067</v>
      </c>
      <c r="E1236" s="653" t="s">
        <v>2596</v>
      </c>
    </row>
    <row r="1237" spans="1:5" ht="12" customHeight="1" x14ac:dyDescent="0.25">
      <c r="A1237" s="651">
        <v>733905672491</v>
      </c>
      <c r="B1237" s="654" t="s">
        <v>2597</v>
      </c>
      <c r="C1237" s="22">
        <f>AOFA_MINUS!AB33</f>
        <v>0</v>
      </c>
      <c r="D1237" s="15" t="s">
        <v>1067</v>
      </c>
      <c r="E1237" s="653" t="s">
        <v>2598</v>
      </c>
    </row>
    <row r="1238" spans="1:5" ht="12" customHeight="1" x14ac:dyDescent="0.25">
      <c r="A1238" s="651">
        <v>733905672675</v>
      </c>
      <c r="B1238" s="654" t="s">
        <v>2599</v>
      </c>
      <c r="C1238" s="22">
        <f>AOFA_MINUS!AB34</f>
        <v>0</v>
      </c>
      <c r="D1238" s="15" t="s">
        <v>1067</v>
      </c>
      <c r="E1238" s="653" t="s">
        <v>2600</v>
      </c>
    </row>
    <row r="1239" spans="1:5" ht="12" customHeight="1" x14ac:dyDescent="0.25">
      <c r="A1239" s="651">
        <v>733905672859</v>
      </c>
      <c r="B1239" s="654" t="s">
        <v>2601</v>
      </c>
      <c r="C1239" s="22">
        <f>AOFA_MINUS!AB35</f>
        <v>0</v>
      </c>
      <c r="D1239" s="15" t="s">
        <v>1067</v>
      </c>
      <c r="E1239" s="653" t="s">
        <v>2602</v>
      </c>
    </row>
    <row r="1240" spans="1:5" ht="12" customHeight="1" x14ac:dyDescent="0.25">
      <c r="A1240" s="651">
        <v>733905673030</v>
      </c>
      <c r="B1240" s="654" t="s">
        <v>2603</v>
      </c>
      <c r="C1240" s="22">
        <f>AOFA_MINUS!AB36</f>
        <v>0</v>
      </c>
      <c r="D1240" s="15" t="s">
        <v>1067</v>
      </c>
      <c r="E1240" s="653" t="s">
        <v>2604</v>
      </c>
    </row>
    <row r="1241" spans="1:5" ht="12" customHeight="1" x14ac:dyDescent="0.25">
      <c r="A1241" s="651">
        <v>733905677670</v>
      </c>
      <c r="B1241" s="654" t="s">
        <v>2605</v>
      </c>
      <c r="C1241" s="22">
        <f>AOFA_MINUS!AB37</f>
        <v>0</v>
      </c>
      <c r="D1241" s="15" t="s">
        <v>1067</v>
      </c>
      <c r="E1241" s="653" t="s">
        <v>2606</v>
      </c>
    </row>
    <row r="1242" spans="1:5" ht="12" customHeight="1" x14ac:dyDescent="0.25">
      <c r="A1242" s="651">
        <v>733905677878</v>
      </c>
      <c r="B1242" s="654" t="s">
        <v>2607</v>
      </c>
      <c r="C1242" s="22">
        <f>AOFA_MINUS!AB38</f>
        <v>0</v>
      </c>
      <c r="D1242" s="15" t="s">
        <v>1067</v>
      </c>
      <c r="E1242" s="653" t="s">
        <v>2608</v>
      </c>
    </row>
    <row r="1243" spans="1:5" ht="12" customHeight="1" x14ac:dyDescent="0.25">
      <c r="A1243" s="651">
        <v>733905678073</v>
      </c>
      <c r="B1243" s="654" t="s">
        <v>2609</v>
      </c>
      <c r="C1243" s="22">
        <f>AOFA_MINUS!AB39</f>
        <v>0</v>
      </c>
      <c r="D1243" s="15" t="s">
        <v>1067</v>
      </c>
      <c r="E1243" s="653" t="s">
        <v>2610</v>
      </c>
    </row>
    <row r="1244" spans="1:5" ht="12" customHeight="1" x14ac:dyDescent="0.25">
      <c r="A1244" s="651">
        <v>733905678271</v>
      </c>
      <c r="B1244" s="654" t="s">
        <v>2611</v>
      </c>
      <c r="C1244" s="22">
        <f>AOFA_MINUS!AB40</f>
        <v>0</v>
      </c>
      <c r="D1244" s="15" t="s">
        <v>1067</v>
      </c>
      <c r="E1244" s="653" t="s">
        <v>2612</v>
      </c>
    </row>
    <row r="1245" spans="1:5" ht="12" customHeight="1" x14ac:dyDescent="0.25">
      <c r="A1245" s="651">
        <v>733905678479</v>
      </c>
      <c r="B1245" s="654" t="s">
        <v>2613</v>
      </c>
      <c r="C1245" s="22">
        <f>AOFA_MINUS!AB41</f>
        <v>0</v>
      </c>
      <c r="D1245" s="15" t="s">
        <v>1067</v>
      </c>
      <c r="E1245" s="653" t="s">
        <v>2614</v>
      </c>
    </row>
    <row r="1246" spans="1:5" ht="12" customHeight="1" x14ac:dyDescent="0.25">
      <c r="A1246" s="651">
        <v>733905678677</v>
      </c>
      <c r="B1246" s="654" t="s">
        <v>2615</v>
      </c>
      <c r="C1246" s="22">
        <f>AOFA_MINUS!AB42</f>
        <v>0</v>
      </c>
      <c r="D1246" s="15" t="s">
        <v>1067</v>
      </c>
      <c r="E1246" s="653" t="s">
        <v>2616</v>
      </c>
    </row>
    <row r="1247" spans="1:5" ht="12" customHeight="1" x14ac:dyDescent="0.25">
      <c r="A1247" s="651">
        <v>733905668722</v>
      </c>
      <c r="B1247" s="654" t="s">
        <v>2617</v>
      </c>
      <c r="C1247" s="22">
        <f>AOFA_MINUS!AC12</f>
        <v>0</v>
      </c>
      <c r="D1247" s="15" t="s">
        <v>1067</v>
      </c>
      <c r="E1247" s="653" t="s">
        <v>2618</v>
      </c>
    </row>
    <row r="1248" spans="1:5" ht="12" customHeight="1" x14ac:dyDescent="0.25">
      <c r="A1248" s="651">
        <v>733905668906</v>
      </c>
      <c r="B1248" s="654" t="s">
        <v>2619</v>
      </c>
      <c r="C1248" s="22">
        <f>AOFA_MINUS!AC13</f>
        <v>0</v>
      </c>
      <c r="D1248" s="15" t="s">
        <v>1067</v>
      </c>
      <c r="E1248" s="653" t="s">
        <v>2620</v>
      </c>
    </row>
    <row r="1249" spans="1:5" ht="12" customHeight="1" x14ac:dyDescent="0.25">
      <c r="A1249" s="651">
        <v>733905669088</v>
      </c>
      <c r="B1249" s="654" t="s">
        <v>2621</v>
      </c>
      <c r="C1249" s="22">
        <f>AOFA_MINUS!AC14</f>
        <v>0</v>
      </c>
      <c r="D1249" s="15" t="s">
        <v>1067</v>
      </c>
      <c r="E1249" s="653" t="s">
        <v>2622</v>
      </c>
    </row>
    <row r="1250" spans="1:5" ht="12" customHeight="1" x14ac:dyDescent="0.25">
      <c r="A1250" s="651">
        <v>733905669262</v>
      </c>
      <c r="B1250" s="654" t="s">
        <v>2623</v>
      </c>
      <c r="C1250" s="22">
        <f>AOFA_MINUS!AC15</f>
        <v>0</v>
      </c>
      <c r="D1250" s="15" t="s">
        <v>1067</v>
      </c>
      <c r="E1250" s="653" t="s">
        <v>2624</v>
      </c>
    </row>
    <row r="1251" spans="1:5" ht="12" customHeight="1" x14ac:dyDescent="0.25">
      <c r="A1251" s="651">
        <v>733905669446</v>
      </c>
      <c r="B1251" s="654" t="s">
        <v>2625</v>
      </c>
      <c r="C1251" s="22">
        <f>AOFA_MINUS!AC16</f>
        <v>0</v>
      </c>
      <c r="D1251" s="15" t="s">
        <v>1067</v>
      </c>
      <c r="E1251" s="653" t="s">
        <v>2626</v>
      </c>
    </row>
    <row r="1252" spans="1:5" ht="12" customHeight="1" x14ac:dyDescent="0.25">
      <c r="A1252" s="651">
        <v>733905669620</v>
      </c>
      <c r="B1252" s="654" t="s">
        <v>2627</v>
      </c>
      <c r="C1252" s="22">
        <f>AOFA_MINUS!AC17</f>
        <v>0</v>
      </c>
      <c r="D1252" s="15" t="s">
        <v>1067</v>
      </c>
      <c r="E1252" s="653" t="s">
        <v>2628</v>
      </c>
    </row>
    <row r="1253" spans="1:5" ht="12" customHeight="1" x14ac:dyDescent="0.25">
      <c r="A1253" s="651">
        <v>733905669804</v>
      </c>
      <c r="B1253" s="654" t="s">
        <v>2629</v>
      </c>
      <c r="C1253" s="22">
        <f>AOFA_MINUS!AC18</f>
        <v>0</v>
      </c>
      <c r="D1253" s="15" t="s">
        <v>1067</v>
      </c>
      <c r="E1253" s="653" t="s">
        <v>2630</v>
      </c>
    </row>
    <row r="1254" spans="1:5" ht="12" customHeight="1" x14ac:dyDescent="0.25">
      <c r="A1254" s="651">
        <v>733905669989</v>
      </c>
      <c r="B1254" s="654" t="s">
        <v>2631</v>
      </c>
      <c r="C1254" s="22">
        <f>AOFA_MINUS!AC19</f>
        <v>0</v>
      </c>
      <c r="D1254" s="15" t="s">
        <v>1067</v>
      </c>
      <c r="E1254" s="653" t="s">
        <v>2632</v>
      </c>
    </row>
    <row r="1255" spans="1:5" ht="12" customHeight="1" x14ac:dyDescent="0.25">
      <c r="A1255" s="651">
        <v>733905670169</v>
      </c>
      <c r="B1255" s="654" t="s">
        <v>2633</v>
      </c>
      <c r="C1255" s="22">
        <f>AOFA_MINUS!AC20</f>
        <v>0</v>
      </c>
      <c r="D1255" s="15" t="s">
        <v>1067</v>
      </c>
      <c r="E1255" s="653" t="s">
        <v>2634</v>
      </c>
    </row>
    <row r="1256" spans="1:5" ht="12" customHeight="1" x14ac:dyDescent="0.25">
      <c r="A1256" s="651">
        <v>733905670343</v>
      </c>
      <c r="B1256" s="654" t="s">
        <v>2635</v>
      </c>
      <c r="C1256" s="22">
        <f>AOFA_MINUS!AC21</f>
        <v>0</v>
      </c>
      <c r="D1256" s="15" t="s">
        <v>1067</v>
      </c>
      <c r="E1256" s="653" t="s">
        <v>2636</v>
      </c>
    </row>
    <row r="1257" spans="1:5" ht="12" customHeight="1" x14ac:dyDescent="0.25">
      <c r="A1257" s="651">
        <v>733905670527</v>
      </c>
      <c r="B1257" s="654" t="s">
        <v>2637</v>
      </c>
      <c r="C1257" s="22">
        <f>AOFA_MINUS!AC22</f>
        <v>0</v>
      </c>
      <c r="D1257" s="15" t="s">
        <v>1067</v>
      </c>
      <c r="E1257" s="653" t="s">
        <v>2638</v>
      </c>
    </row>
    <row r="1258" spans="1:5" ht="12" customHeight="1" x14ac:dyDescent="0.25">
      <c r="A1258" s="651">
        <v>733905670701</v>
      </c>
      <c r="B1258" s="654" t="s">
        <v>2639</v>
      </c>
      <c r="C1258" s="22">
        <f>AOFA_MINUS!AC23</f>
        <v>0</v>
      </c>
      <c r="D1258" s="15" t="s">
        <v>1067</v>
      </c>
      <c r="E1258" s="653" t="s">
        <v>2640</v>
      </c>
    </row>
    <row r="1259" spans="1:5" ht="12" customHeight="1" x14ac:dyDescent="0.25">
      <c r="A1259" s="651">
        <v>733905670886</v>
      </c>
      <c r="B1259" s="654" t="s">
        <v>2641</v>
      </c>
      <c r="C1259" s="22">
        <f>AOFA_MINUS!AC24</f>
        <v>0</v>
      </c>
      <c r="D1259" s="15" t="s">
        <v>1067</v>
      </c>
      <c r="E1259" s="653" t="s">
        <v>2642</v>
      </c>
    </row>
    <row r="1260" spans="1:5" ht="12" customHeight="1" x14ac:dyDescent="0.25">
      <c r="A1260" s="651">
        <v>733905671067</v>
      </c>
      <c r="B1260" s="654" t="s">
        <v>2643</v>
      </c>
      <c r="C1260" s="22">
        <f>AOFA_MINUS!AC25</f>
        <v>0</v>
      </c>
      <c r="D1260" s="15" t="s">
        <v>1067</v>
      </c>
      <c r="E1260" s="653" t="s">
        <v>2644</v>
      </c>
    </row>
    <row r="1261" spans="1:5" ht="12" customHeight="1" x14ac:dyDescent="0.25">
      <c r="A1261" s="651">
        <v>733905671241</v>
      </c>
      <c r="B1261" s="654" t="s">
        <v>2645</v>
      </c>
      <c r="C1261" s="22">
        <f>AOFA_MINUS!AC26</f>
        <v>0</v>
      </c>
      <c r="D1261" s="15" t="s">
        <v>1067</v>
      </c>
      <c r="E1261" s="653" t="s">
        <v>2646</v>
      </c>
    </row>
    <row r="1262" spans="1:5" ht="12" customHeight="1" x14ac:dyDescent="0.25">
      <c r="A1262" s="651">
        <v>733905671425</v>
      </c>
      <c r="B1262" s="654" t="s">
        <v>2647</v>
      </c>
      <c r="C1262" s="22">
        <f>AOFA_MINUS!AC27</f>
        <v>0</v>
      </c>
      <c r="D1262" s="15" t="s">
        <v>1067</v>
      </c>
      <c r="E1262" s="653" t="s">
        <v>2648</v>
      </c>
    </row>
    <row r="1263" spans="1:5" ht="12" customHeight="1" x14ac:dyDescent="0.25">
      <c r="A1263" s="651">
        <v>733905671609</v>
      </c>
      <c r="B1263" s="654" t="s">
        <v>2649</v>
      </c>
      <c r="C1263" s="22">
        <f>AOFA_MINUS!AC28</f>
        <v>0</v>
      </c>
      <c r="D1263" s="15" t="s">
        <v>1067</v>
      </c>
      <c r="E1263" s="653" t="s">
        <v>2650</v>
      </c>
    </row>
    <row r="1264" spans="1:5" ht="12" customHeight="1" x14ac:dyDescent="0.25">
      <c r="A1264" s="651">
        <v>733905671784</v>
      </c>
      <c r="B1264" s="654" t="s">
        <v>2651</v>
      </c>
      <c r="C1264" s="22">
        <f>AOFA_MINUS!AC29</f>
        <v>0</v>
      </c>
      <c r="D1264" s="15" t="s">
        <v>1067</v>
      </c>
      <c r="E1264" s="653" t="s">
        <v>2652</v>
      </c>
    </row>
    <row r="1265" spans="1:5" ht="12" customHeight="1" x14ac:dyDescent="0.25">
      <c r="A1265" s="651">
        <v>733905671968</v>
      </c>
      <c r="B1265" s="654" t="s">
        <v>2653</v>
      </c>
      <c r="C1265" s="22">
        <f>AOFA_MINUS!AC30</f>
        <v>0</v>
      </c>
      <c r="D1265" s="15" t="s">
        <v>1067</v>
      </c>
      <c r="E1265" s="653" t="s">
        <v>2654</v>
      </c>
    </row>
    <row r="1266" spans="1:5" ht="12" customHeight="1" x14ac:dyDescent="0.25">
      <c r="A1266" s="651">
        <v>733905672149</v>
      </c>
      <c r="B1266" s="654" t="s">
        <v>2655</v>
      </c>
      <c r="C1266" s="22">
        <f>AOFA_MINUS!AC31</f>
        <v>0</v>
      </c>
      <c r="D1266" s="15" t="s">
        <v>1067</v>
      </c>
      <c r="E1266" s="653" t="s">
        <v>2656</v>
      </c>
    </row>
    <row r="1267" spans="1:5" ht="12" customHeight="1" x14ac:dyDescent="0.25">
      <c r="A1267" s="651">
        <v>733905672323</v>
      </c>
      <c r="B1267" s="654" t="s">
        <v>2657</v>
      </c>
      <c r="C1267" s="22">
        <f>AOFA_MINUS!AC32</f>
        <v>0</v>
      </c>
      <c r="D1267" s="15" t="s">
        <v>1067</v>
      </c>
      <c r="E1267" s="653" t="s">
        <v>2658</v>
      </c>
    </row>
    <row r="1268" spans="1:5" ht="12" customHeight="1" x14ac:dyDescent="0.25">
      <c r="A1268" s="651">
        <v>733905672507</v>
      </c>
      <c r="B1268" s="654" t="s">
        <v>2659</v>
      </c>
      <c r="C1268" s="22">
        <f>AOFA_MINUS!AC33</f>
        <v>0</v>
      </c>
      <c r="D1268" s="15" t="s">
        <v>1067</v>
      </c>
      <c r="E1268" s="653" t="s">
        <v>2660</v>
      </c>
    </row>
    <row r="1269" spans="1:5" ht="12" customHeight="1" x14ac:dyDescent="0.25">
      <c r="A1269" s="651">
        <v>733905672682</v>
      </c>
      <c r="B1269" s="654" t="s">
        <v>2661</v>
      </c>
      <c r="C1269" s="22">
        <f>AOFA_MINUS!AC34</f>
        <v>0</v>
      </c>
      <c r="D1269" s="15" t="s">
        <v>1067</v>
      </c>
      <c r="E1269" s="653" t="s">
        <v>2662</v>
      </c>
    </row>
    <row r="1270" spans="1:5" ht="12" customHeight="1" x14ac:dyDescent="0.25">
      <c r="A1270" s="651">
        <v>733905672866</v>
      </c>
      <c r="B1270" s="654" t="s">
        <v>2663</v>
      </c>
      <c r="C1270" s="22">
        <f>AOFA_MINUS!AC35</f>
        <v>0</v>
      </c>
      <c r="D1270" s="15" t="s">
        <v>1067</v>
      </c>
      <c r="E1270" s="653" t="s">
        <v>2664</v>
      </c>
    </row>
    <row r="1271" spans="1:5" ht="12" customHeight="1" x14ac:dyDescent="0.25">
      <c r="A1271" s="651">
        <v>733905673047</v>
      </c>
      <c r="B1271" s="654" t="s">
        <v>2665</v>
      </c>
      <c r="C1271" s="22">
        <f>AOFA_MINUS!AC36</f>
        <v>0</v>
      </c>
      <c r="D1271" s="15" t="s">
        <v>1067</v>
      </c>
      <c r="E1271" s="653" t="s">
        <v>2666</v>
      </c>
    </row>
    <row r="1272" spans="1:5" ht="12" customHeight="1" x14ac:dyDescent="0.25">
      <c r="A1272" s="651">
        <v>733905677687</v>
      </c>
      <c r="B1272" s="654" t="s">
        <v>2667</v>
      </c>
      <c r="C1272" s="22">
        <f>AOFA_MINUS!AC37</f>
        <v>0</v>
      </c>
      <c r="D1272" s="15" t="s">
        <v>1067</v>
      </c>
      <c r="E1272" s="653" t="s">
        <v>2668</v>
      </c>
    </row>
    <row r="1273" spans="1:5" ht="12" customHeight="1" x14ac:dyDescent="0.25">
      <c r="A1273" s="651">
        <v>733905677885</v>
      </c>
      <c r="B1273" s="654" t="s">
        <v>2669</v>
      </c>
      <c r="C1273" s="22">
        <f>AOFA_MINUS!AC38</f>
        <v>0</v>
      </c>
      <c r="D1273" s="15" t="s">
        <v>1067</v>
      </c>
      <c r="E1273" s="653" t="s">
        <v>2670</v>
      </c>
    </row>
    <row r="1274" spans="1:5" ht="12" customHeight="1" x14ac:dyDescent="0.25">
      <c r="A1274" s="651">
        <v>733905678080</v>
      </c>
      <c r="B1274" s="654" t="s">
        <v>2671</v>
      </c>
      <c r="C1274" s="22">
        <f>AOFA_MINUS!AC39</f>
        <v>0</v>
      </c>
      <c r="D1274" s="15" t="s">
        <v>1067</v>
      </c>
      <c r="E1274" s="653" t="s">
        <v>2672</v>
      </c>
    </row>
    <row r="1275" spans="1:5" ht="12" customHeight="1" x14ac:dyDescent="0.25">
      <c r="A1275" s="651">
        <v>733905678288</v>
      </c>
      <c r="B1275" s="654" t="s">
        <v>2673</v>
      </c>
      <c r="C1275" s="22">
        <f>AOFA_MINUS!AC40</f>
        <v>0</v>
      </c>
      <c r="D1275" s="15" t="s">
        <v>1067</v>
      </c>
      <c r="E1275" s="653" t="s">
        <v>2674</v>
      </c>
    </row>
    <row r="1276" spans="1:5" ht="12" customHeight="1" x14ac:dyDescent="0.25">
      <c r="A1276" s="651">
        <v>733905678486</v>
      </c>
      <c r="B1276" s="654" t="s">
        <v>2675</v>
      </c>
      <c r="C1276" s="22">
        <f>AOFA_MINUS!AC41</f>
        <v>0</v>
      </c>
      <c r="D1276" s="15" t="s">
        <v>1067</v>
      </c>
      <c r="E1276" s="653" t="s">
        <v>2676</v>
      </c>
    </row>
    <row r="1277" spans="1:5" ht="12" customHeight="1" x14ac:dyDescent="0.25">
      <c r="A1277" s="651">
        <v>733905678684</v>
      </c>
      <c r="B1277" s="654" t="s">
        <v>2677</v>
      </c>
      <c r="C1277" s="22">
        <f>AOFA_MINUS!AC42</f>
        <v>0</v>
      </c>
      <c r="D1277" s="15" t="s">
        <v>1067</v>
      </c>
      <c r="E1277" s="653" t="s">
        <v>2678</v>
      </c>
    </row>
    <row r="1278" spans="1:5" ht="12" customHeight="1" x14ac:dyDescent="0.25">
      <c r="A1278" s="651">
        <v>733905668739</v>
      </c>
      <c r="B1278" s="654" t="s">
        <v>2679</v>
      </c>
      <c r="C1278" s="22">
        <f>AOFA_MINUS!AD12</f>
        <v>0</v>
      </c>
      <c r="D1278" s="15" t="s">
        <v>1067</v>
      </c>
      <c r="E1278" s="653" t="s">
        <v>2680</v>
      </c>
    </row>
    <row r="1279" spans="1:5" ht="12" customHeight="1" x14ac:dyDescent="0.25">
      <c r="A1279" s="651">
        <v>733905668913</v>
      </c>
      <c r="B1279" s="654" t="s">
        <v>2681</v>
      </c>
      <c r="C1279" s="22">
        <f>AOFA_MINUS!AD13</f>
        <v>0</v>
      </c>
      <c r="D1279" s="15" t="s">
        <v>1067</v>
      </c>
      <c r="E1279" s="653" t="s">
        <v>2682</v>
      </c>
    </row>
    <row r="1280" spans="1:5" ht="12" customHeight="1" x14ac:dyDescent="0.25">
      <c r="A1280" s="651">
        <v>733905669095</v>
      </c>
      <c r="B1280" s="654" t="s">
        <v>2683</v>
      </c>
      <c r="C1280" s="22">
        <f>AOFA_MINUS!AD14</f>
        <v>0</v>
      </c>
      <c r="D1280" s="15" t="s">
        <v>1067</v>
      </c>
      <c r="E1280" s="653" t="s">
        <v>2684</v>
      </c>
    </row>
    <row r="1281" spans="1:5" ht="12" customHeight="1" x14ac:dyDescent="0.25">
      <c r="A1281" s="651">
        <v>733905669279</v>
      </c>
      <c r="B1281" s="654" t="s">
        <v>2685</v>
      </c>
      <c r="C1281" s="22">
        <f>AOFA_MINUS!AD15</f>
        <v>0</v>
      </c>
      <c r="D1281" s="15" t="s">
        <v>1067</v>
      </c>
      <c r="E1281" s="653" t="s">
        <v>2686</v>
      </c>
    </row>
    <row r="1282" spans="1:5" ht="12" customHeight="1" x14ac:dyDescent="0.25">
      <c r="A1282" s="651">
        <v>733905669453</v>
      </c>
      <c r="B1282" s="654" t="s">
        <v>2687</v>
      </c>
      <c r="C1282" s="22">
        <f>AOFA_MINUS!AD16</f>
        <v>0</v>
      </c>
      <c r="D1282" s="15" t="s">
        <v>1067</v>
      </c>
      <c r="E1282" s="653" t="s">
        <v>2688</v>
      </c>
    </row>
    <row r="1283" spans="1:5" ht="12" customHeight="1" x14ac:dyDescent="0.25">
      <c r="A1283" s="651">
        <v>733905669637</v>
      </c>
      <c r="B1283" s="654" t="s">
        <v>2689</v>
      </c>
      <c r="C1283" s="22">
        <f>AOFA_MINUS!AD17</f>
        <v>0</v>
      </c>
      <c r="D1283" s="15" t="s">
        <v>1067</v>
      </c>
      <c r="E1283" s="653" t="s">
        <v>2690</v>
      </c>
    </row>
    <row r="1284" spans="1:5" ht="12" customHeight="1" x14ac:dyDescent="0.25">
      <c r="A1284" s="651">
        <v>733905669811</v>
      </c>
      <c r="B1284" s="654" t="s">
        <v>2691</v>
      </c>
      <c r="C1284" s="22">
        <f>AOFA_MINUS!AD18</f>
        <v>0</v>
      </c>
      <c r="D1284" s="15" t="s">
        <v>1067</v>
      </c>
      <c r="E1284" s="653" t="s">
        <v>2692</v>
      </c>
    </row>
    <row r="1285" spans="1:5" ht="12" customHeight="1" x14ac:dyDescent="0.25">
      <c r="A1285" s="651">
        <v>733905669996</v>
      </c>
      <c r="B1285" s="654" t="s">
        <v>2693</v>
      </c>
      <c r="C1285" s="22">
        <f>AOFA_MINUS!AD19</f>
        <v>0</v>
      </c>
      <c r="D1285" s="15" t="s">
        <v>1067</v>
      </c>
      <c r="E1285" s="653" t="s">
        <v>2694</v>
      </c>
    </row>
    <row r="1286" spans="1:5" ht="12" customHeight="1" x14ac:dyDescent="0.25">
      <c r="A1286" s="651">
        <v>733905670176</v>
      </c>
      <c r="B1286" s="654" t="s">
        <v>2695</v>
      </c>
      <c r="C1286" s="22">
        <f>AOFA_MINUS!AD20</f>
        <v>0</v>
      </c>
      <c r="D1286" s="15" t="s">
        <v>1067</v>
      </c>
      <c r="E1286" s="653" t="s">
        <v>2696</v>
      </c>
    </row>
    <row r="1287" spans="1:5" ht="12" customHeight="1" x14ac:dyDescent="0.25">
      <c r="A1287" s="651">
        <v>733905670350</v>
      </c>
      <c r="B1287" s="654" t="s">
        <v>2697</v>
      </c>
      <c r="C1287" s="22">
        <f>AOFA_MINUS!AD21</f>
        <v>0</v>
      </c>
      <c r="D1287" s="15" t="s">
        <v>1067</v>
      </c>
      <c r="E1287" s="653" t="s">
        <v>2698</v>
      </c>
    </row>
    <row r="1288" spans="1:5" ht="12" customHeight="1" x14ac:dyDescent="0.25">
      <c r="A1288" s="651">
        <v>733905670534</v>
      </c>
      <c r="B1288" s="654" t="s">
        <v>2699</v>
      </c>
      <c r="C1288" s="22">
        <f>AOFA_MINUS!AD22</f>
        <v>0</v>
      </c>
      <c r="D1288" s="15" t="s">
        <v>1067</v>
      </c>
      <c r="E1288" s="653" t="s">
        <v>2700</v>
      </c>
    </row>
    <row r="1289" spans="1:5" ht="12" customHeight="1" x14ac:dyDescent="0.25">
      <c r="A1289" s="651">
        <v>733905670718</v>
      </c>
      <c r="B1289" s="654" t="s">
        <v>2701</v>
      </c>
      <c r="C1289" s="22">
        <f>AOFA_MINUS!AD23</f>
        <v>0</v>
      </c>
      <c r="D1289" s="15" t="s">
        <v>1067</v>
      </c>
      <c r="E1289" s="653" t="s">
        <v>2702</v>
      </c>
    </row>
    <row r="1290" spans="1:5" ht="12" customHeight="1" x14ac:dyDescent="0.25">
      <c r="A1290" s="651">
        <v>733905670893</v>
      </c>
      <c r="B1290" s="654" t="s">
        <v>2703</v>
      </c>
      <c r="C1290" s="22">
        <f>AOFA_MINUS!AD24</f>
        <v>0</v>
      </c>
      <c r="D1290" s="15" t="s">
        <v>1067</v>
      </c>
      <c r="E1290" s="653" t="s">
        <v>2704</v>
      </c>
    </row>
    <row r="1291" spans="1:5" ht="12" customHeight="1" x14ac:dyDescent="0.25">
      <c r="A1291" s="651">
        <v>733905671074</v>
      </c>
      <c r="B1291" s="654" t="s">
        <v>2705</v>
      </c>
      <c r="C1291" s="22">
        <f>AOFA_MINUS!AD25</f>
        <v>0</v>
      </c>
      <c r="D1291" s="15" t="s">
        <v>1067</v>
      </c>
      <c r="E1291" s="653" t="s">
        <v>2706</v>
      </c>
    </row>
    <row r="1292" spans="1:5" ht="12" customHeight="1" x14ac:dyDescent="0.25">
      <c r="A1292" s="651">
        <v>733905671258</v>
      </c>
      <c r="B1292" s="654" t="s">
        <v>2707</v>
      </c>
      <c r="C1292" s="22">
        <f>AOFA_MINUS!AD26</f>
        <v>0</v>
      </c>
      <c r="D1292" s="15" t="s">
        <v>1067</v>
      </c>
      <c r="E1292" s="653" t="s">
        <v>2708</v>
      </c>
    </row>
    <row r="1293" spans="1:5" ht="12" customHeight="1" x14ac:dyDescent="0.25">
      <c r="A1293" s="651">
        <v>733905671432</v>
      </c>
      <c r="B1293" s="654" t="s">
        <v>2709</v>
      </c>
      <c r="C1293" s="22">
        <f>AOFA_MINUS!AD27</f>
        <v>0</v>
      </c>
      <c r="D1293" s="15" t="s">
        <v>1067</v>
      </c>
      <c r="E1293" s="653" t="s">
        <v>2710</v>
      </c>
    </row>
    <row r="1294" spans="1:5" ht="12" customHeight="1" x14ac:dyDescent="0.25">
      <c r="A1294" s="651">
        <v>733905671616</v>
      </c>
      <c r="B1294" s="654" t="s">
        <v>2711</v>
      </c>
      <c r="C1294" s="22">
        <f>AOFA_MINUS!AD28</f>
        <v>0</v>
      </c>
      <c r="D1294" s="15" t="s">
        <v>1067</v>
      </c>
      <c r="E1294" s="653" t="s">
        <v>2712</v>
      </c>
    </row>
    <row r="1295" spans="1:5" ht="12" customHeight="1" x14ac:dyDescent="0.25">
      <c r="A1295" s="651">
        <v>733905671791</v>
      </c>
      <c r="B1295" s="654" t="s">
        <v>2713</v>
      </c>
      <c r="C1295" s="22">
        <f>AOFA_MINUS!AD29</f>
        <v>0</v>
      </c>
      <c r="D1295" s="15" t="s">
        <v>1067</v>
      </c>
      <c r="E1295" s="653" t="s">
        <v>2714</v>
      </c>
    </row>
    <row r="1296" spans="1:5" ht="12" customHeight="1" x14ac:dyDescent="0.25">
      <c r="A1296" s="651">
        <v>733905671975</v>
      </c>
      <c r="B1296" s="654" t="s">
        <v>2715</v>
      </c>
      <c r="C1296" s="22">
        <f>AOFA_MINUS!AD30</f>
        <v>0</v>
      </c>
      <c r="D1296" s="15" t="s">
        <v>1067</v>
      </c>
      <c r="E1296" s="653" t="s">
        <v>2716</v>
      </c>
    </row>
    <row r="1297" spans="1:5" ht="12" customHeight="1" x14ac:dyDescent="0.25">
      <c r="A1297" s="651">
        <v>733905672156</v>
      </c>
      <c r="B1297" s="654" t="s">
        <v>2717</v>
      </c>
      <c r="C1297" s="22">
        <f>AOFA_MINUS!AD31</f>
        <v>0</v>
      </c>
      <c r="D1297" s="15" t="s">
        <v>1067</v>
      </c>
      <c r="E1297" s="653" t="s">
        <v>2718</v>
      </c>
    </row>
    <row r="1298" spans="1:5" ht="12" customHeight="1" x14ac:dyDescent="0.25">
      <c r="A1298" s="651">
        <v>733905672330</v>
      </c>
      <c r="B1298" s="654" t="s">
        <v>2719</v>
      </c>
      <c r="C1298" s="22">
        <f>AOFA_MINUS!AD32</f>
        <v>0</v>
      </c>
      <c r="D1298" s="15" t="s">
        <v>1067</v>
      </c>
      <c r="E1298" s="653" t="s">
        <v>2720</v>
      </c>
    </row>
    <row r="1299" spans="1:5" ht="12" customHeight="1" x14ac:dyDescent="0.25">
      <c r="A1299" s="651">
        <v>733905672514</v>
      </c>
      <c r="B1299" s="654" t="s">
        <v>2721</v>
      </c>
      <c r="C1299" s="22">
        <f>AOFA_MINUS!AD33</f>
        <v>0</v>
      </c>
      <c r="D1299" s="15" t="s">
        <v>1067</v>
      </c>
      <c r="E1299" s="653" t="s">
        <v>2722</v>
      </c>
    </row>
    <row r="1300" spans="1:5" ht="12" customHeight="1" x14ac:dyDescent="0.25">
      <c r="A1300" s="651">
        <v>733905672699</v>
      </c>
      <c r="B1300" s="654" t="s">
        <v>2723</v>
      </c>
      <c r="C1300" s="22">
        <f>AOFA_MINUS!AD34</f>
        <v>0</v>
      </c>
      <c r="D1300" s="15" t="s">
        <v>1067</v>
      </c>
      <c r="E1300" s="653" t="s">
        <v>2724</v>
      </c>
    </row>
    <row r="1301" spans="1:5" ht="12" customHeight="1" x14ac:dyDescent="0.25">
      <c r="A1301" s="651">
        <v>733905672873</v>
      </c>
      <c r="B1301" s="654" t="s">
        <v>2725</v>
      </c>
      <c r="C1301" s="22">
        <f>AOFA_MINUS!AD35</f>
        <v>0</v>
      </c>
      <c r="D1301" s="15" t="s">
        <v>1067</v>
      </c>
      <c r="E1301" s="653" t="s">
        <v>2726</v>
      </c>
    </row>
    <row r="1302" spans="1:5" ht="12" customHeight="1" x14ac:dyDescent="0.25">
      <c r="A1302" s="651">
        <v>733905673054</v>
      </c>
      <c r="B1302" s="654" t="s">
        <v>2727</v>
      </c>
      <c r="C1302" s="22">
        <f>AOFA_MINUS!AD36</f>
        <v>0</v>
      </c>
      <c r="D1302" s="15" t="s">
        <v>1067</v>
      </c>
      <c r="E1302" s="653" t="s">
        <v>2728</v>
      </c>
    </row>
    <row r="1303" spans="1:5" ht="12" customHeight="1" x14ac:dyDescent="0.25">
      <c r="A1303" s="651">
        <v>733905677694</v>
      </c>
      <c r="B1303" s="654" t="s">
        <v>2729</v>
      </c>
      <c r="C1303" s="22">
        <f>AOFA_MINUS!AD37</f>
        <v>0</v>
      </c>
      <c r="D1303" s="15" t="s">
        <v>1067</v>
      </c>
      <c r="E1303" s="653" t="s">
        <v>2730</v>
      </c>
    </row>
    <row r="1304" spans="1:5" ht="12" customHeight="1" x14ac:dyDescent="0.25">
      <c r="A1304" s="651">
        <v>733905677892</v>
      </c>
      <c r="B1304" s="654" t="s">
        <v>2731</v>
      </c>
      <c r="C1304" s="22">
        <f>AOFA_MINUS!AD38</f>
        <v>0</v>
      </c>
      <c r="D1304" s="15" t="s">
        <v>1067</v>
      </c>
      <c r="E1304" s="653" t="s">
        <v>2732</v>
      </c>
    </row>
    <row r="1305" spans="1:5" ht="12" customHeight="1" x14ac:dyDescent="0.25">
      <c r="A1305" s="651">
        <v>733905678097</v>
      </c>
      <c r="B1305" s="654" t="s">
        <v>2733</v>
      </c>
      <c r="C1305" s="22">
        <f>AOFA_MINUS!AD39</f>
        <v>0</v>
      </c>
      <c r="D1305" s="15" t="s">
        <v>1067</v>
      </c>
      <c r="E1305" s="653" t="s">
        <v>2734</v>
      </c>
    </row>
    <row r="1306" spans="1:5" ht="12" customHeight="1" x14ac:dyDescent="0.25">
      <c r="A1306" s="651">
        <v>733905678295</v>
      </c>
      <c r="B1306" s="654" t="s">
        <v>2735</v>
      </c>
      <c r="C1306" s="22">
        <f>AOFA_MINUS!AD40</f>
        <v>0</v>
      </c>
      <c r="D1306" s="15" t="s">
        <v>1067</v>
      </c>
      <c r="E1306" s="653" t="s">
        <v>2736</v>
      </c>
    </row>
    <row r="1307" spans="1:5" ht="12" customHeight="1" x14ac:dyDescent="0.25">
      <c r="A1307" s="651">
        <v>733905678493</v>
      </c>
      <c r="B1307" s="654" t="s">
        <v>2737</v>
      </c>
      <c r="C1307" s="22">
        <f>AOFA_MINUS!AD41</f>
        <v>0</v>
      </c>
      <c r="D1307" s="15" t="s">
        <v>1067</v>
      </c>
      <c r="E1307" s="653" t="s">
        <v>2738</v>
      </c>
    </row>
    <row r="1308" spans="1:5" ht="12" customHeight="1" x14ac:dyDescent="0.25">
      <c r="A1308" s="651">
        <v>733905678691</v>
      </c>
      <c r="B1308" s="654" t="s">
        <v>2739</v>
      </c>
      <c r="C1308" s="22">
        <f>AOFA_MINUS!AD42</f>
        <v>0</v>
      </c>
      <c r="D1308" s="15" t="s">
        <v>1067</v>
      </c>
      <c r="E1308" s="653" t="s">
        <v>2740</v>
      </c>
    </row>
    <row r="1309" spans="1:5" ht="12" customHeight="1" x14ac:dyDescent="0.25">
      <c r="A1309" s="651">
        <v>733905668746</v>
      </c>
      <c r="B1309" s="654" t="s">
        <v>2741</v>
      </c>
      <c r="C1309" s="22">
        <f>AOFA_MINUS!AE12</f>
        <v>0</v>
      </c>
      <c r="D1309" s="15" t="s">
        <v>1067</v>
      </c>
      <c r="E1309" s="653" t="s">
        <v>2742</v>
      </c>
    </row>
    <row r="1310" spans="1:5" ht="12" customHeight="1" x14ac:dyDescent="0.25">
      <c r="A1310" s="651">
        <v>733905668920</v>
      </c>
      <c r="B1310" s="654" t="s">
        <v>2743</v>
      </c>
      <c r="C1310" s="22">
        <f>AOFA_MINUS!AE13</f>
        <v>0</v>
      </c>
      <c r="D1310" s="15" t="s">
        <v>1067</v>
      </c>
      <c r="E1310" s="653" t="s">
        <v>2744</v>
      </c>
    </row>
    <row r="1311" spans="1:5" ht="12" customHeight="1" x14ac:dyDescent="0.25">
      <c r="A1311" s="651">
        <v>733905669101</v>
      </c>
      <c r="B1311" s="654" t="s">
        <v>2745</v>
      </c>
      <c r="C1311" s="22">
        <f>AOFA_MINUS!AE14</f>
        <v>0</v>
      </c>
      <c r="D1311" s="15" t="s">
        <v>1067</v>
      </c>
      <c r="E1311" s="653" t="s">
        <v>2746</v>
      </c>
    </row>
    <row r="1312" spans="1:5" ht="12" customHeight="1" x14ac:dyDescent="0.25">
      <c r="A1312" s="651">
        <v>733905669286</v>
      </c>
      <c r="B1312" s="654" t="s">
        <v>2747</v>
      </c>
      <c r="C1312" s="22">
        <f>AOFA_MINUS!AE15</f>
        <v>0</v>
      </c>
      <c r="D1312" s="15" t="s">
        <v>1067</v>
      </c>
      <c r="E1312" s="653" t="s">
        <v>2748</v>
      </c>
    </row>
    <row r="1313" spans="1:5" ht="12" customHeight="1" x14ac:dyDescent="0.25">
      <c r="A1313" s="651">
        <v>733905669460</v>
      </c>
      <c r="B1313" s="654" t="s">
        <v>2749</v>
      </c>
      <c r="C1313" s="22">
        <f>AOFA_MINUS!AE16</f>
        <v>0</v>
      </c>
      <c r="D1313" s="15" t="s">
        <v>1067</v>
      </c>
      <c r="E1313" s="653" t="s">
        <v>2750</v>
      </c>
    </row>
    <row r="1314" spans="1:5" ht="12" customHeight="1" x14ac:dyDescent="0.25">
      <c r="A1314" s="651">
        <v>733905669644</v>
      </c>
      <c r="B1314" s="654" t="s">
        <v>2751</v>
      </c>
      <c r="C1314" s="22">
        <f>AOFA_MINUS!AE17</f>
        <v>0</v>
      </c>
      <c r="D1314" s="15" t="s">
        <v>1067</v>
      </c>
      <c r="E1314" s="653" t="s">
        <v>2752</v>
      </c>
    </row>
    <row r="1315" spans="1:5" ht="12" customHeight="1" x14ac:dyDescent="0.25">
      <c r="A1315" s="651">
        <v>733905669828</v>
      </c>
      <c r="B1315" s="654" t="s">
        <v>2753</v>
      </c>
      <c r="C1315" s="22">
        <f>AOFA_MINUS!AE18</f>
        <v>0</v>
      </c>
      <c r="D1315" s="15" t="s">
        <v>1067</v>
      </c>
      <c r="E1315" s="653" t="s">
        <v>2754</v>
      </c>
    </row>
    <row r="1316" spans="1:5" ht="12" customHeight="1" x14ac:dyDescent="0.25">
      <c r="A1316" s="651">
        <v>733905670008</v>
      </c>
      <c r="B1316" s="654" t="s">
        <v>2755</v>
      </c>
      <c r="C1316" s="22">
        <f>AOFA_MINUS!AE19</f>
        <v>0</v>
      </c>
      <c r="D1316" s="15" t="s">
        <v>1067</v>
      </c>
      <c r="E1316" s="653" t="s">
        <v>2756</v>
      </c>
    </row>
    <row r="1317" spans="1:5" ht="12" customHeight="1" x14ac:dyDescent="0.25">
      <c r="A1317" s="651">
        <v>733905670183</v>
      </c>
      <c r="B1317" s="654" t="s">
        <v>2757</v>
      </c>
      <c r="C1317" s="22">
        <f>AOFA_MINUS!AE20</f>
        <v>0</v>
      </c>
      <c r="D1317" s="15" t="s">
        <v>1067</v>
      </c>
      <c r="E1317" s="653" t="s">
        <v>2758</v>
      </c>
    </row>
    <row r="1318" spans="1:5" ht="12" customHeight="1" x14ac:dyDescent="0.25">
      <c r="A1318" s="651">
        <v>733905670367</v>
      </c>
      <c r="B1318" s="654" t="s">
        <v>2759</v>
      </c>
      <c r="C1318" s="22">
        <f>AOFA_MINUS!AE21</f>
        <v>0</v>
      </c>
      <c r="D1318" s="15" t="s">
        <v>1067</v>
      </c>
      <c r="E1318" s="653" t="s">
        <v>2760</v>
      </c>
    </row>
    <row r="1319" spans="1:5" ht="12" customHeight="1" x14ac:dyDescent="0.25">
      <c r="A1319" s="651">
        <v>733905670541</v>
      </c>
      <c r="B1319" s="654" t="s">
        <v>2761</v>
      </c>
      <c r="C1319" s="22">
        <f>AOFA_MINUS!AE22</f>
        <v>0</v>
      </c>
      <c r="D1319" s="15" t="s">
        <v>1067</v>
      </c>
      <c r="E1319" s="653" t="s">
        <v>2762</v>
      </c>
    </row>
    <row r="1320" spans="1:5" ht="12" customHeight="1" x14ac:dyDescent="0.25">
      <c r="A1320" s="651">
        <v>733905670725</v>
      </c>
      <c r="B1320" s="654" t="s">
        <v>2763</v>
      </c>
      <c r="C1320" s="22">
        <f>AOFA_MINUS!AE23</f>
        <v>0</v>
      </c>
      <c r="D1320" s="15" t="s">
        <v>1067</v>
      </c>
      <c r="E1320" s="653" t="s">
        <v>2764</v>
      </c>
    </row>
    <row r="1321" spans="1:5" ht="12" customHeight="1" x14ac:dyDescent="0.25">
      <c r="A1321" s="651">
        <v>733905670909</v>
      </c>
      <c r="B1321" s="654" t="s">
        <v>2765</v>
      </c>
      <c r="C1321" s="22">
        <f>AOFA_MINUS!AE24</f>
        <v>0</v>
      </c>
      <c r="D1321" s="15" t="s">
        <v>1067</v>
      </c>
      <c r="E1321" s="653" t="s">
        <v>2766</v>
      </c>
    </row>
    <row r="1322" spans="1:5" ht="12" customHeight="1" x14ac:dyDescent="0.25">
      <c r="A1322" s="651">
        <v>733905671081</v>
      </c>
      <c r="B1322" s="654" t="s">
        <v>2767</v>
      </c>
      <c r="C1322" s="22">
        <f>AOFA_MINUS!AE25</f>
        <v>0</v>
      </c>
      <c r="D1322" s="15" t="s">
        <v>1067</v>
      </c>
      <c r="E1322" s="653" t="s">
        <v>2768</v>
      </c>
    </row>
    <row r="1323" spans="1:5" ht="12" customHeight="1" x14ac:dyDescent="0.25">
      <c r="A1323" s="651">
        <v>733905671265</v>
      </c>
      <c r="B1323" s="654" t="s">
        <v>2769</v>
      </c>
      <c r="C1323" s="22">
        <f>AOFA_MINUS!AE26</f>
        <v>0</v>
      </c>
      <c r="D1323" s="15" t="s">
        <v>1067</v>
      </c>
      <c r="E1323" s="653" t="s">
        <v>2770</v>
      </c>
    </row>
    <row r="1324" spans="1:5" ht="12" customHeight="1" x14ac:dyDescent="0.25">
      <c r="A1324" s="651">
        <v>733905671449</v>
      </c>
      <c r="B1324" s="654" t="s">
        <v>2771</v>
      </c>
      <c r="C1324" s="22">
        <f>AOFA_MINUS!AE27</f>
        <v>0</v>
      </c>
      <c r="D1324" s="15" t="s">
        <v>1067</v>
      </c>
      <c r="E1324" s="653" t="s">
        <v>2772</v>
      </c>
    </row>
    <row r="1325" spans="1:5" ht="12" customHeight="1" x14ac:dyDescent="0.25">
      <c r="A1325" s="651">
        <v>733905671623</v>
      </c>
      <c r="B1325" s="654" t="s">
        <v>2773</v>
      </c>
      <c r="C1325" s="22">
        <f>AOFA_MINUS!AE28</f>
        <v>0</v>
      </c>
      <c r="D1325" s="15" t="s">
        <v>1067</v>
      </c>
      <c r="E1325" s="653" t="s">
        <v>2774</v>
      </c>
    </row>
    <row r="1326" spans="1:5" ht="12" customHeight="1" x14ac:dyDescent="0.25">
      <c r="A1326" s="651">
        <v>733905671807</v>
      </c>
      <c r="B1326" s="654" t="s">
        <v>2775</v>
      </c>
      <c r="C1326" s="22">
        <f>AOFA_MINUS!AE29</f>
        <v>0</v>
      </c>
      <c r="D1326" s="15" t="s">
        <v>1067</v>
      </c>
      <c r="E1326" s="653" t="s">
        <v>2776</v>
      </c>
    </row>
    <row r="1327" spans="1:5" ht="12" customHeight="1" x14ac:dyDescent="0.25">
      <c r="A1327" s="651">
        <v>733905671982</v>
      </c>
      <c r="B1327" s="654" t="s">
        <v>2777</v>
      </c>
      <c r="C1327" s="22">
        <f>AOFA_MINUS!AE30</f>
        <v>0</v>
      </c>
      <c r="D1327" s="15" t="s">
        <v>1067</v>
      </c>
      <c r="E1327" s="653" t="s">
        <v>2778</v>
      </c>
    </row>
    <row r="1328" spans="1:5" ht="12" customHeight="1" x14ac:dyDescent="0.25">
      <c r="A1328" s="651">
        <v>733905672163</v>
      </c>
      <c r="B1328" s="654" t="s">
        <v>2779</v>
      </c>
      <c r="C1328" s="22">
        <f>AOFA_MINUS!AE31</f>
        <v>0</v>
      </c>
      <c r="D1328" s="15" t="s">
        <v>1067</v>
      </c>
      <c r="E1328" s="653" t="s">
        <v>2780</v>
      </c>
    </row>
    <row r="1329" spans="1:5" ht="12" customHeight="1" x14ac:dyDescent="0.25">
      <c r="A1329" s="651">
        <v>733905672347</v>
      </c>
      <c r="B1329" s="654" t="s">
        <v>2781</v>
      </c>
      <c r="C1329" s="22">
        <f>AOFA_MINUS!AE32</f>
        <v>0</v>
      </c>
      <c r="D1329" s="15" t="s">
        <v>1067</v>
      </c>
      <c r="E1329" s="653" t="s">
        <v>2782</v>
      </c>
    </row>
    <row r="1330" spans="1:5" ht="12" customHeight="1" x14ac:dyDescent="0.25">
      <c r="A1330" s="651">
        <v>733905672521</v>
      </c>
      <c r="B1330" s="654" t="s">
        <v>2783</v>
      </c>
      <c r="C1330" s="22">
        <f>AOFA_MINUS!AE33</f>
        <v>0</v>
      </c>
      <c r="D1330" s="15" t="s">
        <v>1067</v>
      </c>
      <c r="E1330" s="653" t="s">
        <v>2784</v>
      </c>
    </row>
    <row r="1331" spans="1:5" ht="12" customHeight="1" x14ac:dyDescent="0.25">
      <c r="A1331" s="651">
        <v>733905672705</v>
      </c>
      <c r="B1331" s="654" t="s">
        <v>2785</v>
      </c>
      <c r="C1331" s="22">
        <f>AOFA_MINUS!AE34</f>
        <v>0</v>
      </c>
      <c r="D1331" s="15" t="s">
        <v>1067</v>
      </c>
      <c r="E1331" s="653" t="s">
        <v>2786</v>
      </c>
    </row>
    <row r="1332" spans="1:5" ht="12" customHeight="1" x14ac:dyDescent="0.25">
      <c r="A1332" s="651">
        <v>733905672880</v>
      </c>
      <c r="B1332" s="654" t="s">
        <v>2787</v>
      </c>
      <c r="C1332" s="22">
        <f>AOFA_MINUS!AE35</f>
        <v>0</v>
      </c>
      <c r="D1332" s="15" t="s">
        <v>1067</v>
      </c>
      <c r="E1332" s="653" t="s">
        <v>2788</v>
      </c>
    </row>
    <row r="1333" spans="1:5" ht="12" customHeight="1" x14ac:dyDescent="0.25">
      <c r="A1333" s="651">
        <v>733905673061</v>
      </c>
      <c r="B1333" s="654" t="s">
        <v>2789</v>
      </c>
      <c r="C1333" s="22">
        <f>AOFA_MINUS!AE36</f>
        <v>0</v>
      </c>
      <c r="D1333" s="15" t="s">
        <v>1067</v>
      </c>
      <c r="E1333" s="653" t="s">
        <v>2790</v>
      </c>
    </row>
    <row r="1334" spans="1:5" ht="12" customHeight="1" x14ac:dyDescent="0.25">
      <c r="A1334" s="651">
        <v>733905677700</v>
      </c>
      <c r="B1334" s="654" t="s">
        <v>2791</v>
      </c>
      <c r="C1334" s="22">
        <f>AOFA_MINUS!AE37</f>
        <v>0</v>
      </c>
      <c r="D1334" s="15" t="s">
        <v>1067</v>
      </c>
      <c r="E1334" s="653" t="s">
        <v>2792</v>
      </c>
    </row>
    <row r="1335" spans="1:5" ht="12" customHeight="1" x14ac:dyDescent="0.25">
      <c r="A1335" s="651">
        <v>733905677908</v>
      </c>
      <c r="B1335" s="654" t="s">
        <v>2793</v>
      </c>
      <c r="C1335" s="22">
        <f>AOFA_MINUS!AE38</f>
        <v>0</v>
      </c>
      <c r="D1335" s="15" t="s">
        <v>1067</v>
      </c>
      <c r="E1335" s="653" t="s">
        <v>2794</v>
      </c>
    </row>
    <row r="1336" spans="1:5" ht="12" customHeight="1" x14ac:dyDescent="0.25">
      <c r="A1336" s="651">
        <v>733905678103</v>
      </c>
      <c r="B1336" s="654" t="s">
        <v>2795</v>
      </c>
      <c r="C1336" s="22">
        <f>AOFA_MINUS!AE39</f>
        <v>0</v>
      </c>
      <c r="D1336" s="15" t="s">
        <v>1067</v>
      </c>
      <c r="E1336" s="653" t="s">
        <v>2796</v>
      </c>
    </row>
    <row r="1337" spans="1:5" ht="12" customHeight="1" x14ac:dyDescent="0.25">
      <c r="A1337" s="651">
        <v>733905678301</v>
      </c>
      <c r="B1337" s="654" t="s">
        <v>2797</v>
      </c>
      <c r="C1337" s="22">
        <f>AOFA_MINUS!AE40</f>
        <v>0</v>
      </c>
      <c r="D1337" s="15" t="s">
        <v>1067</v>
      </c>
      <c r="E1337" s="653" t="s">
        <v>2798</v>
      </c>
    </row>
    <row r="1338" spans="1:5" ht="12" customHeight="1" x14ac:dyDescent="0.25">
      <c r="A1338" s="651">
        <v>733905678509</v>
      </c>
      <c r="B1338" s="654" t="s">
        <v>2799</v>
      </c>
      <c r="C1338" s="22">
        <f>AOFA_MINUS!AE41</f>
        <v>0</v>
      </c>
      <c r="D1338" s="15" t="s">
        <v>1067</v>
      </c>
      <c r="E1338" s="653" t="s">
        <v>2800</v>
      </c>
    </row>
    <row r="1339" spans="1:5" ht="12" customHeight="1" x14ac:dyDescent="0.25">
      <c r="A1339" s="651">
        <v>733905678707</v>
      </c>
      <c r="B1339" s="654" t="s">
        <v>2801</v>
      </c>
      <c r="C1339" s="22">
        <f>AOFA_MINUS!AE42</f>
        <v>0</v>
      </c>
      <c r="D1339" s="15" t="s">
        <v>1067</v>
      </c>
      <c r="E1339" s="653" t="s">
        <v>2802</v>
      </c>
    </row>
    <row r="1340" spans="1:5" ht="12" customHeight="1" x14ac:dyDescent="0.25">
      <c r="A1340" s="651">
        <v>733905668753</v>
      </c>
      <c r="B1340" s="654" t="s">
        <v>2803</v>
      </c>
      <c r="C1340" s="22">
        <f>AOFA_MINUS!AF12</f>
        <v>0</v>
      </c>
      <c r="D1340" s="15" t="s">
        <v>1067</v>
      </c>
      <c r="E1340" s="653" t="s">
        <v>2804</v>
      </c>
    </row>
    <row r="1341" spans="1:5" ht="12" customHeight="1" x14ac:dyDescent="0.25">
      <c r="A1341" s="651">
        <v>733905668937</v>
      </c>
      <c r="B1341" s="654" t="s">
        <v>2805</v>
      </c>
      <c r="C1341" s="22">
        <f>AOFA_MINUS!AF13</f>
        <v>0</v>
      </c>
      <c r="D1341" s="15" t="s">
        <v>1067</v>
      </c>
      <c r="E1341" s="653" t="s">
        <v>2806</v>
      </c>
    </row>
    <row r="1342" spans="1:5" ht="12" customHeight="1" x14ac:dyDescent="0.25">
      <c r="A1342" s="651">
        <v>733905669118</v>
      </c>
      <c r="B1342" s="654" t="s">
        <v>2807</v>
      </c>
      <c r="C1342" s="22">
        <f>AOFA_MINUS!AF14</f>
        <v>0</v>
      </c>
      <c r="D1342" s="15" t="s">
        <v>1067</v>
      </c>
      <c r="E1342" s="653" t="s">
        <v>2808</v>
      </c>
    </row>
    <row r="1343" spans="1:5" ht="12" customHeight="1" x14ac:dyDescent="0.25">
      <c r="A1343" s="651">
        <v>733905669293</v>
      </c>
      <c r="B1343" s="654" t="s">
        <v>2809</v>
      </c>
      <c r="C1343" s="22">
        <f>AOFA_MINUS!AF15</f>
        <v>0</v>
      </c>
      <c r="D1343" s="15" t="s">
        <v>1067</v>
      </c>
      <c r="E1343" s="653" t="s">
        <v>2810</v>
      </c>
    </row>
    <row r="1344" spans="1:5" ht="12" customHeight="1" x14ac:dyDescent="0.25">
      <c r="A1344" s="651">
        <v>733905669477</v>
      </c>
      <c r="B1344" s="654" t="s">
        <v>2811</v>
      </c>
      <c r="C1344" s="22">
        <f>AOFA_MINUS!AF16</f>
        <v>0</v>
      </c>
      <c r="D1344" s="15" t="s">
        <v>1067</v>
      </c>
      <c r="E1344" s="653" t="s">
        <v>2812</v>
      </c>
    </row>
    <row r="1345" spans="1:5" ht="12" customHeight="1" x14ac:dyDescent="0.25">
      <c r="A1345" s="651">
        <v>733905669651</v>
      </c>
      <c r="B1345" s="654" t="s">
        <v>2813</v>
      </c>
      <c r="C1345" s="22">
        <f>AOFA_MINUS!AF17</f>
        <v>0</v>
      </c>
      <c r="D1345" s="15" t="s">
        <v>1067</v>
      </c>
      <c r="E1345" s="653" t="s">
        <v>2814</v>
      </c>
    </row>
    <row r="1346" spans="1:5" ht="12" customHeight="1" x14ac:dyDescent="0.25">
      <c r="A1346" s="651">
        <v>733905669835</v>
      </c>
      <c r="B1346" s="654" t="s">
        <v>2815</v>
      </c>
      <c r="C1346" s="22">
        <f>AOFA_MINUS!AF18</f>
        <v>0</v>
      </c>
      <c r="D1346" s="15" t="s">
        <v>1067</v>
      </c>
      <c r="E1346" s="653" t="s">
        <v>2816</v>
      </c>
    </row>
    <row r="1347" spans="1:5" ht="12" customHeight="1" x14ac:dyDescent="0.25">
      <c r="A1347" s="651">
        <v>733905670015</v>
      </c>
      <c r="B1347" s="654" t="s">
        <v>2817</v>
      </c>
      <c r="C1347" s="22">
        <f>AOFA_MINUS!AF19</f>
        <v>0</v>
      </c>
      <c r="D1347" s="15" t="s">
        <v>1067</v>
      </c>
      <c r="E1347" s="653" t="s">
        <v>2818</v>
      </c>
    </row>
    <row r="1348" spans="1:5" ht="12" customHeight="1" x14ac:dyDescent="0.25">
      <c r="A1348" s="651">
        <v>733905670190</v>
      </c>
      <c r="B1348" s="654" t="s">
        <v>2819</v>
      </c>
      <c r="C1348" s="22">
        <f>AOFA_MINUS!AF20</f>
        <v>0</v>
      </c>
      <c r="D1348" s="15" t="s">
        <v>1067</v>
      </c>
      <c r="E1348" s="653" t="s">
        <v>2820</v>
      </c>
    </row>
    <row r="1349" spans="1:5" ht="12" customHeight="1" x14ac:dyDescent="0.25">
      <c r="A1349" s="651">
        <v>733905670374</v>
      </c>
      <c r="B1349" s="654" t="s">
        <v>2821</v>
      </c>
      <c r="C1349" s="22">
        <f>AOFA_MINUS!AF21</f>
        <v>0</v>
      </c>
      <c r="D1349" s="15" t="s">
        <v>1067</v>
      </c>
      <c r="E1349" s="653" t="s">
        <v>2822</v>
      </c>
    </row>
    <row r="1350" spans="1:5" ht="12" customHeight="1" x14ac:dyDescent="0.25">
      <c r="A1350" s="651">
        <v>733905670558</v>
      </c>
      <c r="B1350" s="654" t="s">
        <v>2823</v>
      </c>
      <c r="C1350" s="22">
        <f>AOFA_MINUS!AF22</f>
        <v>0</v>
      </c>
      <c r="D1350" s="15" t="s">
        <v>1067</v>
      </c>
      <c r="E1350" s="653" t="s">
        <v>2824</v>
      </c>
    </row>
    <row r="1351" spans="1:5" ht="12" customHeight="1" x14ac:dyDescent="0.25">
      <c r="A1351" s="651">
        <v>733905670732</v>
      </c>
      <c r="B1351" s="654" t="s">
        <v>2825</v>
      </c>
      <c r="C1351" s="22">
        <f>AOFA_MINUS!AF23</f>
        <v>0</v>
      </c>
      <c r="D1351" s="15" t="s">
        <v>1067</v>
      </c>
      <c r="E1351" s="653" t="s">
        <v>2826</v>
      </c>
    </row>
    <row r="1352" spans="1:5" ht="12" customHeight="1" x14ac:dyDescent="0.25">
      <c r="A1352" s="651">
        <v>733905670916</v>
      </c>
      <c r="B1352" s="654" t="s">
        <v>2827</v>
      </c>
      <c r="C1352" s="22">
        <f>AOFA_MINUS!AF24</f>
        <v>0</v>
      </c>
      <c r="D1352" s="15" t="s">
        <v>1067</v>
      </c>
      <c r="E1352" s="653" t="s">
        <v>2828</v>
      </c>
    </row>
    <row r="1353" spans="1:5" ht="12" customHeight="1" x14ac:dyDescent="0.25">
      <c r="A1353" s="651">
        <v>733905671098</v>
      </c>
      <c r="B1353" s="654" t="s">
        <v>2829</v>
      </c>
      <c r="C1353" s="22">
        <f>AOFA_MINUS!AF25</f>
        <v>0</v>
      </c>
      <c r="D1353" s="15" t="s">
        <v>1067</v>
      </c>
      <c r="E1353" s="653" t="s">
        <v>2830</v>
      </c>
    </row>
    <row r="1354" spans="1:5" ht="12" customHeight="1" x14ac:dyDescent="0.25">
      <c r="A1354" s="651">
        <v>733905671272</v>
      </c>
      <c r="B1354" s="654" t="s">
        <v>2831</v>
      </c>
      <c r="C1354" s="22">
        <f>AOFA_MINUS!AF26</f>
        <v>0</v>
      </c>
      <c r="D1354" s="15" t="s">
        <v>1067</v>
      </c>
      <c r="E1354" s="653" t="s">
        <v>2832</v>
      </c>
    </row>
    <row r="1355" spans="1:5" ht="12" customHeight="1" x14ac:dyDescent="0.25">
      <c r="A1355" s="651">
        <v>733905671456</v>
      </c>
      <c r="B1355" s="654" t="s">
        <v>2833</v>
      </c>
      <c r="C1355" s="22">
        <f>AOFA_MINUS!AF27</f>
        <v>0</v>
      </c>
      <c r="D1355" s="15" t="s">
        <v>1067</v>
      </c>
      <c r="E1355" s="653" t="s">
        <v>2834</v>
      </c>
    </row>
    <row r="1356" spans="1:5" ht="12" customHeight="1" x14ac:dyDescent="0.25">
      <c r="A1356" s="651">
        <v>733905671630</v>
      </c>
      <c r="B1356" s="654" t="s">
        <v>2835</v>
      </c>
      <c r="C1356" s="22">
        <f>AOFA_MINUS!AF28</f>
        <v>0</v>
      </c>
      <c r="D1356" s="15" t="s">
        <v>1067</v>
      </c>
      <c r="E1356" s="653" t="s">
        <v>2836</v>
      </c>
    </row>
    <row r="1357" spans="1:5" ht="12" customHeight="1" x14ac:dyDescent="0.25">
      <c r="A1357" s="651">
        <v>733905671814</v>
      </c>
      <c r="B1357" s="654" t="s">
        <v>2837</v>
      </c>
      <c r="C1357" s="22">
        <f>AOFA_MINUS!AF29</f>
        <v>0</v>
      </c>
      <c r="D1357" s="15" t="s">
        <v>1067</v>
      </c>
      <c r="E1357" s="653" t="s">
        <v>2838</v>
      </c>
    </row>
    <row r="1358" spans="1:5" ht="12" customHeight="1" x14ac:dyDescent="0.25">
      <c r="A1358" s="651">
        <v>733905671999</v>
      </c>
      <c r="B1358" s="654" t="s">
        <v>2839</v>
      </c>
      <c r="C1358" s="22">
        <f>AOFA_MINUS!AF30</f>
        <v>0</v>
      </c>
      <c r="D1358" s="15" t="s">
        <v>1067</v>
      </c>
      <c r="E1358" s="653" t="s">
        <v>2840</v>
      </c>
    </row>
    <row r="1359" spans="1:5" ht="12" customHeight="1" x14ac:dyDescent="0.25">
      <c r="A1359" s="651">
        <v>733905672170</v>
      </c>
      <c r="B1359" s="654" t="s">
        <v>2841</v>
      </c>
      <c r="C1359" s="22">
        <f>AOFA_MINUS!AF31</f>
        <v>0</v>
      </c>
      <c r="D1359" s="15" t="s">
        <v>1067</v>
      </c>
      <c r="E1359" s="653" t="s">
        <v>2842</v>
      </c>
    </row>
    <row r="1360" spans="1:5" ht="12" customHeight="1" x14ac:dyDescent="0.25">
      <c r="A1360" s="651">
        <v>733905672354</v>
      </c>
      <c r="B1360" s="654" t="s">
        <v>2843</v>
      </c>
      <c r="C1360" s="22">
        <f>AOFA_MINUS!AF32</f>
        <v>0</v>
      </c>
      <c r="D1360" s="15" t="s">
        <v>1067</v>
      </c>
      <c r="E1360" s="653" t="s">
        <v>2844</v>
      </c>
    </row>
    <row r="1361" spans="1:5" ht="12" customHeight="1" x14ac:dyDescent="0.25">
      <c r="A1361" s="651">
        <v>733905672538</v>
      </c>
      <c r="B1361" s="654" t="s">
        <v>2845</v>
      </c>
      <c r="C1361" s="22">
        <f>AOFA_MINUS!AF33</f>
        <v>0</v>
      </c>
      <c r="D1361" s="15" t="s">
        <v>1067</v>
      </c>
      <c r="E1361" s="653" t="s">
        <v>2846</v>
      </c>
    </row>
    <row r="1362" spans="1:5" ht="12" customHeight="1" x14ac:dyDescent="0.25">
      <c r="A1362" s="651">
        <v>733905672712</v>
      </c>
      <c r="B1362" s="654" t="s">
        <v>2847</v>
      </c>
      <c r="C1362" s="22">
        <f>AOFA_MINUS!AF34</f>
        <v>0</v>
      </c>
      <c r="D1362" s="15" t="s">
        <v>1067</v>
      </c>
      <c r="E1362" s="653" t="s">
        <v>2848</v>
      </c>
    </row>
    <row r="1363" spans="1:5" ht="12" customHeight="1" x14ac:dyDescent="0.25">
      <c r="A1363" s="651">
        <v>733905672897</v>
      </c>
      <c r="B1363" s="654" t="s">
        <v>2849</v>
      </c>
      <c r="C1363" s="22">
        <f>AOFA_MINUS!AF35</f>
        <v>0</v>
      </c>
      <c r="D1363" s="15" t="s">
        <v>1067</v>
      </c>
      <c r="E1363" s="653" t="s">
        <v>2850</v>
      </c>
    </row>
    <row r="1364" spans="1:5" ht="12" customHeight="1" x14ac:dyDescent="0.25">
      <c r="A1364" s="651">
        <v>733905673078</v>
      </c>
      <c r="B1364" s="654" t="s">
        <v>2851</v>
      </c>
      <c r="C1364" s="22">
        <f>AOFA_MINUS!AF36</f>
        <v>0</v>
      </c>
      <c r="D1364" s="15" t="s">
        <v>1067</v>
      </c>
      <c r="E1364" s="653" t="s">
        <v>2852</v>
      </c>
    </row>
    <row r="1365" spans="1:5" ht="12" customHeight="1" x14ac:dyDescent="0.25">
      <c r="A1365" s="651">
        <v>733905677717</v>
      </c>
      <c r="B1365" s="654" t="s">
        <v>2853</v>
      </c>
      <c r="C1365" s="22">
        <f>AOFA_MINUS!AF37</f>
        <v>0</v>
      </c>
      <c r="D1365" s="15" t="s">
        <v>1067</v>
      </c>
      <c r="E1365" s="653" t="s">
        <v>2854</v>
      </c>
    </row>
    <row r="1366" spans="1:5" ht="12" customHeight="1" x14ac:dyDescent="0.25">
      <c r="A1366" s="651">
        <v>733905677915</v>
      </c>
      <c r="B1366" s="654" t="s">
        <v>2855</v>
      </c>
      <c r="C1366" s="22">
        <f>AOFA_MINUS!AF38</f>
        <v>0</v>
      </c>
      <c r="D1366" s="15" t="s">
        <v>1067</v>
      </c>
      <c r="E1366" s="653" t="s">
        <v>2856</v>
      </c>
    </row>
    <row r="1367" spans="1:5" ht="12" customHeight="1" x14ac:dyDescent="0.25">
      <c r="A1367" s="651">
        <v>733905678110</v>
      </c>
      <c r="B1367" s="654" t="s">
        <v>2857</v>
      </c>
      <c r="C1367" s="22">
        <f>AOFA_MINUS!AF39</f>
        <v>0</v>
      </c>
      <c r="D1367" s="15" t="s">
        <v>1067</v>
      </c>
      <c r="E1367" s="653" t="s">
        <v>2858</v>
      </c>
    </row>
    <row r="1368" spans="1:5" ht="12" customHeight="1" x14ac:dyDescent="0.25">
      <c r="A1368" s="651">
        <v>733905678318</v>
      </c>
      <c r="B1368" s="654" t="s">
        <v>2859</v>
      </c>
      <c r="C1368" s="22">
        <f>AOFA_MINUS!AF40</f>
        <v>0</v>
      </c>
      <c r="D1368" s="15" t="s">
        <v>1067</v>
      </c>
      <c r="E1368" s="653" t="s">
        <v>2860</v>
      </c>
    </row>
    <row r="1369" spans="1:5" ht="12" customHeight="1" x14ac:dyDescent="0.25">
      <c r="A1369" s="651">
        <v>733905678516</v>
      </c>
      <c r="B1369" s="654" t="s">
        <v>2861</v>
      </c>
      <c r="C1369" s="22">
        <f>AOFA_MINUS!AF41</f>
        <v>0</v>
      </c>
      <c r="D1369" s="15" t="s">
        <v>1067</v>
      </c>
      <c r="E1369" s="653" t="s">
        <v>2862</v>
      </c>
    </row>
    <row r="1370" spans="1:5" ht="12" customHeight="1" x14ac:dyDescent="0.25">
      <c r="A1370" s="651">
        <v>733905678714</v>
      </c>
      <c r="B1370" s="654" t="s">
        <v>2863</v>
      </c>
      <c r="C1370" s="22">
        <f>AOFA_MINUS!AF42</f>
        <v>0</v>
      </c>
      <c r="D1370" s="15" t="s">
        <v>1067</v>
      </c>
      <c r="E1370" s="653" t="s">
        <v>2864</v>
      </c>
    </row>
    <row r="1371" spans="1:5" ht="12" customHeight="1" x14ac:dyDescent="0.25">
      <c r="A1371" s="651">
        <v>733905668760</v>
      </c>
      <c r="B1371" s="654" t="s">
        <v>2865</v>
      </c>
      <c r="C1371" s="22">
        <f>AOFA_MINUS!AG12</f>
        <v>0</v>
      </c>
      <c r="D1371" s="15" t="s">
        <v>1067</v>
      </c>
      <c r="E1371" s="653" t="s">
        <v>2866</v>
      </c>
    </row>
    <row r="1372" spans="1:5" ht="12" customHeight="1" x14ac:dyDescent="0.25">
      <c r="A1372" s="651">
        <v>733905668944</v>
      </c>
      <c r="B1372" s="654" t="s">
        <v>2867</v>
      </c>
      <c r="C1372" s="22">
        <f>AOFA_MINUS!AG13</f>
        <v>0</v>
      </c>
      <c r="D1372" s="15" t="s">
        <v>1067</v>
      </c>
      <c r="E1372" s="653" t="s">
        <v>2868</v>
      </c>
    </row>
    <row r="1373" spans="1:5" ht="12" customHeight="1" x14ac:dyDescent="0.25">
      <c r="A1373" s="651">
        <v>733905669125</v>
      </c>
      <c r="B1373" s="654" t="s">
        <v>2869</v>
      </c>
      <c r="C1373" s="22">
        <f>AOFA_MINUS!AG14</f>
        <v>0</v>
      </c>
      <c r="D1373" s="15" t="s">
        <v>1067</v>
      </c>
      <c r="E1373" s="653" t="s">
        <v>2870</v>
      </c>
    </row>
    <row r="1374" spans="1:5" ht="12" customHeight="1" x14ac:dyDescent="0.25">
      <c r="A1374" s="651">
        <v>733905669309</v>
      </c>
      <c r="B1374" s="654" t="s">
        <v>2871</v>
      </c>
      <c r="C1374" s="22">
        <f>AOFA_MINUS!AG15</f>
        <v>0</v>
      </c>
      <c r="D1374" s="15" t="s">
        <v>1067</v>
      </c>
      <c r="E1374" s="653" t="s">
        <v>2872</v>
      </c>
    </row>
    <row r="1375" spans="1:5" ht="12" customHeight="1" x14ac:dyDescent="0.25">
      <c r="A1375" s="651">
        <v>733905669484</v>
      </c>
      <c r="B1375" s="654" t="s">
        <v>2873</v>
      </c>
      <c r="C1375" s="22">
        <f>AOFA_MINUS!AG16</f>
        <v>0</v>
      </c>
      <c r="D1375" s="15" t="s">
        <v>1067</v>
      </c>
      <c r="E1375" s="653" t="s">
        <v>2874</v>
      </c>
    </row>
    <row r="1376" spans="1:5" ht="12" customHeight="1" x14ac:dyDescent="0.25">
      <c r="A1376" s="651">
        <v>733905669668</v>
      </c>
      <c r="B1376" s="654" t="s">
        <v>2875</v>
      </c>
      <c r="C1376" s="22">
        <f>AOFA_MINUS!AG17</f>
        <v>0</v>
      </c>
      <c r="D1376" s="15" t="s">
        <v>1067</v>
      </c>
      <c r="E1376" s="653" t="s">
        <v>2876</v>
      </c>
    </row>
    <row r="1377" spans="1:5" ht="12" customHeight="1" x14ac:dyDescent="0.25">
      <c r="A1377" s="651">
        <v>733905669842</v>
      </c>
      <c r="B1377" s="654" t="s">
        <v>2877</v>
      </c>
      <c r="C1377" s="22">
        <f>AOFA_MINUS!AG18</f>
        <v>0</v>
      </c>
      <c r="D1377" s="15" t="s">
        <v>1067</v>
      </c>
      <c r="E1377" s="653" t="s">
        <v>2878</v>
      </c>
    </row>
    <row r="1378" spans="1:5" ht="12" customHeight="1" x14ac:dyDescent="0.25">
      <c r="A1378" s="651">
        <v>733905670022</v>
      </c>
      <c r="B1378" s="654" t="s">
        <v>2879</v>
      </c>
      <c r="C1378" s="22">
        <f>AOFA_MINUS!AG19</f>
        <v>0</v>
      </c>
      <c r="D1378" s="15" t="s">
        <v>1067</v>
      </c>
      <c r="E1378" s="653" t="s">
        <v>2880</v>
      </c>
    </row>
    <row r="1379" spans="1:5" ht="12" customHeight="1" x14ac:dyDescent="0.25">
      <c r="A1379" s="651">
        <v>733905670206</v>
      </c>
      <c r="B1379" s="654" t="s">
        <v>2881</v>
      </c>
      <c r="C1379" s="22">
        <f>AOFA_MINUS!AG20</f>
        <v>0</v>
      </c>
      <c r="D1379" s="15" t="s">
        <v>1067</v>
      </c>
      <c r="E1379" s="653" t="s">
        <v>2882</v>
      </c>
    </row>
    <row r="1380" spans="1:5" ht="12" customHeight="1" x14ac:dyDescent="0.25">
      <c r="A1380" s="651">
        <v>733905670381</v>
      </c>
      <c r="B1380" s="654" t="s">
        <v>2883</v>
      </c>
      <c r="C1380" s="22">
        <f>AOFA_MINUS!AG21</f>
        <v>0</v>
      </c>
      <c r="D1380" s="15" t="s">
        <v>1067</v>
      </c>
      <c r="E1380" s="653" t="s">
        <v>2884</v>
      </c>
    </row>
    <row r="1381" spans="1:5" ht="12" customHeight="1" x14ac:dyDescent="0.25">
      <c r="A1381" s="651">
        <v>733905670565</v>
      </c>
      <c r="B1381" s="654" t="s">
        <v>2885</v>
      </c>
      <c r="C1381" s="22">
        <f>AOFA_MINUS!AG22</f>
        <v>0</v>
      </c>
      <c r="D1381" s="15" t="s">
        <v>1067</v>
      </c>
      <c r="E1381" s="653" t="s">
        <v>2886</v>
      </c>
    </row>
    <row r="1382" spans="1:5" ht="12" customHeight="1" x14ac:dyDescent="0.25">
      <c r="A1382" s="651">
        <v>733905670749</v>
      </c>
      <c r="B1382" s="654" t="s">
        <v>2887</v>
      </c>
      <c r="C1382" s="22">
        <f>AOFA_MINUS!AG23</f>
        <v>0</v>
      </c>
      <c r="D1382" s="15" t="s">
        <v>1067</v>
      </c>
      <c r="E1382" s="653" t="s">
        <v>2888</v>
      </c>
    </row>
    <row r="1383" spans="1:5" ht="12" customHeight="1" x14ac:dyDescent="0.25">
      <c r="A1383" s="651">
        <v>733905670923</v>
      </c>
      <c r="B1383" s="654" t="s">
        <v>2889</v>
      </c>
      <c r="C1383" s="22">
        <f>AOFA_MINUS!AG24</f>
        <v>0</v>
      </c>
      <c r="D1383" s="15" t="s">
        <v>1067</v>
      </c>
      <c r="E1383" s="653" t="s">
        <v>2890</v>
      </c>
    </row>
    <row r="1384" spans="1:5" ht="12" customHeight="1" x14ac:dyDescent="0.25">
      <c r="A1384" s="651">
        <v>733905671104</v>
      </c>
      <c r="B1384" s="654" t="s">
        <v>2891</v>
      </c>
      <c r="C1384" s="22">
        <f>AOFA_MINUS!AG25</f>
        <v>0</v>
      </c>
      <c r="D1384" s="15" t="s">
        <v>1067</v>
      </c>
      <c r="E1384" s="653" t="s">
        <v>2892</v>
      </c>
    </row>
    <row r="1385" spans="1:5" ht="12" customHeight="1" x14ac:dyDescent="0.25">
      <c r="A1385" s="651">
        <v>733905671289</v>
      </c>
      <c r="B1385" s="654" t="s">
        <v>2893</v>
      </c>
      <c r="C1385" s="22">
        <f>AOFA_MINUS!AG26</f>
        <v>0</v>
      </c>
      <c r="D1385" s="15" t="s">
        <v>1067</v>
      </c>
      <c r="E1385" s="653" t="s">
        <v>2894</v>
      </c>
    </row>
    <row r="1386" spans="1:5" ht="12" customHeight="1" x14ac:dyDescent="0.25">
      <c r="A1386" s="651">
        <v>733905671463</v>
      </c>
      <c r="B1386" s="654" t="s">
        <v>2895</v>
      </c>
      <c r="C1386" s="22">
        <f>AOFA_MINUS!AG27</f>
        <v>0</v>
      </c>
      <c r="D1386" s="15" t="s">
        <v>1067</v>
      </c>
      <c r="E1386" s="653" t="s">
        <v>2896</v>
      </c>
    </row>
    <row r="1387" spans="1:5" ht="12" customHeight="1" x14ac:dyDescent="0.25">
      <c r="A1387" s="651">
        <v>733905671647</v>
      </c>
      <c r="B1387" s="654" t="s">
        <v>2897</v>
      </c>
      <c r="C1387" s="22">
        <f>AOFA_MINUS!AG28</f>
        <v>0</v>
      </c>
      <c r="D1387" s="15" t="s">
        <v>1067</v>
      </c>
      <c r="E1387" s="653" t="s">
        <v>2898</v>
      </c>
    </row>
    <row r="1388" spans="1:5" ht="12" customHeight="1" x14ac:dyDescent="0.25">
      <c r="A1388" s="651">
        <v>733905671821</v>
      </c>
      <c r="B1388" s="654" t="s">
        <v>2899</v>
      </c>
      <c r="C1388" s="22">
        <f>AOFA_MINUS!AG29</f>
        <v>0</v>
      </c>
      <c r="D1388" s="15" t="s">
        <v>1067</v>
      </c>
      <c r="E1388" s="653" t="s">
        <v>2900</v>
      </c>
    </row>
    <row r="1389" spans="1:5" ht="12" customHeight="1" x14ac:dyDescent="0.25">
      <c r="A1389" s="651">
        <v>733905672002</v>
      </c>
      <c r="B1389" s="654" t="s">
        <v>2901</v>
      </c>
      <c r="C1389" s="22">
        <f>AOFA_MINUS!AG30</f>
        <v>0</v>
      </c>
      <c r="D1389" s="15" t="s">
        <v>1067</v>
      </c>
      <c r="E1389" s="653" t="s">
        <v>2902</v>
      </c>
    </row>
    <row r="1390" spans="1:5" ht="12" customHeight="1" x14ac:dyDescent="0.25">
      <c r="A1390" s="651">
        <v>733905672187</v>
      </c>
      <c r="B1390" s="654" t="s">
        <v>2903</v>
      </c>
      <c r="C1390" s="22">
        <f>AOFA_MINUS!AG31</f>
        <v>0</v>
      </c>
      <c r="D1390" s="15" t="s">
        <v>1067</v>
      </c>
      <c r="E1390" s="653" t="s">
        <v>2904</v>
      </c>
    </row>
    <row r="1391" spans="1:5" ht="12" customHeight="1" x14ac:dyDescent="0.25">
      <c r="A1391" s="651">
        <v>733905672361</v>
      </c>
      <c r="B1391" s="654" t="s">
        <v>2905</v>
      </c>
      <c r="C1391" s="22">
        <f>AOFA_MINUS!AG32</f>
        <v>0</v>
      </c>
      <c r="D1391" s="15" t="s">
        <v>1067</v>
      </c>
      <c r="E1391" s="653" t="s">
        <v>2906</v>
      </c>
    </row>
    <row r="1392" spans="1:5" ht="12" customHeight="1" x14ac:dyDescent="0.25">
      <c r="A1392" s="651">
        <v>733905672545</v>
      </c>
      <c r="B1392" s="654" t="s">
        <v>2907</v>
      </c>
      <c r="C1392" s="22">
        <f>AOFA_MINUS!AG33</f>
        <v>0</v>
      </c>
      <c r="D1392" s="15" t="s">
        <v>1067</v>
      </c>
      <c r="E1392" s="653" t="s">
        <v>2908</v>
      </c>
    </row>
    <row r="1393" spans="1:5" ht="12" customHeight="1" x14ac:dyDescent="0.25">
      <c r="A1393" s="651">
        <v>733905672729</v>
      </c>
      <c r="B1393" s="654" t="s">
        <v>2909</v>
      </c>
      <c r="C1393" s="22">
        <f>AOFA_MINUS!AG34</f>
        <v>0</v>
      </c>
      <c r="D1393" s="15" t="s">
        <v>1067</v>
      </c>
      <c r="E1393" s="653" t="s">
        <v>2910</v>
      </c>
    </row>
    <row r="1394" spans="1:5" ht="12" customHeight="1" x14ac:dyDescent="0.25">
      <c r="A1394" s="651">
        <v>733905672903</v>
      </c>
      <c r="B1394" s="654" t="s">
        <v>2911</v>
      </c>
      <c r="C1394" s="22">
        <f>AOFA_MINUS!AG35</f>
        <v>0</v>
      </c>
      <c r="D1394" s="15" t="s">
        <v>1067</v>
      </c>
      <c r="E1394" s="653" t="s">
        <v>2912</v>
      </c>
    </row>
    <row r="1395" spans="1:5" ht="12" customHeight="1" x14ac:dyDescent="0.25">
      <c r="A1395" s="651">
        <v>733905673085</v>
      </c>
      <c r="B1395" s="654" t="s">
        <v>2913</v>
      </c>
      <c r="C1395" s="22">
        <f>AOFA_MINUS!AG36</f>
        <v>0</v>
      </c>
      <c r="D1395" s="15" t="s">
        <v>1067</v>
      </c>
      <c r="E1395" s="653" t="s">
        <v>2914</v>
      </c>
    </row>
    <row r="1396" spans="1:5" ht="12" customHeight="1" x14ac:dyDescent="0.25">
      <c r="A1396" s="651">
        <v>733905920417</v>
      </c>
      <c r="B1396" s="332" t="s">
        <v>2915</v>
      </c>
      <c r="C1396" s="22">
        <f>AOFA_MINUS!AG37</f>
        <v>0</v>
      </c>
      <c r="D1396" s="15" t="s">
        <v>1067</v>
      </c>
      <c r="E1396" s="653" t="s">
        <v>2916</v>
      </c>
    </row>
    <row r="1397" spans="1:5" ht="12" customHeight="1" x14ac:dyDescent="0.25">
      <c r="A1397" s="651">
        <v>733905920493</v>
      </c>
      <c r="B1397" s="332" t="s">
        <v>2917</v>
      </c>
      <c r="C1397" s="22">
        <f>AOFA_MINUS!AG38</f>
        <v>0</v>
      </c>
      <c r="D1397" s="15" t="s">
        <v>1067</v>
      </c>
      <c r="E1397" s="653" t="s">
        <v>2918</v>
      </c>
    </row>
    <row r="1398" spans="1:5" ht="12" customHeight="1" x14ac:dyDescent="0.25">
      <c r="A1398" s="651">
        <v>733905920578</v>
      </c>
      <c r="B1398" s="332" t="s">
        <v>2919</v>
      </c>
      <c r="C1398" s="22">
        <f>AOFA_MINUS!AG39</f>
        <v>0</v>
      </c>
      <c r="D1398" s="15" t="s">
        <v>1067</v>
      </c>
      <c r="E1398" s="653" t="s">
        <v>2920</v>
      </c>
    </row>
    <row r="1399" spans="1:5" ht="12" customHeight="1" x14ac:dyDescent="0.25">
      <c r="A1399" s="651">
        <v>733905920653</v>
      </c>
      <c r="B1399" s="332" t="s">
        <v>2921</v>
      </c>
      <c r="C1399" s="22">
        <f>AOFA_MINUS!AG40</f>
        <v>0</v>
      </c>
      <c r="D1399" s="15" t="s">
        <v>1067</v>
      </c>
      <c r="E1399" s="653" t="s">
        <v>2922</v>
      </c>
    </row>
    <row r="1400" spans="1:5" ht="12" customHeight="1" x14ac:dyDescent="0.25">
      <c r="A1400" s="651">
        <v>733905920738</v>
      </c>
      <c r="B1400" s="332" t="s">
        <v>2923</v>
      </c>
      <c r="C1400" s="22">
        <f>AOFA_MINUS!AG41</f>
        <v>0</v>
      </c>
      <c r="D1400" s="15" t="s">
        <v>1067</v>
      </c>
      <c r="E1400" s="653" t="s">
        <v>2924</v>
      </c>
    </row>
    <row r="1401" spans="1:5" ht="12" customHeight="1" x14ac:dyDescent="0.25">
      <c r="A1401" s="651">
        <v>733905920813</v>
      </c>
      <c r="B1401" s="332" t="s">
        <v>2925</v>
      </c>
      <c r="C1401" s="22">
        <f>AOFA_MINUS!AG42</f>
        <v>0</v>
      </c>
      <c r="D1401" s="15" t="s">
        <v>1067</v>
      </c>
      <c r="E1401" s="653" t="s">
        <v>2926</v>
      </c>
    </row>
    <row r="1402" spans="1:5" ht="12" customHeight="1" x14ac:dyDescent="0.25">
      <c r="A1402" s="651">
        <v>733905668777</v>
      </c>
      <c r="B1402" s="654" t="s">
        <v>2927</v>
      </c>
      <c r="C1402" s="22">
        <f>AOFA_MINUS!AH12</f>
        <v>0</v>
      </c>
      <c r="D1402" s="15" t="s">
        <v>1067</v>
      </c>
      <c r="E1402" s="653" t="s">
        <v>2928</v>
      </c>
    </row>
    <row r="1403" spans="1:5" ht="12" customHeight="1" x14ac:dyDescent="0.25">
      <c r="A1403" s="651">
        <v>733905668951</v>
      </c>
      <c r="B1403" s="654" t="s">
        <v>2929</v>
      </c>
      <c r="C1403" s="22">
        <f>AOFA_MINUS!AH13</f>
        <v>0</v>
      </c>
      <c r="D1403" s="15" t="s">
        <v>1067</v>
      </c>
      <c r="E1403" s="653" t="s">
        <v>2930</v>
      </c>
    </row>
    <row r="1404" spans="1:5" ht="12" customHeight="1" x14ac:dyDescent="0.25">
      <c r="A1404" s="651">
        <v>733905669132</v>
      </c>
      <c r="B1404" s="654" t="s">
        <v>2931</v>
      </c>
      <c r="C1404" s="22">
        <f>AOFA_MINUS!AH14</f>
        <v>0</v>
      </c>
      <c r="D1404" s="15" t="s">
        <v>1067</v>
      </c>
      <c r="E1404" s="653" t="s">
        <v>2932</v>
      </c>
    </row>
    <row r="1405" spans="1:5" ht="12" customHeight="1" x14ac:dyDescent="0.25">
      <c r="A1405" s="651">
        <v>733905669316</v>
      </c>
      <c r="B1405" s="654" t="s">
        <v>2933</v>
      </c>
      <c r="C1405" s="22">
        <f>AOFA_MINUS!AH15</f>
        <v>0</v>
      </c>
      <c r="D1405" s="15" t="s">
        <v>1067</v>
      </c>
      <c r="E1405" s="653" t="s">
        <v>2934</v>
      </c>
    </row>
    <row r="1406" spans="1:5" ht="12" customHeight="1" x14ac:dyDescent="0.25">
      <c r="A1406" s="651">
        <v>733905669491</v>
      </c>
      <c r="B1406" s="654" t="s">
        <v>2935</v>
      </c>
      <c r="C1406" s="22">
        <f>AOFA_MINUS!AH16</f>
        <v>0</v>
      </c>
      <c r="D1406" s="15" t="s">
        <v>1067</v>
      </c>
      <c r="E1406" s="653" t="s">
        <v>2936</v>
      </c>
    </row>
    <row r="1407" spans="1:5" ht="12" customHeight="1" x14ac:dyDescent="0.25">
      <c r="A1407" s="651">
        <v>733905669675</v>
      </c>
      <c r="B1407" s="654" t="s">
        <v>2937</v>
      </c>
      <c r="C1407" s="22">
        <f>AOFA_MINUS!AH17</f>
        <v>0</v>
      </c>
      <c r="D1407" s="15" t="s">
        <v>1067</v>
      </c>
      <c r="E1407" s="653" t="s">
        <v>2938</v>
      </c>
    </row>
    <row r="1408" spans="1:5" ht="12" customHeight="1" x14ac:dyDescent="0.25">
      <c r="A1408" s="651">
        <v>733905669859</v>
      </c>
      <c r="B1408" s="654" t="s">
        <v>2939</v>
      </c>
      <c r="C1408" s="22">
        <f>AOFA_MINUS!AH18</f>
        <v>0</v>
      </c>
      <c r="D1408" s="15" t="s">
        <v>1067</v>
      </c>
      <c r="E1408" s="653" t="s">
        <v>2940</v>
      </c>
    </row>
    <row r="1409" spans="1:5" ht="12" customHeight="1" x14ac:dyDescent="0.25">
      <c r="A1409" s="651">
        <v>733905670039</v>
      </c>
      <c r="B1409" s="654" t="s">
        <v>2941</v>
      </c>
      <c r="C1409" s="22">
        <f>AOFA_MINUS!AH19</f>
        <v>0</v>
      </c>
      <c r="D1409" s="15" t="s">
        <v>1067</v>
      </c>
      <c r="E1409" s="653" t="s">
        <v>2942</v>
      </c>
    </row>
    <row r="1410" spans="1:5" ht="12" customHeight="1" x14ac:dyDescent="0.25">
      <c r="A1410" s="651">
        <v>733905670213</v>
      </c>
      <c r="B1410" s="654" t="s">
        <v>2943</v>
      </c>
      <c r="C1410" s="22">
        <f>AOFA_MINUS!AH20</f>
        <v>0</v>
      </c>
      <c r="D1410" s="15" t="s">
        <v>1067</v>
      </c>
      <c r="E1410" s="653" t="s">
        <v>2944</v>
      </c>
    </row>
    <row r="1411" spans="1:5" ht="12" customHeight="1" x14ac:dyDescent="0.25">
      <c r="A1411" s="651">
        <v>733905670398</v>
      </c>
      <c r="B1411" s="654" t="s">
        <v>2945</v>
      </c>
      <c r="C1411" s="22">
        <f>AOFA_MINUS!AH21</f>
        <v>0</v>
      </c>
      <c r="D1411" s="15" t="s">
        <v>1067</v>
      </c>
      <c r="E1411" s="653" t="s">
        <v>2946</v>
      </c>
    </row>
    <row r="1412" spans="1:5" ht="12" customHeight="1" x14ac:dyDescent="0.25">
      <c r="A1412" s="651">
        <v>733905670572</v>
      </c>
      <c r="B1412" s="654" t="s">
        <v>2947</v>
      </c>
      <c r="C1412" s="22">
        <f>AOFA_MINUS!AH22</f>
        <v>0</v>
      </c>
      <c r="D1412" s="15" t="s">
        <v>1067</v>
      </c>
      <c r="E1412" s="653" t="s">
        <v>2948</v>
      </c>
    </row>
    <row r="1413" spans="1:5" ht="12" customHeight="1" x14ac:dyDescent="0.25">
      <c r="A1413" s="651">
        <v>733905670756</v>
      </c>
      <c r="B1413" s="654" t="s">
        <v>2949</v>
      </c>
      <c r="C1413" s="22">
        <f>AOFA_MINUS!AH23</f>
        <v>0</v>
      </c>
      <c r="D1413" s="15" t="s">
        <v>1067</v>
      </c>
      <c r="E1413" s="653" t="s">
        <v>2950</v>
      </c>
    </row>
    <row r="1414" spans="1:5" ht="12" customHeight="1" x14ac:dyDescent="0.25">
      <c r="A1414" s="651">
        <v>733905670930</v>
      </c>
      <c r="B1414" s="654" t="s">
        <v>2951</v>
      </c>
      <c r="C1414" s="22">
        <f>AOFA_MINUS!AH24</f>
        <v>0</v>
      </c>
      <c r="D1414" s="15" t="s">
        <v>1067</v>
      </c>
      <c r="E1414" s="653" t="s">
        <v>2952</v>
      </c>
    </row>
    <row r="1415" spans="1:5" ht="12" customHeight="1" x14ac:dyDescent="0.25">
      <c r="A1415" s="651">
        <v>733905671111</v>
      </c>
      <c r="B1415" s="654" t="s">
        <v>2953</v>
      </c>
      <c r="C1415" s="22">
        <f>AOFA_MINUS!AH25</f>
        <v>0</v>
      </c>
      <c r="D1415" s="15" t="s">
        <v>1067</v>
      </c>
      <c r="E1415" s="653" t="s">
        <v>2954</v>
      </c>
    </row>
    <row r="1416" spans="1:5" ht="12" customHeight="1" x14ac:dyDescent="0.25">
      <c r="A1416" s="651">
        <v>733905671296</v>
      </c>
      <c r="B1416" s="654" t="s">
        <v>2955</v>
      </c>
      <c r="C1416" s="22">
        <f>AOFA_MINUS!AH26</f>
        <v>0</v>
      </c>
      <c r="D1416" s="15" t="s">
        <v>1067</v>
      </c>
      <c r="E1416" s="653" t="s">
        <v>2956</v>
      </c>
    </row>
    <row r="1417" spans="1:5" ht="12" customHeight="1" x14ac:dyDescent="0.25">
      <c r="A1417" s="651">
        <v>733905671470</v>
      </c>
      <c r="B1417" s="654" t="s">
        <v>2957</v>
      </c>
      <c r="C1417" s="22">
        <f>AOFA_MINUS!AH27</f>
        <v>0</v>
      </c>
      <c r="D1417" s="15" t="s">
        <v>1067</v>
      </c>
      <c r="E1417" s="653" t="s">
        <v>2958</v>
      </c>
    </row>
    <row r="1418" spans="1:5" ht="12" customHeight="1" x14ac:dyDescent="0.25">
      <c r="A1418" s="651">
        <v>733905671654</v>
      </c>
      <c r="B1418" s="654" t="s">
        <v>2959</v>
      </c>
      <c r="C1418" s="22">
        <f>AOFA_MINUS!AH28</f>
        <v>0</v>
      </c>
      <c r="D1418" s="15" t="s">
        <v>1067</v>
      </c>
      <c r="E1418" s="653" t="s">
        <v>2960</v>
      </c>
    </row>
    <row r="1419" spans="1:5" ht="12" customHeight="1" x14ac:dyDescent="0.25">
      <c r="A1419" s="651">
        <v>733905671838</v>
      </c>
      <c r="B1419" s="654" t="s">
        <v>2961</v>
      </c>
      <c r="C1419" s="22">
        <f>AOFA_MINUS!AH29</f>
        <v>0</v>
      </c>
      <c r="D1419" s="15" t="s">
        <v>1067</v>
      </c>
      <c r="E1419" s="653" t="s">
        <v>2962</v>
      </c>
    </row>
    <row r="1420" spans="1:5" ht="12" customHeight="1" x14ac:dyDescent="0.25">
      <c r="A1420" s="651">
        <v>733905672019</v>
      </c>
      <c r="B1420" s="654" t="s">
        <v>2963</v>
      </c>
      <c r="C1420" s="22">
        <f>AOFA_MINUS!AH30</f>
        <v>0</v>
      </c>
      <c r="D1420" s="15" t="s">
        <v>1067</v>
      </c>
      <c r="E1420" s="653" t="s">
        <v>2964</v>
      </c>
    </row>
    <row r="1421" spans="1:5" ht="12" customHeight="1" x14ac:dyDescent="0.25">
      <c r="A1421" s="651">
        <v>733905672194</v>
      </c>
      <c r="B1421" s="654" t="s">
        <v>2965</v>
      </c>
      <c r="C1421" s="22">
        <f>AOFA_MINUS!AH31</f>
        <v>0</v>
      </c>
      <c r="D1421" s="15" t="s">
        <v>1067</v>
      </c>
      <c r="E1421" s="653" t="s">
        <v>2966</v>
      </c>
    </row>
    <row r="1422" spans="1:5" ht="12" customHeight="1" x14ac:dyDescent="0.25">
      <c r="A1422" s="651">
        <v>733905672378</v>
      </c>
      <c r="B1422" s="654" t="s">
        <v>2967</v>
      </c>
      <c r="C1422" s="22">
        <f>AOFA_MINUS!AH32</f>
        <v>0</v>
      </c>
      <c r="D1422" s="15" t="s">
        <v>1067</v>
      </c>
      <c r="E1422" s="653" t="s">
        <v>2968</v>
      </c>
    </row>
    <row r="1423" spans="1:5" ht="12" customHeight="1" x14ac:dyDescent="0.25">
      <c r="A1423" s="651">
        <v>733905672552</v>
      </c>
      <c r="B1423" s="654" t="s">
        <v>2969</v>
      </c>
      <c r="C1423" s="22">
        <f>AOFA_MINUS!AH33</f>
        <v>0</v>
      </c>
      <c r="D1423" s="15" t="s">
        <v>1067</v>
      </c>
      <c r="E1423" s="653" t="s">
        <v>2970</v>
      </c>
    </row>
    <row r="1424" spans="1:5" ht="12" customHeight="1" x14ac:dyDescent="0.25">
      <c r="A1424" s="651">
        <v>733905672736</v>
      </c>
      <c r="B1424" s="654" t="s">
        <v>2971</v>
      </c>
      <c r="C1424" s="22">
        <f>AOFA_MINUS!AH34</f>
        <v>0</v>
      </c>
      <c r="D1424" s="15" t="s">
        <v>1067</v>
      </c>
      <c r="E1424" s="653" t="s">
        <v>2972</v>
      </c>
    </row>
    <row r="1425" spans="1:5" ht="12" customHeight="1" x14ac:dyDescent="0.25">
      <c r="A1425" s="651">
        <v>733905672910</v>
      </c>
      <c r="B1425" s="654" t="s">
        <v>2973</v>
      </c>
      <c r="C1425" s="22">
        <f>AOFA_MINUS!AH35</f>
        <v>0</v>
      </c>
      <c r="D1425" s="15" t="s">
        <v>1067</v>
      </c>
      <c r="E1425" s="653" t="s">
        <v>2974</v>
      </c>
    </row>
    <row r="1426" spans="1:5" ht="12" customHeight="1" x14ac:dyDescent="0.25">
      <c r="A1426" s="651">
        <v>733905673092</v>
      </c>
      <c r="B1426" s="654" t="s">
        <v>2975</v>
      </c>
      <c r="C1426" s="22">
        <f>AOFA_MINUS!AH36</f>
        <v>0</v>
      </c>
      <c r="D1426" s="15" t="s">
        <v>1067</v>
      </c>
      <c r="E1426" s="653" t="s">
        <v>2976</v>
      </c>
    </row>
    <row r="1427" spans="1:5" ht="12" customHeight="1" x14ac:dyDescent="0.25">
      <c r="A1427" s="651">
        <v>733905920424</v>
      </c>
      <c r="B1427" s="332" t="s">
        <v>2977</v>
      </c>
      <c r="C1427" s="22">
        <f>AOFA_MINUS!AH37</f>
        <v>0</v>
      </c>
      <c r="D1427" s="15" t="s">
        <v>1067</v>
      </c>
      <c r="E1427" s="653" t="s">
        <v>2978</v>
      </c>
    </row>
    <row r="1428" spans="1:5" ht="12" customHeight="1" x14ac:dyDescent="0.25">
      <c r="A1428" s="651">
        <v>733905920509</v>
      </c>
      <c r="B1428" s="332" t="s">
        <v>2979</v>
      </c>
      <c r="C1428" s="22">
        <f>AOFA_MINUS!AH38</f>
        <v>0</v>
      </c>
      <c r="D1428" s="15" t="s">
        <v>1067</v>
      </c>
      <c r="E1428" s="653" t="s">
        <v>2980</v>
      </c>
    </row>
    <row r="1429" spans="1:5" ht="12" customHeight="1" x14ac:dyDescent="0.25">
      <c r="A1429" s="651">
        <v>733905920585</v>
      </c>
      <c r="B1429" s="332" t="s">
        <v>2981</v>
      </c>
      <c r="C1429" s="22">
        <f>AOFA_MINUS!AH39</f>
        <v>0</v>
      </c>
      <c r="D1429" s="15" t="s">
        <v>1067</v>
      </c>
      <c r="E1429" s="653" t="s">
        <v>2982</v>
      </c>
    </row>
    <row r="1430" spans="1:5" ht="12" customHeight="1" x14ac:dyDescent="0.25">
      <c r="A1430" s="651">
        <v>733905920660</v>
      </c>
      <c r="B1430" s="332" t="s">
        <v>2983</v>
      </c>
      <c r="C1430" s="22">
        <f>AOFA_MINUS!AH40</f>
        <v>0</v>
      </c>
      <c r="D1430" s="15" t="s">
        <v>1067</v>
      </c>
      <c r="E1430" s="653" t="s">
        <v>2984</v>
      </c>
    </row>
    <row r="1431" spans="1:5" ht="12" customHeight="1" x14ac:dyDescent="0.25">
      <c r="A1431" s="651">
        <v>733905920745</v>
      </c>
      <c r="B1431" s="332" t="s">
        <v>2985</v>
      </c>
      <c r="C1431" s="22">
        <f>AOFA_MINUS!AH41</f>
        <v>0</v>
      </c>
      <c r="D1431" s="15" t="s">
        <v>1067</v>
      </c>
      <c r="E1431" s="653" t="s">
        <v>2986</v>
      </c>
    </row>
    <row r="1432" spans="1:5" ht="12" customHeight="1" x14ac:dyDescent="0.25">
      <c r="A1432" s="651">
        <v>733905920820</v>
      </c>
      <c r="B1432" s="332" t="s">
        <v>2987</v>
      </c>
      <c r="C1432" s="22">
        <f>AOFA_MINUS!AH42</f>
        <v>0</v>
      </c>
      <c r="D1432" s="15" t="s">
        <v>1067</v>
      </c>
      <c r="E1432" s="653" t="s">
        <v>2988</v>
      </c>
    </row>
    <row r="1433" spans="1:5" ht="12" customHeight="1" x14ac:dyDescent="0.25">
      <c r="A1433" s="651">
        <v>733905668784</v>
      </c>
      <c r="B1433" s="654" t="s">
        <v>2989</v>
      </c>
      <c r="C1433" s="22">
        <f>AOFA_MINUS!AI12</f>
        <v>0</v>
      </c>
      <c r="D1433" s="15" t="s">
        <v>1067</v>
      </c>
      <c r="E1433" s="653" t="s">
        <v>2990</v>
      </c>
    </row>
    <row r="1434" spans="1:5" ht="12" customHeight="1" x14ac:dyDescent="0.25">
      <c r="A1434" s="651">
        <v>733905668968</v>
      </c>
      <c r="B1434" s="654" t="s">
        <v>2991</v>
      </c>
      <c r="C1434" s="22">
        <f>AOFA_MINUS!AI13</f>
        <v>0</v>
      </c>
      <c r="D1434" s="15" t="s">
        <v>1067</v>
      </c>
      <c r="E1434" s="653" t="s">
        <v>2992</v>
      </c>
    </row>
    <row r="1435" spans="1:5" ht="12" customHeight="1" x14ac:dyDescent="0.25">
      <c r="A1435" s="651">
        <v>733905669149</v>
      </c>
      <c r="B1435" s="654" t="s">
        <v>2993</v>
      </c>
      <c r="C1435" s="22">
        <f>AOFA_MINUS!AI14</f>
        <v>0</v>
      </c>
      <c r="D1435" s="15" t="s">
        <v>1067</v>
      </c>
      <c r="E1435" s="653" t="s">
        <v>2994</v>
      </c>
    </row>
    <row r="1436" spans="1:5" ht="12" customHeight="1" x14ac:dyDescent="0.25">
      <c r="A1436" s="651">
        <v>733905669323</v>
      </c>
      <c r="B1436" s="654" t="s">
        <v>2995</v>
      </c>
      <c r="C1436" s="22">
        <f>AOFA_MINUS!AI15</f>
        <v>0</v>
      </c>
      <c r="D1436" s="15" t="s">
        <v>1067</v>
      </c>
      <c r="E1436" s="653" t="s">
        <v>2996</v>
      </c>
    </row>
    <row r="1437" spans="1:5" ht="12" customHeight="1" x14ac:dyDescent="0.25">
      <c r="A1437" s="651">
        <v>733905669507</v>
      </c>
      <c r="B1437" s="654" t="s">
        <v>2997</v>
      </c>
      <c r="C1437" s="22">
        <f>AOFA_MINUS!AI16</f>
        <v>0</v>
      </c>
      <c r="D1437" s="15" t="s">
        <v>1067</v>
      </c>
      <c r="E1437" s="653" t="s">
        <v>2998</v>
      </c>
    </row>
    <row r="1438" spans="1:5" ht="12" customHeight="1" x14ac:dyDescent="0.25">
      <c r="A1438" s="651">
        <v>733905669682</v>
      </c>
      <c r="B1438" s="654" t="s">
        <v>2999</v>
      </c>
      <c r="C1438" s="22">
        <f>AOFA_MINUS!AI17</f>
        <v>0</v>
      </c>
      <c r="D1438" s="15" t="s">
        <v>1067</v>
      </c>
      <c r="E1438" s="653" t="s">
        <v>3000</v>
      </c>
    </row>
    <row r="1439" spans="1:5" ht="12" customHeight="1" x14ac:dyDescent="0.25">
      <c r="A1439" s="651">
        <v>733905669866</v>
      </c>
      <c r="B1439" s="654" t="s">
        <v>3001</v>
      </c>
      <c r="C1439" s="22">
        <f>AOFA_MINUS!AI18</f>
        <v>0</v>
      </c>
      <c r="D1439" s="15" t="s">
        <v>1067</v>
      </c>
      <c r="E1439" s="653" t="s">
        <v>3002</v>
      </c>
    </row>
    <row r="1440" spans="1:5" ht="12" customHeight="1" x14ac:dyDescent="0.25">
      <c r="A1440" s="651">
        <v>733905670046</v>
      </c>
      <c r="B1440" s="654" t="s">
        <v>3003</v>
      </c>
      <c r="C1440" s="22">
        <f>AOFA_MINUS!AI19</f>
        <v>0</v>
      </c>
      <c r="D1440" s="15" t="s">
        <v>1067</v>
      </c>
      <c r="E1440" s="653" t="s">
        <v>3004</v>
      </c>
    </row>
    <row r="1441" spans="1:5" ht="12" customHeight="1" x14ac:dyDescent="0.25">
      <c r="A1441" s="651">
        <v>733905670220</v>
      </c>
      <c r="B1441" s="654" t="s">
        <v>3005</v>
      </c>
      <c r="C1441" s="22">
        <f>AOFA_MINUS!AI20</f>
        <v>0</v>
      </c>
      <c r="D1441" s="15" t="s">
        <v>1067</v>
      </c>
      <c r="E1441" s="653" t="s">
        <v>3006</v>
      </c>
    </row>
    <row r="1442" spans="1:5" ht="12" customHeight="1" x14ac:dyDescent="0.25">
      <c r="A1442" s="651">
        <v>733905670404</v>
      </c>
      <c r="B1442" s="654" t="s">
        <v>3007</v>
      </c>
      <c r="C1442" s="22">
        <f>AOFA_MINUS!AI21</f>
        <v>0</v>
      </c>
      <c r="D1442" s="15" t="s">
        <v>1067</v>
      </c>
      <c r="E1442" s="653" t="s">
        <v>3008</v>
      </c>
    </row>
    <row r="1443" spans="1:5" ht="12" customHeight="1" x14ac:dyDescent="0.25">
      <c r="A1443" s="651">
        <v>733905670589</v>
      </c>
      <c r="B1443" s="654" t="s">
        <v>3009</v>
      </c>
      <c r="C1443" s="22">
        <f>AOFA_MINUS!AI22</f>
        <v>0</v>
      </c>
      <c r="D1443" s="15" t="s">
        <v>1067</v>
      </c>
      <c r="E1443" s="653" t="s">
        <v>3010</v>
      </c>
    </row>
    <row r="1444" spans="1:5" ht="12" customHeight="1" x14ac:dyDescent="0.25">
      <c r="A1444" s="651">
        <v>733905670763</v>
      </c>
      <c r="B1444" s="654" t="s">
        <v>3011</v>
      </c>
      <c r="C1444" s="22">
        <f>AOFA_MINUS!AI23</f>
        <v>0</v>
      </c>
      <c r="D1444" s="15" t="s">
        <v>1067</v>
      </c>
      <c r="E1444" s="653" t="s">
        <v>3012</v>
      </c>
    </row>
    <row r="1445" spans="1:5" ht="12" customHeight="1" x14ac:dyDescent="0.25">
      <c r="A1445" s="651">
        <v>733905670947</v>
      </c>
      <c r="B1445" s="654" t="s">
        <v>3013</v>
      </c>
      <c r="C1445" s="22">
        <f>AOFA_MINUS!AI24</f>
        <v>0</v>
      </c>
      <c r="D1445" s="15" t="s">
        <v>1067</v>
      </c>
      <c r="E1445" s="653" t="s">
        <v>3014</v>
      </c>
    </row>
    <row r="1446" spans="1:5" ht="12" customHeight="1" x14ac:dyDescent="0.25">
      <c r="A1446" s="651">
        <v>733905671128</v>
      </c>
      <c r="B1446" s="654" t="s">
        <v>3015</v>
      </c>
      <c r="C1446" s="22">
        <f>AOFA_MINUS!AI25</f>
        <v>0</v>
      </c>
      <c r="D1446" s="15" t="s">
        <v>1067</v>
      </c>
      <c r="E1446" s="653" t="s">
        <v>3016</v>
      </c>
    </row>
    <row r="1447" spans="1:5" ht="12" customHeight="1" x14ac:dyDescent="0.25">
      <c r="A1447" s="651">
        <v>733905671302</v>
      </c>
      <c r="B1447" s="654" t="s">
        <v>3017</v>
      </c>
      <c r="C1447" s="22">
        <f>AOFA_MINUS!AI26</f>
        <v>0</v>
      </c>
      <c r="D1447" s="15" t="s">
        <v>1067</v>
      </c>
      <c r="E1447" s="653" t="s">
        <v>3018</v>
      </c>
    </row>
    <row r="1448" spans="1:5" ht="12" customHeight="1" x14ac:dyDescent="0.25">
      <c r="A1448" s="651">
        <v>733905671487</v>
      </c>
      <c r="B1448" s="654" t="s">
        <v>3019</v>
      </c>
      <c r="C1448" s="22">
        <f>AOFA_MINUS!AI27</f>
        <v>0</v>
      </c>
      <c r="D1448" s="15" t="s">
        <v>1067</v>
      </c>
      <c r="E1448" s="653" t="s">
        <v>3020</v>
      </c>
    </row>
    <row r="1449" spans="1:5" ht="12" customHeight="1" x14ac:dyDescent="0.25">
      <c r="A1449" s="651">
        <v>733905671661</v>
      </c>
      <c r="B1449" s="654" t="s">
        <v>3021</v>
      </c>
      <c r="C1449" s="22">
        <f>AOFA_MINUS!AI28</f>
        <v>0</v>
      </c>
      <c r="D1449" s="15" t="s">
        <v>1067</v>
      </c>
      <c r="E1449" s="653" t="s">
        <v>3022</v>
      </c>
    </row>
    <row r="1450" spans="1:5" ht="12" customHeight="1" x14ac:dyDescent="0.25">
      <c r="A1450" s="651">
        <v>733905671845</v>
      </c>
      <c r="B1450" s="654" t="s">
        <v>3023</v>
      </c>
      <c r="C1450" s="22">
        <f>AOFA_MINUS!AI29</f>
        <v>0</v>
      </c>
      <c r="D1450" s="15" t="s">
        <v>1067</v>
      </c>
      <c r="E1450" s="653" t="s">
        <v>3024</v>
      </c>
    </row>
    <row r="1451" spans="1:5" ht="12" customHeight="1" x14ac:dyDescent="0.25">
      <c r="A1451" s="651">
        <v>733905672026</v>
      </c>
      <c r="B1451" s="654" t="s">
        <v>3025</v>
      </c>
      <c r="C1451" s="22">
        <f>AOFA_MINUS!AI30</f>
        <v>0</v>
      </c>
      <c r="D1451" s="15" t="s">
        <v>1067</v>
      </c>
      <c r="E1451" s="653" t="s">
        <v>3026</v>
      </c>
    </row>
    <row r="1452" spans="1:5" ht="12" customHeight="1" x14ac:dyDescent="0.25">
      <c r="A1452" s="651">
        <v>733905672200</v>
      </c>
      <c r="B1452" s="654" t="s">
        <v>3027</v>
      </c>
      <c r="C1452" s="22">
        <f>AOFA_MINUS!AI31</f>
        <v>0</v>
      </c>
      <c r="D1452" s="15" t="s">
        <v>1067</v>
      </c>
      <c r="E1452" s="653" t="s">
        <v>3028</v>
      </c>
    </row>
    <row r="1453" spans="1:5" ht="12" customHeight="1" x14ac:dyDescent="0.25">
      <c r="A1453" s="651">
        <v>733905672385</v>
      </c>
      <c r="B1453" s="654" t="s">
        <v>3029</v>
      </c>
      <c r="C1453" s="22">
        <f>AOFA_MINUS!AI32</f>
        <v>0</v>
      </c>
      <c r="D1453" s="15" t="s">
        <v>1067</v>
      </c>
      <c r="E1453" s="653" t="s">
        <v>3030</v>
      </c>
    </row>
    <row r="1454" spans="1:5" ht="12" customHeight="1" x14ac:dyDescent="0.25">
      <c r="A1454" s="651">
        <v>733905672569</v>
      </c>
      <c r="B1454" s="654" t="s">
        <v>3031</v>
      </c>
      <c r="C1454" s="22">
        <f>AOFA_MINUS!AI33</f>
        <v>0</v>
      </c>
      <c r="D1454" s="15" t="s">
        <v>1067</v>
      </c>
      <c r="E1454" s="653" t="s">
        <v>3032</v>
      </c>
    </row>
    <row r="1455" spans="1:5" ht="12" customHeight="1" x14ac:dyDescent="0.25">
      <c r="A1455" s="651">
        <v>733905672743</v>
      </c>
      <c r="B1455" s="654" t="s">
        <v>3033</v>
      </c>
      <c r="C1455" s="22">
        <f>AOFA_MINUS!AI34</f>
        <v>0</v>
      </c>
      <c r="D1455" s="15" t="s">
        <v>1067</v>
      </c>
      <c r="E1455" s="653" t="s">
        <v>3034</v>
      </c>
    </row>
    <row r="1456" spans="1:5" ht="12" customHeight="1" x14ac:dyDescent="0.25">
      <c r="A1456" s="651">
        <v>733905672927</v>
      </c>
      <c r="B1456" s="654" t="s">
        <v>3035</v>
      </c>
      <c r="C1456" s="22">
        <f>AOFA_MINUS!AI35</f>
        <v>0</v>
      </c>
      <c r="D1456" s="15" t="s">
        <v>1067</v>
      </c>
      <c r="E1456" s="653" t="s">
        <v>3036</v>
      </c>
    </row>
    <row r="1457" spans="1:5" ht="12" customHeight="1" x14ac:dyDescent="0.25">
      <c r="A1457" s="651">
        <v>733905673108</v>
      </c>
      <c r="B1457" s="654" t="s">
        <v>3037</v>
      </c>
      <c r="C1457" s="22">
        <f>AOFA_MINUS!AI36</f>
        <v>0</v>
      </c>
      <c r="D1457" s="15" t="s">
        <v>1067</v>
      </c>
      <c r="E1457" s="653" t="s">
        <v>3038</v>
      </c>
    </row>
    <row r="1458" spans="1:5" ht="12" customHeight="1" x14ac:dyDescent="0.25">
      <c r="A1458" s="651">
        <v>733905920431</v>
      </c>
      <c r="B1458" s="332" t="s">
        <v>3039</v>
      </c>
      <c r="C1458" s="22">
        <f>AOFA_MINUS!AI37</f>
        <v>0</v>
      </c>
      <c r="D1458" s="15" t="s">
        <v>1067</v>
      </c>
      <c r="E1458" s="653" t="s">
        <v>3040</v>
      </c>
    </row>
    <row r="1459" spans="1:5" ht="12" customHeight="1" x14ac:dyDescent="0.25">
      <c r="A1459" s="651">
        <v>733905920516</v>
      </c>
      <c r="B1459" s="332" t="s">
        <v>3041</v>
      </c>
      <c r="C1459" s="22">
        <f>AOFA_MINUS!AI38</f>
        <v>0</v>
      </c>
      <c r="D1459" s="15" t="s">
        <v>1067</v>
      </c>
      <c r="E1459" s="653" t="s">
        <v>3042</v>
      </c>
    </row>
    <row r="1460" spans="1:5" ht="12" customHeight="1" x14ac:dyDescent="0.25">
      <c r="A1460" s="651">
        <v>733905920592</v>
      </c>
      <c r="B1460" s="332" t="s">
        <v>3043</v>
      </c>
      <c r="C1460" s="22">
        <f>AOFA_MINUS!AI39</f>
        <v>0</v>
      </c>
      <c r="D1460" s="15" t="s">
        <v>1067</v>
      </c>
      <c r="E1460" s="653" t="s">
        <v>3044</v>
      </c>
    </row>
    <row r="1461" spans="1:5" ht="12" customHeight="1" x14ac:dyDescent="0.25">
      <c r="A1461" s="651">
        <v>733905920677</v>
      </c>
      <c r="B1461" s="332" t="s">
        <v>3045</v>
      </c>
      <c r="C1461" s="22">
        <f>AOFA_MINUS!AI40</f>
        <v>0</v>
      </c>
      <c r="D1461" s="15" t="s">
        <v>1067</v>
      </c>
      <c r="E1461" s="653" t="s">
        <v>3046</v>
      </c>
    </row>
    <row r="1462" spans="1:5" ht="12" customHeight="1" x14ac:dyDescent="0.25">
      <c r="A1462" s="651">
        <v>733905920752</v>
      </c>
      <c r="B1462" s="332" t="s">
        <v>3047</v>
      </c>
      <c r="C1462" s="22">
        <f>AOFA_MINUS!AI41</f>
        <v>0</v>
      </c>
      <c r="D1462" s="15" t="s">
        <v>1067</v>
      </c>
      <c r="E1462" s="653" t="s">
        <v>3048</v>
      </c>
    </row>
    <row r="1463" spans="1:5" ht="12" customHeight="1" x14ac:dyDescent="0.25">
      <c r="A1463" s="651">
        <v>733905920837</v>
      </c>
      <c r="B1463" s="332" t="s">
        <v>3049</v>
      </c>
      <c r="C1463" s="22">
        <f>AOFA_MINUS!AI42</f>
        <v>0</v>
      </c>
      <c r="D1463" s="15" t="s">
        <v>1067</v>
      </c>
      <c r="E1463" s="653" t="s">
        <v>3050</v>
      </c>
    </row>
    <row r="1464" spans="1:5" ht="12" customHeight="1" x14ac:dyDescent="0.25">
      <c r="A1464" s="651">
        <v>733905668791</v>
      </c>
      <c r="B1464" s="654" t="s">
        <v>3051</v>
      </c>
      <c r="C1464" s="22">
        <f>AOFA_MINUS!AJ12</f>
        <v>0</v>
      </c>
      <c r="D1464" s="15" t="s">
        <v>1067</v>
      </c>
      <c r="E1464" s="653" t="s">
        <v>3052</v>
      </c>
    </row>
    <row r="1465" spans="1:5" ht="12" customHeight="1" x14ac:dyDescent="0.25">
      <c r="A1465" s="651">
        <v>733905668975</v>
      </c>
      <c r="B1465" s="654" t="s">
        <v>3053</v>
      </c>
      <c r="C1465" s="22">
        <f>AOFA_MINUS!AJ13</f>
        <v>0</v>
      </c>
      <c r="D1465" s="15" t="s">
        <v>1067</v>
      </c>
      <c r="E1465" s="653" t="s">
        <v>3054</v>
      </c>
    </row>
    <row r="1466" spans="1:5" ht="12" customHeight="1" x14ac:dyDescent="0.25">
      <c r="A1466" s="651">
        <v>733905669156</v>
      </c>
      <c r="B1466" s="654" t="s">
        <v>3055</v>
      </c>
      <c r="C1466" s="22">
        <f>AOFA_MINUS!AJ14</f>
        <v>0</v>
      </c>
      <c r="D1466" s="15" t="s">
        <v>1067</v>
      </c>
      <c r="E1466" s="653" t="s">
        <v>3056</v>
      </c>
    </row>
    <row r="1467" spans="1:5" ht="12" customHeight="1" x14ac:dyDescent="0.25">
      <c r="A1467" s="651">
        <v>733905669330</v>
      </c>
      <c r="B1467" s="654" t="s">
        <v>3057</v>
      </c>
      <c r="C1467" s="22">
        <f>AOFA_MINUS!AJ15</f>
        <v>0</v>
      </c>
      <c r="D1467" s="15" t="s">
        <v>1067</v>
      </c>
      <c r="E1467" s="653" t="s">
        <v>3058</v>
      </c>
    </row>
    <row r="1468" spans="1:5" ht="12" customHeight="1" x14ac:dyDescent="0.25">
      <c r="A1468" s="651">
        <v>733905669514</v>
      </c>
      <c r="B1468" s="654" t="s">
        <v>3059</v>
      </c>
      <c r="C1468" s="22">
        <f>AOFA_MINUS!AJ16</f>
        <v>0</v>
      </c>
      <c r="D1468" s="15" t="s">
        <v>1067</v>
      </c>
      <c r="E1468" s="653" t="s">
        <v>3060</v>
      </c>
    </row>
    <row r="1469" spans="1:5" ht="12" customHeight="1" x14ac:dyDescent="0.25">
      <c r="A1469" s="651">
        <v>733905669699</v>
      </c>
      <c r="B1469" s="654" t="s">
        <v>3061</v>
      </c>
      <c r="C1469" s="22">
        <f>AOFA_MINUS!AJ17</f>
        <v>0</v>
      </c>
      <c r="D1469" s="15" t="s">
        <v>1067</v>
      </c>
      <c r="E1469" s="653" t="s">
        <v>3062</v>
      </c>
    </row>
    <row r="1470" spans="1:5" ht="12" customHeight="1" x14ac:dyDescent="0.25">
      <c r="A1470" s="651">
        <v>733905669873</v>
      </c>
      <c r="B1470" s="654" t="s">
        <v>3063</v>
      </c>
      <c r="C1470" s="22">
        <f>AOFA_MINUS!AJ18</f>
        <v>0</v>
      </c>
      <c r="D1470" s="15" t="s">
        <v>1067</v>
      </c>
      <c r="E1470" s="653" t="s">
        <v>3064</v>
      </c>
    </row>
    <row r="1471" spans="1:5" ht="12" customHeight="1" x14ac:dyDescent="0.25">
      <c r="A1471" s="651">
        <v>733905670053</v>
      </c>
      <c r="B1471" s="654" t="s">
        <v>3065</v>
      </c>
      <c r="C1471" s="22">
        <f>AOFA_MINUS!AJ19</f>
        <v>0</v>
      </c>
      <c r="D1471" s="15" t="s">
        <v>1067</v>
      </c>
      <c r="E1471" s="653" t="s">
        <v>3066</v>
      </c>
    </row>
    <row r="1472" spans="1:5" ht="12" customHeight="1" x14ac:dyDescent="0.25">
      <c r="A1472" s="651">
        <v>733905670237</v>
      </c>
      <c r="B1472" s="654" t="s">
        <v>3067</v>
      </c>
      <c r="C1472" s="22">
        <f>AOFA_MINUS!AJ20</f>
        <v>0</v>
      </c>
      <c r="D1472" s="15" t="s">
        <v>1067</v>
      </c>
      <c r="E1472" s="653" t="s">
        <v>3068</v>
      </c>
    </row>
    <row r="1473" spans="1:5" ht="12" customHeight="1" x14ac:dyDescent="0.25">
      <c r="A1473" s="651">
        <v>733905670411</v>
      </c>
      <c r="B1473" s="654" t="s">
        <v>3069</v>
      </c>
      <c r="C1473" s="22">
        <f>AOFA_MINUS!AJ21</f>
        <v>0</v>
      </c>
      <c r="D1473" s="15" t="s">
        <v>1067</v>
      </c>
      <c r="E1473" s="653" t="s">
        <v>3070</v>
      </c>
    </row>
    <row r="1474" spans="1:5" ht="12" customHeight="1" x14ac:dyDescent="0.25">
      <c r="A1474" s="651">
        <v>733905670596</v>
      </c>
      <c r="B1474" s="654" t="s">
        <v>3071</v>
      </c>
      <c r="C1474" s="22">
        <f>AOFA_MINUS!AJ22</f>
        <v>0</v>
      </c>
      <c r="D1474" s="15" t="s">
        <v>1067</v>
      </c>
      <c r="E1474" s="653" t="s">
        <v>3072</v>
      </c>
    </row>
    <row r="1475" spans="1:5" ht="12" customHeight="1" x14ac:dyDescent="0.25">
      <c r="A1475" s="651">
        <v>733905670770</v>
      </c>
      <c r="B1475" s="654" t="s">
        <v>3073</v>
      </c>
      <c r="C1475" s="22">
        <f>AOFA_MINUS!AJ23</f>
        <v>0</v>
      </c>
      <c r="D1475" s="15" t="s">
        <v>1067</v>
      </c>
      <c r="E1475" s="653" t="s">
        <v>3074</v>
      </c>
    </row>
    <row r="1476" spans="1:5" ht="12" customHeight="1" x14ac:dyDescent="0.25">
      <c r="A1476" s="651">
        <v>733905670954</v>
      </c>
      <c r="B1476" s="654" t="s">
        <v>3075</v>
      </c>
      <c r="C1476" s="22">
        <f>AOFA_MINUS!AJ24</f>
        <v>0</v>
      </c>
      <c r="D1476" s="15" t="s">
        <v>1067</v>
      </c>
      <c r="E1476" s="653" t="s">
        <v>3076</v>
      </c>
    </row>
    <row r="1477" spans="1:5" ht="12" customHeight="1" x14ac:dyDescent="0.25">
      <c r="A1477" s="651">
        <v>733905671135</v>
      </c>
      <c r="B1477" s="654" t="s">
        <v>3077</v>
      </c>
      <c r="C1477" s="22">
        <f>AOFA_MINUS!AJ25</f>
        <v>0</v>
      </c>
      <c r="D1477" s="15" t="s">
        <v>1067</v>
      </c>
      <c r="E1477" s="653" t="s">
        <v>3078</v>
      </c>
    </row>
    <row r="1478" spans="1:5" ht="12" customHeight="1" x14ac:dyDescent="0.25">
      <c r="A1478" s="651">
        <v>733905671319</v>
      </c>
      <c r="B1478" s="654" t="s">
        <v>3079</v>
      </c>
      <c r="C1478" s="22">
        <f>AOFA_MINUS!AJ26</f>
        <v>0</v>
      </c>
      <c r="D1478" s="15" t="s">
        <v>1067</v>
      </c>
      <c r="E1478" s="653" t="s">
        <v>3080</v>
      </c>
    </row>
    <row r="1479" spans="1:5" ht="12" customHeight="1" x14ac:dyDescent="0.25">
      <c r="A1479" s="651">
        <v>733905671494</v>
      </c>
      <c r="B1479" s="654" t="s">
        <v>3081</v>
      </c>
      <c r="C1479" s="22">
        <f>AOFA_MINUS!AJ27</f>
        <v>0</v>
      </c>
      <c r="D1479" s="15" t="s">
        <v>1067</v>
      </c>
      <c r="E1479" s="653" t="s">
        <v>3082</v>
      </c>
    </row>
    <row r="1480" spans="1:5" ht="12" customHeight="1" x14ac:dyDescent="0.25">
      <c r="A1480" s="651">
        <v>733905671678</v>
      </c>
      <c r="B1480" s="654" t="s">
        <v>3083</v>
      </c>
      <c r="C1480" s="22">
        <f>AOFA_MINUS!AJ28</f>
        <v>0</v>
      </c>
      <c r="D1480" s="15" t="s">
        <v>1067</v>
      </c>
      <c r="E1480" s="653" t="s">
        <v>3084</v>
      </c>
    </row>
    <row r="1481" spans="1:5" ht="12" customHeight="1" x14ac:dyDescent="0.25">
      <c r="A1481" s="651">
        <v>733905671852</v>
      </c>
      <c r="B1481" s="654" t="s">
        <v>3085</v>
      </c>
      <c r="C1481" s="22">
        <f>AOFA_MINUS!AJ29</f>
        <v>0</v>
      </c>
      <c r="D1481" s="15" t="s">
        <v>1067</v>
      </c>
      <c r="E1481" s="653" t="s">
        <v>3086</v>
      </c>
    </row>
    <row r="1482" spans="1:5" ht="12" customHeight="1" x14ac:dyDescent="0.25">
      <c r="A1482" s="651">
        <v>733905672033</v>
      </c>
      <c r="B1482" s="654" t="s">
        <v>3087</v>
      </c>
      <c r="C1482" s="22">
        <f>AOFA_MINUS!AJ30</f>
        <v>0</v>
      </c>
      <c r="D1482" s="15" t="s">
        <v>1067</v>
      </c>
      <c r="E1482" s="653" t="s">
        <v>3088</v>
      </c>
    </row>
    <row r="1483" spans="1:5" ht="12" customHeight="1" x14ac:dyDescent="0.25">
      <c r="A1483" s="651">
        <v>733905672217</v>
      </c>
      <c r="B1483" s="654" t="s">
        <v>3089</v>
      </c>
      <c r="C1483" s="22">
        <f>AOFA_MINUS!AJ31</f>
        <v>0</v>
      </c>
      <c r="D1483" s="15" t="s">
        <v>1067</v>
      </c>
      <c r="E1483" s="653" t="s">
        <v>3090</v>
      </c>
    </row>
    <row r="1484" spans="1:5" ht="12" customHeight="1" x14ac:dyDescent="0.25">
      <c r="A1484" s="651">
        <v>733905672392</v>
      </c>
      <c r="B1484" s="654" t="s">
        <v>3091</v>
      </c>
      <c r="C1484" s="22">
        <f>AOFA_MINUS!AJ32</f>
        <v>0</v>
      </c>
      <c r="D1484" s="15" t="s">
        <v>1067</v>
      </c>
      <c r="E1484" s="653" t="s">
        <v>3092</v>
      </c>
    </row>
    <row r="1485" spans="1:5" ht="12" customHeight="1" x14ac:dyDescent="0.25">
      <c r="A1485" s="651">
        <v>733905672576</v>
      </c>
      <c r="B1485" s="654" t="s">
        <v>3093</v>
      </c>
      <c r="C1485" s="22">
        <f>AOFA_MINUS!AJ33</f>
        <v>0</v>
      </c>
      <c r="D1485" s="15" t="s">
        <v>1067</v>
      </c>
      <c r="E1485" s="653" t="s">
        <v>3094</v>
      </c>
    </row>
    <row r="1486" spans="1:5" ht="12" customHeight="1" x14ac:dyDescent="0.25">
      <c r="A1486" s="651">
        <v>733905672750</v>
      </c>
      <c r="B1486" s="654" t="s">
        <v>3095</v>
      </c>
      <c r="C1486" s="22">
        <f>AOFA_MINUS!AJ34</f>
        <v>0</v>
      </c>
      <c r="D1486" s="15" t="s">
        <v>1067</v>
      </c>
      <c r="E1486" s="653" t="s">
        <v>3096</v>
      </c>
    </row>
    <row r="1487" spans="1:5" ht="12" customHeight="1" x14ac:dyDescent="0.25">
      <c r="A1487" s="651">
        <v>733905672934</v>
      </c>
      <c r="B1487" s="654" t="s">
        <v>3097</v>
      </c>
      <c r="C1487" s="22">
        <f>AOFA_MINUS!AJ35</f>
        <v>0</v>
      </c>
      <c r="D1487" s="15" t="s">
        <v>1067</v>
      </c>
      <c r="E1487" s="653" t="s">
        <v>3098</v>
      </c>
    </row>
    <row r="1488" spans="1:5" ht="12" customHeight="1" x14ac:dyDescent="0.25">
      <c r="A1488" s="651">
        <v>733905673115</v>
      </c>
      <c r="B1488" s="654" t="s">
        <v>3099</v>
      </c>
      <c r="C1488" s="22">
        <f>AOFA_MINUS!AJ36</f>
        <v>0</v>
      </c>
      <c r="D1488" s="15" t="s">
        <v>1067</v>
      </c>
      <c r="E1488" s="653" t="s">
        <v>3100</v>
      </c>
    </row>
    <row r="1489" spans="1:5" ht="12" customHeight="1" x14ac:dyDescent="0.25">
      <c r="A1489" s="651">
        <v>733905920448</v>
      </c>
      <c r="B1489" s="332" t="s">
        <v>3101</v>
      </c>
      <c r="C1489" s="22">
        <f>AOFA_MINUS!AJ37</f>
        <v>0</v>
      </c>
      <c r="D1489" s="15" t="s">
        <v>1067</v>
      </c>
      <c r="E1489" s="653" t="s">
        <v>3102</v>
      </c>
    </row>
    <row r="1490" spans="1:5" ht="12" customHeight="1" x14ac:dyDescent="0.25">
      <c r="A1490" s="651">
        <v>733905920523</v>
      </c>
      <c r="B1490" s="332" t="s">
        <v>3103</v>
      </c>
      <c r="C1490" s="22">
        <f>AOFA_MINUS!AJ38</f>
        <v>0</v>
      </c>
      <c r="D1490" s="15" t="s">
        <v>1067</v>
      </c>
      <c r="E1490" s="653" t="s">
        <v>3104</v>
      </c>
    </row>
    <row r="1491" spans="1:5" ht="12" customHeight="1" x14ac:dyDescent="0.25">
      <c r="A1491" s="651">
        <v>733905920608</v>
      </c>
      <c r="B1491" s="332" t="s">
        <v>3105</v>
      </c>
      <c r="C1491" s="22">
        <f>AOFA_MINUS!AJ39</f>
        <v>0</v>
      </c>
      <c r="D1491" s="15" t="s">
        <v>1067</v>
      </c>
      <c r="E1491" s="653" t="s">
        <v>3106</v>
      </c>
    </row>
    <row r="1492" spans="1:5" ht="12" customHeight="1" x14ac:dyDescent="0.25">
      <c r="A1492" s="651">
        <v>733905920684</v>
      </c>
      <c r="B1492" s="332" t="s">
        <v>3107</v>
      </c>
      <c r="C1492" s="22">
        <f>AOFA_MINUS!AJ40</f>
        <v>0</v>
      </c>
      <c r="D1492" s="15" t="s">
        <v>1067</v>
      </c>
      <c r="E1492" s="653" t="s">
        <v>3108</v>
      </c>
    </row>
    <row r="1493" spans="1:5" ht="12" customHeight="1" x14ac:dyDescent="0.25">
      <c r="A1493" s="651">
        <v>733905920769</v>
      </c>
      <c r="B1493" s="332" t="s">
        <v>3109</v>
      </c>
      <c r="C1493" s="22">
        <f>AOFA_MINUS!AJ41</f>
        <v>0</v>
      </c>
      <c r="D1493" s="15" t="s">
        <v>1067</v>
      </c>
      <c r="E1493" s="653" t="s">
        <v>3110</v>
      </c>
    </row>
    <row r="1494" spans="1:5" ht="12" customHeight="1" x14ac:dyDescent="0.25">
      <c r="A1494" s="651">
        <v>733905920844</v>
      </c>
      <c r="B1494" s="332" t="s">
        <v>3111</v>
      </c>
      <c r="C1494" s="22">
        <f>AOFA_MINUS!AJ42</f>
        <v>0</v>
      </c>
      <c r="D1494" s="15" t="s">
        <v>1067</v>
      </c>
      <c r="E1494" s="653" t="s">
        <v>3112</v>
      </c>
    </row>
    <row r="1495" spans="1:5" ht="12" customHeight="1" x14ac:dyDescent="0.25">
      <c r="A1495" s="651">
        <v>733905668807</v>
      </c>
      <c r="B1495" s="654" t="s">
        <v>3113</v>
      </c>
      <c r="C1495" s="22">
        <f>AOFA_MINUS!AK12</f>
        <v>0</v>
      </c>
      <c r="D1495" s="15" t="s">
        <v>1067</v>
      </c>
      <c r="E1495" s="653" t="s">
        <v>3114</v>
      </c>
    </row>
    <row r="1496" spans="1:5" ht="12" customHeight="1" x14ac:dyDescent="0.25">
      <c r="A1496" s="651">
        <v>733905668982</v>
      </c>
      <c r="B1496" s="654" t="s">
        <v>3115</v>
      </c>
      <c r="C1496" s="22">
        <f>AOFA_MINUS!AK13</f>
        <v>0</v>
      </c>
      <c r="D1496" s="15" t="s">
        <v>1067</v>
      </c>
      <c r="E1496" s="653" t="s">
        <v>3116</v>
      </c>
    </row>
    <row r="1497" spans="1:5" ht="12" customHeight="1" x14ac:dyDescent="0.25">
      <c r="A1497" s="651">
        <v>733905669163</v>
      </c>
      <c r="B1497" s="654" t="s">
        <v>3117</v>
      </c>
      <c r="C1497" s="22">
        <f>AOFA_MINUS!AK14</f>
        <v>0</v>
      </c>
      <c r="D1497" s="15" t="s">
        <v>1067</v>
      </c>
      <c r="E1497" s="653" t="s">
        <v>3118</v>
      </c>
    </row>
    <row r="1498" spans="1:5" ht="12" customHeight="1" x14ac:dyDescent="0.25">
      <c r="A1498" s="651">
        <v>733905669347</v>
      </c>
      <c r="B1498" s="654" t="s">
        <v>3119</v>
      </c>
      <c r="C1498" s="22">
        <f>AOFA_MINUS!AK15</f>
        <v>0</v>
      </c>
      <c r="D1498" s="15" t="s">
        <v>1067</v>
      </c>
      <c r="E1498" s="653" t="s">
        <v>3120</v>
      </c>
    </row>
    <row r="1499" spans="1:5" ht="12" customHeight="1" x14ac:dyDescent="0.25">
      <c r="A1499" s="651">
        <v>733905669521</v>
      </c>
      <c r="B1499" s="654" t="s">
        <v>3121</v>
      </c>
      <c r="C1499" s="22">
        <f>AOFA_MINUS!AK16</f>
        <v>0</v>
      </c>
      <c r="D1499" s="15" t="s">
        <v>1067</v>
      </c>
      <c r="E1499" s="653" t="s">
        <v>3122</v>
      </c>
    </row>
    <row r="1500" spans="1:5" ht="12" customHeight="1" x14ac:dyDescent="0.25">
      <c r="A1500" s="651">
        <v>733905669705</v>
      </c>
      <c r="B1500" s="654" t="s">
        <v>3123</v>
      </c>
      <c r="C1500" s="22">
        <f>AOFA_MINUS!AK17</f>
        <v>0</v>
      </c>
      <c r="D1500" s="15" t="s">
        <v>1067</v>
      </c>
      <c r="E1500" s="653" t="s">
        <v>3124</v>
      </c>
    </row>
    <row r="1501" spans="1:5" ht="12" customHeight="1" x14ac:dyDescent="0.25">
      <c r="A1501" s="651">
        <v>733905669880</v>
      </c>
      <c r="B1501" s="654" t="s">
        <v>3125</v>
      </c>
      <c r="C1501" s="22">
        <f>AOFA_MINUS!AK18</f>
        <v>0</v>
      </c>
      <c r="D1501" s="15" t="s">
        <v>1067</v>
      </c>
      <c r="E1501" s="653" t="s">
        <v>3126</v>
      </c>
    </row>
    <row r="1502" spans="1:5" ht="12" customHeight="1" x14ac:dyDescent="0.25">
      <c r="A1502" s="651">
        <v>733905670060</v>
      </c>
      <c r="B1502" s="654" t="s">
        <v>3127</v>
      </c>
      <c r="C1502" s="22">
        <f>AOFA_MINUS!AK19</f>
        <v>0</v>
      </c>
      <c r="D1502" s="15" t="s">
        <v>1067</v>
      </c>
      <c r="E1502" s="653" t="s">
        <v>3128</v>
      </c>
    </row>
    <row r="1503" spans="1:5" ht="12" customHeight="1" x14ac:dyDescent="0.25">
      <c r="A1503" s="651">
        <v>733905670244</v>
      </c>
      <c r="B1503" s="654" t="s">
        <v>3129</v>
      </c>
      <c r="C1503" s="22">
        <f>AOFA_MINUS!AK20</f>
        <v>0</v>
      </c>
      <c r="D1503" s="15" t="s">
        <v>1067</v>
      </c>
      <c r="E1503" s="653" t="s">
        <v>3130</v>
      </c>
    </row>
    <row r="1504" spans="1:5" ht="12" customHeight="1" x14ac:dyDescent="0.25">
      <c r="A1504" s="651">
        <v>733905670428</v>
      </c>
      <c r="B1504" s="654" t="s">
        <v>3131</v>
      </c>
      <c r="C1504" s="22">
        <f>AOFA_MINUS!AK21</f>
        <v>0</v>
      </c>
      <c r="D1504" s="15" t="s">
        <v>1067</v>
      </c>
      <c r="E1504" s="653" t="s">
        <v>3132</v>
      </c>
    </row>
    <row r="1505" spans="1:5" ht="12" customHeight="1" x14ac:dyDescent="0.25">
      <c r="A1505" s="651">
        <v>733905670602</v>
      </c>
      <c r="B1505" s="654" t="s">
        <v>3133</v>
      </c>
      <c r="C1505" s="22">
        <f>AOFA_MINUS!AK22</f>
        <v>0</v>
      </c>
      <c r="D1505" s="15" t="s">
        <v>1067</v>
      </c>
      <c r="E1505" s="653" t="s">
        <v>3134</v>
      </c>
    </row>
    <row r="1506" spans="1:5" ht="12" customHeight="1" x14ac:dyDescent="0.25">
      <c r="A1506" s="651">
        <v>733905670787</v>
      </c>
      <c r="B1506" s="654" t="s">
        <v>3135</v>
      </c>
      <c r="C1506" s="22">
        <f>AOFA_MINUS!AK23</f>
        <v>0</v>
      </c>
      <c r="D1506" s="15" t="s">
        <v>1067</v>
      </c>
      <c r="E1506" s="653" t="s">
        <v>3136</v>
      </c>
    </row>
    <row r="1507" spans="1:5" ht="12" customHeight="1" x14ac:dyDescent="0.25">
      <c r="A1507" s="651">
        <v>733905670961</v>
      </c>
      <c r="B1507" s="654" t="s">
        <v>3137</v>
      </c>
      <c r="C1507" s="22">
        <f>AOFA_MINUS!AK24</f>
        <v>0</v>
      </c>
      <c r="D1507" s="15" t="s">
        <v>1067</v>
      </c>
      <c r="E1507" s="653" t="s">
        <v>3138</v>
      </c>
    </row>
    <row r="1508" spans="1:5" ht="12" customHeight="1" x14ac:dyDescent="0.25">
      <c r="A1508" s="651">
        <v>733905671142</v>
      </c>
      <c r="B1508" s="654" t="s">
        <v>3139</v>
      </c>
      <c r="C1508" s="22">
        <f>AOFA_MINUS!AK25</f>
        <v>0</v>
      </c>
      <c r="D1508" s="15" t="s">
        <v>1067</v>
      </c>
      <c r="E1508" s="653" t="s">
        <v>3140</v>
      </c>
    </row>
    <row r="1509" spans="1:5" ht="12" customHeight="1" x14ac:dyDescent="0.25">
      <c r="A1509" s="651">
        <v>733905671326</v>
      </c>
      <c r="B1509" s="654" t="s">
        <v>3141</v>
      </c>
      <c r="C1509" s="22">
        <f>AOFA_MINUS!AK26</f>
        <v>0</v>
      </c>
      <c r="D1509" s="15" t="s">
        <v>1067</v>
      </c>
      <c r="E1509" s="653" t="s">
        <v>3142</v>
      </c>
    </row>
    <row r="1510" spans="1:5" ht="12" customHeight="1" x14ac:dyDescent="0.25">
      <c r="A1510" s="651">
        <v>733905671500</v>
      </c>
      <c r="B1510" s="654" t="s">
        <v>3143</v>
      </c>
      <c r="C1510" s="22">
        <f>AOFA_MINUS!AK27</f>
        <v>0</v>
      </c>
      <c r="D1510" s="15" t="s">
        <v>1067</v>
      </c>
      <c r="E1510" s="653" t="s">
        <v>3144</v>
      </c>
    </row>
    <row r="1511" spans="1:5" ht="12" customHeight="1" x14ac:dyDescent="0.25">
      <c r="A1511" s="651">
        <v>733905671685</v>
      </c>
      <c r="B1511" s="654" t="s">
        <v>3145</v>
      </c>
      <c r="C1511" s="22">
        <f>AOFA_MINUS!AK28</f>
        <v>0</v>
      </c>
      <c r="D1511" s="15" t="s">
        <v>1067</v>
      </c>
      <c r="E1511" s="653" t="s">
        <v>3146</v>
      </c>
    </row>
    <row r="1512" spans="1:5" ht="12" customHeight="1" x14ac:dyDescent="0.25">
      <c r="A1512" s="651">
        <v>733905671869</v>
      </c>
      <c r="B1512" s="654" t="s">
        <v>3147</v>
      </c>
      <c r="C1512" s="22">
        <f>AOFA_MINUS!AK29</f>
        <v>0</v>
      </c>
      <c r="D1512" s="15" t="s">
        <v>1067</v>
      </c>
      <c r="E1512" s="653" t="s">
        <v>3148</v>
      </c>
    </row>
    <row r="1513" spans="1:5" ht="12" customHeight="1" x14ac:dyDescent="0.25">
      <c r="A1513" s="651">
        <v>733905672040</v>
      </c>
      <c r="B1513" s="654" t="s">
        <v>3149</v>
      </c>
      <c r="C1513" s="22">
        <f>AOFA_MINUS!AK30</f>
        <v>0</v>
      </c>
      <c r="D1513" s="15" t="s">
        <v>1067</v>
      </c>
      <c r="E1513" s="653" t="s">
        <v>3150</v>
      </c>
    </row>
    <row r="1514" spans="1:5" ht="12" customHeight="1" x14ac:dyDescent="0.25">
      <c r="A1514" s="651">
        <v>733905672224</v>
      </c>
      <c r="B1514" s="654" t="s">
        <v>3151</v>
      </c>
      <c r="C1514" s="22">
        <f>AOFA_MINUS!AK31</f>
        <v>0</v>
      </c>
      <c r="D1514" s="15" t="s">
        <v>1067</v>
      </c>
      <c r="E1514" s="653" t="s">
        <v>3152</v>
      </c>
    </row>
    <row r="1515" spans="1:5" ht="12" customHeight="1" x14ac:dyDescent="0.25">
      <c r="A1515" s="651">
        <v>733905672408</v>
      </c>
      <c r="B1515" s="654" t="s">
        <v>3153</v>
      </c>
      <c r="C1515" s="22">
        <f>AOFA_MINUS!AK32</f>
        <v>0</v>
      </c>
      <c r="D1515" s="15" t="s">
        <v>1067</v>
      </c>
      <c r="E1515" s="653" t="s">
        <v>3154</v>
      </c>
    </row>
    <row r="1516" spans="1:5" ht="12" customHeight="1" x14ac:dyDescent="0.25">
      <c r="A1516" s="651">
        <v>733905672583</v>
      </c>
      <c r="B1516" s="654" t="s">
        <v>3155</v>
      </c>
      <c r="C1516" s="22">
        <f>AOFA_MINUS!AK33</f>
        <v>0</v>
      </c>
      <c r="D1516" s="15" t="s">
        <v>1067</v>
      </c>
      <c r="E1516" s="653" t="s">
        <v>3156</v>
      </c>
    </row>
    <row r="1517" spans="1:5" ht="12" customHeight="1" x14ac:dyDescent="0.25">
      <c r="A1517" s="651">
        <v>733905672767</v>
      </c>
      <c r="B1517" s="654" t="s">
        <v>3157</v>
      </c>
      <c r="C1517" s="22">
        <f>AOFA_MINUS!AK34</f>
        <v>0</v>
      </c>
      <c r="D1517" s="15" t="s">
        <v>1067</v>
      </c>
      <c r="E1517" s="653" t="s">
        <v>3158</v>
      </c>
    </row>
    <row r="1518" spans="1:5" ht="12" customHeight="1" x14ac:dyDescent="0.25">
      <c r="A1518" s="651">
        <v>733905672941</v>
      </c>
      <c r="B1518" s="654" t="s">
        <v>3159</v>
      </c>
      <c r="C1518" s="22">
        <f>AOFA_MINUS!AK35</f>
        <v>0</v>
      </c>
      <c r="D1518" s="15" t="s">
        <v>1067</v>
      </c>
      <c r="E1518" s="653" t="s">
        <v>3160</v>
      </c>
    </row>
    <row r="1519" spans="1:5" ht="12" customHeight="1" x14ac:dyDescent="0.25">
      <c r="A1519" s="651">
        <v>733905673122</v>
      </c>
      <c r="B1519" s="654" t="s">
        <v>3161</v>
      </c>
      <c r="C1519" s="22">
        <f>AOFA_MINUS!AK36</f>
        <v>0</v>
      </c>
      <c r="D1519" s="15" t="s">
        <v>1067</v>
      </c>
      <c r="E1519" s="653" t="s">
        <v>3162</v>
      </c>
    </row>
    <row r="1520" spans="1:5" ht="12" customHeight="1" x14ac:dyDescent="0.25">
      <c r="A1520" s="651">
        <v>733905677724</v>
      </c>
      <c r="B1520" s="654" t="s">
        <v>3163</v>
      </c>
      <c r="C1520" s="22">
        <f>AOFA_MINUS!AK37</f>
        <v>0</v>
      </c>
      <c r="D1520" s="15" t="s">
        <v>1067</v>
      </c>
      <c r="E1520" s="653" t="s">
        <v>3164</v>
      </c>
    </row>
    <row r="1521" spans="1:5" ht="12" customHeight="1" x14ac:dyDescent="0.25">
      <c r="A1521" s="651">
        <v>733905677922</v>
      </c>
      <c r="B1521" s="654" t="s">
        <v>3165</v>
      </c>
      <c r="C1521" s="22">
        <f>AOFA_MINUS!AK38</f>
        <v>0</v>
      </c>
      <c r="D1521" s="15" t="s">
        <v>1067</v>
      </c>
      <c r="E1521" s="653" t="s">
        <v>3166</v>
      </c>
    </row>
    <row r="1522" spans="1:5" ht="12" customHeight="1" x14ac:dyDescent="0.25">
      <c r="A1522" s="651">
        <v>733905678127</v>
      </c>
      <c r="B1522" s="654" t="s">
        <v>3167</v>
      </c>
      <c r="C1522" s="22">
        <f>AOFA_MINUS!AK39</f>
        <v>0</v>
      </c>
      <c r="D1522" s="15" t="s">
        <v>1067</v>
      </c>
      <c r="E1522" s="653" t="s">
        <v>3168</v>
      </c>
    </row>
    <row r="1523" spans="1:5" ht="12" customHeight="1" x14ac:dyDescent="0.25">
      <c r="A1523" s="651">
        <v>733905678325</v>
      </c>
      <c r="B1523" s="654" t="s">
        <v>3169</v>
      </c>
      <c r="C1523" s="22">
        <f>AOFA_MINUS!AK40</f>
        <v>0</v>
      </c>
      <c r="D1523" s="15" t="s">
        <v>1067</v>
      </c>
      <c r="E1523" s="653" t="s">
        <v>3170</v>
      </c>
    </row>
    <row r="1524" spans="1:5" ht="12" customHeight="1" x14ac:dyDescent="0.25">
      <c r="A1524" s="651">
        <v>733905678523</v>
      </c>
      <c r="B1524" s="654" t="s">
        <v>3171</v>
      </c>
      <c r="C1524" s="22">
        <f>AOFA_MINUS!AK41</f>
        <v>0</v>
      </c>
      <c r="D1524" s="15" t="s">
        <v>1067</v>
      </c>
      <c r="E1524" s="653" t="s">
        <v>3172</v>
      </c>
    </row>
    <row r="1525" spans="1:5" ht="12" customHeight="1" x14ac:dyDescent="0.25">
      <c r="A1525" s="651">
        <v>733905678721</v>
      </c>
      <c r="B1525" s="654" t="s">
        <v>3173</v>
      </c>
      <c r="C1525" s="22">
        <f>AOFA_MINUS!AK42</f>
        <v>0</v>
      </c>
      <c r="D1525" s="15" t="s">
        <v>1067</v>
      </c>
      <c r="E1525" s="653" t="s">
        <v>3174</v>
      </c>
    </row>
    <row r="1526" spans="1:5" ht="12" customHeight="1" x14ac:dyDescent="0.25">
      <c r="A1526" s="651">
        <v>733905668814</v>
      </c>
      <c r="B1526" s="654" t="s">
        <v>3175</v>
      </c>
      <c r="C1526" s="22">
        <f>AOFA_MINUS!AL12</f>
        <v>0</v>
      </c>
      <c r="D1526" s="15" t="s">
        <v>1067</v>
      </c>
      <c r="E1526" s="653" t="s">
        <v>3176</v>
      </c>
    </row>
    <row r="1527" spans="1:5" ht="12" customHeight="1" x14ac:dyDescent="0.25">
      <c r="A1527" s="651">
        <v>733905668999</v>
      </c>
      <c r="B1527" s="654" t="s">
        <v>3177</v>
      </c>
      <c r="C1527" s="22">
        <f>AOFA_MINUS!AL13</f>
        <v>0</v>
      </c>
      <c r="D1527" s="15" t="s">
        <v>1067</v>
      </c>
      <c r="E1527" s="653" t="s">
        <v>3178</v>
      </c>
    </row>
    <row r="1528" spans="1:5" ht="12" customHeight="1" x14ac:dyDescent="0.25">
      <c r="A1528" s="651">
        <v>733905669170</v>
      </c>
      <c r="B1528" s="654" t="s">
        <v>3179</v>
      </c>
      <c r="C1528" s="22">
        <f>AOFA_MINUS!AL14</f>
        <v>0</v>
      </c>
      <c r="D1528" s="15" t="s">
        <v>1067</v>
      </c>
      <c r="E1528" s="653" t="s">
        <v>3180</v>
      </c>
    </row>
    <row r="1529" spans="1:5" ht="12" customHeight="1" x14ac:dyDescent="0.25">
      <c r="A1529" s="651">
        <v>733905669354</v>
      </c>
      <c r="B1529" s="654" t="s">
        <v>3181</v>
      </c>
      <c r="C1529" s="22">
        <f>AOFA_MINUS!AL15</f>
        <v>0</v>
      </c>
      <c r="D1529" s="15" t="s">
        <v>1067</v>
      </c>
      <c r="E1529" s="653" t="s">
        <v>3182</v>
      </c>
    </row>
    <row r="1530" spans="1:5" ht="12" customHeight="1" x14ac:dyDescent="0.25">
      <c r="A1530" s="651">
        <v>733905669538</v>
      </c>
      <c r="B1530" s="654" t="s">
        <v>3183</v>
      </c>
      <c r="C1530" s="22">
        <f>AOFA_MINUS!AL16</f>
        <v>0</v>
      </c>
      <c r="D1530" s="15" t="s">
        <v>1067</v>
      </c>
      <c r="E1530" s="653" t="s">
        <v>3184</v>
      </c>
    </row>
    <row r="1531" spans="1:5" ht="12" customHeight="1" x14ac:dyDescent="0.25">
      <c r="A1531" s="651">
        <v>733905669712</v>
      </c>
      <c r="B1531" s="654" t="s">
        <v>3185</v>
      </c>
      <c r="C1531" s="22">
        <f>AOFA_MINUS!AL17</f>
        <v>0</v>
      </c>
      <c r="D1531" s="15" t="s">
        <v>1067</v>
      </c>
      <c r="E1531" s="653" t="s">
        <v>3186</v>
      </c>
    </row>
    <row r="1532" spans="1:5" ht="12" customHeight="1" x14ac:dyDescent="0.25">
      <c r="A1532" s="651">
        <v>733905669897</v>
      </c>
      <c r="B1532" s="654" t="s">
        <v>3187</v>
      </c>
      <c r="C1532" s="22">
        <f>AOFA_MINUS!AL18</f>
        <v>0</v>
      </c>
      <c r="D1532" s="15" t="s">
        <v>1067</v>
      </c>
      <c r="E1532" s="653" t="s">
        <v>3188</v>
      </c>
    </row>
    <row r="1533" spans="1:5" ht="12" customHeight="1" x14ac:dyDescent="0.25">
      <c r="A1533" s="651">
        <v>733905670077</v>
      </c>
      <c r="B1533" s="654" t="s">
        <v>3189</v>
      </c>
      <c r="C1533" s="22">
        <f>AOFA_MINUS!AL19</f>
        <v>0</v>
      </c>
      <c r="D1533" s="15" t="s">
        <v>1067</v>
      </c>
      <c r="E1533" s="653" t="s">
        <v>3190</v>
      </c>
    </row>
    <row r="1534" spans="1:5" ht="12" customHeight="1" x14ac:dyDescent="0.25">
      <c r="A1534" s="651">
        <v>733905670251</v>
      </c>
      <c r="B1534" s="654" t="s">
        <v>3191</v>
      </c>
      <c r="C1534" s="22">
        <f>AOFA_MINUS!AL20</f>
        <v>0</v>
      </c>
      <c r="D1534" s="15" t="s">
        <v>1067</v>
      </c>
      <c r="E1534" s="653" t="s">
        <v>3192</v>
      </c>
    </row>
    <row r="1535" spans="1:5" ht="12" customHeight="1" x14ac:dyDescent="0.25">
      <c r="A1535" s="651">
        <v>733905670435</v>
      </c>
      <c r="B1535" s="654" t="s">
        <v>3193</v>
      </c>
      <c r="C1535" s="22">
        <f>AOFA_MINUS!AL21</f>
        <v>0</v>
      </c>
      <c r="D1535" s="15" t="s">
        <v>1067</v>
      </c>
      <c r="E1535" s="653" t="s">
        <v>3194</v>
      </c>
    </row>
    <row r="1536" spans="1:5" ht="12" customHeight="1" x14ac:dyDescent="0.25">
      <c r="A1536" s="651">
        <v>733905670619</v>
      </c>
      <c r="B1536" s="654" t="s">
        <v>3195</v>
      </c>
      <c r="C1536" s="22">
        <f>AOFA_MINUS!AL22</f>
        <v>0</v>
      </c>
      <c r="D1536" s="15" t="s">
        <v>1067</v>
      </c>
      <c r="E1536" s="653" t="s">
        <v>3196</v>
      </c>
    </row>
    <row r="1537" spans="1:5" ht="12" customHeight="1" x14ac:dyDescent="0.25">
      <c r="A1537" s="651">
        <v>733905670794</v>
      </c>
      <c r="B1537" s="654" t="s">
        <v>3197</v>
      </c>
      <c r="C1537" s="22">
        <f>AOFA_MINUS!AL23</f>
        <v>0</v>
      </c>
      <c r="D1537" s="15" t="s">
        <v>1067</v>
      </c>
      <c r="E1537" s="653" t="s">
        <v>3198</v>
      </c>
    </row>
    <row r="1538" spans="1:5" ht="12" customHeight="1" x14ac:dyDescent="0.25">
      <c r="A1538" s="651">
        <v>733905670978</v>
      </c>
      <c r="B1538" s="654" t="s">
        <v>3199</v>
      </c>
      <c r="C1538" s="22">
        <f>AOFA_MINUS!AL24</f>
        <v>0</v>
      </c>
      <c r="D1538" s="15" t="s">
        <v>1067</v>
      </c>
      <c r="E1538" s="653" t="s">
        <v>3200</v>
      </c>
    </row>
    <row r="1539" spans="1:5" ht="12" customHeight="1" x14ac:dyDescent="0.25">
      <c r="A1539" s="651">
        <v>733905671159</v>
      </c>
      <c r="B1539" s="654" t="s">
        <v>3201</v>
      </c>
      <c r="C1539" s="22">
        <f>AOFA_MINUS!AL25</f>
        <v>0</v>
      </c>
      <c r="D1539" s="15" t="s">
        <v>1067</v>
      </c>
      <c r="E1539" s="653" t="s">
        <v>3202</v>
      </c>
    </row>
    <row r="1540" spans="1:5" ht="12" customHeight="1" x14ac:dyDescent="0.25">
      <c r="A1540" s="651">
        <v>733905671333</v>
      </c>
      <c r="B1540" s="654" t="s">
        <v>3203</v>
      </c>
      <c r="C1540" s="22">
        <f>AOFA_MINUS!AL26</f>
        <v>0</v>
      </c>
      <c r="D1540" s="15" t="s">
        <v>1067</v>
      </c>
      <c r="E1540" s="653" t="s">
        <v>3204</v>
      </c>
    </row>
    <row r="1541" spans="1:5" ht="12" customHeight="1" x14ac:dyDescent="0.25">
      <c r="A1541" s="651">
        <v>733905671517</v>
      </c>
      <c r="B1541" s="654" t="s">
        <v>3205</v>
      </c>
      <c r="C1541" s="22">
        <f>AOFA_MINUS!AL27</f>
        <v>0</v>
      </c>
      <c r="D1541" s="15" t="s">
        <v>1067</v>
      </c>
      <c r="E1541" s="653" t="s">
        <v>3206</v>
      </c>
    </row>
    <row r="1542" spans="1:5" ht="12" customHeight="1" x14ac:dyDescent="0.25">
      <c r="A1542" s="651">
        <v>733905671692</v>
      </c>
      <c r="B1542" s="654" t="s">
        <v>3207</v>
      </c>
      <c r="C1542" s="22">
        <f>AOFA_MINUS!AL28</f>
        <v>0</v>
      </c>
      <c r="D1542" s="15" t="s">
        <v>1067</v>
      </c>
      <c r="E1542" s="653" t="s">
        <v>3208</v>
      </c>
    </row>
    <row r="1543" spans="1:5" ht="12" customHeight="1" x14ac:dyDescent="0.25">
      <c r="A1543" s="651">
        <v>733905671876</v>
      </c>
      <c r="B1543" s="654" t="s">
        <v>3209</v>
      </c>
      <c r="C1543" s="22">
        <f>AOFA_MINUS!AL29</f>
        <v>0</v>
      </c>
      <c r="D1543" s="15" t="s">
        <v>1067</v>
      </c>
      <c r="E1543" s="653" t="s">
        <v>3210</v>
      </c>
    </row>
    <row r="1544" spans="1:5" ht="12" customHeight="1" x14ac:dyDescent="0.25">
      <c r="A1544" s="651">
        <v>733905672057</v>
      </c>
      <c r="B1544" s="654" t="s">
        <v>3211</v>
      </c>
      <c r="C1544" s="22">
        <f>AOFA_MINUS!AL30</f>
        <v>0</v>
      </c>
      <c r="D1544" s="15" t="s">
        <v>1067</v>
      </c>
      <c r="E1544" s="653" t="s">
        <v>3212</v>
      </c>
    </row>
    <row r="1545" spans="1:5" ht="12" customHeight="1" x14ac:dyDescent="0.25">
      <c r="A1545" s="651">
        <v>733905672231</v>
      </c>
      <c r="B1545" s="654" t="s">
        <v>3213</v>
      </c>
      <c r="C1545" s="22">
        <f>AOFA_MINUS!AL31</f>
        <v>0</v>
      </c>
      <c r="D1545" s="15" t="s">
        <v>1067</v>
      </c>
      <c r="E1545" s="653" t="s">
        <v>3214</v>
      </c>
    </row>
    <row r="1546" spans="1:5" ht="12" customHeight="1" x14ac:dyDescent="0.25">
      <c r="A1546" s="651">
        <v>733905672415</v>
      </c>
      <c r="B1546" s="654" t="s">
        <v>3215</v>
      </c>
      <c r="C1546" s="22">
        <f>AOFA_MINUS!AL32</f>
        <v>0</v>
      </c>
      <c r="D1546" s="15" t="s">
        <v>1067</v>
      </c>
      <c r="E1546" s="653" t="s">
        <v>3216</v>
      </c>
    </row>
    <row r="1547" spans="1:5" ht="12" customHeight="1" x14ac:dyDescent="0.25">
      <c r="A1547" s="651">
        <v>733905672590</v>
      </c>
      <c r="B1547" s="654" t="s">
        <v>3217</v>
      </c>
      <c r="C1547" s="22">
        <f>AOFA_MINUS!AL33</f>
        <v>0</v>
      </c>
      <c r="D1547" s="15" t="s">
        <v>1067</v>
      </c>
      <c r="E1547" s="653" t="s">
        <v>3218</v>
      </c>
    </row>
    <row r="1548" spans="1:5" ht="12" customHeight="1" x14ac:dyDescent="0.25">
      <c r="A1548" s="651">
        <v>733905672774</v>
      </c>
      <c r="B1548" s="654" t="s">
        <v>3219</v>
      </c>
      <c r="C1548" s="22">
        <f>AOFA_MINUS!AL34</f>
        <v>0</v>
      </c>
      <c r="D1548" s="15" t="s">
        <v>1067</v>
      </c>
      <c r="E1548" s="653" t="s">
        <v>3220</v>
      </c>
    </row>
    <row r="1549" spans="1:5" ht="12" customHeight="1" x14ac:dyDescent="0.25">
      <c r="A1549" s="651">
        <v>733905672958</v>
      </c>
      <c r="B1549" s="654" t="s">
        <v>3221</v>
      </c>
      <c r="C1549" s="22">
        <f>AOFA_MINUS!AL35</f>
        <v>0</v>
      </c>
      <c r="D1549" s="15" t="s">
        <v>1067</v>
      </c>
      <c r="E1549" s="653" t="s">
        <v>3222</v>
      </c>
    </row>
    <row r="1550" spans="1:5" ht="12" customHeight="1" x14ac:dyDescent="0.25">
      <c r="A1550" s="651">
        <v>733905673139</v>
      </c>
      <c r="B1550" s="654" t="s">
        <v>3223</v>
      </c>
      <c r="C1550" s="22">
        <f>AOFA_MINUS!AL36</f>
        <v>0</v>
      </c>
      <c r="D1550" s="15" t="s">
        <v>1067</v>
      </c>
      <c r="E1550" s="653" t="s">
        <v>3224</v>
      </c>
    </row>
    <row r="1551" spans="1:5" ht="12" customHeight="1" x14ac:dyDescent="0.25">
      <c r="A1551" s="651">
        <v>733905677731</v>
      </c>
      <c r="B1551" s="654" t="s">
        <v>3225</v>
      </c>
      <c r="C1551" s="22">
        <f>AOFA_MINUS!AL37</f>
        <v>0</v>
      </c>
      <c r="D1551" s="15" t="s">
        <v>1067</v>
      </c>
      <c r="E1551" s="653" t="s">
        <v>3226</v>
      </c>
    </row>
    <row r="1552" spans="1:5" ht="12" customHeight="1" x14ac:dyDescent="0.25">
      <c r="A1552" s="651">
        <v>733905677939</v>
      </c>
      <c r="B1552" s="654" t="s">
        <v>3227</v>
      </c>
      <c r="C1552" s="22">
        <f>AOFA_MINUS!AL38</f>
        <v>0</v>
      </c>
      <c r="D1552" s="15" t="s">
        <v>1067</v>
      </c>
      <c r="E1552" s="653" t="s">
        <v>3228</v>
      </c>
    </row>
    <row r="1553" spans="1:5" ht="12" customHeight="1" x14ac:dyDescent="0.25">
      <c r="A1553" s="651">
        <v>733905678134</v>
      </c>
      <c r="B1553" s="654" t="s">
        <v>3229</v>
      </c>
      <c r="C1553" s="22">
        <f>AOFA_MINUS!AL39</f>
        <v>0</v>
      </c>
      <c r="D1553" s="15" t="s">
        <v>1067</v>
      </c>
      <c r="E1553" s="653" t="s">
        <v>3230</v>
      </c>
    </row>
    <row r="1554" spans="1:5" ht="12" customHeight="1" x14ac:dyDescent="0.25">
      <c r="A1554" s="651">
        <v>733905678332</v>
      </c>
      <c r="B1554" s="654" t="s">
        <v>3231</v>
      </c>
      <c r="C1554" s="22">
        <f>AOFA_MINUS!AL40</f>
        <v>0</v>
      </c>
      <c r="D1554" s="15" t="s">
        <v>1067</v>
      </c>
      <c r="E1554" s="653" t="s">
        <v>3232</v>
      </c>
    </row>
    <row r="1555" spans="1:5" ht="12" customHeight="1" x14ac:dyDescent="0.25">
      <c r="A1555" s="651">
        <v>733905678530</v>
      </c>
      <c r="B1555" s="654" t="s">
        <v>3233</v>
      </c>
      <c r="C1555" s="22">
        <f>AOFA_MINUS!AL41</f>
        <v>0</v>
      </c>
      <c r="D1555" s="15" t="s">
        <v>1067</v>
      </c>
      <c r="E1555" s="653" t="s">
        <v>3234</v>
      </c>
    </row>
    <row r="1556" spans="1:5" ht="12" customHeight="1" x14ac:dyDescent="0.25">
      <c r="A1556" s="651">
        <v>733905678738</v>
      </c>
      <c r="B1556" s="654" t="s">
        <v>3235</v>
      </c>
      <c r="C1556" s="22">
        <f>AOFA_MINUS!AL42</f>
        <v>0</v>
      </c>
      <c r="D1556" s="15" t="s">
        <v>1067</v>
      </c>
      <c r="E1556" s="653" t="s">
        <v>3236</v>
      </c>
    </row>
    <row r="1557" spans="1:5" ht="12" customHeight="1" x14ac:dyDescent="0.25">
      <c r="A1557" s="651">
        <v>733905668821</v>
      </c>
      <c r="B1557" s="654" t="s">
        <v>3237</v>
      </c>
      <c r="C1557" s="22">
        <f>AOFA_MINUS!AM12</f>
        <v>0</v>
      </c>
      <c r="D1557" s="15" t="s">
        <v>1067</v>
      </c>
      <c r="E1557" s="653" t="s">
        <v>3238</v>
      </c>
    </row>
    <row r="1558" spans="1:5" ht="12" customHeight="1" x14ac:dyDescent="0.25">
      <c r="A1558" s="651">
        <v>733905669002</v>
      </c>
      <c r="B1558" s="654" t="s">
        <v>3239</v>
      </c>
      <c r="C1558" s="22">
        <f>AOFA_MINUS!AM13</f>
        <v>0</v>
      </c>
      <c r="D1558" s="15" t="s">
        <v>1067</v>
      </c>
      <c r="E1558" s="653" t="s">
        <v>3240</v>
      </c>
    </row>
    <row r="1559" spans="1:5" ht="12" customHeight="1" x14ac:dyDescent="0.25">
      <c r="A1559" s="651">
        <v>733905669187</v>
      </c>
      <c r="B1559" s="654" t="s">
        <v>3241</v>
      </c>
      <c r="C1559" s="22">
        <f>AOFA_MINUS!AM14</f>
        <v>0</v>
      </c>
      <c r="D1559" s="15" t="s">
        <v>1067</v>
      </c>
      <c r="E1559" s="653" t="s">
        <v>3242</v>
      </c>
    </row>
    <row r="1560" spans="1:5" ht="12" customHeight="1" x14ac:dyDescent="0.25">
      <c r="A1560" s="651">
        <v>733905669361</v>
      </c>
      <c r="B1560" s="654" t="s">
        <v>3243</v>
      </c>
      <c r="C1560" s="22">
        <f>AOFA_MINUS!AM15</f>
        <v>0</v>
      </c>
      <c r="D1560" s="15" t="s">
        <v>1067</v>
      </c>
      <c r="E1560" s="653" t="s">
        <v>3244</v>
      </c>
    </row>
    <row r="1561" spans="1:5" ht="12" customHeight="1" x14ac:dyDescent="0.25">
      <c r="A1561" s="651">
        <v>733905669545</v>
      </c>
      <c r="B1561" s="654" t="s">
        <v>3245</v>
      </c>
      <c r="C1561" s="22">
        <f>AOFA_MINUS!AM16</f>
        <v>0</v>
      </c>
      <c r="D1561" s="15" t="s">
        <v>1067</v>
      </c>
      <c r="E1561" s="653" t="s">
        <v>3246</v>
      </c>
    </row>
    <row r="1562" spans="1:5" ht="12" customHeight="1" x14ac:dyDescent="0.25">
      <c r="A1562" s="651">
        <v>733905669729</v>
      </c>
      <c r="B1562" s="654" t="s">
        <v>3247</v>
      </c>
      <c r="C1562" s="22">
        <f>AOFA_MINUS!AM17</f>
        <v>0</v>
      </c>
      <c r="D1562" s="15" t="s">
        <v>1067</v>
      </c>
      <c r="E1562" s="653" t="s">
        <v>3248</v>
      </c>
    </row>
    <row r="1563" spans="1:5" ht="12" customHeight="1" x14ac:dyDescent="0.25">
      <c r="A1563" s="651">
        <v>733905669903</v>
      </c>
      <c r="B1563" s="654" t="s">
        <v>3249</v>
      </c>
      <c r="C1563" s="22">
        <f>AOFA_MINUS!AM18</f>
        <v>0</v>
      </c>
      <c r="D1563" s="15" t="s">
        <v>1067</v>
      </c>
      <c r="E1563" s="653" t="s">
        <v>3250</v>
      </c>
    </row>
    <row r="1564" spans="1:5" ht="12" customHeight="1" x14ac:dyDescent="0.25">
      <c r="A1564" s="651">
        <v>733905670084</v>
      </c>
      <c r="B1564" s="654" t="s">
        <v>3251</v>
      </c>
      <c r="C1564" s="22">
        <f>AOFA_MINUS!AM19</f>
        <v>0</v>
      </c>
      <c r="D1564" s="15" t="s">
        <v>1067</v>
      </c>
      <c r="E1564" s="653" t="s">
        <v>3252</v>
      </c>
    </row>
    <row r="1565" spans="1:5" ht="12" customHeight="1" x14ac:dyDescent="0.25">
      <c r="A1565" s="651">
        <v>733905670268</v>
      </c>
      <c r="B1565" s="654" t="s">
        <v>3253</v>
      </c>
      <c r="C1565" s="22">
        <f>AOFA_MINUS!AM20</f>
        <v>0</v>
      </c>
      <c r="D1565" s="15" t="s">
        <v>1067</v>
      </c>
      <c r="E1565" s="653" t="s">
        <v>3254</v>
      </c>
    </row>
    <row r="1566" spans="1:5" ht="12" customHeight="1" x14ac:dyDescent="0.25">
      <c r="A1566" s="651">
        <v>733905670442</v>
      </c>
      <c r="B1566" s="654" t="s">
        <v>3255</v>
      </c>
      <c r="C1566" s="22">
        <f>AOFA_MINUS!AM21</f>
        <v>0</v>
      </c>
      <c r="D1566" s="15" t="s">
        <v>1067</v>
      </c>
      <c r="E1566" s="653" t="s">
        <v>3256</v>
      </c>
    </row>
    <row r="1567" spans="1:5" ht="12" customHeight="1" x14ac:dyDescent="0.25">
      <c r="A1567" s="651">
        <v>733905670626</v>
      </c>
      <c r="B1567" s="654" t="s">
        <v>3257</v>
      </c>
      <c r="C1567" s="22">
        <f>AOFA_MINUS!AM22</f>
        <v>0</v>
      </c>
      <c r="D1567" s="15" t="s">
        <v>1067</v>
      </c>
      <c r="E1567" s="653" t="s">
        <v>3258</v>
      </c>
    </row>
    <row r="1568" spans="1:5" ht="12" customHeight="1" x14ac:dyDescent="0.25">
      <c r="A1568" s="651">
        <v>733905670800</v>
      </c>
      <c r="B1568" s="654" t="s">
        <v>3259</v>
      </c>
      <c r="C1568" s="22">
        <f>AOFA_MINUS!AM23</f>
        <v>0</v>
      </c>
      <c r="D1568" s="15" t="s">
        <v>1067</v>
      </c>
      <c r="E1568" s="653" t="s">
        <v>3260</v>
      </c>
    </row>
    <row r="1569" spans="1:5" ht="12" customHeight="1" x14ac:dyDescent="0.25">
      <c r="A1569" s="651">
        <v>733905670985</v>
      </c>
      <c r="B1569" s="654" t="s">
        <v>3261</v>
      </c>
      <c r="C1569" s="22">
        <f>AOFA_MINUS!AM24</f>
        <v>0</v>
      </c>
      <c r="D1569" s="15" t="s">
        <v>1067</v>
      </c>
      <c r="E1569" s="653" t="s">
        <v>3262</v>
      </c>
    </row>
    <row r="1570" spans="1:5" ht="12" customHeight="1" x14ac:dyDescent="0.25">
      <c r="A1570" s="651">
        <v>733905671166</v>
      </c>
      <c r="B1570" s="654" t="s">
        <v>3263</v>
      </c>
      <c r="C1570" s="22">
        <f>AOFA_MINUS!AM25</f>
        <v>0</v>
      </c>
      <c r="D1570" s="15" t="s">
        <v>1067</v>
      </c>
      <c r="E1570" s="653" t="s">
        <v>3264</v>
      </c>
    </row>
    <row r="1571" spans="1:5" ht="12" customHeight="1" x14ac:dyDescent="0.25">
      <c r="A1571" s="651">
        <v>733905671340</v>
      </c>
      <c r="B1571" s="654" t="s">
        <v>3265</v>
      </c>
      <c r="C1571" s="22">
        <f>AOFA_MINUS!AM26</f>
        <v>0</v>
      </c>
      <c r="D1571" s="15" t="s">
        <v>1067</v>
      </c>
      <c r="E1571" s="653" t="s">
        <v>3266</v>
      </c>
    </row>
    <row r="1572" spans="1:5" ht="12" customHeight="1" x14ac:dyDescent="0.25">
      <c r="A1572" s="651">
        <v>733905671524</v>
      </c>
      <c r="B1572" s="654" t="s">
        <v>3267</v>
      </c>
      <c r="C1572" s="22">
        <f>AOFA_MINUS!AM27</f>
        <v>0</v>
      </c>
      <c r="D1572" s="15" t="s">
        <v>1067</v>
      </c>
      <c r="E1572" s="653" t="s">
        <v>3268</v>
      </c>
    </row>
    <row r="1573" spans="1:5" ht="12" customHeight="1" x14ac:dyDescent="0.25">
      <c r="A1573" s="651">
        <v>733905671708</v>
      </c>
      <c r="B1573" s="654" t="s">
        <v>3269</v>
      </c>
      <c r="C1573" s="22">
        <f>AOFA_MINUS!AM28</f>
        <v>0</v>
      </c>
      <c r="D1573" s="15" t="s">
        <v>1067</v>
      </c>
      <c r="E1573" s="653" t="s">
        <v>3270</v>
      </c>
    </row>
    <row r="1574" spans="1:5" ht="12" customHeight="1" x14ac:dyDescent="0.25">
      <c r="A1574" s="651">
        <v>733905671883</v>
      </c>
      <c r="B1574" s="654" t="s">
        <v>3271</v>
      </c>
      <c r="C1574" s="22">
        <f>AOFA_MINUS!AM29</f>
        <v>0</v>
      </c>
      <c r="D1574" s="15" t="s">
        <v>1067</v>
      </c>
      <c r="E1574" s="653" t="s">
        <v>3272</v>
      </c>
    </row>
    <row r="1575" spans="1:5" ht="12" customHeight="1" x14ac:dyDescent="0.25">
      <c r="A1575" s="651">
        <v>733905672064</v>
      </c>
      <c r="B1575" s="654" t="s">
        <v>3273</v>
      </c>
      <c r="C1575" s="22">
        <f>AOFA_MINUS!AM30</f>
        <v>0</v>
      </c>
      <c r="D1575" s="15" t="s">
        <v>1067</v>
      </c>
      <c r="E1575" s="653" t="s">
        <v>3274</v>
      </c>
    </row>
    <row r="1576" spans="1:5" ht="12" customHeight="1" x14ac:dyDescent="0.25">
      <c r="A1576" s="651">
        <v>733905672248</v>
      </c>
      <c r="B1576" s="654" t="s">
        <v>3275</v>
      </c>
      <c r="C1576" s="22">
        <f>AOFA_MINUS!AM31</f>
        <v>0</v>
      </c>
      <c r="D1576" s="15" t="s">
        <v>1067</v>
      </c>
      <c r="E1576" s="653" t="s">
        <v>3276</v>
      </c>
    </row>
    <row r="1577" spans="1:5" ht="12" customHeight="1" x14ac:dyDescent="0.25">
      <c r="A1577" s="651">
        <v>733905672422</v>
      </c>
      <c r="B1577" s="654" t="s">
        <v>3277</v>
      </c>
      <c r="C1577" s="22">
        <f>AOFA_MINUS!AM32</f>
        <v>0</v>
      </c>
      <c r="D1577" s="15" t="s">
        <v>1067</v>
      </c>
      <c r="E1577" s="653" t="s">
        <v>3278</v>
      </c>
    </row>
    <row r="1578" spans="1:5" ht="12" customHeight="1" x14ac:dyDescent="0.25">
      <c r="A1578" s="651">
        <v>733905672606</v>
      </c>
      <c r="B1578" s="654" t="s">
        <v>3279</v>
      </c>
      <c r="C1578" s="22">
        <f>AOFA_MINUS!AM33</f>
        <v>0</v>
      </c>
      <c r="D1578" s="15" t="s">
        <v>1067</v>
      </c>
      <c r="E1578" s="653" t="s">
        <v>3280</v>
      </c>
    </row>
    <row r="1579" spans="1:5" ht="12" customHeight="1" x14ac:dyDescent="0.25">
      <c r="A1579" s="651">
        <v>733905672781</v>
      </c>
      <c r="B1579" s="654" t="s">
        <v>3281</v>
      </c>
      <c r="C1579" s="22">
        <f>AOFA_MINUS!AM34</f>
        <v>0</v>
      </c>
      <c r="D1579" s="15" t="s">
        <v>1067</v>
      </c>
      <c r="E1579" s="653" t="s">
        <v>3282</v>
      </c>
    </row>
    <row r="1580" spans="1:5" ht="12" customHeight="1" x14ac:dyDescent="0.25">
      <c r="A1580" s="651">
        <v>733905672965</v>
      </c>
      <c r="B1580" s="654" t="s">
        <v>3283</v>
      </c>
      <c r="C1580" s="22">
        <f>AOFA_MINUS!AM35</f>
        <v>0</v>
      </c>
      <c r="D1580" s="15" t="s">
        <v>1067</v>
      </c>
      <c r="E1580" s="653" t="s">
        <v>3284</v>
      </c>
    </row>
    <row r="1581" spans="1:5" ht="12" customHeight="1" x14ac:dyDescent="0.25">
      <c r="A1581" s="651">
        <v>733905673146</v>
      </c>
      <c r="B1581" s="654" t="s">
        <v>3285</v>
      </c>
      <c r="C1581" s="22">
        <f>AOFA_MINUS!AM36</f>
        <v>0</v>
      </c>
      <c r="D1581" s="15" t="s">
        <v>1067</v>
      </c>
      <c r="E1581" s="653" t="s">
        <v>3286</v>
      </c>
    </row>
    <row r="1582" spans="1:5" ht="12" customHeight="1" x14ac:dyDescent="0.25">
      <c r="A1582" s="651">
        <v>733905677748</v>
      </c>
      <c r="B1582" s="654" t="s">
        <v>3287</v>
      </c>
      <c r="C1582" s="22">
        <f>AOFA_MINUS!AM37</f>
        <v>0</v>
      </c>
      <c r="D1582" s="15" t="s">
        <v>1067</v>
      </c>
      <c r="E1582" s="653" t="s">
        <v>3288</v>
      </c>
    </row>
    <row r="1583" spans="1:5" ht="12" customHeight="1" x14ac:dyDescent="0.25">
      <c r="A1583" s="651">
        <v>733905677946</v>
      </c>
      <c r="B1583" s="654" t="s">
        <v>3289</v>
      </c>
      <c r="C1583" s="22">
        <f>AOFA_MINUS!AM38</f>
        <v>0</v>
      </c>
      <c r="D1583" s="15" t="s">
        <v>1067</v>
      </c>
      <c r="E1583" s="653" t="s">
        <v>3290</v>
      </c>
    </row>
    <row r="1584" spans="1:5" ht="12" customHeight="1" x14ac:dyDescent="0.25">
      <c r="A1584" s="651">
        <v>733905678141</v>
      </c>
      <c r="B1584" s="654" t="s">
        <v>3291</v>
      </c>
      <c r="C1584" s="22">
        <f>AOFA_MINUS!AM39</f>
        <v>0</v>
      </c>
      <c r="D1584" s="15" t="s">
        <v>1067</v>
      </c>
      <c r="E1584" s="653" t="s">
        <v>3292</v>
      </c>
    </row>
    <row r="1585" spans="1:5" ht="12" customHeight="1" x14ac:dyDescent="0.25">
      <c r="A1585" s="651">
        <v>733905678349</v>
      </c>
      <c r="B1585" s="654" t="s">
        <v>3293</v>
      </c>
      <c r="C1585" s="22">
        <f>AOFA_MINUS!AM40</f>
        <v>0</v>
      </c>
      <c r="D1585" s="15" t="s">
        <v>1067</v>
      </c>
      <c r="E1585" s="653" t="s">
        <v>3294</v>
      </c>
    </row>
    <row r="1586" spans="1:5" ht="12" customHeight="1" x14ac:dyDescent="0.25">
      <c r="A1586" s="651">
        <v>733905678547</v>
      </c>
      <c r="B1586" s="654" t="s">
        <v>3295</v>
      </c>
      <c r="C1586" s="22">
        <f>AOFA_MINUS!AM41</f>
        <v>0</v>
      </c>
      <c r="D1586" s="15" t="s">
        <v>1067</v>
      </c>
      <c r="E1586" s="653" t="s">
        <v>3296</v>
      </c>
    </row>
    <row r="1587" spans="1:5" ht="12" customHeight="1" x14ac:dyDescent="0.25">
      <c r="A1587" s="651">
        <v>733905678745</v>
      </c>
      <c r="B1587" s="654" t="s">
        <v>3297</v>
      </c>
      <c r="C1587" s="22">
        <f>AOFA_MINUS!AM42</f>
        <v>0</v>
      </c>
      <c r="D1587" s="15" t="s">
        <v>1067</v>
      </c>
      <c r="E1587" s="653" t="s">
        <v>3298</v>
      </c>
    </row>
    <row r="1588" spans="1:5" ht="12" customHeight="1" x14ac:dyDescent="0.25">
      <c r="A1588" s="651">
        <v>733905673153</v>
      </c>
      <c r="B1588" s="654" t="s">
        <v>3299</v>
      </c>
      <c r="C1588" s="22">
        <f>AOFA_MINUS!AO12</f>
        <v>0</v>
      </c>
      <c r="D1588" s="15" t="s">
        <v>1067</v>
      </c>
      <c r="E1588" s="653" t="s">
        <v>3300</v>
      </c>
    </row>
    <row r="1589" spans="1:5" ht="12" customHeight="1" x14ac:dyDescent="0.25">
      <c r="A1589" s="651">
        <v>733905673337</v>
      </c>
      <c r="B1589" s="654" t="s">
        <v>3301</v>
      </c>
      <c r="C1589" s="22">
        <f>AOFA_MINUS!AO13</f>
        <v>0</v>
      </c>
      <c r="D1589" s="15" t="s">
        <v>1067</v>
      </c>
      <c r="E1589" s="653" t="s">
        <v>3302</v>
      </c>
    </row>
    <row r="1590" spans="1:5" ht="12" customHeight="1" x14ac:dyDescent="0.25">
      <c r="A1590" s="651">
        <v>733905673511</v>
      </c>
      <c r="B1590" s="654" t="s">
        <v>3303</v>
      </c>
      <c r="C1590" s="22">
        <f>AOFA_MINUS!AO14</f>
        <v>0</v>
      </c>
      <c r="D1590" s="15" t="s">
        <v>1067</v>
      </c>
      <c r="E1590" s="653" t="s">
        <v>3304</v>
      </c>
    </row>
    <row r="1591" spans="1:5" ht="12" customHeight="1" x14ac:dyDescent="0.25">
      <c r="A1591" s="651">
        <v>733905673696</v>
      </c>
      <c r="B1591" s="654" t="s">
        <v>3305</v>
      </c>
      <c r="C1591" s="22">
        <f>AOFA_MINUS!AO15</f>
        <v>0</v>
      </c>
      <c r="D1591" s="15" t="s">
        <v>1067</v>
      </c>
      <c r="E1591" s="653" t="s">
        <v>3306</v>
      </c>
    </row>
    <row r="1592" spans="1:5" ht="12" customHeight="1" x14ac:dyDescent="0.25">
      <c r="A1592" s="651">
        <v>733905673870</v>
      </c>
      <c r="B1592" s="654" t="s">
        <v>3307</v>
      </c>
      <c r="C1592" s="22">
        <f>AOFA_MINUS!AO16</f>
        <v>0</v>
      </c>
      <c r="D1592" s="15" t="s">
        <v>1067</v>
      </c>
      <c r="E1592" s="653" t="s">
        <v>3308</v>
      </c>
    </row>
    <row r="1593" spans="1:5" ht="12" customHeight="1" x14ac:dyDescent="0.25">
      <c r="A1593" s="651">
        <v>733905674051</v>
      </c>
      <c r="B1593" s="654" t="s">
        <v>3309</v>
      </c>
      <c r="C1593" s="22">
        <f>AOFA_MINUS!AO17</f>
        <v>0</v>
      </c>
      <c r="D1593" s="15" t="s">
        <v>1067</v>
      </c>
      <c r="E1593" s="653" t="s">
        <v>3310</v>
      </c>
    </row>
    <row r="1594" spans="1:5" ht="12" customHeight="1" x14ac:dyDescent="0.25">
      <c r="A1594" s="651">
        <v>733905674235</v>
      </c>
      <c r="B1594" s="654" t="s">
        <v>3311</v>
      </c>
      <c r="C1594" s="22">
        <f>AOFA_MINUS!AO18</f>
        <v>0</v>
      </c>
      <c r="D1594" s="15" t="s">
        <v>1067</v>
      </c>
      <c r="E1594" s="653" t="s">
        <v>3312</v>
      </c>
    </row>
    <row r="1595" spans="1:5" ht="12" customHeight="1" x14ac:dyDescent="0.25">
      <c r="A1595" s="651">
        <v>733905674419</v>
      </c>
      <c r="B1595" s="654" t="s">
        <v>3313</v>
      </c>
      <c r="C1595" s="22">
        <f>AOFA_MINUS!AO19</f>
        <v>0</v>
      </c>
      <c r="D1595" s="15" t="s">
        <v>1067</v>
      </c>
      <c r="E1595" s="653" t="s">
        <v>3314</v>
      </c>
    </row>
    <row r="1596" spans="1:5" ht="12" customHeight="1" x14ac:dyDescent="0.25">
      <c r="A1596" s="651">
        <v>733905674594</v>
      </c>
      <c r="B1596" s="654" t="s">
        <v>3315</v>
      </c>
      <c r="C1596" s="22">
        <f>AOFA_MINUS!AO20</f>
        <v>0</v>
      </c>
      <c r="D1596" s="15" t="s">
        <v>1067</v>
      </c>
      <c r="E1596" s="653" t="s">
        <v>3316</v>
      </c>
    </row>
    <row r="1597" spans="1:5" s="17" customFormat="1" ht="12" customHeight="1" x14ac:dyDescent="0.25">
      <c r="A1597" s="651">
        <v>733905674778</v>
      </c>
      <c r="B1597" s="654" t="s">
        <v>3317</v>
      </c>
      <c r="C1597" s="22">
        <f>AOFA_MINUS!AO21</f>
        <v>0</v>
      </c>
      <c r="D1597" s="15" t="s">
        <v>1067</v>
      </c>
      <c r="E1597" s="653" t="s">
        <v>3318</v>
      </c>
    </row>
    <row r="1598" spans="1:5" s="17" customFormat="1" ht="12" customHeight="1" x14ac:dyDescent="0.25">
      <c r="A1598" s="651">
        <v>733905674952</v>
      </c>
      <c r="B1598" s="654" t="s">
        <v>3319</v>
      </c>
      <c r="C1598" s="22">
        <f>AOFA_MINUS!AO22</f>
        <v>0</v>
      </c>
      <c r="D1598" s="15" t="s">
        <v>1067</v>
      </c>
      <c r="E1598" s="653" t="s">
        <v>3320</v>
      </c>
    </row>
    <row r="1599" spans="1:5" s="17" customFormat="1" ht="12" customHeight="1" x14ac:dyDescent="0.25">
      <c r="A1599" s="651">
        <v>733905675133</v>
      </c>
      <c r="B1599" s="654" t="s">
        <v>3321</v>
      </c>
      <c r="C1599" s="22">
        <f>AOFA_MINUS!AO23</f>
        <v>0</v>
      </c>
      <c r="D1599" s="15" t="s">
        <v>1067</v>
      </c>
      <c r="E1599" s="653" t="s">
        <v>3322</v>
      </c>
    </row>
    <row r="1600" spans="1:5" s="17" customFormat="1" ht="12" customHeight="1" x14ac:dyDescent="0.25">
      <c r="A1600" s="651">
        <v>733905675317</v>
      </c>
      <c r="B1600" s="654" t="s">
        <v>3323</v>
      </c>
      <c r="C1600" s="22">
        <f>AOFA_MINUS!AO24</f>
        <v>0</v>
      </c>
      <c r="D1600" s="15" t="s">
        <v>1067</v>
      </c>
      <c r="E1600" s="653" t="s">
        <v>3324</v>
      </c>
    </row>
    <row r="1601" spans="1:5" s="17" customFormat="1" ht="12" customHeight="1" x14ac:dyDescent="0.25">
      <c r="A1601" s="651">
        <v>733905675492</v>
      </c>
      <c r="B1601" s="654" t="s">
        <v>3325</v>
      </c>
      <c r="C1601" s="22">
        <f>AOFA_MINUS!AO25</f>
        <v>0</v>
      </c>
      <c r="D1601" s="15" t="s">
        <v>1067</v>
      </c>
      <c r="E1601" s="653" t="s">
        <v>3326</v>
      </c>
    </row>
    <row r="1602" spans="1:5" s="17" customFormat="1" ht="12" customHeight="1" x14ac:dyDescent="0.25">
      <c r="A1602" s="651">
        <v>733905675676</v>
      </c>
      <c r="B1602" s="654" t="s">
        <v>3327</v>
      </c>
      <c r="C1602" s="22">
        <f>AOFA_MINUS!AO26</f>
        <v>0</v>
      </c>
      <c r="D1602" s="15" t="s">
        <v>1067</v>
      </c>
      <c r="E1602" s="653" t="s">
        <v>3328</v>
      </c>
    </row>
    <row r="1603" spans="1:5" s="17" customFormat="1" ht="12" customHeight="1" x14ac:dyDescent="0.25">
      <c r="A1603" s="651">
        <v>733905675850</v>
      </c>
      <c r="B1603" s="654" t="s">
        <v>3329</v>
      </c>
      <c r="C1603" s="22">
        <f>AOFA_MINUS!AO27</f>
        <v>0</v>
      </c>
      <c r="D1603" s="15" t="s">
        <v>1067</v>
      </c>
      <c r="E1603" s="653" t="s">
        <v>3330</v>
      </c>
    </row>
    <row r="1604" spans="1:5" s="17" customFormat="1" ht="12" customHeight="1" x14ac:dyDescent="0.25">
      <c r="A1604" s="651">
        <v>733905676031</v>
      </c>
      <c r="B1604" s="654" t="s">
        <v>3331</v>
      </c>
      <c r="C1604" s="22">
        <f>AOFA_MINUS!AO28</f>
        <v>0</v>
      </c>
      <c r="D1604" s="15" t="s">
        <v>1067</v>
      </c>
      <c r="E1604" s="653" t="s">
        <v>3332</v>
      </c>
    </row>
    <row r="1605" spans="1:5" s="17" customFormat="1" ht="12" customHeight="1" x14ac:dyDescent="0.25">
      <c r="A1605" s="651">
        <v>733905676215</v>
      </c>
      <c r="B1605" s="654" t="s">
        <v>3333</v>
      </c>
      <c r="C1605" s="22">
        <f>AOFA_MINUS!AO29</f>
        <v>0</v>
      </c>
      <c r="D1605" s="15" t="s">
        <v>1067</v>
      </c>
      <c r="E1605" s="653" t="s">
        <v>3334</v>
      </c>
    </row>
    <row r="1606" spans="1:5" s="17" customFormat="1" ht="12" customHeight="1" x14ac:dyDescent="0.25">
      <c r="A1606" s="651">
        <v>733905676390</v>
      </c>
      <c r="B1606" s="654" t="s">
        <v>3335</v>
      </c>
      <c r="C1606" s="22">
        <f>AOFA_MINUS!AO30</f>
        <v>0</v>
      </c>
      <c r="D1606" s="15" t="s">
        <v>1067</v>
      </c>
      <c r="E1606" s="653" t="s">
        <v>3336</v>
      </c>
    </row>
    <row r="1607" spans="1:5" s="17" customFormat="1" ht="12" customHeight="1" x14ac:dyDescent="0.25">
      <c r="A1607" s="651">
        <v>733905676574</v>
      </c>
      <c r="B1607" s="654" t="s">
        <v>3337</v>
      </c>
      <c r="C1607" s="22">
        <f>AOFA_MINUS!AO31</f>
        <v>0</v>
      </c>
      <c r="D1607" s="15" t="s">
        <v>1067</v>
      </c>
      <c r="E1607" s="653" t="s">
        <v>3338</v>
      </c>
    </row>
    <row r="1608" spans="1:5" s="17" customFormat="1" ht="12" customHeight="1" x14ac:dyDescent="0.25">
      <c r="A1608" s="651">
        <v>733905676758</v>
      </c>
      <c r="B1608" s="654" t="s">
        <v>3339</v>
      </c>
      <c r="C1608" s="22">
        <f>AOFA_MINUS!AO32</f>
        <v>0</v>
      </c>
      <c r="D1608" s="15" t="s">
        <v>1067</v>
      </c>
      <c r="E1608" s="653" t="s">
        <v>3340</v>
      </c>
    </row>
    <row r="1609" spans="1:5" s="17" customFormat="1" ht="12" customHeight="1" x14ac:dyDescent="0.25">
      <c r="A1609" s="651">
        <v>733905676932</v>
      </c>
      <c r="B1609" s="654" t="s">
        <v>3341</v>
      </c>
      <c r="C1609" s="22">
        <f>AOFA_MINUS!AO33</f>
        <v>0</v>
      </c>
      <c r="D1609" s="15" t="s">
        <v>1067</v>
      </c>
      <c r="E1609" s="653" t="s">
        <v>3342</v>
      </c>
    </row>
    <row r="1610" spans="1:5" s="17" customFormat="1" ht="12" customHeight="1" x14ac:dyDescent="0.25">
      <c r="A1610" s="651">
        <v>733905677113</v>
      </c>
      <c r="B1610" s="654" t="s">
        <v>3343</v>
      </c>
      <c r="C1610" s="22">
        <f>AOFA_MINUS!AO34</f>
        <v>0</v>
      </c>
      <c r="D1610" s="15" t="s">
        <v>1067</v>
      </c>
      <c r="E1610" s="653" t="s">
        <v>3344</v>
      </c>
    </row>
    <row r="1611" spans="1:5" s="17" customFormat="1" ht="12" customHeight="1" x14ac:dyDescent="0.25">
      <c r="A1611" s="651">
        <v>733905677298</v>
      </c>
      <c r="B1611" s="654" t="s">
        <v>3345</v>
      </c>
      <c r="C1611" s="22">
        <f>AOFA_MINUS!AO35</f>
        <v>0</v>
      </c>
      <c r="D1611" s="15" t="s">
        <v>1067</v>
      </c>
      <c r="E1611" s="653" t="s">
        <v>3346</v>
      </c>
    </row>
    <row r="1612" spans="1:5" s="17" customFormat="1" ht="12" customHeight="1" x14ac:dyDescent="0.25">
      <c r="A1612" s="651">
        <v>733905677472</v>
      </c>
      <c r="B1612" s="654" t="s">
        <v>3347</v>
      </c>
      <c r="C1612" s="22">
        <f>AOFA_MINUS!AO36</f>
        <v>0</v>
      </c>
      <c r="D1612" s="15" t="s">
        <v>1067</v>
      </c>
      <c r="E1612" s="653" t="s">
        <v>3348</v>
      </c>
    </row>
    <row r="1613" spans="1:5" s="17" customFormat="1" ht="12" customHeight="1" x14ac:dyDescent="0.25">
      <c r="A1613" s="651">
        <v>733905677755</v>
      </c>
      <c r="B1613" s="654" t="s">
        <v>3349</v>
      </c>
      <c r="C1613" s="22">
        <f>AOFA_MINUS!AO37</f>
        <v>0</v>
      </c>
      <c r="D1613" s="15" t="s">
        <v>1067</v>
      </c>
      <c r="E1613" s="653" t="s">
        <v>3350</v>
      </c>
    </row>
    <row r="1614" spans="1:5" s="17" customFormat="1" ht="12" customHeight="1" x14ac:dyDescent="0.25">
      <c r="A1614" s="651">
        <v>733905677953</v>
      </c>
      <c r="B1614" s="654" t="s">
        <v>3351</v>
      </c>
      <c r="C1614" s="22">
        <f>AOFA_MINUS!AO38</f>
        <v>0</v>
      </c>
      <c r="D1614" s="15" t="s">
        <v>1067</v>
      </c>
      <c r="E1614" s="653" t="s">
        <v>3352</v>
      </c>
    </row>
    <row r="1615" spans="1:5" s="17" customFormat="1" ht="12" customHeight="1" x14ac:dyDescent="0.25">
      <c r="A1615" s="651">
        <v>733905678158</v>
      </c>
      <c r="B1615" s="654" t="s">
        <v>3353</v>
      </c>
      <c r="C1615" s="22">
        <f>AOFA_MINUS!AO39</f>
        <v>0</v>
      </c>
      <c r="D1615" s="15" t="s">
        <v>1067</v>
      </c>
      <c r="E1615" s="653" t="s">
        <v>3354</v>
      </c>
    </row>
    <row r="1616" spans="1:5" s="17" customFormat="1" ht="12" customHeight="1" x14ac:dyDescent="0.25">
      <c r="A1616" s="651">
        <v>733905678356</v>
      </c>
      <c r="B1616" s="654" t="s">
        <v>3355</v>
      </c>
      <c r="C1616" s="22">
        <f>AOFA_MINUS!AO40</f>
        <v>0</v>
      </c>
      <c r="D1616" s="15" t="s">
        <v>1067</v>
      </c>
      <c r="E1616" s="653" t="s">
        <v>3356</v>
      </c>
    </row>
    <row r="1617" spans="1:5" s="17" customFormat="1" ht="12" customHeight="1" x14ac:dyDescent="0.25">
      <c r="A1617" s="651">
        <v>733905678554</v>
      </c>
      <c r="B1617" s="654" t="s">
        <v>3357</v>
      </c>
      <c r="C1617" s="22">
        <f>AOFA_MINUS!AO41</f>
        <v>0</v>
      </c>
      <c r="D1617" s="15" t="s">
        <v>1067</v>
      </c>
      <c r="E1617" s="653" t="s">
        <v>3358</v>
      </c>
    </row>
    <row r="1618" spans="1:5" s="17" customFormat="1" ht="12" customHeight="1" x14ac:dyDescent="0.25">
      <c r="A1618" s="651">
        <v>733905678752</v>
      </c>
      <c r="B1618" s="654" t="s">
        <v>3359</v>
      </c>
      <c r="C1618" s="22">
        <f>AOFA_MINUS!AO42</f>
        <v>0</v>
      </c>
      <c r="D1618" s="15" t="s">
        <v>1067</v>
      </c>
      <c r="E1618" s="653" t="s">
        <v>3360</v>
      </c>
    </row>
    <row r="1619" spans="1:5" s="17" customFormat="1" ht="12" customHeight="1" x14ac:dyDescent="0.25">
      <c r="A1619" s="651">
        <v>733905673160</v>
      </c>
      <c r="B1619" s="654" t="s">
        <v>3361</v>
      </c>
      <c r="C1619" s="22">
        <f>AOFA_MINUS!AP12</f>
        <v>0</v>
      </c>
      <c r="D1619" s="15" t="s">
        <v>1067</v>
      </c>
      <c r="E1619" s="653" t="s">
        <v>3362</v>
      </c>
    </row>
    <row r="1620" spans="1:5" s="17" customFormat="1" ht="12" customHeight="1" x14ac:dyDescent="0.25">
      <c r="A1620" s="651">
        <v>733905673344</v>
      </c>
      <c r="B1620" s="654" t="s">
        <v>3363</v>
      </c>
      <c r="C1620" s="22">
        <f>AOFA_MINUS!AP13</f>
        <v>0</v>
      </c>
      <c r="D1620" s="15" t="s">
        <v>1067</v>
      </c>
      <c r="E1620" s="653" t="s">
        <v>3364</v>
      </c>
    </row>
    <row r="1621" spans="1:5" s="17" customFormat="1" ht="12" customHeight="1" x14ac:dyDescent="0.25">
      <c r="A1621" s="651">
        <v>733905673528</v>
      </c>
      <c r="B1621" s="654" t="s">
        <v>3365</v>
      </c>
      <c r="C1621" s="22">
        <f>AOFA_MINUS!AP14</f>
        <v>0</v>
      </c>
      <c r="D1621" s="15" t="s">
        <v>1067</v>
      </c>
      <c r="E1621" s="653" t="s">
        <v>3366</v>
      </c>
    </row>
    <row r="1622" spans="1:5" s="17" customFormat="1" ht="12" customHeight="1" x14ac:dyDescent="0.25">
      <c r="A1622" s="651">
        <v>733905673702</v>
      </c>
      <c r="B1622" s="654" t="s">
        <v>3367</v>
      </c>
      <c r="C1622" s="22">
        <f>AOFA_MINUS!AP15</f>
        <v>0</v>
      </c>
      <c r="D1622" s="15" t="s">
        <v>1067</v>
      </c>
      <c r="E1622" s="653" t="s">
        <v>3368</v>
      </c>
    </row>
    <row r="1623" spans="1:5" s="17" customFormat="1" ht="12" customHeight="1" x14ac:dyDescent="0.25">
      <c r="A1623" s="651">
        <v>733905673887</v>
      </c>
      <c r="B1623" s="654" t="s">
        <v>3369</v>
      </c>
      <c r="C1623" s="22">
        <f>AOFA_MINUS!AP16</f>
        <v>0</v>
      </c>
      <c r="D1623" s="15" t="s">
        <v>1067</v>
      </c>
      <c r="E1623" s="653" t="s">
        <v>3370</v>
      </c>
    </row>
    <row r="1624" spans="1:5" s="17" customFormat="1" ht="12" customHeight="1" x14ac:dyDescent="0.25">
      <c r="A1624" s="651">
        <v>733905674068</v>
      </c>
      <c r="B1624" s="654" t="s">
        <v>3371</v>
      </c>
      <c r="C1624" s="22">
        <f>AOFA_MINUS!AP17</f>
        <v>0</v>
      </c>
      <c r="D1624" s="15" t="s">
        <v>1067</v>
      </c>
      <c r="E1624" s="653" t="s">
        <v>3372</v>
      </c>
    </row>
    <row r="1625" spans="1:5" s="17" customFormat="1" ht="12" customHeight="1" x14ac:dyDescent="0.25">
      <c r="A1625" s="651">
        <v>733905674242</v>
      </c>
      <c r="B1625" s="654" t="s">
        <v>3373</v>
      </c>
      <c r="C1625" s="22">
        <f>AOFA_MINUS!AP18</f>
        <v>0</v>
      </c>
      <c r="D1625" s="15" t="s">
        <v>1067</v>
      </c>
      <c r="E1625" s="653" t="s">
        <v>3374</v>
      </c>
    </row>
    <row r="1626" spans="1:5" s="17" customFormat="1" ht="12" customHeight="1" x14ac:dyDescent="0.25">
      <c r="A1626" s="651">
        <v>733905674426</v>
      </c>
      <c r="B1626" s="654" t="s">
        <v>3375</v>
      </c>
      <c r="C1626" s="22">
        <f>AOFA_MINUS!AP19</f>
        <v>0</v>
      </c>
      <c r="D1626" s="15" t="s">
        <v>1067</v>
      </c>
      <c r="E1626" s="653" t="s">
        <v>3376</v>
      </c>
    </row>
    <row r="1627" spans="1:5" s="17" customFormat="1" ht="12" customHeight="1" x14ac:dyDescent="0.25">
      <c r="A1627" s="651">
        <v>733905674600</v>
      </c>
      <c r="B1627" s="654" t="s">
        <v>3377</v>
      </c>
      <c r="C1627" s="22">
        <f>AOFA_MINUS!AP20</f>
        <v>0</v>
      </c>
      <c r="D1627" s="15" t="s">
        <v>1067</v>
      </c>
      <c r="E1627" s="653" t="s">
        <v>3378</v>
      </c>
    </row>
    <row r="1628" spans="1:5" s="17" customFormat="1" ht="12" customHeight="1" x14ac:dyDescent="0.25">
      <c r="A1628" s="651">
        <v>733905674785</v>
      </c>
      <c r="B1628" s="654" t="s">
        <v>3379</v>
      </c>
      <c r="C1628" s="22">
        <f>AOFA_MINUS!AP21</f>
        <v>0</v>
      </c>
      <c r="D1628" s="15" t="s">
        <v>1067</v>
      </c>
      <c r="E1628" s="653" t="s">
        <v>3380</v>
      </c>
    </row>
    <row r="1629" spans="1:5" s="17" customFormat="1" ht="12" customHeight="1" x14ac:dyDescent="0.25">
      <c r="A1629" s="651">
        <v>733905674969</v>
      </c>
      <c r="B1629" s="654" t="s">
        <v>3381</v>
      </c>
      <c r="C1629" s="22">
        <f>AOFA_MINUS!AP22</f>
        <v>0</v>
      </c>
      <c r="D1629" s="15" t="s">
        <v>1067</v>
      </c>
      <c r="E1629" s="653" t="s">
        <v>3382</v>
      </c>
    </row>
    <row r="1630" spans="1:5" s="17" customFormat="1" ht="12" customHeight="1" x14ac:dyDescent="0.25">
      <c r="A1630" s="651">
        <v>733905675140</v>
      </c>
      <c r="B1630" s="654" t="s">
        <v>3383</v>
      </c>
      <c r="C1630" s="22">
        <f>AOFA_MINUS!AP23</f>
        <v>0</v>
      </c>
      <c r="D1630" s="15" t="s">
        <v>1067</v>
      </c>
      <c r="E1630" s="653" t="s">
        <v>3384</v>
      </c>
    </row>
    <row r="1631" spans="1:5" s="17" customFormat="1" ht="12" customHeight="1" x14ac:dyDescent="0.25">
      <c r="A1631" s="651">
        <v>733905675324</v>
      </c>
      <c r="B1631" s="654" t="s">
        <v>3385</v>
      </c>
      <c r="C1631" s="22">
        <f>AOFA_MINUS!AP24</f>
        <v>0</v>
      </c>
      <c r="D1631" s="15" t="s">
        <v>1067</v>
      </c>
      <c r="E1631" s="653" t="s">
        <v>3386</v>
      </c>
    </row>
    <row r="1632" spans="1:5" s="17" customFormat="1" ht="12" customHeight="1" x14ac:dyDescent="0.25">
      <c r="A1632" s="651">
        <v>733905675508</v>
      </c>
      <c r="B1632" s="654" t="s">
        <v>3387</v>
      </c>
      <c r="C1632" s="22">
        <f>AOFA_MINUS!AP25</f>
        <v>0</v>
      </c>
      <c r="D1632" s="15" t="s">
        <v>1067</v>
      </c>
      <c r="E1632" s="653" t="s">
        <v>3388</v>
      </c>
    </row>
    <row r="1633" spans="1:5" s="17" customFormat="1" ht="12" customHeight="1" x14ac:dyDescent="0.25">
      <c r="A1633" s="651">
        <v>733905675683</v>
      </c>
      <c r="B1633" s="654" t="s">
        <v>3389</v>
      </c>
      <c r="C1633" s="22">
        <f>AOFA_MINUS!AP26</f>
        <v>0</v>
      </c>
      <c r="D1633" s="15" t="s">
        <v>1067</v>
      </c>
      <c r="E1633" s="653" t="s">
        <v>3390</v>
      </c>
    </row>
    <row r="1634" spans="1:5" s="17" customFormat="1" ht="12" customHeight="1" x14ac:dyDescent="0.25">
      <c r="A1634" s="651">
        <v>733905675867</v>
      </c>
      <c r="B1634" s="654" t="s">
        <v>3391</v>
      </c>
      <c r="C1634" s="22">
        <f>AOFA_MINUS!AP27</f>
        <v>0</v>
      </c>
      <c r="D1634" s="15" t="s">
        <v>1067</v>
      </c>
      <c r="E1634" s="653" t="s">
        <v>3392</v>
      </c>
    </row>
    <row r="1635" spans="1:5" s="17" customFormat="1" ht="12" customHeight="1" x14ac:dyDescent="0.25">
      <c r="A1635" s="651">
        <v>733905676048</v>
      </c>
      <c r="B1635" s="654" t="s">
        <v>3393</v>
      </c>
      <c r="C1635" s="22">
        <f>AOFA_MINUS!AP28</f>
        <v>0</v>
      </c>
      <c r="D1635" s="15" t="s">
        <v>1067</v>
      </c>
      <c r="E1635" s="653" t="s">
        <v>3394</v>
      </c>
    </row>
    <row r="1636" spans="1:5" s="17" customFormat="1" ht="12" customHeight="1" x14ac:dyDescent="0.25">
      <c r="A1636" s="651">
        <v>733905676222</v>
      </c>
      <c r="B1636" s="654" t="s">
        <v>3395</v>
      </c>
      <c r="C1636" s="22">
        <f>AOFA_MINUS!AP29</f>
        <v>0</v>
      </c>
      <c r="D1636" s="15" t="s">
        <v>1067</v>
      </c>
      <c r="E1636" s="653" t="s">
        <v>3396</v>
      </c>
    </row>
    <row r="1637" spans="1:5" s="17" customFormat="1" ht="12" customHeight="1" x14ac:dyDescent="0.25">
      <c r="A1637" s="651">
        <v>733905676406</v>
      </c>
      <c r="B1637" s="654" t="s">
        <v>3397</v>
      </c>
      <c r="C1637" s="22">
        <f>AOFA_MINUS!AP30</f>
        <v>0</v>
      </c>
      <c r="D1637" s="15" t="s">
        <v>1067</v>
      </c>
      <c r="E1637" s="653" t="s">
        <v>3398</v>
      </c>
    </row>
    <row r="1638" spans="1:5" s="17" customFormat="1" ht="12" customHeight="1" x14ac:dyDescent="0.25">
      <c r="A1638" s="651">
        <v>733905676581</v>
      </c>
      <c r="B1638" s="654" t="s">
        <v>3399</v>
      </c>
      <c r="C1638" s="22">
        <f>AOFA_MINUS!AP31</f>
        <v>0</v>
      </c>
      <c r="D1638" s="15" t="s">
        <v>1067</v>
      </c>
      <c r="E1638" s="653" t="s">
        <v>3400</v>
      </c>
    </row>
    <row r="1639" spans="1:5" s="17" customFormat="1" ht="12" customHeight="1" x14ac:dyDescent="0.25">
      <c r="A1639" s="651">
        <v>733905676765</v>
      </c>
      <c r="B1639" s="654" t="s">
        <v>3401</v>
      </c>
      <c r="C1639" s="22">
        <f>AOFA_MINUS!AP32</f>
        <v>0</v>
      </c>
      <c r="D1639" s="15" t="s">
        <v>1067</v>
      </c>
      <c r="E1639" s="653" t="s">
        <v>3402</v>
      </c>
    </row>
    <row r="1640" spans="1:5" s="17" customFormat="1" ht="12" customHeight="1" x14ac:dyDescent="0.25">
      <c r="A1640" s="651">
        <v>733905676949</v>
      </c>
      <c r="B1640" s="654" t="s">
        <v>3403</v>
      </c>
      <c r="C1640" s="22">
        <f>AOFA_MINUS!AP33</f>
        <v>0</v>
      </c>
      <c r="D1640" s="15" t="s">
        <v>1067</v>
      </c>
      <c r="E1640" s="653" t="s">
        <v>3404</v>
      </c>
    </row>
    <row r="1641" spans="1:5" s="17" customFormat="1" ht="12" customHeight="1" x14ac:dyDescent="0.25">
      <c r="A1641" s="651">
        <v>733905677120</v>
      </c>
      <c r="B1641" s="654" t="s">
        <v>3405</v>
      </c>
      <c r="C1641" s="22">
        <f>AOFA_MINUS!AP34</f>
        <v>0</v>
      </c>
      <c r="D1641" s="15" t="s">
        <v>1067</v>
      </c>
      <c r="E1641" s="653" t="s">
        <v>3406</v>
      </c>
    </row>
    <row r="1642" spans="1:5" s="17" customFormat="1" ht="12" customHeight="1" x14ac:dyDescent="0.25">
      <c r="A1642" s="651">
        <v>733905677304</v>
      </c>
      <c r="B1642" s="654" t="s">
        <v>3407</v>
      </c>
      <c r="C1642" s="22">
        <f>AOFA_MINUS!AP35</f>
        <v>0</v>
      </c>
      <c r="D1642" s="15" t="s">
        <v>1067</v>
      </c>
      <c r="E1642" s="653" t="s">
        <v>3408</v>
      </c>
    </row>
    <row r="1643" spans="1:5" s="17" customFormat="1" ht="12" customHeight="1" x14ac:dyDescent="0.25">
      <c r="A1643" s="651">
        <v>733905677489</v>
      </c>
      <c r="B1643" s="654" t="s">
        <v>3409</v>
      </c>
      <c r="C1643" s="22">
        <f>AOFA_MINUS!AP36</f>
        <v>0</v>
      </c>
      <c r="D1643" s="15" t="s">
        <v>1067</v>
      </c>
      <c r="E1643" s="653" t="s">
        <v>3410</v>
      </c>
    </row>
    <row r="1644" spans="1:5" s="17" customFormat="1" ht="12" customHeight="1" x14ac:dyDescent="0.25">
      <c r="A1644" s="651">
        <v>733905677762</v>
      </c>
      <c r="B1644" s="654" t="s">
        <v>3411</v>
      </c>
      <c r="C1644" s="22">
        <f>AOFA_MINUS!AP37</f>
        <v>0</v>
      </c>
      <c r="D1644" s="15" t="s">
        <v>1067</v>
      </c>
      <c r="E1644" s="653" t="s">
        <v>3412</v>
      </c>
    </row>
    <row r="1645" spans="1:5" s="17" customFormat="1" ht="12" customHeight="1" x14ac:dyDescent="0.25">
      <c r="A1645" s="651">
        <v>733905677960</v>
      </c>
      <c r="B1645" s="654" t="s">
        <v>3413</v>
      </c>
      <c r="C1645" s="22">
        <f>AOFA_MINUS!AP38</f>
        <v>0</v>
      </c>
      <c r="D1645" s="15" t="s">
        <v>1067</v>
      </c>
      <c r="E1645" s="653" t="s">
        <v>3414</v>
      </c>
    </row>
    <row r="1646" spans="1:5" s="17" customFormat="1" ht="12" customHeight="1" x14ac:dyDescent="0.25">
      <c r="A1646" s="651">
        <v>733905678165</v>
      </c>
      <c r="B1646" s="654" t="s">
        <v>3415</v>
      </c>
      <c r="C1646" s="22">
        <f>AOFA_MINUS!AP39</f>
        <v>0</v>
      </c>
      <c r="D1646" s="15" t="s">
        <v>1067</v>
      </c>
      <c r="E1646" s="653" t="s">
        <v>3416</v>
      </c>
    </row>
    <row r="1647" spans="1:5" s="17" customFormat="1" ht="12" customHeight="1" x14ac:dyDescent="0.25">
      <c r="A1647" s="651">
        <v>733905678363</v>
      </c>
      <c r="B1647" s="654" t="s">
        <v>3417</v>
      </c>
      <c r="C1647" s="22">
        <f>AOFA_MINUS!AP40</f>
        <v>0</v>
      </c>
      <c r="D1647" s="15" t="s">
        <v>1067</v>
      </c>
      <c r="E1647" s="653" t="s">
        <v>3418</v>
      </c>
    </row>
    <row r="1648" spans="1:5" s="17" customFormat="1" ht="12" customHeight="1" x14ac:dyDescent="0.25">
      <c r="A1648" s="651">
        <v>733905678561</v>
      </c>
      <c r="B1648" s="654" t="s">
        <v>3419</v>
      </c>
      <c r="C1648" s="22">
        <f>AOFA_MINUS!AP41</f>
        <v>0</v>
      </c>
      <c r="D1648" s="15" t="s">
        <v>1067</v>
      </c>
      <c r="E1648" s="653" t="s">
        <v>3420</v>
      </c>
    </row>
    <row r="1649" spans="1:5" s="17" customFormat="1" ht="12" customHeight="1" x14ac:dyDescent="0.25">
      <c r="A1649" s="651">
        <v>733905678769</v>
      </c>
      <c r="B1649" s="654" t="s">
        <v>3421</v>
      </c>
      <c r="C1649" s="22">
        <f>AOFA_MINUS!AP42</f>
        <v>0</v>
      </c>
      <c r="D1649" s="15" t="s">
        <v>1067</v>
      </c>
      <c r="E1649" s="653" t="s">
        <v>3422</v>
      </c>
    </row>
    <row r="1650" spans="1:5" s="17" customFormat="1" ht="12" customHeight="1" x14ac:dyDescent="0.25">
      <c r="A1650" s="651">
        <v>733905673177</v>
      </c>
      <c r="B1650" s="654" t="s">
        <v>3423</v>
      </c>
      <c r="C1650" s="22">
        <f>AOFA_MINUS!AQ12</f>
        <v>0</v>
      </c>
      <c r="D1650" s="15" t="s">
        <v>1067</v>
      </c>
      <c r="E1650" s="653" t="s">
        <v>3424</v>
      </c>
    </row>
    <row r="1651" spans="1:5" s="17" customFormat="1" ht="12" customHeight="1" x14ac:dyDescent="0.25">
      <c r="A1651" s="651">
        <v>733905673351</v>
      </c>
      <c r="B1651" s="654" t="s">
        <v>3425</v>
      </c>
      <c r="C1651" s="22">
        <f>AOFA_MINUS!AQ13</f>
        <v>0</v>
      </c>
      <c r="D1651" s="15" t="s">
        <v>1067</v>
      </c>
      <c r="E1651" s="653" t="s">
        <v>3426</v>
      </c>
    </row>
    <row r="1652" spans="1:5" s="17" customFormat="1" ht="12" customHeight="1" x14ac:dyDescent="0.25">
      <c r="A1652" s="651">
        <v>733905673535</v>
      </c>
      <c r="B1652" s="654" t="s">
        <v>3427</v>
      </c>
      <c r="C1652" s="22">
        <f>AOFA_MINUS!AQ14</f>
        <v>0</v>
      </c>
      <c r="D1652" s="15" t="s">
        <v>1067</v>
      </c>
      <c r="E1652" s="653" t="s">
        <v>3428</v>
      </c>
    </row>
    <row r="1653" spans="1:5" s="17" customFormat="1" ht="12" customHeight="1" x14ac:dyDescent="0.25">
      <c r="A1653" s="651">
        <v>733905673719</v>
      </c>
      <c r="B1653" s="654" t="s">
        <v>3429</v>
      </c>
      <c r="C1653" s="22">
        <f>AOFA_MINUS!AQ15</f>
        <v>0</v>
      </c>
      <c r="D1653" s="15" t="s">
        <v>1067</v>
      </c>
      <c r="E1653" s="653" t="s">
        <v>3430</v>
      </c>
    </row>
    <row r="1654" spans="1:5" s="17" customFormat="1" ht="12" customHeight="1" x14ac:dyDescent="0.25">
      <c r="A1654" s="651">
        <v>733905673894</v>
      </c>
      <c r="B1654" s="654" t="s">
        <v>3431</v>
      </c>
      <c r="C1654" s="22">
        <f>AOFA_MINUS!AQ16</f>
        <v>0</v>
      </c>
      <c r="D1654" s="15" t="s">
        <v>1067</v>
      </c>
      <c r="E1654" s="653" t="s">
        <v>3432</v>
      </c>
    </row>
    <row r="1655" spans="1:5" s="15" customFormat="1" ht="12" customHeight="1" x14ac:dyDescent="0.25">
      <c r="A1655" s="651">
        <v>733905674075</v>
      </c>
      <c r="B1655" s="654" t="s">
        <v>3433</v>
      </c>
      <c r="C1655" s="22">
        <f>AOFA_MINUS!AQ17</f>
        <v>0</v>
      </c>
      <c r="D1655" s="15" t="s">
        <v>1067</v>
      </c>
      <c r="E1655" s="653" t="s">
        <v>3434</v>
      </c>
    </row>
    <row r="1656" spans="1:5" s="15" customFormat="1" ht="12" customHeight="1" x14ac:dyDescent="0.25">
      <c r="A1656" s="651">
        <v>733905674259</v>
      </c>
      <c r="B1656" s="654" t="s">
        <v>3435</v>
      </c>
      <c r="C1656" s="22">
        <f>AOFA_MINUS!AQ18</f>
        <v>0</v>
      </c>
      <c r="D1656" s="15" t="s">
        <v>1067</v>
      </c>
      <c r="E1656" s="653" t="s">
        <v>3436</v>
      </c>
    </row>
    <row r="1657" spans="1:5" s="15" customFormat="1" ht="12" customHeight="1" x14ac:dyDescent="0.25">
      <c r="A1657" s="651">
        <v>733905674433</v>
      </c>
      <c r="B1657" s="654" t="s">
        <v>3437</v>
      </c>
      <c r="C1657" s="22">
        <f>AOFA_MINUS!AQ19</f>
        <v>0</v>
      </c>
      <c r="D1657" s="15" t="s">
        <v>1067</v>
      </c>
      <c r="E1657" s="653" t="s">
        <v>3438</v>
      </c>
    </row>
    <row r="1658" spans="1:5" s="15" customFormat="1" ht="12" customHeight="1" x14ac:dyDescent="0.25">
      <c r="A1658" s="651">
        <v>733905674617</v>
      </c>
      <c r="B1658" s="654" t="s">
        <v>3439</v>
      </c>
      <c r="C1658" s="22">
        <f>AOFA_MINUS!AQ20</f>
        <v>0</v>
      </c>
      <c r="D1658" s="15" t="s">
        <v>1067</v>
      </c>
      <c r="E1658" s="653" t="s">
        <v>3440</v>
      </c>
    </row>
    <row r="1659" spans="1:5" s="15" customFormat="1" ht="12" customHeight="1" x14ac:dyDescent="0.25">
      <c r="A1659" s="651">
        <v>733905674792</v>
      </c>
      <c r="B1659" s="654" t="s">
        <v>3441</v>
      </c>
      <c r="C1659" s="22">
        <f>AOFA_MINUS!AQ21</f>
        <v>0</v>
      </c>
      <c r="D1659" s="15" t="s">
        <v>1067</v>
      </c>
      <c r="E1659" s="653" t="s">
        <v>3442</v>
      </c>
    </row>
    <row r="1660" spans="1:5" s="15" customFormat="1" ht="12" customHeight="1" x14ac:dyDescent="0.25">
      <c r="A1660" s="651">
        <v>733905674976</v>
      </c>
      <c r="B1660" s="654" t="s">
        <v>3443</v>
      </c>
      <c r="C1660" s="22">
        <f>AOFA_MINUS!AQ22</f>
        <v>0</v>
      </c>
      <c r="D1660" s="15" t="s">
        <v>1067</v>
      </c>
      <c r="E1660" s="653" t="s">
        <v>3444</v>
      </c>
    </row>
    <row r="1661" spans="1:5" s="15" customFormat="1" ht="12" customHeight="1" x14ac:dyDescent="0.25">
      <c r="A1661" s="651">
        <v>733905675157</v>
      </c>
      <c r="B1661" s="654" t="s">
        <v>3445</v>
      </c>
      <c r="C1661" s="22">
        <f>AOFA_MINUS!AQ23</f>
        <v>0</v>
      </c>
      <c r="D1661" s="15" t="s">
        <v>1067</v>
      </c>
      <c r="E1661" s="653" t="s">
        <v>3446</v>
      </c>
    </row>
    <row r="1662" spans="1:5" s="15" customFormat="1" ht="12" customHeight="1" x14ac:dyDescent="0.25">
      <c r="A1662" s="651">
        <v>733905675331</v>
      </c>
      <c r="B1662" s="654" t="s">
        <v>3447</v>
      </c>
      <c r="C1662" s="22">
        <f>AOFA_MINUS!AQ24</f>
        <v>0</v>
      </c>
      <c r="D1662" s="15" t="s">
        <v>1067</v>
      </c>
      <c r="E1662" s="653" t="s">
        <v>3448</v>
      </c>
    </row>
    <row r="1663" spans="1:5" s="15" customFormat="1" ht="12" customHeight="1" x14ac:dyDescent="0.25">
      <c r="A1663" s="651">
        <v>733905675515</v>
      </c>
      <c r="B1663" s="654" t="s">
        <v>3449</v>
      </c>
      <c r="C1663" s="22">
        <f>AOFA_MINUS!AQ25</f>
        <v>0</v>
      </c>
      <c r="D1663" s="15" t="s">
        <v>1067</v>
      </c>
      <c r="E1663" s="653" t="s">
        <v>3450</v>
      </c>
    </row>
    <row r="1664" spans="1:5" s="15" customFormat="1" ht="12" customHeight="1" x14ac:dyDescent="0.25">
      <c r="A1664" s="651">
        <v>733905675690</v>
      </c>
      <c r="B1664" s="654" t="s">
        <v>3451</v>
      </c>
      <c r="C1664" s="22">
        <f>AOFA_MINUS!AQ26</f>
        <v>0</v>
      </c>
      <c r="D1664" s="15" t="s">
        <v>1067</v>
      </c>
      <c r="E1664" s="653" t="s">
        <v>3452</v>
      </c>
    </row>
    <row r="1665" spans="1:5" s="15" customFormat="1" ht="12" customHeight="1" x14ac:dyDescent="0.25">
      <c r="A1665" s="651">
        <v>733905675874</v>
      </c>
      <c r="B1665" s="654" t="s">
        <v>3453</v>
      </c>
      <c r="C1665" s="22">
        <f>AOFA_MINUS!AQ27</f>
        <v>0</v>
      </c>
      <c r="D1665" s="15" t="s">
        <v>1067</v>
      </c>
      <c r="E1665" s="653" t="s">
        <v>3454</v>
      </c>
    </row>
    <row r="1666" spans="1:5" s="15" customFormat="1" ht="12" customHeight="1" x14ac:dyDescent="0.25">
      <c r="A1666" s="651">
        <v>733905676055</v>
      </c>
      <c r="B1666" s="654" t="s">
        <v>3455</v>
      </c>
      <c r="C1666" s="22">
        <f>AOFA_MINUS!AQ28</f>
        <v>0</v>
      </c>
      <c r="D1666" s="15" t="s">
        <v>1067</v>
      </c>
      <c r="E1666" s="653" t="s">
        <v>3456</v>
      </c>
    </row>
    <row r="1667" spans="1:5" s="15" customFormat="1" ht="12" customHeight="1" x14ac:dyDescent="0.25">
      <c r="A1667" s="651">
        <v>733905676239</v>
      </c>
      <c r="B1667" s="654" t="s">
        <v>3457</v>
      </c>
      <c r="C1667" s="22">
        <f>AOFA_MINUS!AQ29</f>
        <v>0</v>
      </c>
      <c r="D1667" s="15" t="s">
        <v>1067</v>
      </c>
      <c r="E1667" s="653" t="s">
        <v>3458</v>
      </c>
    </row>
    <row r="1668" spans="1:5" s="15" customFormat="1" ht="12" customHeight="1" x14ac:dyDescent="0.25">
      <c r="A1668" s="651">
        <v>733905676413</v>
      </c>
      <c r="B1668" s="654" t="s">
        <v>3459</v>
      </c>
      <c r="C1668" s="22">
        <f>AOFA_MINUS!AQ30</f>
        <v>0</v>
      </c>
      <c r="D1668" s="15" t="s">
        <v>1067</v>
      </c>
      <c r="E1668" s="653" t="s">
        <v>3460</v>
      </c>
    </row>
    <row r="1669" spans="1:5" s="15" customFormat="1" ht="12" customHeight="1" x14ac:dyDescent="0.25">
      <c r="A1669" s="651">
        <v>733905676598</v>
      </c>
      <c r="B1669" s="654" t="s">
        <v>3461</v>
      </c>
      <c r="C1669" s="22">
        <f>AOFA_MINUS!AQ31</f>
        <v>0</v>
      </c>
      <c r="D1669" s="15" t="s">
        <v>1067</v>
      </c>
      <c r="E1669" s="653" t="s">
        <v>3462</v>
      </c>
    </row>
    <row r="1670" spans="1:5" s="15" customFormat="1" ht="12" customHeight="1" x14ac:dyDescent="0.25">
      <c r="A1670" s="651">
        <v>733905676772</v>
      </c>
      <c r="B1670" s="654" t="s">
        <v>3463</v>
      </c>
      <c r="C1670" s="22">
        <f>AOFA_MINUS!AQ32</f>
        <v>0</v>
      </c>
      <c r="D1670" s="15" t="s">
        <v>1067</v>
      </c>
      <c r="E1670" s="653" t="s">
        <v>3464</v>
      </c>
    </row>
    <row r="1671" spans="1:5" s="15" customFormat="1" ht="12" customHeight="1" x14ac:dyDescent="0.25">
      <c r="A1671" s="651">
        <v>733905676956</v>
      </c>
      <c r="B1671" s="654" t="s">
        <v>3465</v>
      </c>
      <c r="C1671" s="22">
        <f>AOFA_MINUS!AQ33</f>
        <v>0</v>
      </c>
      <c r="D1671" s="15" t="s">
        <v>1067</v>
      </c>
      <c r="E1671" s="653" t="s">
        <v>3466</v>
      </c>
    </row>
    <row r="1672" spans="1:5" s="15" customFormat="1" ht="12" customHeight="1" x14ac:dyDescent="0.25">
      <c r="A1672" s="651">
        <v>733905677137</v>
      </c>
      <c r="B1672" s="654" t="s">
        <v>3467</v>
      </c>
      <c r="C1672" s="22">
        <f>AOFA_MINUS!AQ34</f>
        <v>0</v>
      </c>
      <c r="D1672" s="15" t="s">
        <v>1067</v>
      </c>
      <c r="E1672" s="653" t="s">
        <v>3468</v>
      </c>
    </row>
    <row r="1673" spans="1:5" s="15" customFormat="1" ht="12" customHeight="1" x14ac:dyDescent="0.25">
      <c r="A1673" s="651">
        <v>733905677311</v>
      </c>
      <c r="B1673" s="654" t="s">
        <v>3469</v>
      </c>
      <c r="C1673" s="22">
        <f>AOFA_MINUS!AQ35</f>
        <v>0</v>
      </c>
      <c r="D1673" s="15" t="s">
        <v>1067</v>
      </c>
      <c r="E1673" s="653" t="s">
        <v>3470</v>
      </c>
    </row>
    <row r="1674" spans="1:5" s="15" customFormat="1" ht="12" customHeight="1" x14ac:dyDescent="0.25">
      <c r="A1674" s="651">
        <v>733905677496</v>
      </c>
      <c r="B1674" s="654" t="s">
        <v>3471</v>
      </c>
      <c r="C1674" s="22">
        <f>AOFA_MINUS!AQ36</f>
        <v>0</v>
      </c>
      <c r="D1674" s="15" t="s">
        <v>1067</v>
      </c>
      <c r="E1674" s="653" t="s">
        <v>3472</v>
      </c>
    </row>
    <row r="1675" spans="1:5" s="15" customFormat="1" ht="12" customHeight="1" x14ac:dyDescent="0.25">
      <c r="A1675" s="651">
        <v>733905920851</v>
      </c>
      <c r="B1675" s="332" t="s">
        <v>3473</v>
      </c>
      <c r="C1675" s="22">
        <f>AOFA_MINUS!AQ37</f>
        <v>0</v>
      </c>
      <c r="D1675" s="15" t="s">
        <v>1067</v>
      </c>
      <c r="E1675" s="653" t="s">
        <v>3474</v>
      </c>
    </row>
    <row r="1676" spans="1:5" s="15" customFormat="1" ht="12" customHeight="1" x14ac:dyDescent="0.25">
      <c r="A1676" s="651">
        <v>733905920936</v>
      </c>
      <c r="B1676" s="332" t="s">
        <v>3475</v>
      </c>
      <c r="C1676" s="22">
        <f>AOFA_MINUS!AQ38</f>
        <v>0</v>
      </c>
      <c r="D1676" s="15" t="s">
        <v>1067</v>
      </c>
      <c r="E1676" s="653" t="s">
        <v>3476</v>
      </c>
    </row>
    <row r="1677" spans="1:5" s="15" customFormat="1" ht="12" customHeight="1" x14ac:dyDescent="0.25">
      <c r="A1677" s="651">
        <v>733905921018</v>
      </c>
      <c r="B1677" s="332" t="s">
        <v>3477</v>
      </c>
      <c r="C1677" s="22">
        <f>AOFA_MINUS!AQ39</f>
        <v>0</v>
      </c>
      <c r="D1677" s="15" t="s">
        <v>1067</v>
      </c>
      <c r="E1677" s="653" t="s">
        <v>3478</v>
      </c>
    </row>
    <row r="1678" spans="1:5" s="15" customFormat="1" ht="12" customHeight="1" x14ac:dyDescent="0.25">
      <c r="A1678" s="651">
        <v>733905921094</v>
      </c>
      <c r="B1678" s="332" t="s">
        <v>3479</v>
      </c>
      <c r="C1678" s="22">
        <f>AOFA_MINUS!AQ40</f>
        <v>0</v>
      </c>
      <c r="D1678" s="15" t="s">
        <v>1067</v>
      </c>
      <c r="E1678" s="653" t="s">
        <v>3480</v>
      </c>
    </row>
    <row r="1679" spans="1:5" s="15" customFormat="1" ht="12" customHeight="1" x14ac:dyDescent="0.25">
      <c r="A1679" s="651">
        <v>733905921179</v>
      </c>
      <c r="B1679" s="332" t="s">
        <v>3481</v>
      </c>
      <c r="C1679" s="22">
        <f>AOFA_MINUS!AQ41</f>
        <v>0</v>
      </c>
      <c r="D1679" s="15" t="s">
        <v>1067</v>
      </c>
      <c r="E1679" s="653" t="s">
        <v>3482</v>
      </c>
    </row>
    <row r="1680" spans="1:5" s="15" customFormat="1" ht="12" customHeight="1" x14ac:dyDescent="0.25">
      <c r="A1680" s="651">
        <v>733905921254</v>
      </c>
      <c r="B1680" s="332" t="s">
        <v>3483</v>
      </c>
      <c r="C1680" s="22">
        <f>AOFA_MINUS!AQ42</f>
        <v>0</v>
      </c>
      <c r="D1680" s="15" t="s">
        <v>1067</v>
      </c>
      <c r="E1680" s="653" t="s">
        <v>3484</v>
      </c>
    </row>
    <row r="1681" spans="1:5" s="15" customFormat="1" ht="12" customHeight="1" x14ac:dyDescent="0.25">
      <c r="A1681" s="651">
        <v>733905673184</v>
      </c>
      <c r="B1681" s="654" t="s">
        <v>3485</v>
      </c>
      <c r="C1681" s="22">
        <f>AOFA_MINUS!AR12</f>
        <v>0</v>
      </c>
      <c r="D1681" s="15" t="s">
        <v>1067</v>
      </c>
      <c r="E1681" s="653" t="s">
        <v>3486</v>
      </c>
    </row>
    <row r="1682" spans="1:5" s="15" customFormat="1" ht="12" customHeight="1" x14ac:dyDescent="0.25">
      <c r="A1682" s="651">
        <v>733905673368</v>
      </c>
      <c r="B1682" s="654" t="s">
        <v>3487</v>
      </c>
      <c r="C1682" s="22">
        <f>AOFA_MINUS!AR13</f>
        <v>0</v>
      </c>
      <c r="D1682" s="15" t="s">
        <v>1067</v>
      </c>
      <c r="E1682" s="653" t="s">
        <v>3488</v>
      </c>
    </row>
    <row r="1683" spans="1:5" s="15" customFormat="1" ht="12" customHeight="1" x14ac:dyDescent="0.25">
      <c r="A1683" s="651">
        <v>733905673542</v>
      </c>
      <c r="B1683" s="654" t="s">
        <v>3489</v>
      </c>
      <c r="C1683" s="22">
        <f>AOFA_MINUS!AR14</f>
        <v>0</v>
      </c>
      <c r="D1683" s="15" t="s">
        <v>1067</v>
      </c>
      <c r="E1683" s="653" t="s">
        <v>3490</v>
      </c>
    </row>
    <row r="1684" spans="1:5" s="15" customFormat="1" ht="12" customHeight="1" x14ac:dyDescent="0.25">
      <c r="A1684" s="651">
        <v>733905673726</v>
      </c>
      <c r="B1684" s="654" t="s">
        <v>3491</v>
      </c>
      <c r="C1684" s="22">
        <f>AOFA_MINUS!AR15</f>
        <v>0</v>
      </c>
      <c r="D1684" s="15" t="s">
        <v>1067</v>
      </c>
      <c r="E1684" s="653" t="s">
        <v>3492</v>
      </c>
    </row>
    <row r="1685" spans="1:5" s="15" customFormat="1" ht="12" customHeight="1" x14ac:dyDescent="0.25">
      <c r="A1685" s="651">
        <v>733905673900</v>
      </c>
      <c r="B1685" s="654" t="s">
        <v>3493</v>
      </c>
      <c r="C1685" s="22">
        <f>AOFA_MINUS!AR16</f>
        <v>0</v>
      </c>
      <c r="D1685" s="15" t="s">
        <v>1067</v>
      </c>
      <c r="E1685" s="653" t="s">
        <v>3494</v>
      </c>
    </row>
    <row r="1686" spans="1:5" s="15" customFormat="1" ht="12" customHeight="1" x14ac:dyDescent="0.25">
      <c r="A1686" s="651">
        <v>733905674082</v>
      </c>
      <c r="B1686" s="654" t="s">
        <v>3495</v>
      </c>
      <c r="C1686" s="22">
        <f>AOFA_MINUS!AR17</f>
        <v>0</v>
      </c>
      <c r="D1686" s="15" t="s">
        <v>1067</v>
      </c>
      <c r="E1686" s="653" t="s">
        <v>3496</v>
      </c>
    </row>
    <row r="1687" spans="1:5" s="15" customFormat="1" ht="12" customHeight="1" x14ac:dyDescent="0.25">
      <c r="A1687" s="651">
        <v>733905674266</v>
      </c>
      <c r="B1687" s="654" t="s">
        <v>3497</v>
      </c>
      <c r="C1687" s="22">
        <f>AOFA_MINUS!AR18</f>
        <v>0</v>
      </c>
      <c r="D1687" s="15" t="s">
        <v>1067</v>
      </c>
      <c r="E1687" s="653" t="s">
        <v>3498</v>
      </c>
    </row>
    <row r="1688" spans="1:5" s="15" customFormat="1" ht="12" customHeight="1" x14ac:dyDescent="0.25">
      <c r="A1688" s="651">
        <v>733905674440</v>
      </c>
      <c r="B1688" s="654" t="s">
        <v>3499</v>
      </c>
      <c r="C1688" s="22">
        <f>AOFA_MINUS!AR19</f>
        <v>0</v>
      </c>
      <c r="D1688" s="15" t="s">
        <v>1067</v>
      </c>
      <c r="E1688" s="653" t="s">
        <v>3500</v>
      </c>
    </row>
    <row r="1689" spans="1:5" s="15" customFormat="1" ht="12" customHeight="1" x14ac:dyDescent="0.25">
      <c r="A1689" s="651">
        <v>733905674624</v>
      </c>
      <c r="B1689" s="654" t="s">
        <v>3501</v>
      </c>
      <c r="C1689" s="22">
        <f>AOFA_MINUS!AR20</f>
        <v>0</v>
      </c>
      <c r="D1689" s="15" t="s">
        <v>1067</v>
      </c>
      <c r="E1689" s="653" t="s">
        <v>3502</v>
      </c>
    </row>
    <row r="1690" spans="1:5" s="15" customFormat="1" ht="12" customHeight="1" x14ac:dyDescent="0.25">
      <c r="A1690" s="651">
        <v>733905674808</v>
      </c>
      <c r="B1690" s="654" t="s">
        <v>3503</v>
      </c>
      <c r="C1690" s="22">
        <f>AOFA_MINUS!AR21</f>
        <v>0</v>
      </c>
      <c r="D1690" s="15" t="s">
        <v>1067</v>
      </c>
      <c r="E1690" s="653" t="s">
        <v>3504</v>
      </c>
    </row>
    <row r="1691" spans="1:5" s="15" customFormat="1" ht="12" customHeight="1" x14ac:dyDescent="0.25">
      <c r="A1691" s="651">
        <v>733905674983</v>
      </c>
      <c r="B1691" s="654" t="s">
        <v>3505</v>
      </c>
      <c r="C1691" s="22">
        <f>AOFA_MINUS!AR22</f>
        <v>0</v>
      </c>
      <c r="D1691" s="15" t="s">
        <v>1067</v>
      </c>
      <c r="E1691" s="653" t="s">
        <v>3506</v>
      </c>
    </row>
    <row r="1692" spans="1:5" s="15" customFormat="1" ht="12" customHeight="1" x14ac:dyDescent="0.25">
      <c r="A1692" s="651">
        <v>733905675164</v>
      </c>
      <c r="B1692" s="654" t="s">
        <v>3507</v>
      </c>
      <c r="C1692" s="22">
        <f>AOFA_MINUS!AR23</f>
        <v>0</v>
      </c>
      <c r="D1692" s="15" t="s">
        <v>1067</v>
      </c>
      <c r="E1692" s="653" t="s">
        <v>3508</v>
      </c>
    </row>
    <row r="1693" spans="1:5" s="15" customFormat="1" ht="12" customHeight="1" x14ac:dyDescent="0.25">
      <c r="A1693" s="651">
        <v>733905675348</v>
      </c>
      <c r="B1693" s="654" t="s">
        <v>3509</v>
      </c>
      <c r="C1693" s="22">
        <f>AOFA_MINUS!AR24</f>
        <v>0</v>
      </c>
      <c r="D1693" s="15" t="s">
        <v>1067</v>
      </c>
      <c r="E1693" s="653" t="s">
        <v>3510</v>
      </c>
    </row>
    <row r="1694" spans="1:5" s="15" customFormat="1" ht="12" customHeight="1" x14ac:dyDescent="0.25">
      <c r="A1694" s="651">
        <v>733905675522</v>
      </c>
      <c r="B1694" s="654" t="s">
        <v>3511</v>
      </c>
      <c r="C1694" s="22">
        <f>AOFA_MINUS!AR25</f>
        <v>0</v>
      </c>
      <c r="D1694" s="15" t="s">
        <v>1067</v>
      </c>
      <c r="E1694" s="653" t="s">
        <v>3512</v>
      </c>
    </row>
    <row r="1695" spans="1:5" s="15" customFormat="1" ht="12" customHeight="1" x14ac:dyDescent="0.25">
      <c r="A1695" s="651">
        <v>733905675706</v>
      </c>
      <c r="B1695" s="654" t="s">
        <v>3513</v>
      </c>
      <c r="C1695" s="22">
        <f>AOFA_MINUS!AR26</f>
        <v>0</v>
      </c>
      <c r="D1695" s="15" t="s">
        <v>1067</v>
      </c>
      <c r="E1695" s="653" t="s">
        <v>3514</v>
      </c>
    </row>
    <row r="1696" spans="1:5" s="15" customFormat="1" ht="12" customHeight="1" x14ac:dyDescent="0.25">
      <c r="A1696" s="651">
        <v>733905675881</v>
      </c>
      <c r="B1696" s="654" t="s">
        <v>3515</v>
      </c>
      <c r="C1696" s="22">
        <f>AOFA_MINUS!AR27</f>
        <v>0</v>
      </c>
      <c r="D1696" s="15" t="s">
        <v>1067</v>
      </c>
      <c r="E1696" s="653" t="s">
        <v>3516</v>
      </c>
    </row>
    <row r="1697" spans="1:5" s="15" customFormat="1" ht="12" customHeight="1" x14ac:dyDescent="0.25">
      <c r="A1697" s="651">
        <v>733905676062</v>
      </c>
      <c r="B1697" s="654" t="s">
        <v>3517</v>
      </c>
      <c r="C1697" s="22">
        <f>AOFA_MINUS!AR28</f>
        <v>0</v>
      </c>
      <c r="D1697" s="15" t="s">
        <v>1067</v>
      </c>
      <c r="E1697" s="653" t="s">
        <v>3518</v>
      </c>
    </row>
    <row r="1698" spans="1:5" s="15" customFormat="1" ht="12" customHeight="1" x14ac:dyDescent="0.25">
      <c r="A1698" s="651">
        <v>733905676246</v>
      </c>
      <c r="B1698" s="654" t="s">
        <v>3519</v>
      </c>
      <c r="C1698" s="22">
        <f>AOFA_MINUS!AR29</f>
        <v>0</v>
      </c>
      <c r="D1698" s="15" t="s">
        <v>1067</v>
      </c>
      <c r="E1698" s="653" t="s">
        <v>3520</v>
      </c>
    </row>
    <row r="1699" spans="1:5" s="15" customFormat="1" ht="12" customHeight="1" x14ac:dyDescent="0.25">
      <c r="A1699" s="651">
        <v>733905676420</v>
      </c>
      <c r="B1699" s="654" t="s">
        <v>3521</v>
      </c>
      <c r="C1699" s="22">
        <f>AOFA_MINUS!AR30</f>
        <v>0</v>
      </c>
      <c r="D1699" s="15" t="s">
        <v>1067</v>
      </c>
      <c r="E1699" s="653" t="s">
        <v>3522</v>
      </c>
    </row>
    <row r="1700" spans="1:5" s="15" customFormat="1" ht="12" customHeight="1" x14ac:dyDescent="0.25">
      <c r="A1700" s="651">
        <v>733905676604</v>
      </c>
      <c r="B1700" s="654" t="s">
        <v>3523</v>
      </c>
      <c r="C1700" s="22">
        <f>AOFA_MINUS!AR31</f>
        <v>0</v>
      </c>
      <c r="D1700" s="15" t="s">
        <v>1067</v>
      </c>
      <c r="E1700" s="653" t="s">
        <v>3524</v>
      </c>
    </row>
    <row r="1701" spans="1:5" s="15" customFormat="1" ht="12" customHeight="1" x14ac:dyDescent="0.25">
      <c r="A1701" s="651">
        <v>733905676789</v>
      </c>
      <c r="B1701" s="654" t="s">
        <v>3525</v>
      </c>
      <c r="C1701" s="22">
        <f>AOFA_MINUS!AR32</f>
        <v>0</v>
      </c>
      <c r="D1701" s="15" t="s">
        <v>1067</v>
      </c>
      <c r="E1701" s="653" t="s">
        <v>3526</v>
      </c>
    </row>
    <row r="1702" spans="1:5" s="15" customFormat="1" ht="12" customHeight="1" x14ac:dyDescent="0.25">
      <c r="A1702" s="651">
        <v>733905676963</v>
      </c>
      <c r="B1702" s="654" t="s">
        <v>3527</v>
      </c>
      <c r="C1702" s="22">
        <f>AOFA_MINUS!AR33</f>
        <v>0</v>
      </c>
      <c r="D1702" s="15" t="s">
        <v>1067</v>
      </c>
      <c r="E1702" s="653" t="s">
        <v>3528</v>
      </c>
    </row>
    <row r="1703" spans="1:5" s="15" customFormat="1" ht="12" customHeight="1" x14ac:dyDescent="0.25">
      <c r="A1703" s="651">
        <v>733905677144</v>
      </c>
      <c r="B1703" s="654" t="s">
        <v>3529</v>
      </c>
      <c r="C1703" s="22">
        <f>AOFA_MINUS!AR34</f>
        <v>0</v>
      </c>
      <c r="D1703" s="15" t="s">
        <v>1067</v>
      </c>
      <c r="E1703" s="653" t="s">
        <v>3530</v>
      </c>
    </row>
    <row r="1704" spans="1:5" s="15" customFormat="1" ht="12" customHeight="1" x14ac:dyDescent="0.25">
      <c r="A1704" s="651">
        <v>733905677328</v>
      </c>
      <c r="B1704" s="654" t="s">
        <v>3531</v>
      </c>
      <c r="C1704" s="22">
        <f>AOFA_MINUS!AR35</f>
        <v>0</v>
      </c>
      <c r="D1704" s="15" t="s">
        <v>1067</v>
      </c>
      <c r="E1704" s="653" t="s">
        <v>3532</v>
      </c>
    </row>
    <row r="1705" spans="1:5" s="15" customFormat="1" ht="12" customHeight="1" x14ac:dyDescent="0.25">
      <c r="A1705" s="651">
        <v>733905677502</v>
      </c>
      <c r="B1705" s="654" t="s">
        <v>3533</v>
      </c>
      <c r="C1705" s="22">
        <f>AOFA_MINUS!AR36</f>
        <v>0</v>
      </c>
      <c r="D1705" s="15" t="s">
        <v>1067</v>
      </c>
      <c r="E1705" s="653" t="s">
        <v>3534</v>
      </c>
    </row>
    <row r="1706" spans="1:5" s="15" customFormat="1" ht="12" customHeight="1" x14ac:dyDescent="0.25">
      <c r="A1706" s="651">
        <v>733905920868</v>
      </c>
      <c r="B1706" s="332" t="s">
        <v>3535</v>
      </c>
      <c r="C1706" s="22">
        <f>AOFA_MINUS!AR37</f>
        <v>0</v>
      </c>
      <c r="D1706" s="15" t="s">
        <v>1067</v>
      </c>
      <c r="E1706" s="653" t="s">
        <v>3536</v>
      </c>
    </row>
    <row r="1707" spans="1:5" s="15" customFormat="1" ht="12" customHeight="1" x14ac:dyDescent="0.25">
      <c r="A1707" s="651">
        <v>733905920943</v>
      </c>
      <c r="B1707" s="332" t="s">
        <v>3537</v>
      </c>
      <c r="C1707" s="22">
        <f>AOFA_MINUS!AR38</f>
        <v>0</v>
      </c>
      <c r="D1707" s="15" t="s">
        <v>1067</v>
      </c>
      <c r="E1707" s="653" t="s">
        <v>3538</v>
      </c>
    </row>
    <row r="1708" spans="1:5" s="15" customFormat="1" ht="12" customHeight="1" x14ac:dyDescent="0.25">
      <c r="A1708" s="651">
        <v>733905921025</v>
      </c>
      <c r="B1708" s="332" t="s">
        <v>3539</v>
      </c>
      <c r="C1708" s="22">
        <f>AOFA_MINUS!AR39</f>
        <v>0</v>
      </c>
      <c r="D1708" s="15" t="s">
        <v>1067</v>
      </c>
      <c r="E1708" s="653" t="s">
        <v>3540</v>
      </c>
    </row>
    <row r="1709" spans="1:5" s="15" customFormat="1" ht="12" customHeight="1" x14ac:dyDescent="0.25">
      <c r="A1709" s="651">
        <v>733905921100</v>
      </c>
      <c r="B1709" s="332" t="s">
        <v>3541</v>
      </c>
      <c r="C1709" s="22">
        <f>AOFA_MINUS!AR40</f>
        <v>0</v>
      </c>
      <c r="D1709" s="15" t="s">
        <v>1067</v>
      </c>
      <c r="E1709" s="653" t="s">
        <v>3542</v>
      </c>
    </row>
    <row r="1710" spans="1:5" s="15" customFormat="1" ht="12" customHeight="1" x14ac:dyDescent="0.25">
      <c r="A1710" s="651">
        <v>733905921186</v>
      </c>
      <c r="B1710" s="332" t="s">
        <v>3543</v>
      </c>
      <c r="C1710" s="22">
        <f>AOFA_MINUS!AR41</f>
        <v>0</v>
      </c>
      <c r="D1710" s="15" t="s">
        <v>1067</v>
      </c>
      <c r="E1710" s="653" t="s">
        <v>3544</v>
      </c>
    </row>
    <row r="1711" spans="1:5" s="15" customFormat="1" ht="12" customHeight="1" x14ac:dyDescent="0.25">
      <c r="A1711" s="651">
        <v>733905921261</v>
      </c>
      <c r="B1711" s="332" t="s">
        <v>3545</v>
      </c>
      <c r="C1711" s="22">
        <f>AOFA_MINUS!AR42</f>
        <v>0</v>
      </c>
      <c r="D1711" s="15" t="s">
        <v>1067</v>
      </c>
      <c r="E1711" s="653" t="s">
        <v>3546</v>
      </c>
    </row>
    <row r="1712" spans="1:5" s="15" customFormat="1" ht="12" customHeight="1" x14ac:dyDescent="0.25">
      <c r="A1712" s="651">
        <v>733905673191</v>
      </c>
      <c r="B1712" s="654" t="s">
        <v>3547</v>
      </c>
      <c r="C1712" s="22">
        <f>AOFA_MINUS!AS12</f>
        <v>0</v>
      </c>
      <c r="D1712" s="15" t="s">
        <v>1067</v>
      </c>
      <c r="E1712" s="653" t="s">
        <v>3548</v>
      </c>
    </row>
    <row r="1713" spans="1:5" s="15" customFormat="1" ht="12" customHeight="1" x14ac:dyDescent="0.25">
      <c r="A1713" s="651">
        <v>733905673375</v>
      </c>
      <c r="B1713" s="654" t="s">
        <v>3549</v>
      </c>
      <c r="C1713" s="22">
        <f>AOFA_MINUS!AS13</f>
        <v>0</v>
      </c>
      <c r="D1713" s="15" t="s">
        <v>1067</v>
      </c>
      <c r="E1713" s="653" t="s">
        <v>3550</v>
      </c>
    </row>
    <row r="1714" spans="1:5" s="15" customFormat="1" ht="12" customHeight="1" x14ac:dyDescent="0.25">
      <c r="A1714" s="651">
        <v>733905673559</v>
      </c>
      <c r="B1714" s="654" t="s">
        <v>3551</v>
      </c>
      <c r="C1714" s="22">
        <f>AOFA_MINUS!AS14</f>
        <v>0</v>
      </c>
      <c r="D1714" s="15" t="s">
        <v>1067</v>
      </c>
      <c r="E1714" s="653" t="s">
        <v>3552</v>
      </c>
    </row>
    <row r="1715" spans="1:5" s="15" customFormat="1" ht="12" customHeight="1" x14ac:dyDescent="0.25">
      <c r="A1715" s="651">
        <v>733905673733</v>
      </c>
      <c r="B1715" s="654" t="s">
        <v>3553</v>
      </c>
      <c r="C1715" s="22">
        <f>AOFA_MINUS!AS15</f>
        <v>0</v>
      </c>
      <c r="D1715" s="15" t="s">
        <v>1067</v>
      </c>
      <c r="E1715" s="653" t="s">
        <v>3554</v>
      </c>
    </row>
    <row r="1716" spans="1:5" s="15" customFormat="1" ht="12" customHeight="1" x14ac:dyDescent="0.25">
      <c r="A1716" s="651">
        <v>733905673917</v>
      </c>
      <c r="B1716" s="654" t="s">
        <v>3555</v>
      </c>
      <c r="C1716" s="22">
        <f>AOFA_MINUS!AS16</f>
        <v>0</v>
      </c>
      <c r="D1716" s="15" t="s">
        <v>1067</v>
      </c>
      <c r="E1716" s="653" t="s">
        <v>3556</v>
      </c>
    </row>
    <row r="1717" spans="1:5" s="15" customFormat="1" ht="12" customHeight="1" x14ac:dyDescent="0.25">
      <c r="A1717" s="651">
        <v>733905674099</v>
      </c>
      <c r="B1717" s="654" t="s">
        <v>3557</v>
      </c>
      <c r="C1717" s="22">
        <f>AOFA_MINUS!AS17</f>
        <v>0</v>
      </c>
      <c r="D1717" s="15" t="s">
        <v>1067</v>
      </c>
      <c r="E1717" s="653" t="s">
        <v>3558</v>
      </c>
    </row>
    <row r="1718" spans="1:5" s="15" customFormat="1" ht="12" customHeight="1" x14ac:dyDescent="0.25">
      <c r="A1718" s="651">
        <v>733905674273</v>
      </c>
      <c r="B1718" s="654" t="s">
        <v>3559</v>
      </c>
      <c r="C1718" s="22">
        <f>AOFA_MINUS!AS18</f>
        <v>0</v>
      </c>
      <c r="D1718" s="15" t="s">
        <v>1067</v>
      </c>
      <c r="E1718" s="653" t="s">
        <v>3560</v>
      </c>
    </row>
    <row r="1719" spans="1:5" s="15" customFormat="1" ht="12" customHeight="1" x14ac:dyDescent="0.25">
      <c r="A1719" s="651">
        <v>733905674457</v>
      </c>
      <c r="B1719" s="654" t="s">
        <v>3561</v>
      </c>
      <c r="C1719" s="22">
        <f>AOFA_MINUS!AS19</f>
        <v>0</v>
      </c>
      <c r="D1719" s="15" t="s">
        <v>1067</v>
      </c>
      <c r="E1719" s="653" t="s">
        <v>3562</v>
      </c>
    </row>
    <row r="1720" spans="1:5" s="15" customFormat="1" ht="12" customHeight="1" x14ac:dyDescent="0.25">
      <c r="A1720" s="651">
        <v>733905674631</v>
      </c>
      <c r="B1720" s="654" t="s">
        <v>3563</v>
      </c>
      <c r="C1720" s="22">
        <f>AOFA_MINUS!AS20</f>
        <v>0</v>
      </c>
      <c r="D1720" s="15" t="s">
        <v>1067</v>
      </c>
      <c r="E1720" s="653" t="s">
        <v>3564</v>
      </c>
    </row>
    <row r="1721" spans="1:5" s="15" customFormat="1" ht="12" customHeight="1" x14ac:dyDescent="0.25">
      <c r="A1721" s="651">
        <v>733905674815</v>
      </c>
      <c r="B1721" s="654" t="s">
        <v>3565</v>
      </c>
      <c r="C1721" s="22">
        <f>AOFA_MINUS!AS21</f>
        <v>0</v>
      </c>
      <c r="D1721" s="15" t="s">
        <v>1067</v>
      </c>
      <c r="E1721" s="653" t="s">
        <v>3566</v>
      </c>
    </row>
    <row r="1722" spans="1:5" s="15" customFormat="1" ht="12" customHeight="1" x14ac:dyDescent="0.25">
      <c r="A1722" s="651">
        <v>733905674990</v>
      </c>
      <c r="B1722" s="654" t="s">
        <v>3567</v>
      </c>
      <c r="C1722" s="22">
        <f>AOFA_MINUS!AS22</f>
        <v>0</v>
      </c>
      <c r="D1722" s="15" t="s">
        <v>1067</v>
      </c>
      <c r="E1722" s="653" t="s">
        <v>3568</v>
      </c>
    </row>
    <row r="1723" spans="1:5" s="15" customFormat="1" ht="12" customHeight="1" x14ac:dyDescent="0.25">
      <c r="A1723" s="651">
        <v>733905675171</v>
      </c>
      <c r="B1723" s="654" t="s">
        <v>3569</v>
      </c>
      <c r="C1723" s="22">
        <f>AOFA_MINUS!AS23</f>
        <v>0</v>
      </c>
      <c r="D1723" s="15" t="s">
        <v>1067</v>
      </c>
      <c r="E1723" s="653" t="s">
        <v>3570</v>
      </c>
    </row>
    <row r="1724" spans="1:5" s="15" customFormat="1" ht="12" customHeight="1" x14ac:dyDescent="0.25">
      <c r="A1724" s="651">
        <v>733905675355</v>
      </c>
      <c r="B1724" s="654" t="s">
        <v>3571</v>
      </c>
      <c r="C1724" s="22">
        <f>AOFA_MINUS!AS24</f>
        <v>0</v>
      </c>
      <c r="D1724" s="15" t="s">
        <v>1067</v>
      </c>
      <c r="E1724" s="653" t="s">
        <v>3572</v>
      </c>
    </row>
    <row r="1725" spans="1:5" s="15" customFormat="1" ht="12" customHeight="1" x14ac:dyDescent="0.25">
      <c r="A1725" s="651">
        <v>733905675539</v>
      </c>
      <c r="B1725" s="654" t="s">
        <v>3573</v>
      </c>
      <c r="C1725" s="22">
        <f>AOFA_MINUS!AS25</f>
        <v>0</v>
      </c>
      <c r="D1725" s="15" t="s">
        <v>1067</v>
      </c>
      <c r="E1725" s="653" t="s">
        <v>3574</v>
      </c>
    </row>
    <row r="1726" spans="1:5" s="15" customFormat="1" ht="12" customHeight="1" x14ac:dyDescent="0.25">
      <c r="A1726" s="651">
        <v>733905675713</v>
      </c>
      <c r="B1726" s="654" t="s">
        <v>3575</v>
      </c>
      <c r="C1726" s="22">
        <f>AOFA_MINUS!AS26</f>
        <v>0</v>
      </c>
      <c r="D1726" s="15" t="s">
        <v>1067</v>
      </c>
      <c r="E1726" s="653" t="s">
        <v>3576</v>
      </c>
    </row>
    <row r="1727" spans="1:5" s="15" customFormat="1" ht="12" customHeight="1" x14ac:dyDescent="0.25">
      <c r="A1727" s="651">
        <v>733905675898</v>
      </c>
      <c r="B1727" s="654" t="s">
        <v>3577</v>
      </c>
      <c r="C1727" s="22">
        <f>AOFA_MINUS!AS27</f>
        <v>0</v>
      </c>
      <c r="D1727" s="15" t="s">
        <v>1067</v>
      </c>
      <c r="E1727" s="653" t="s">
        <v>3578</v>
      </c>
    </row>
    <row r="1728" spans="1:5" s="15" customFormat="1" ht="12" customHeight="1" x14ac:dyDescent="0.25">
      <c r="A1728" s="651">
        <v>733905676079</v>
      </c>
      <c r="B1728" s="654" t="s">
        <v>3579</v>
      </c>
      <c r="C1728" s="22">
        <f>AOFA_MINUS!AS28</f>
        <v>0</v>
      </c>
      <c r="D1728" s="15" t="s">
        <v>1067</v>
      </c>
      <c r="E1728" s="653" t="s">
        <v>3580</v>
      </c>
    </row>
    <row r="1729" spans="1:5" s="15" customFormat="1" ht="12" customHeight="1" x14ac:dyDescent="0.25">
      <c r="A1729" s="651">
        <v>733905676253</v>
      </c>
      <c r="B1729" s="654" t="s">
        <v>3581</v>
      </c>
      <c r="C1729" s="22">
        <f>AOFA_MINUS!AS29</f>
        <v>0</v>
      </c>
      <c r="D1729" s="15" t="s">
        <v>1067</v>
      </c>
      <c r="E1729" s="653" t="s">
        <v>3582</v>
      </c>
    </row>
    <row r="1730" spans="1:5" s="15" customFormat="1" ht="12" customHeight="1" x14ac:dyDescent="0.25">
      <c r="A1730" s="651">
        <v>733905676437</v>
      </c>
      <c r="B1730" s="654" t="s">
        <v>3583</v>
      </c>
      <c r="C1730" s="22">
        <f>AOFA_MINUS!AS30</f>
        <v>0</v>
      </c>
      <c r="D1730" s="15" t="s">
        <v>1067</v>
      </c>
      <c r="E1730" s="653" t="s">
        <v>3584</v>
      </c>
    </row>
    <row r="1731" spans="1:5" s="15" customFormat="1" ht="12" customHeight="1" x14ac:dyDescent="0.25">
      <c r="A1731" s="651">
        <v>733905676611</v>
      </c>
      <c r="B1731" s="654" t="s">
        <v>3585</v>
      </c>
      <c r="C1731" s="22">
        <f>AOFA_MINUS!AS31</f>
        <v>0</v>
      </c>
      <c r="D1731" s="15" t="s">
        <v>1067</v>
      </c>
      <c r="E1731" s="653" t="s">
        <v>3586</v>
      </c>
    </row>
    <row r="1732" spans="1:5" s="15" customFormat="1" ht="12" customHeight="1" x14ac:dyDescent="0.25">
      <c r="A1732" s="651">
        <v>733905676796</v>
      </c>
      <c r="B1732" s="654" t="s">
        <v>3587</v>
      </c>
      <c r="C1732" s="22">
        <f>AOFA_MINUS!AS32</f>
        <v>0</v>
      </c>
      <c r="D1732" s="15" t="s">
        <v>1067</v>
      </c>
      <c r="E1732" s="653" t="s">
        <v>3588</v>
      </c>
    </row>
    <row r="1733" spans="1:5" s="15" customFormat="1" ht="12" customHeight="1" x14ac:dyDescent="0.25">
      <c r="A1733" s="651">
        <v>733905676970</v>
      </c>
      <c r="B1733" s="654" t="s">
        <v>3589</v>
      </c>
      <c r="C1733" s="22">
        <f>AOFA_MINUS!AS33</f>
        <v>0</v>
      </c>
      <c r="D1733" s="15" t="s">
        <v>1067</v>
      </c>
      <c r="E1733" s="653" t="s">
        <v>3590</v>
      </c>
    </row>
    <row r="1734" spans="1:5" s="15" customFormat="1" ht="12" customHeight="1" x14ac:dyDescent="0.25">
      <c r="A1734" s="651">
        <v>733905677151</v>
      </c>
      <c r="B1734" s="654" t="s">
        <v>3591</v>
      </c>
      <c r="C1734" s="22">
        <f>AOFA_MINUS!AS34</f>
        <v>0</v>
      </c>
      <c r="D1734" s="15" t="s">
        <v>1067</v>
      </c>
      <c r="E1734" s="653" t="s">
        <v>3592</v>
      </c>
    </row>
    <row r="1735" spans="1:5" s="15" customFormat="1" ht="12" customHeight="1" x14ac:dyDescent="0.25">
      <c r="A1735" s="651">
        <v>733905677335</v>
      </c>
      <c r="B1735" s="654" t="s">
        <v>3593</v>
      </c>
      <c r="C1735" s="22">
        <f>AOFA_MINUS!AS35</f>
        <v>0</v>
      </c>
      <c r="D1735" s="15" t="s">
        <v>1067</v>
      </c>
      <c r="E1735" s="653" t="s">
        <v>3594</v>
      </c>
    </row>
    <row r="1736" spans="1:5" ht="12" customHeight="1" x14ac:dyDescent="0.25">
      <c r="A1736" s="651">
        <v>733905677519</v>
      </c>
      <c r="B1736" s="654" t="s">
        <v>3595</v>
      </c>
      <c r="C1736" s="22">
        <f>AOFA_MINUS!AS36</f>
        <v>0</v>
      </c>
      <c r="D1736" s="15" t="s">
        <v>1067</v>
      </c>
      <c r="E1736" s="653" t="s">
        <v>3596</v>
      </c>
    </row>
    <row r="1737" spans="1:5" ht="12" customHeight="1" x14ac:dyDescent="0.25">
      <c r="A1737" s="651">
        <v>733905920875</v>
      </c>
      <c r="B1737" s="332" t="s">
        <v>3597</v>
      </c>
      <c r="C1737" s="22">
        <f>AOFA_MINUS!AS37</f>
        <v>0</v>
      </c>
      <c r="D1737" s="15" t="s">
        <v>1067</v>
      </c>
      <c r="E1737" s="653" t="s">
        <v>3598</v>
      </c>
    </row>
    <row r="1738" spans="1:5" ht="12" customHeight="1" x14ac:dyDescent="0.25">
      <c r="A1738" s="651">
        <v>733905920950</v>
      </c>
      <c r="B1738" s="332" t="s">
        <v>3599</v>
      </c>
      <c r="C1738" s="22">
        <f>AOFA_MINUS!AS38</f>
        <v>0</v>
      </c>
      <c r="D1738" s="15" t="s">
        <v>1067</v>
      </c>
      <c r="E1738" s="653" t="s">
        <v>3600</v>
      </c>
    </row>
    <row r="1739" spans="1:5" ht="12" customHeight="1" x14ac:dyDescent="0.25">
      <c r="A1739" s="651">
        <v>733905921032</v>
      </c>
      <c r="B1739" s="332" t="s">
        <v>3601</v>
      </c>
      <c r="C1739" s="22">
        <f>AOFA_MINUS!AS39</f>
        <v>0</v>
      </c>
      <c r="D1739" s="15" t="s">
        <v>1067</v>
      </c>
      <c r="E1739" s="653" t="s">
        <v>3602</v>
      </c>
    </row>
    <row r="1740" spans="1:5" ht="12" customHeight="1" x14ac:dyDescent="0.25">
      <c r="A1740" s="651">
        <v>733905921117</v>
      </c>
      <c r="B1740" s="332" t="s">
        <v>3603</v>
      </c>
      <c r="C1740" s="22">
        <f>AOFA_MINUS!AS40</f>
        <v>0</v>
      </c>
      <c r="D1740" s="15" t="s">
        <v>1067</v>
      </c>
      <c r="E1740" s="653" t="s">
        <v>3604</v>
      </c>
    </row>
    <row r="1741" spans="1:5" ht="12" customHeight="1" x14ac:dyDescent="0.25">
      <c r="A1741" s="651">
        <v>733905921193</v>
      </c>
      <c r="B1741" s="332" t="s">
        <v>3605</v>
      </c>
      <c r="C1741" s="22">
        <f>AOFA_MINUS!AS41</f>
        <v>0</v>
      </c>
      <c r="D1741" s="15" t="s">
        <v>1067</v>
      </c>
      <c r="E1741" s="653" t="s">
        <v>3606</v>
      </c>
    </row>
    <row r="1742" spans="1:5" ht="12" customHeight="1" x14ac:dyDescent="0.25">
      <c r="A1742" s="651">
        <v>733905921278</v>
      </c>
      <c r="B1742" s="332" t="s">
        <v>3607</v>
      </c>
      <c r="C1742" s="22">
        <f>AOFA_MINUS!AS42</f>
        <v>0</v>
      </c>
      <c r="D1742" s="15" t="s">
        <v>1067</v>
      </c>
      <c r="E1742" s="653" t="s">
        <v>3608</v>
      </c>
    </row>
    <row r="1743" spans="1:5" ht="12" customHeight="1" x14ac:dyDescent="0.25">
      <c r="A1743" s="651">
        <v>733905673207</v>
      </c>
      <c r="B1743" s="654" t="s">
        <v>3609</v>
      </c>
      <c r="C1743" s="22">
        <f>AOFA_MINUS!AT12</f>
        <v>0</v>
      </c>
      <c r="D1743" s="15" t="s">
        <v>1067</v>
      </c>
      <c r="E1743" s="653" t="s">
        <v>3610</v>
      </c>
    </row>
    <row r="1744" spans="1:5" ht="12" customHeight="1" x14ac:dyDescent="0.25">
      <c r="A1744" s="651">
        <v>733905673382</v>
      </c>
      <c r="B1744" s="654" t="s">
        <v>3611</v>
      </c>
      <c r="C1744" s="22">
        <f>AOFA_MINUS!AT13</f>
        <v>0</v>
      </c>
      <c r="D1744" s="15" t="s">
        <v>1067</v>
      </c>
      <c r="E1744" s="653" t="s">
        <v>3612</v>
      </c>
    </row>
    <row r="1745" spans="1:5" ht="12" customHeight="1" x14ac:dyDescent="0.25">
      <c r="A1745" s="651">
        <v>733905673566</v>
      </c>
      <c r="B1745" s="654" t="s">
        <v>3613</v>
      </c>
      <c r="C1745" s="22">
        <f>AOFA_MINUS!AT14</f>
        <v>0</v>
      </c>
      <c r="D1745" s="15" t="s">
        <v>1067</v>
      </c>
      <c r="E1745" s="653" t="s">
        <v>3614</v>
      </c>
    </row>
    <row r="1746" spans="1:5" ht="12" customHeight="1" x14ac:dyDescent="0.25">
      <c r="A1746" s="651">
        <v>733905673740</v>
      </c>
      <c r="B1746" s="654" t="s">
        <v>3615</v>
      </c>
      <c r="C1746" s="22">
        <f>AOFA_MINUS!AT15</f>
        <v>0</v>
      </c>
      <c r="D1746" s="15" t="s">
        <v>1067</v>
      </c>
      <c r="E1746" s="653" t="s">
        <v>3616</v>
      </c>
    </row>
    <row r="1747" spans="1:5" ht="12" customHeight="1" x14ac:dyDescent="0.25">
      <c r="A1747" s="651">
        <v>733905673924</v>
      </c>
      <c r="B1747" s="654" t="s">
        <v>3617</v>
      </c>
      <c r="C1747" s="22">
        <f>AOFA_MINUS!AT16</f>
        <v>0</v>
      </c>
      <c r="D1747" s="15" t="s">
        <v>1067</v>
      </c>
      <c r="E1747" s="653" t="s">
        <v>3618</v>
      </c>
    </row>
    <row r="1748" spans="1:5" ht="12" customHeight="1" x14ac:dyDescent="0.25">
      <c r="A1748" s="651">
        <v>733905674105</v>
      </c>
      <c r="B1748" s="654" t="s">
        <v>3619</v>
      </c>
      <c r="C1748" s="22">
        <f>AOFA_MINUS!AT17</f>
        <v>0</v>
      </c>
      <c r="D1748" s="15" t="s">
        <v>1067</v>
      </c>
      <c r="E1748" s="653" t="s">
        <v>3620</v>
      </c>
    </row>
    <row r="1749" spans="1:5" ht="12" customHeight="1" x14ac:dyDescent="0.25">
      <c r="A1749" s="651">
        <v>733905674280</v>
      </c>
      <c r="B1749" s="654" t="s">
        <v>3621</v>
      </c>
      <c r="C1749" s="22">
        <f>AOFA_MINUS!AT18</f>
        <v>0</v>
      </c>
      <c r="D1749" s="15" t="s">
        <v>1067</v>
      </c>
      <c r="E1749" s="653" t="s">
        <v>3622</v>
      </c>
    </row>
    <row r="1750" spans="1:5" ht="12" customHeight="1" x14ac:dyDescent="0.25">
      <c r="A1750" s="651">
        <v>733905674464</v>
      </c>
      <c r="B1750" s="654" t="s">
        <v>3623</v>
      </c>
      <c r="C1750" s="22">
        <f>AOFA_MINUS!AT19</f>
        <v>0</v>
      </c>
      <c r="D1750" s="15" t="s">
        <v>1067</v>
      </c>
      <c r="E1750" s="653" t="s">
        <v>3624</v>
      </c>
    </row>
    <row r="1751" spans="1:5" ht="12" customHeight="1" x14ac:dyDescent="0.25">
      <c r="A1751" s="651">
        <v>733905674648</v>
      </c>
      <c r="B1751" s="654" t="s">
        <v>3625</v>
      </c>
      <c r="C1751" s="22">
        <f>AOFA_MINUS!AT20</f>
        <v>0</v>
      </c>
      <c r="D1751" s="15" t="s">
        <v>1067</v>
      </c>
      <c r="E1751" s="653" t="s">
        <v>3626</v>
      </c>
    </row>
    <row r="1752" spans="1:5" ht="12" customHeight="1" x14ac:dyDescent="0.25">
      <c r="A1752" s="651">
        <v>733905674822</v>
      </c>
      <c r="B1752" s="654" t="s">
        <v>3627</v>
      </c>
      <c r="C1752" s="22">
        <f>AOFA_MINUS!AT21</f>
        <v>0</v>
      </c>
      <c r="D1752" s="15" t="s">
        <v>1067</v>
      </c>
      <c r="E1752" s="653" t="s">
        <v>3628</v>
      </c>
    </row>
    <row r="1753" spans="1:5" ht="12" customHeight="1" x14ac:dyDescent="0.25">
      <c r="A1753" s="651">
        <v>733905675003</v>
      </c>
      <c r="B1753" s="654" t="s">
        <v>3629</v>
      </c>
      <c r="C1753" s="22">
        <f>AOFA_MINUS!AT22</f>
        <v>0</v>
      </c>
      <c r="D1753" s="15" t="s">
        <v>1067</v>
      </c>
      <c r="E1753" s="653" t="s">
        <v>3630</v>
      </c>
    </row>
    <row r="1754" spans="1:5" ht="12" customHeight="1" x14ac:dyDescent="0.25">
      <c r="A1754" s="651">
        <v>733905675188</v>
      </c>
      <c r="B1754" s="654" t="s">
        <v>3631</v>
      </c>
      <c r="C1754" s="22">
        <f>AOFA_MINUS!AT23</f>
        <v>0</v>
      </c>
      <c r="D1754" s="15" t="s">
        <v>1067</v>
      </c>
      <c r="E1754" s="653" t="s">
        <v>3632</v>
      </c>
    </row>
    <row r="1755" spans="1:5" ht="12" customHeight="1" x14ac:dyDescent="0.25">
      <c r="A1755" s="651">
        <v>733905675362</v>
      </c>
      <c r="B1755" s="654" t="s">
        <v>3633</v>
      </c>
      <c r="C1755" s="22">
        <f>AOFA_MINUS!AT24</f>
        <v>0</v>
      </c>
      <c r="D1755" s="15" t="s">
        <v>1067</v>
      </c>
      <c r="E1755" s="653" t="s">
        <v>3634</v>
      </c>
    </row>
    <row r="1756" spans="1:5" ht="12" customHeight="1" x14ac:dyDescent="0.25">
      <c r="A1756" s="651">
        <v>733905675546</v>
      </c>
      <c r="B1756" s="654" t="s">
        <v>3635</v>
      </c>
      <c r="C1756" s="22">
        <f>AOFA_MINUS!AT25</f>
        <v>0</v>
      </c>
      <c r="D1756" s="15" t="s">
        <v>1067</v>
      </c>
      <c r="E1756" s="653" t="s">
        <v>3636</v>
      </c>
    </row>
    <row r="1757" spans="1:5" ht="12" customHeight="1" x14ac:dyDescent="0.25">
      <c r="A1757" s="651">
        <v>733905675720</v>
      </c>
      <c r="B1757" s="654" t="s">
        <v>3637</v>
      </c>
      <c r="C1757" s="22">
        <f>AOFA_MINUS!AT26</f>
        <v>0</v>
      </c>
      <c r="D1757" s="15" t="s">
        <v>1067</v>
      </c>
      <c r="E1757" s="653" t="s">
        <v>3638</v>
      </c>
    </row>
    <row r="1758" spans="1:5" ht="12" customHeight="1" x14ac:dyDescent="0.25">
      <c r="A1758" s="651">
        <v>733905675904</v>
      </c>
      <c r="B1758" s="654" t="s">
        <v>3639</v>
      </c>
      <c r="C1758" s="22">
        <f>AOFA_MINUS!AT27</f>
        <v>0</v>
      </c>
      <c r="D1758" s="15" t="s">
        <v>1067</v>
      </c>
      <c r="E1758" s="653" t="s">
        <v>3640</v>
      </c>
    </row>
    <row r="1759" spans="1:5" ht="12" customHeight="1" x14ac:dyDescent="0.25">
      <c r="A1759" s="651">
        <v>733905676086</v>
      </c>
      <c r="B1759" s="654" t="s">
        <v>3641</v>
      </c>
      <c r="C1759" s="22">
        <f>AOFA_MINUS!AT28</f>
        <v>0</v>
      </c>
      <c r="D1759" s="15" t="s">
        <v>1067</v>
      </c>
      <c r="E1759" s="653" t="s">
        <v>3642</v>
      </c>
    </row>
    <row r="1760" spans="1:5" ht="12" customHeight="1" x14ac:dyDescent="0.25">
      <c r="A1760" s="651">
        <v>733905676260</v>
      </c>
      <c r="B1760" s="654" t="s">
        <v>3643</v>
      </c>
      <c r="C1760" s="22">
        <f>AOFA_MINUS!AT29</f>
        <v>0</v>
      </c>
      <c r="D1760" s="15" t="s">
        <v>1067</v>
      </c>
      <c r="E1760" s="653" t="s">
        <v>3644</v>
      </c>
    </row>
    <row r="1761" spans="1:5" ht="12" customHeight="1" x14ac:dyDescent="0.25">
      <c r="A1761" s="651">
        <v>733905676444</v>
      </c>
      <c r="B1761" s="654" t="s">
        <v>3645</v>
      </c>
      <c r="C1761" s="22">
        <f>AOFA_MINUS!AT30</f>
        <v>0</v>
      </c>
      <c r="D1761" s="15" t="s">
        <v>1067</v>
      </c>
      <c r="E1761" s="653" t="s">
        <v>3646</v>
      </c>
    </row>
    <row r="1762" spans="1:5" ht="12" customHeight="1" x14ac:dyDescent="0.25">
      <c r="A1762" s="651">
        <v>733905676628</v>
      </c>
      <c r="B1762" s="654" t="s">
        <v>3647</v>
      </c>
      <c r="C1762" s="22">
        <f>AOFA_MINUS!AT31</f>
        <v>0</v>
      </c>
      <c r="D1762" s="15" t="s">
        <v>1067</v>
      </c>
      <c r="E1762" s="653" t="s">
        <v>3648</v>
      </c>
    </row>
    <row r="1763" spans="1:5" ht="12" customHeight="1" x14ac:dyDescent="0.25">
      <c r="A1763" s="651">
        <v>733905676802</v>
      </c>
      <c r="B1763" s="654" t="s">
        <v>3649</v>
      </c>
      <c r="C1763" s="22">
        <f>AOFA_MINUS!AT32</f>
        <v>0</v>
      </c>
      <c r="D1763" s="15" t="s">
        <v>1067</v>
      </c>
      <c r="E1763" s="653" t="s">
        <v>3650</v>
      </c>
    </row>
    <row r="1764" spans="1:5" ht="12" customHeight="1" x14ac:dyDescent="0.25">
      <c r="A1764" s="651">
        <v>733905676987</v>
      </c>
      <c r="B1764" s="654" t="s">
        <v>3651</v>
      </c>
      <c r="C1764" s="22">
        <f>AOFA_MINUS!AT33</f>
        <v>0</v>
      </c>
      <c r="D1764" s="15" t="s">
        <v>1067</v>
      </c>
      <c r="E1764" s="653" t="s">
        <v>3652</v>
      </c>
    </row>
    <row r="1765" spans="1:5" ht="12" customHeight="1" x14ac:dyDescent="0.25">
      <c r="A1765" s="651">
        <v>733905677168</v>
      </c>
      <c r="B1765" s="654" t="s">
        <v>3653</v>
      </c>
      <c r="C1765" s="22">
        <f>AOFA_MINUS!AT34</f>
        <v>0</v>
      </c>
      <c r="D1765" s="15" t="s">
        <v>1067</v>
      </c>
      <c r="E1765" s="653" t="s">
        <v>3654</v>
      </c>
    </row>
    <row r="1766" spans="1:5" ht="12" customHeight="1" x14ac:dyDescent="0.25">
      <c r="A1766" s="651">
        <v>733905677342</v>
      </c>
      <c r="B1766" s="654" t="s">
        <v>3655</v>
      </c>
      <c r="C1766" s="22">
        <f>AOFA_MINUS!AT35</f>
        <v>0</v>
      </c>
      <c r="D1766" s="15" t="s">
        <v>1067</v>
      </c>
      <c r="E1766" s="653" t="s">
        <v>3656</v>
      </c>
    </row>
    <row r="1767" spans="1:5" ht="12" customHeight="1" x14ac:dyDescent="0.25">
      <c r="A1767" s="651">
        <v>733905677526</v>
      </c>
      <c r="B1767" s="654" t="s">
        <v>3657</v>
      </c>
      <c r="C1767" s="22">
        <f>AOFA_MINUS!AT36</f>
        <v>0</v>
      </c>
      <c r="D1767" s="15" t="s">
        <v>1067</v>
      </c>
      <c r="E1767" s="653" t="s">
        <v>3658</v>
      </c>
    </row>
    <row r="1768" spans="1:5" ht="12" customHeight="1" x14ac:dyDescent="0.25">
      <c r="A1768" s="651">
        <v>733905920882</v>
      </c>
      <c r="B1768" s="332" t="s">
        <v>3659</v>
      </c>
      <c r="C1768" s="22">
        <f>AOFA_MINUS!AT37</f>
        <v>0</v>
      </c>
      <c r="D1768" s="15" t="s">
        <v>1067</v>
      </c>
      <c r="E1768" s="653" t="s">
        <v>3660</v>
      </c>
    </row>
    <row r="1769" spans="1:5" ht="12" customHeight="1" x14ac:dyDescent="0.25">
      <c r="A1769" s="651">
        <v>733905920967</v>
      </c>
      <c r="B1769" s="332" t="s">
        <v>3661</v>
      </c>
      <c r="C1769" s="22">
        <f>AOFA_MINUS!AT38</f>
        <v>0</v>
      </c>
      <c r="D1769" s="15" t="s">
        <v>1067</v>
      </c>
      <c r="E1769" s="653" t="s">
        <v>3662</v>
      </c>
    </row>
    <row r="1770" spans="1:5" ht="12" customHeight="1" x14ac:dyDescent="0.25">
      <c r="A1770" s="651">
        <v>733905921049</v>
      </c>
      <c r="B1770" s="332" t="s">
        <v>3663</v>
      </c>
      <c r="C1770" s="22">
        <f>AOFA_MINUS!AT39</f>
        <v>0</v>
      </c>
      <c r="D1770" s="15" t="s">
        <v>1067</v>
      </c>
      <c r="E1770" s="653" t="s">
        <v>3664</v>
      </c>
    </row>
    <row r="1771" spans="1:5" ht="12" customHeight="1" x14ac:dyDescent="0.25">
      <c r="A1771" s="651">
        <v>733905921124</v>
      </c>
      <c r="B1771" s="332" t="s">
        <v>3665</v>
      </c>
      <c r="C1771" s="22">
        <f>AOFA_MINUS!AT40</f>
        <v>0</v>
      </c>
      <c r="D1771" s="15" t="s">
        <v>1067</v>
      </c>
      <c r="E1771" s="653" t="s">
        <v>3666</v>
      </c>
    </row>
    <row r="1772" spans="1:5" ht="12" customHeight="1" x14ac:dyDescent="0.25">
      <c r="A1772" s="651">
        <v>733905921209</v>
      </c>
      <c r="B1772" s="332" t="s">
        <v>3667</v>
      </c>
      <c r="C1772" s="22">
        <f>AOFA_MINUS!AT41</f>
        <v>0</v>
      </c>
      <c r="D1772" s="15" t="s">
        <v>1067</v>
      </c>
      <c r="E1772" s="653" t="s">
        <v>3668</v>
      </c>
    </row>
    <row r="1773" spans="1:5" ht="12" customHeight="1" x14ac:dyDescent="0.25">
      <c r="A1773" s="651">
        <v>733905921285</v>
      </c>
      <c r="B1773" s="332" t="s">
        <v>3669</v>
      </c>
      <c r="C1773" s="22">
        <f>AOFA_MINUS!AT42</f>
        <v>0</v>
      </c>
      <c r="D1773" s="15" t="s">
        <v>1067</v>
      </c>
      <c r="E1773" s="653" t="s">
        <v>3670</v>
      </c>
    </row>
    <row r="1774" spans="1:5" ht="12" customHeight="1" x14ac:dyDescent="0.25">
      <c r="A1774" s="651">
        <v>733905673214</v>
      </c>
      <c r="B1774" s="654" t="s">
        <v>3671</v>
      </c>
      <c r="C1774" s="22">
        <f>AOFA_MINUS!AU12</f>
        <v>0</v>
      </c>
      <c r="D1774" s="15" t="s">
        <v>1067</v>
      </c>
      <c r="E1774" s="653" t="s">
        <v>3672</v>
      </c>
    </row>
    <row r="1775" spans="1:5" ht="12" customHeight="1" x14ac:dyDescent="0.25">
      <c r="A1775" s="651">
        <v>733905673399</v>
      </c>
      <c r="B1775" s="654" t="s">
        <v>3673</v>
      </c>
      <c r="C1775" s="22">
        <f>AOFA_MINUS!AU13</f>
        <v>0</v>
      </c>
      <c r="D1775" s="15" t="s">
        <v>1067</v>
      </c>
      <c r="E1775" s="653" t="s">
        <v>3674</v>
      </c>
    </row>
    <row r="1776" spans="1:5" ht="12" customHeight="1" x14ac:dyDescent="0.25">
      <c r="A1776" s="651">
        <v>733905673573</v>
      </c>
      <c r="B1776" s="654" t="s">
        <v>3675</v>
      </c>
      <c r="C1776" s="22">
        <f>AOFA_MINUS!AU14</f>
        <v>0</v>
      </c>
      <c r="D1776" s="15" t="s">
        <v>1067</v>
      </c>
      <c r="E1776" s="653" t="s">
        <v>3676</v>
      </c>
    </row>
    <row r="1777" spans="1:5" ht="12" customHeight="1" x14ac:dyDescent="0.25">
      <c r="A1777" s="651">
        <v>733905673757</v>
      </c>
      <c r="B1777" s="654" t="s">
        <v>3677</v>
      </c>
      <c r="C1777" s="22">
        <f>AOFA_MINUS!AU15</f>
        <v>0</v>
      </c>
      <c r="D1777" s="15" t="s">
        <v>1067</v>
      </c>
      <c r="E1777" s="653" t="s">
        <v>3678</v>
      </c>
    </row>
    <row r="1778" spans="1:5" ht="12" customHeight="1" x14ac:dyDescent="0.25">
      <c r="A1778" s="651">
        <v>733905673931</v>
      </c>
      <c r="B1778" s="654" t="s">
        <v>3679</v>
      </c>
      <c r="C1778" s="22">
        <f>AOFA_MINUS!AU16</f>
        <v>0</v>
      </c>
      <c r="D1778" s="15" t="s">
        <v>1067</v>
      </c>
      <c r="E1778" s="653" t="s">
        <v>3680</v>
      </c>
    </row>
    <row r="1779" spans="1:5" ht="12" customHeight="1" x14ac:dyDescent="0.25">
      <c r="A1779" s="651">
        <v>733905674112</v>
      </c>
      <c r="B1779" s="654" t="s">
        <v>3681</v>
      </c>
      <c r="C1779" s="22">
        <f>AOFA_MINUS!AU17</f>
        <v>0</v>
      </c>
      <c r="D1779" s="15" t="s">
        <v>1067</v>
      </c>
      <c r="E1779" s="653" t="s">
        <v>3682</v>
      </c>
    </row>
    <row r="1780" spans="1:5" ht="12" customHeight="1" x14ac:dyDescent="0.25">
      <c r="A1780" s="651">
        <v>733905674297</v>
      </c>
      <c r="B1780" s="654" t="s">
        <v>3683</v>
      </c>
      <c r="C1780" s="22">
        <f>AOFA_MINUS!AU18</f>
        <v>0</v>
      </c>
      <c r="D1780" s="15" t="s">
        <v>1067</v>
      </c>
      <c r="E1780" s="653" t="s">
        <v>3684</v>
      </c>
    </row>
    <row r="1781" spans="1:5" ht="12" customHeight="1" x14ac:dyDescent="0.25">
      <c r="A1781" s="651">
        <v>733905674471</v>
      </c>
      <c r="B1781" s="654" t="s">
        <v>3685</v>
      </c>
      <c r="C1781" s="22">
        <f>AOFA_MINUS!AU19</f>
        <v>0</v>
      </c>
      <c r="D1781" s="15" t="s">
        <v>1067</v>
      </c>
      <c r="E1781" s="653" t="s">
        <v>3686</v>
      </c>
    </row>
    <row r="1782" spans="1:5" ht="12" customHeight="1" x14ac:dyDescent="0.25">
      <c r="A1782" s="651">
        <v>733905674655</v>
      </c>
      <c r="B1782" s="654" t="s">
        <v>3687</v>
      </c>
      <c r="C1782" s="22">
        <f>AOFA_MINUS!AU20</f>
        <v>0</v>
      </c>
      <c r="D1782" s="15" t="s">
        <v>1067</v>
      </c>
      <c r="E1782" s="653" t="s">
        <v>3688</v>
      </c>
    </row>
    <row r="1783" spans="1:5" ht="12" customHeight="1" x14ac:dyDescent="0.25">
      <c r="A1783" s="651">
        <v>733905674839</v>
      </c>
      <c r="B1783" s="654" t="s">
        <v>3689</v>
      </c>
      <c r="C1783" s="22">
        <f>AOFA_MINUS!AU21</f>
        <v>0</v>
      </c>
      <c r="D1783" s="15" t="s">
        <v>1067</v>
      </c>
      <c r="E1783" s="653" t="s">
        <v>3690</v>
      </c>
    </row>
    <row r="1784" spans="1:5" ht="12" customHeight="1" x14ac:dyDescent="0.25">
      <c r="A1784" s="651">
        <v>733905675010</v>
      </c>
      <c r="B1784" s="654" t="s">
        <v>3691</v>
      </c>
      <c r="C1784" s="22">
        <f>AOFA_MINUS!AU22</f>
        <v>0</v>
      </c>
      <c r="D1784" s="15" t="s">
        <v>1067</v>
      </c>
      <c r="E1784" s="653" t="s">
        <v>3692</v>
      </c>
    </row>
    <row r="1785" spans="1:5" ht="12" customHeight="1" x14ac:dyDescent="0.25">
      <c r="A1785" s="651">
        <v>733905675195</v>
      </c>
      <c r="B1785" s="654" t="s">
        <v>3693</v>
      </c>
      <c r="C1785" s="22">
        <f>AOFA_MINUS!AU23</f>
        <v>0</v>
      </c>
      <c r="D1785" s="15" t="s">
        <v>1067</v>
      </c>
      <c r="E1785" s="653" t="s">
        <v>3694</v>
      </c>
    </row>
    <row r="1786" spans="1:5" ht="12" customHeight="1" x14ac:dyDescent="0.25">
      <c r="A1786" s="651">
        <v>733905675379</v>
      </c>
      <c r="B1786" s="654" t="s">
        <v>3695</v>
      </c>
      <c r="C1786" s="22">
        <f>AOFA_MINUS!AU24</f>
        <v>0</v>
      </c>
      <c r="D1786" s="15" t="s">
        <v>1067</v>
      </c>
      <c r="E1786" s="653" t="s">
        <v>3696</v>
      </c>
    </row>
    <row r="1787" spans="1:5" ht="12" customHeight="1" x14ac:dyDescent="0.25">
      <c r="A1787" s="651">
        <v>733905675553</v>
      </c>
      <c r="B1787" s="654" t="s">
        <v>3697</v>
      </c>
      <c r="C1787" s="22">
        <f>AOFA_MINUS!AU25</f>
        <v>0</v>
      </c>
      <c r="D1787" s="15" t="s">
        <v>1067</v>
      </c>
      <c r="E1787" s="653" t="s">
        <v>3698</v>
      </c>
    </row>
    <row r="1788" spans="1:5" ht="12" customHeight="1" x14ac:dyDescent="0.25">
      <c r="A1788" s="651">
        <v>733905675737</v>
      </c>
      <c r="B1788" s="654" t="s">
        <v>3699</v>
      </c>
      <c r="C1788" s="22">
        <f>AOFA_MINUS!AU26</f>
        <v>0</v>
      </c>
      <c r="D1788" s="15" t="s">
        <v>1067</v>
      </c>
      <c r="E1788" s="653" t="s">
        <v>3700</v>
      </c>
    </row>
    <row r="1789" spans="1:5" ht="12" customHeight="1" x14ac:dyDescent="0.25">
      <c r="A1789" s="651">
        <v>733905675911</v>
      </c>
      <c r="B1789" s="654" t="s">
        <v>3701</v>
      </c>
      <c r="C1789" s="22">
        <f>AOFA_MINUS!AU27</f>
        <v>0</v>
      </c>
      <c r="D1789" s="15" t="s">
        <v>1067</v>
      </c>
      <c r="E1789" s="653" t="s">
        <v>3702</v>
      </c>
    </row>
    <row r="1790" spans="1:5" ht="12" customHeight="1" x14ac:dyDescent="0.25">
      <c r="A1790" s="651">
        <v>733905676093</v>
      </c>
      <c r="B1790" s="654" t="s">
        <v>3703</v>
      </c>
      <c r="C1790" s="22">
        <f>AOFA_MINUS!AU28</f>
        <v>0</v>
      </c>
      <c r="D1790" s="15" t="s">
        <v>1067</v>
      </c>
      <c r="E1790" s="653" t="s">
        <v>3704</v>
      </c>
    </row>
    <row r="1791" spans="1:5" ht="12" customHeight="1" x14ac:dyDescent="0.25">
      <c r="A1791" s="651">
        <v>733905676277</v>
      </c>
      <c r="B1791" s="654" t="s">
        <v>3705</v>
      </c>
      <c r="C1791" s="22">
        <f>AOFA_MINUS!AU29</f>
        <v>0</v>
      </c>
      <c r="D1791" s="15" t="s">
        <v>1067</v>
      </c>
      <c r="E1791" s="653" t="s">
        <v>3706</v>
      </c>
    </row>
    <row r="1792" spans="1:5" ht="12" customHeight="1" x14ac:dyDescent="0.25">
      <c r="A1792" s="651">
        <v>733905676451</v>
      </c>
      <c r="B1792" s="654" t="s">
        <v>3707</v>
      </c>
      <c r="C1792" s="22">
        <f>AOFA_MINUS!AU30</f>
        <v>0</v>
      </c>
      <c r="D1792" s="15" t="s">
        <v>1067</v>
      </c>
      <c r="E1792" s="653" t="s">
        <v>3708</v>
      </c>
    </row>
    <row r="1793" spans="1:5" ht="12" customHeight="1" x14ac:dyDescent="0.25">
      <c r="A1793" s="651">
        <v>733905676635</v>
      </c>
      <c r="B1793" s="654" t="s">
        <v>3709</v>
      </c>
      <c r="C1793" s="22">
        <f>AOFA_MINUS!AU31</f>
        <v>0</v>
      </c>
      <c r="D1793" s="15" t="s">
        <v>1067</v>
      </c>
      <c r="E1793" s="653" t="s">
        <v>3710</v>
      </c>
    </row>
    <row r="1794" spans="1:5" ht="12" customHeight="1" x14ac:dyDescent="0.25">
      <c r="A1794" s="651">
        <v>733905676819</v>
      </c>
      <c r="B1794" s="654" t="s">
        <v>3711</v>
      </c>
      <c r="C1794" s="22">
        <f>AOFA_MINUS!AU32</f>
        <v>0</v>
      </c>
      <c r="D1794" s="15" t="s">
        <v>1067</v>
      </c>
      <c r="E1794" s="653" t="s">
        <v>3712</v>
      </c>
    </row>
    <row r="1795" spans="1:5" ht="12" customHeight="1" x14ac:dyDescent="0.25">
      <c r="A1795" s="651">
        <v>733905676994</v>
      </c>
      <c r="B1795" s="654" t="s">
        <v>3713</v>
      </c>
      <c r="C1795" s="22">
        <f>AOFA_MINUS!AU33</f>
        <v>0</v>
      </c>
      <c r="D1795" s="15" t="s">
        <v>1067</v>
      </c>
      <c r="E1795" s="653" t="s">
        <v>3714</v>
      </c>
    </row>
    <row r="1796" spans="1:5" ht="12" customHeight="1" x14ac:dyDescent="0.25">
      <c r="A1796" s="651">
        <v>733905677175</v>
      </c>
      <c r="B1796" s="654" t="s">
        <v>3715</v>
      </c>
      <c r="C1796" s="22">
        <f>AOFA_MINUS!AU34</f>
        <v>0</v>
      </c>
      <c r="D1796" s="15" t="s">
        <v>1067</v>
      </c>
      <c r="E1796" s="653" t="s">
        <v>3716</v>
      </c>
    </row>
    <row r="1797" spans="1:5" ht="12" customHeight="1" x14ac:dyDescent="0.25">
      <c r="A1797" s="651">
        <v>733905677359</v>
      </c>
      <c r="B1797" s="654" t="s">
        <v>3717</v>
      </c>
      <c r="C1797" s="22">
        <f>AOFA_MINUS!AU35</f>
        <v>0</v>
      </c>
      <c r="D1797" s="15" t="s">
        <v>1067</v>
      </c>
      <c r="E1797" s="653" t="s">
        <v>3718</v>
      </c>
    </row>
    <row r="1798" spans="1:5" ht="12" customHeight="1" x14ac:dyDescent="0.25">
      <c r="A1798" s="651">
        <v>733905677533</v>
      </c>
      <c r="B1798" s="654" t="s">
        <v>3719</v>
      </c>
      <c r="C1798" s="22">
        <f>AOFA_MINUS!AU36</f>
        <v>0</v>
      </c>
      <c r="D1798" s="15" t="s">
        <v>1067</v>
      </c>
      <c r="E1798" s="653" t="s">
        <v>3720</v>
      </c>
    </row>
    <row r="1799" spans="1:5" ht="12" customHeight="1" x14ac:dyDescent="0.25">
      <c r="A1799" s="651">
        <v>733905677779</v>
      </c>
      <c r="B1799" s="654" t="s">
        <v>3721</v>
      </c>
      <c r="C1799" s="22">
        <f>AOFA_MINUS!AU37</f>
        <v>0</v>
      </c>
      <c r="D1799" s="15" t="s">
        <v>1067</v>
      </c>
      <c r="E1799" s="653" t="s">
        <v>3722</v>
      </c>
    </row>
    <row r="1800" spans="1:5" ht="12" customHeight="1" x14ac:dyDescent="0.25">
      <c r="A1800" s="651">
        <v>733905677977</v>
      </c>
      <c r="B1800" s="654" t="s">
        <v>3723</v>
      </c>
      <c r="C1800" s="22">
        <f>AOFA_MINUS!AU38</f>
        <v>0</v>
      </c>
      <c r="D1800" s="15" t="s">
        <v>1067</v>
      </c>
      <c r="E1800" s="653" t="s">
        <v>3724</v>
      </c>
    </row>
    <row r="1801" spans="1:5" ht="12" customHeight="1" x14ac:dyDescent="0.25">
      <c r="A1801" s="651">
        <v>733905678172</v>
      </c>
      <c r="B1801" s="654" t="s">
        <v>3725</v>
      </c>
      <c r="C1801" s="22">
        <f>AOFA_MINUS!AU39</f>
        <v>0</v>
      </c>
      <c r="D1801" s="15" t="s">
        <v>1067</v>
      </c>
      <c r="E1801" s="653" t="s">
        <v>3726</v>
      </c>
    </row>
    <row r="1802" spans="1:5" ht="12" customHeight="1" x14ac:dyDescent="0.25">
      <c r="A1802" s="651">
        <v>733905678370</v>
      </c>
      <c r="B1802" s="654" t="s">
        <v>3727</v>
      </c>
      <c r="C1802" s="22">
        <f>AOFA_MINUS!AU40</f>
        <v>0</v>
      </c>
      <c r="D1802" s="15" t="s">
        <v>1067</v>
      </c>
      <c r="E1802" s="653" t="s">
        <v>3728</v>
      </c>
    </row>
    <row r="1803" spans="1:5" ht="12" customHeight="1" x14ac:dyDescent="0.25">
      <c r="A1803" s="651">
        <v>733905678578</v>
      </c>
      <c r="B1803" s="654" t="s">
        <v>3729</v>
      </c>
      <c r="C1803" s="22">
        <f>AOFA_MINUS!AU41</f>
        <v>0</v>
      </c>
      <c r="D1803" s="15" t="s">
        <v>1067</v>
      </c>
      <c r="E1803" s="653" t="s">
        <v>3730</v>
      </c>
    </row>
    <row r="1804" spans="1:5" ht="12" customHeight="1" x14ac:dyDescent="0.25">
      <c r="A1804" s="651">
        <v>733905678776</v>
      </c>
      <c r="B1804" s="654" t="s">
        <v>3731</v>
      </c>
      <c r="C1804" s="22">
        <f>AOFA_MINUS!AU42</f>
        <v>0</v>
      </c>
      <c r="D1804" s="15" t="s">
        <v>1067</v>
      </c>
      <c r="E1804" s="653" t="s">
        <v>3732</v>
      </c>
    </row>
    <row r="1805" spans="1:5" ht="12" customHeight="1" x14ac:dyDescent="0.25">
      <c r="A1805" s="651">
        <v>733905673221</v>
      </c>
      <c r="B1805" s="654" t="s">
        <v>3733</v>
      </c>
      <c r="C1805" s="22">
        <f>AOFA_MINUS!AV12</f>
        <v>0</v>
      </c>
      <c r="D1805" s="15" t="s">
        <v>1067</v>
      </c>
      <c r="E1805" s="653" t="s">
        <v>3734</v>
      </c>
    </row>
    <row r="1806" spans="1:5" ht="12" customHeight="1" x14ac:dyDescent="0.25">
      <c r="A1806" s="651">
        <v>733905673405</v>
      </c>
      <c r="B1806" s="654" t="s">
        <v>3735</v>
      </c>
      <c r="C1806" s="22">
        <f>AOFA_MINUS!AV13</f>
        <v>0</v>
      </c>
      <c r="D1806" s="15" t="s">
        <v>1067</v>
      </c>
      <c r="E1806" s="653" t="s">
        <v>3736</v>
      </c>
    </row>
    <row r="1807" spans="1:5" ht="12" customHeight="1" x14ac:dyDescent="0.25">
      <c r="A1807" s="651">
        <v>733905673580</v>
      </c>
      <c r="B1807" s="654" t="s">
        <v>3737</v>
      </c>
      <c r="C1807" s="22">
        <f>AOFA_MINUS!AV14</f>
        <v>0</v>
      </c>
      <c r="D1807" s="15" t="s">
        <v>1067</v>
      </c>
      <c r="E1807" s="653" t="s">
        <v>3738</v>
      </c>
    </row>
    <row r="1808" spans="1:5" ht="12" customHeight="1" x14ac:dyDescent="0.25">
      <c r="A1808" s="651">
        <v>733905673764</v>
      </c>
      <c r="B1808" s="654" t="s">
        <v>3739</v>
      </c>
      <c r="C1808" s="22">
        <f>AOFA_MINUS!AV15</f>
        <v>0</v>
      </c>
      <c r="D1808" s="15" t="s">
        <v>1067</v>
      </c>
      <c r="E1808" s="653" t="s">
        <v>3740</v>
      </c>
    </row>
    <row r="1809" spans="1:5" ht="12" customHeight="1" x14ac:dyDescent="0.25">
      <c r="A1809" s="651">
        <v>733905673948</v>
      </c>
      <c r="B1809" s="654" t="s">
        <v>3741</v>
      </c>
      <c r="C1809" s="22">
        <f>AOFA_MINUS!AV16</f>
        <v>0</v>
      </c>
      <c r="D1809" s="15" t="s">
        <v>1067</v>
      </c>
      <c r="E1809" s="653" t="s">
        <v>3742</v>
      </c>
    </row>
    <row r="1810" spans="1:5" ht="12" customHeight="1" x14ac:dyDescent="0.25">
      <c r="A1810" s="651">
        <v>733905674129</v>
      </c>
      <c r="B1810" s="654" t="s">
        <v>3743</v>
      </c>
      <c r="C1810" s="22">
        <f>AOFA_MINUS!AV17</f>
        <v>0</v>
      </c>
      <c r="D1810" s="15" t="s">
        <v>1067</v>
      </c>
      <c r="E1810" s="653" t="s">
        <v>3744</v>
      </c>
    </row>
    <row r="1811" spans="1:5" ht="12" customHeight="1" x14ac:dyDescent="0.25">
      <c r="A1811" s="651">
        <v>733905674303</v>
      </c>
      <c r="B1811" s="654" t="s">
        <v>3745</v>
      </c>
      <c r="C1811" s="22">
        <f>AOFA_MINUS!AV18</f>
        <v>0</v>
      </c>
      <c r="D1811" s="15" t="s">
        <v>1067</v>
      </c>
      <c r="E1811" s="653" t="s">
        <v>3746</v>
      </c>
    </row>
    <row r="1812" spans="1:5" ht="12" customHeight="1" x14ac:dyDescent="0.25">
      <c r="A1812" s="651">
        <v>733905674488</v>
      </c>
      <c r="B1812" s="654" t="s">
        <v>3747</v>
      </c>
      <c r="C1812" s="22">
        <f>AOFA_MINUS!AV19</f>
        <v>0</v>
      </c>
      <c r="D1812" s="15" t="s">
        <v>1067</v>
      </c>
      <c r="E1812" s="653" t="s">
        <v>3748</v>
      </c>
    </row>
    <row r="1813" spans="1:5" ht="12" customHeight="1" x14ac:dyDescent="0.25">
      <c r="A1813" s="651">
        <v>733905674662</v>
      </c>
      <c r="B1813" s="654" t="s">
        <v>3749</v>
      </c>
      <c r="C1813" s="22">
        <f>AOFA_MINUS!AV20</f>
        <v>0</v>
      </c>
      <c r="D1813" s="15" t="s">
        <v>1067</v>
      </c>
      <c r="E1813" s="653" t="s">
        <v>3750</v>
      </c>
    </row>
    <row r="1814" spans="1:5" ht="12" customHeight="1" x14ac:dyDescent="0.25">
      <c r="A1814" s="651">
        <v>733905674846</v>
      </c>
      <c r="B1814" s="654" t="s">
        <v>3751</v>
      </c>
      <c r="C1814" s="22">
        <f>AOFA_MINUS!AV21</f>
        <v>0</v>
      </c>
      <c r="D1814" s="15" t="s">
        <v>1067</v>
      </c>
      <c r="E1814" s="653" t="s">
        <v>3752</v>
      </c>
    </row>
    <row r="1815" spans="1:5" ht="12" customHeight="1" x14ac:dyDescent="0.25">
      <c r="A1815" s="651">
        <v>733905675027</v>
      </c>
      <c r="B1815" s="654" t="s">
        <v>3753</v>
      </c>
      <c r="C1815" s="22">
        <f>AOFA_MINUS!AV22</f>
        <v>0</v>
      </c>
      <c r="D1815" s="15" t="s">
        <v>1067</v>
      </c>
      <c r="E1815" s="653" t="s">
        <v>3754</v>
      </c>
    </row>
    <row r="1816" spans="1:5" ht="12" customHeight="1" x14ac:dyDescent="0.25">
      <c r="A1816" s="651">
        <v>733905675201</v>
      </c>
      <c r="B1816" s="654" t="s">
        <v>3755</v>
      </c>
      <c r="C1816" s="22">
        <f>AOFA_MINUS!AV23</f>
        <v>0</v>
      </c>
      <c r="D1816" s="15" t="s">
        <v>1067</v>
      </c>
      <c r="E1816" s="653" t="s">
        <v>3756</v>
      </c>
    </row>
    <row r="1817" spans="1:5" ht="12" customHeight="1" x14ac:dyDescent="0.25">
      <c r="A1817" s="651">
        <v>733905675386</v>
      </c>
      <c r="B1817" s="654" t="s">
        <v>3757</v>
      </c>
      <c r="C1817" s="22">
        <f>AOFA_MINUS!AV24</f>
        <v>0</v>
      </c>
      <c r="D1817" s="15" t="s">
        <v>1067</v>
      </c>
      <c r="E1817" s="653" t="s">
        <v>3758</v>
      </c>
    </row>
    <row r="1818" spans="1:5" ht="12" customHeight="1" x14ac:dyDescent="0.25">
      <c r="A1818" s="651">
        <v>733905675560</v>
      </c>
      <c r="B1818" s="654" t="s">
        <v>3759</v>
      </c>
      <c r="C1818" s="22">
        <f>AOFA_MINUS!AV25</f>
        <v>0</v>
      </c>
      <c r="D1818" s="15" t="s">
        <v>1067</v>
      </c>
      <c r="E1818" s="653" t="s">
        <v>3760</v>
      </c>
    </row>
    <row r="1819" spans="1:5" ht="12" customHeight="1" x14ac:dyDescent="0.25">
      <c r="A1819" s="651">
        <v>733905675744</v>
      </c>
      <c r="B1819" s="654" t="s">
        <v>3761</v>
      </c>
      <c r="C1819" s="22">
        <f>AOFA_MINUS!AV26</f>
        <v>0</v>
      </c>
      <c r="D1819" s="15" t="s">
        <v>1067</v>
      </c>
      <c r="E1819" s="653" t="s">
        <v>3762</v>
      </c>
    </row>
    <row r="1820" spans="1:5" ht="12" customHeight="1" x14ac:dyDescent="0.25">
      <c r="A1820" s="651">
        <v>733905675928</v>
      </c>
      <c r="B1820" s="654" t="s">
        <v>3763</v>
      </c>
      <c r="C1820" s="22">
        <f>AOFA_MINUS!AV27</f>
        <v>0</v>
      </c>
      <c r="D1820" s="15" t="s">
        <v>1067</v>
      </c>
      <c r="E1820" s="653" t="s">
        <v>3764</v>
      </c>
    </row>
    <row r="1821" spans="1:5" ht="12" customHeight="1" x14ac:dyDescent="0.25">
      <c r="A1821" s="651">
        <v>733905676109</v>
      </c>
      <c r="B1821" s="654" t="s">
        <v>3765</v>
      </c>
      <c r="C1821" s="22">
        <f>AOFA_MINUS!AV28</f>
        <v>0</v>
      </c>
      <c r="D1821" s="15" t="s">
        <v>1067</v>
      </c>
      <c r="E1821" s="653" t="s">
        <v>3766</v>
      </c>
    </row>
    <row r="1822" spans="1:5" ht="12" customHeight="1" x14ac:dyDescent="0.25">
      <c r="A1822" s="651">
        <v>733905676284</v>
      </c>
      <c r="B1822" s="654" t="s">
        <v>3767</v>
      </c>
      <c r="C1822" s="22">
        <f>AOFA_MINUS!AV29</f>
        <v>0</v>
      </c>
      <c r="D1822" s="15" t="s">
        <v>1067</v>
      </c>
      <c r="E1822" s="653" t="s">
        <v>3768</v>
      </c>
    </row>
    <row r="1823" spans="1:5" ht="12" customHeight="1" x14ac:dyDescent="0.25">
      <c r="A1823" s="651">
        <v>733905676468</v>
      </c>
      <c r="B1823" s="654" t="s">
        <v>3769</v>
      </c>
      <c r="C1823" s="22">
        <f>AOFA_MINUS!AV30</f>
        <v>0</v>
      </c>
      <c r="D1823" s="15" t="s">
        <v>1067</v>
      </c>
      <c r="E1823" s="653" t="s">
        <v>3770</v>
      </c>
    </row>
    <row r="1824" spans="1:5" ht="12" customHeight="1" x14ac:dyDescent="0.25">
      <c r="A1824" s="651">
        <v>733905676642</v>
      </c>
      <c r="B1824" s="654" t="s">
        <v>3771</v>
      </c>
      <c r="C1824" s="22">
        <f>AOFA_MINUS!AV31</f>
        <v>0</v>
      </c>
      <c r="D1824" s="15" t="s">
        <v>1067</v>
      </c>
      <c r="E1824" s="653" t="s">
        <v>3772</v>
      </c>
    </row>
    <row r="1825" spans="1:5" ht="12" customHeight="1" x14ac:dyDescent="0.25">
      <c r="A1825" s="651">
        <v>733905676826</v>
      </c>
      <c r="B1825" s="654" t="s">
        <v>3773</v>
      </c>
      <c r="C1825" s="22">
        <f>AOFA_MINUS!AV32</f>
        <v>0</v>
      </c>
      <c r="D1825" s="15" t="s">
        <v>1067</v>
      </c>
      <c r="E1825" s="653" t="s">
        <v>3774</v>
      </c>
    </row>
    <row r="1826" spans="1:5" ht="12" customHeight="1" x14ac:dyDescent="0.25">
      <c r="A1826" s="651">
        <v>733905677007</v>
      </c>
      <c r="B1826" s="654" t="s">
        <v>3775</v>
      </c>
      <c r="C1826" s="22">
        <f>AOFA_MINUS!AV33</f>
        <v>0</v>
      </c>
      <c r="D1826" s="15" t="s">
        <v>1067</v>
      </c>
      <c r="E1826" s="653" t="s">
        <v>3776</v>
      </c>
    </row>
    <row r="1827" spans="1:5" ht="12" customHeight="1" x14ac:dyDescent="0.25">
      <c r="A1827" s="651">
        <v>733905677182</v>
      </c>
      <c r="B1827" s="654" t="s">
        <v>3777</v>
      </c>
      <c r="C1827" s="22">
        <f>AOFA_MINUS!AV34</f>
        <v>0</v>
      </c>
      <c r="D1827" s="15" t="s">
        <v>1067</v>
      </c>
      <c r="E1827" s="653" t="s">
        <v>3778</v>
      </c>
    </row>
    <row r="1828" spans="1:5" ht="12" customHeight="1" x14ac:dyDescent="0.25">
      <c r="A1828" s="651">
        <v>733905677366</v>
      </c>
      <c r="B1828" s="654" t="s">
        <v>3779</v>
      </c>
      <c r="C1828" s="22">
        <f>AOFA_MINUS!AV35</f>
        <v>0</v>
      </c>
      <c r="D1828" s="15" t="s">
        <v>1067</v>
      </c>
      <c r="E1828" s="653" t="s">
        <v>3780</v>
      </c>
    </row>
    <row r="1829" spans="1:5" ht="12" customHeight="1" x14ac:dyDescent="0.25">
      <c r="A1829" s="651">
        <v>733905677540</v>
      </c>
      <c r="B1829" s="654" t="s">
        <v>3781</v>
      </c>
      <c r="C1829" s="22">
        <f>AOFA_MINUS!AV36</f>
        <v>0</v>
      </c>
      <c r="D1829" s="15" t="s">
        <v>1067</v>
      </c>
      <c r="E1829" s="653" t="s">
        <v>3782</v>
      </c>
    </row>
    <row r="1830" spans="1:5" ht="12" customHeight="1" x14ac:dyDescent="0.25">
      <c r="A1830" s="651">
        <v>733905677786</v>
      </c>
      <c r="B1830" s="654" t="s">
        <v>3783</v>
      </c>
      <c r="C1830" s="22">
        <f>AOFA_MINUS!AV37</f>
        <v>0</v>
      </c>
      <c r="D1830" s="15" t="s">
        <v>1067</v>
      </c>
      <c r="E1830" s="653" t="s">
        <v>3784</v>
      </c>
    </row>
    <row r="1831" spans="1:5" ht="12" customHeight="1" x14ac:dyDescent="0.25">
      <c r="A1831" s="651">
        <v>733905677984</v>
      </c>
      <c r="B1831" s="654" t="s">
        <v>3785</v>
      </c>
      <c r="C1831" s="22">
        <f>AOFA_MINUS!AV38</f>
        <v>0</v>
      </c>
      <c r="D1831" s="15" t="s">
        <v>1067</v>
      </c>
      <c r="E1831" s="653" t="s">
        <v>3786</v>
      </c>
    </row>
    <row r="1832" spans="1:5" ht="12" customHeight="1" x14ac:dyDescent="0.25">
      <c r="A1832" s="651">
        <v>733905678189</v>
      </c>
      <c r="B1832" s="654" t="s">
        <v>3787</v>
      </c>
      <c r="C1832" s="22">
        <f>AOFA_MINUS!AV39</f>
        <v>0</v>
      </c>
      <c r="D1832" s="15" t="s">
        <v>1067</v>
      </c>
      <c r="E1832" s="653" t="s">
        <v>3788</v>
      </c>
    </row>
    <row r="1833" spans="1:5" ht="12" customHeight="1" x14ac:dyDescent="0.25">
      <c r="A1833" s="651">
        <v>733905678387</v>
      </c>
      <c r="B1833" s="654" t="s">
        <v>3789</v>
      </c>
      <c r="C1833" s="22">
        <f>AOFA_MINUS!AV40</f>
        <v>0</v>
      </c>
      <c r="D1833" s="15" t="s">
        <v>1067</v>
      </c>
      <c r="E1833" s="653" t="s">
        <v>3790</v>
      </c>
    </row>
    <row r="1834" spans="1:5" ht="12" customHeight="1" x14ac:dyDescent="0.25">
      <c r="A1834" s="651">
        <v>733905678585</v>
      </c>
      <c r="B1834" s="654" t="s">
        <v>3791</v>
      </c>
      <c r="C1834" s="22">
        <f>AOFA_MINUS!AV41</f>
        <v>0</v>
      </c>
      <c r="D1834" s="15" t="s">
        <v>1067</v>
      </c>
      <c r="E1834" s="653" t="s">
        <v>3792</v>
      </c>
    </row>
    <row r="1835" spans="1:5" ht="12" customHeight="1" x14ac:dyDescent="0.25">
      <c r="A1835" s="651">
        <v>733905678783</v>
      </c>
      <c r="B1835" s="654" t="s">
        <v>3793</v>
      </c>
      <c r="C1835" s="22">
        <f>AOFA_MINUS!AV42</f>
        <v>0</v>
      </c>
      <c r="D1835" s="15" t="s">
        <v>1067</v>
      </c>
      <c r="E1835" s="653" t="s">
        <v>3794</v>
      </c>
    </row>
    <row r="1836" spans="1:5" ht="12" customHeight="1" x14ac:dyDescent="0.25">
      <c r="A1836" s="651">
        <v>733905673238</v>
      </c>
      <c r="B1836" s="654" t="s">
        <v>3795</v>
      </c>
      <c r="C1836" s="22">
        <f>AOFA_MINUS!AW12</f>
        <v>0</v>
      </c>
      <c r="D1836" s="15" t="s">
        <v>1067</v>
      </c>
      <c r="E1836" s="653" t="s">
        <v>3796</v>
      </c>
    </row>
    <row r="1837" spans="1:5" ht="12" customHeight="1" x14ac:dyDescent="0.25">
      <c r="A1837" s="651">
        <v>733905673412</v>
      </c>
      <c r="B1837" s="654" t="s">
        <v>3797</v>
      </c>
      <c r="C1837" s="22">
        <f>AOFA_MINUS!AW13</f>
        <v>0</v>
      </c>
      <c r="D1837" s="15" t="s">
        <v>1067</v>
      </c>
      <c r="E1837" s="653" t="s">
        <v>3798</v>
      </c>
    </row>
    <row r="1838" spans="1:5" ht="12" customHeight="1" x14ac:dyDescent="0.25">
      <c r="A1838" s="651">
        <v>733905673597</v>
      </c>
      <c r="B1838" s="654" t="s">
        <v>3799</v>
      </c>
      <c r="C1838" s="22">
        <f>AOFA_MINUS!AW14</f>
        <v>0</v>
      </c>
      <c r="D1838" s="15" t="s">
        <v>1067</v>
      </c>
      <c r="E1838" s="653" t="s">
        <v>3800</v>
      </c>
    </row>
    <row r="1839" spans="1:5" ht="12" customHeight="1" x14ac:dyDescent="0.25">
      <c r="A1839" s="651">
        <v>733905673771</v>
      </c>
      <c r="B1839" s="654" t="s">
        <v>3801</v>
      </c>
      <c r="C1839" s="22">
        <f>AOFA_MINUS!AW15</f>
        <v>0</v>
      </c>
      <c r="D1839" s="15" t="s">
        <v>1067</v>
      </c>
      <c r="E1839" s="653" t="s">
        <v>3802</v>
      </c>
    </row>
    <row r="1840" spans="1:5" ht="12" customHeight="1" x14ac:dyDescent="0.25">
      <c r="A1840" s="651">
        <v>733905673955</v>
      </c>
      <c r="B1840" s="654" t="s">
        <v>3803</v>
      </c>
      <c r="C1840" s="22">
        <f>AOFA_MINUS!AW16</f>
        <v>0</v>
      </c>
      <c r="D1840" s="15" t="s">
        <v>1067</v>
      </c>
      <c r="E1840" s="653" t="s">
        <v>3804</v>
      </c>
    </row>
    <row r="1841" spans="1:5" ht="12" customHeight="1" x14ac:dyDescent="0.25">
      <c r="A1841" s="651">
        <v>733905674136</v>
      </c>
      <c r="B1841" s="654" t="s">
        <v>3805</v>
      </c>
      <c r="C1841" s="22">
        <f>AOFA_MINUS!AW17</f>
        <v>0</v>
      </c>
      <c r="D1841" s="15" t="s">
        <v>1067</v>
      </c>
      <c r="E1841" s="653" t="s">
        <v>3806</v>
      </c>
    </row>
    <row r="1842" spans="1:5" ht="12" customHeight="1" x14ac:dyDescent="0.25">
      <c r="A1842" s="651">
        <v>733905674310</v>
      </c>
      <c r="B1842" s="654" t="s">
        <v>3807</v>
      </c>
      <c r="C1842" s="22">
        <f>AOFA_MINUS!AW18</f>
        <v>0</v>
      </c>
      <c r="D1842" s="15" t="s">
        <v>1067</v>
      </c>
      <c r="E1842" s="653" t="s">
        <v>3808</v>
      </c>
    </row>
    <row r="1843" spans="1:5" ht="12" customHeight="1" x14ac:dyDescent="0.25">
      <c r="A1843" s="651">
        <v>733905674495</v>
      </c>
      <c r="B1843" s="654" t="s">
        <v>3809</v>
      </c>
      <c r="C1843" s="22">
        <f>AOFA_MINUS!AW19</f>
        <v>0</v>
      </c>
      <c r="D1843" s="15" t="s">
        <v>1067</v>
      </c>
      <c r="E1843" s="653" t="s">
        <v>3810</v>
      </c>
    </row>
    <row r="1844" spans="1:5" ht="12" customHeight="1" x14ac:dyDescent="0.25">
      <c r="A1844" s="651">
        <v>733905674679</v>
      </c>
      <c r="B1844" s="654" t="s">
        <v>3811</v>
      </c>
      <c r="C1844" s="22">
        <f>AOFA_MINUS!AW20</f>
        <v>0</v>
      </c>
      <c r="D1844" s="15" t="s">
        <v>1067</v>
      </c>
      <c r="E1844" s="653" t="s">
        <v>3812</v>
      </c>
    </row>
    <row r="1845" spans="1:5" ht="12" customHeight="1" x14ac:dyDescent="0.25">
      <c r="A1845" s="651">
        <v>733905674853</v>
      </c>
      <c r="B1845" s="654" t="s">
        <v>3813</v>
      </c>
      <c r="C1845" s="22">
        <f>AOFA_MINUS!AW21</f>
        <v>0</v>
      </c>
      <c r="D1845" s="15" t="s">
        <v>1067</v>
      </c>
      <c r="E1845" s="653" t="s">
        <v>3814</v>
      </c>
    </row>
    <row r="1846" spans="1:5" ht="12" customHeight="1" x14ac:dyDescent="0.25">
      <c r="A1846" s="651">
        <v>733905675034</v>
      </c>
      <c r="B1846" s="654" t="s">
        <v>3815</v>
      </c>
      <c r="C1846" s="22">
        <f>AOFA_MINUS!AW22</f>
        <v>0</v>
      </c>
      <c r="D1846" s="15" t="s">
        <v>1067</v>
      </c>
      <c r="E1846" s="653" t="s">
        <v>3816</v>
      </c>
    </row>
    <row r="1847" spans="1:5" ht="12" customHeight="1" x14ac:dyDescent="0.25">
      <c r="A1847" s="651">
        <v>733905675218</v>
      </c>
      <c r="B1847" s="654" t="s">
        <v>3817</v>
      </c>
      <c r="C1847" s="22">
        <f>AOFA_MINUS!AW23</f>
        <v>0</v>
      </c>
      <c r="D1847" s="15" t="s">
        <v>1067</v>
      </c>
      <c r="E1847" s="653" t="s">
        <v>3818</v>
      </c>
    </row>
    <row r="1848" spans="1:5" ht="12" customHeight="1" x14ac:dyDescent="0.25">
      <c r="A1848" s="651">
        <v>733905675393</v>
      </c>
      <c r="B1848" s="654" t="s">
        <v>3819</v>
      </c>
      <c r="C1848" s="22">
        <f>AOFA_MINUS!AW24</f>
        <v>0</v>
      </c>
      <c r="D1848" s="15" t="s">
        <v>1067</v>
      </c>
      <c r="E1848" s="653" t="s">
        <v>3820</v>
      </c>
    </row>
    <row r="1849" spans="1:5" ht="12" customHeight="1" x14ac:dyDescent="0.25">
      <c r="A1849" s="651">
        <v>733905675577</v>
      </c>
      <c r="B1849" s="654" t="s">
        <v>3821</v>
      </c>
      <c r="C1849" s="22">
        <f>AOFA_MINUS!AW25</f>
        <v>0</v>
      </c>
      <c r="D1849" s="15" t="s">
        <v>1067</v>
      </c>
      <c r="E1849" s="653" t="s">
        <v>3822</v>
      </c>
    </row>
    <row r="1850" spans="1:5" ht="12" customHeight="1" x14ac:dyDescent="0.25">
      <c r="A1850" s="651">
        <v>733905675751</v>
      </c>
      <c r="B1850" s="654" t="s">
        <v>3823</v>
      </c>
      <c r="C1850" s="22">
        <f>AOFA_MINUS!AW26</f>
        <v>0</v>
      </c>
      <c r="D1850" s="15" t="s">
        <v>1067</v>
      </c>
      <c r="E1850" s="653" t="s">
        <v>3824</v>
      </c>
    </row>
    <row r="1851" spans="1:5" ht="12" customHeight="1" x14ac:dyDescent="0.25">
      <c r="A1851" s="651">
        <v>733905675935</v>
      </c>
      <c r="B1851" s="654" t="s">
        <v>3825</v>
      </c>
      <c r="C1851" s="22">
        <f>AOFA_MINUS!AW27</f>
        <v>0</v>
      </c>
      <c r="D1851" s="15" t="s">
        <v>1067</v>
      </c>
      <c r="E1851" s="653" t="s">
        <v>3826</v>
      </c>
    </row>
    <row r="1852" spans="1:5" ht="12" customHeight="1" x14ac:dyDescent="0.25">
      <c r="A1852" s="651">
        <v>733905676116</v>
      </c>
      <c r="B1852" s="654" t="s">
        <v>3827</v>
      </c>
      <c r="C1852" s="22">
        <f>AOFA_MINUS!AW28</f>
        <v>0</v>
      </c>
      <c r="D1852" s="15" t="s">
        <v>1067</v>
      </c>
      <c r="E1852" s="653" t="s">
        <v>3828</v>
      </c>
    </row>
    <row r="1853" spans="1:5" ht="12" customHeight="1" x14ac:dyDescent="0.25">
      <c r="A1853" s="651">
        <v>733905676291</v>
      </c>
      <c r="B1853" s="654" t="s">
        <v>3829</v>
      </c>
      <c r="C1853" s="22">
        <f>AOFA_MINUS!AW29</f>
        <v>0</v>
      </c>
      <c r="D1853" s="15" t="s">
        <v>1067</v>
      </c>
      <c r="E1853" s="653" t="s">
        <v>3830</v>
      </c>
    </row>
    <row r="1854" spans="1:5" ht="12" customHeight="1" x14ac:dyDescent="0.25">
      <c r="A1854" s="651">
        <v>733905676475</v>
      </c>
      <c r="B1854" s="654" t="s">
        <v>3831</v>
      </c>
      <c r="C1854" s="22">
        <f>AOFA_MINUS!AW30</f>
        <v>0</v>
      </c>
      <c r="D1854" s="15" t="s">
        <v>1067</v>
      </c>
      <c r="E1854" s="653" t="s">
        <v>3832</v>
      </c>
    </row>
    <row r="1855" spans="1:5" ht="12" customHeight="1" x14ac:dyDescent="0.25">
      <c r="A1855" s="651">
        <v>733905676659</v>
      </c>
      <c r="B1855" s="654" t="s">
        <v>3833</v>
      </c>
      <c r="C1855" s="22">
        <f>AOFA_MINUS!AW31</f>
        <v>0</v>
      </c>
      <c r="D1855" s="15" t="s">
        <v>1067</v>
      </c>
      <c r="E1855" s="653" t="s">
        <v>3834</v>
      </c>
    </row>
    <row r="1856" spans="1:5" ht="12" customHeight="1" x14ac:dyDescent="0.25">
      <c r="A1856" s="651">
        <v>733905676833</v>
      </c>
      <c r="B1856" s="654" t="s">
        <v>3835</v>
      </c>
      <c r="C1856" s="22">
        <f>AOFA_MINUS!AW32</f>
        <v>0</v>
      </c>
      <c r="D1856" s="15" t="s">
        <v>1067</v>
      </c>
      <c r="E1856" s="653" t="s">
        <v>3836</v>
      </c>
    </row>
    <row r="1857" spans="1:5" ht="12" customHeight="1" x14ac:dyDescent="0.25">
      <c r="A1857" s="651">
        <v>733905677014</v>
      </c>
      <c r="B1857" s="654" t="s">
        <v>3837</v>
      </c>
      <c r="C1857" s="22">
        <f>AOFA_MINUS!AW33</f>
        <v>0</v>
      </c>
      <c r="D1857" s="15" t="s">
        <v>1067</v>
      </c>
      <c r="E1857" s="653" t="s">
        <v>3838</v>
      </c>
    </row>
    <row r="1858" spans="1:5" ht="12" customHeight="1" x14ac:dyDescent="0.25">
      <c r="A1858" s="651">
        <v>733905677199</v>
      </c>
      <c r="B1858" s="654" t="s">
        <v>3839</v>
      </c>
      <c r="C1858" s="22">
        <f>AOFA_MINUS!AW34</f>
        <v>0</v>
      </c>
      <c r="D1858" s="15" t="s">
        <v>1067</v>
      </c>
      <c r="E1858" s="653" t="s">
        <v>3840</v>
      </c>
    </row>
    <row r="1859" spans="1:5" ht="12" customHeight="1" x14ac:dyDescent="0.25">
      <c r="A1859" s="651">
        <v>733905677373</v>
      </c>
      <c r="B1859" s="654" t="s">
        <v>3841</v>
      </c>
      <c r="C1859" s="22">
        <f>AOFA_MINUS!AW35</f>
        <v>0</v>
      </c>
      <c r="D1859" s="15" t="s">
        <v>1067</v>
      </c>
      <c r="E1859" s="653" t="s">
        <v>3842</v>
      </c>
    </row>
    <row r="1860" spans="1:5" ht="12" customHeight="1" x14ac:dyDescent="0.25">
      <c r="A1860" s="651">
        <v>733905677557</v>
      </c>
      <c r="B1860" s="654" t="s">
        <v>3843</v>
      </c>
      <c r="C1860" s="22">
        <f>AOFA_MINUS!AW36</f>
        <v>0</v>
      </c>
      <c r="D1860" s="15" t="s">
        <v>1067</v>
      </c>
      <c r="E1860" s="653" t="s">
        <v>3844</v>
      </c>
    </row>
    <row r="1861" spans="1:5" ht="12" customHeight="1" x14ac:dyDescent="0.25">
      <c r="A1861" s="651">
        <v>733905677793</v>
      </c>
      <c r="B1861" s="654" t="s">
        <v>3845</v>
      </c>
      <c r="C1861" s="22">
        <f>AOFA_MINUS!AW37</f>
        <v>0</v>
      </c>
      <c r="D1861" s="15" t="s">
        <v>1067</v>
      </c>
      <c r="E1861" s="653" t="s">
        <v>3846</v>
      </c>
    </row>
    <row r="1862" spans="1:5" ht="12" customHeight="1" x14ac:dyDescent="0.25">
      <c r="A1862" s="651">
        <v>733905677991</v>
      </c>
      <c r="B1862" s="654" t="s">
        <v>3847</v>
      </c>
      <c r="C1862" s="22">
        <f>AOFA_MINUS!AW38</f>
        <v>0</v>
      </c>
      <c r="D1862" s="15" t="s">
        <v>1067</v>
      </c>
      <c r="E1862" s="653" t="s">
        <v>3848</v>
      </c>
    </row>
    <row r="1863" spans="1:5" ht="12" customHeight="1" x14ac:dyDescent="0.25">
      <c r="A1863" s="651">
        <v>733905678196</v>
      </c>
      <c r="B1863" s="654" t="s">
        <v>3849</v>
      </c>
      <c r="C1863" s="22">
        <f>AOFA_MINUS!AW39</f>
        <v>0</v>
      </c>
      <c r="D1863" s="15" t="s">
        <v>1067</v>
      </c>
      <c r="E1863" s="653" t="s">
        <v>3850</v>
      </c>
    </row>
    <row r="1864" spans="1:5" ht="12" customHeight="1" x14ac:dyDescent="0.25">
      <c r="A1864" s="651">
        <v>733905678394</v>
      </c>
      <c r="B1864" s="654" t="s">
        <v>3851</v>
      </c>
      <c r="C1864" s="22">
        <f>AOFA_MINUS!AW40</f>
        <v>0</v>
      </c>
      <c r="D1864" s="15" t="s">
        <v>1067</v>
      </c>
      <c r="E1864" s="653" t="s">
        <v>3852</v>
      </c>
    </row>
    <row r="1865" spans="1:5" ht="12" customHeight="1" x14ac:dyDescent="0.25">
      <c r="A1865" s="651">
        <v>733905678592</v>
      </c>
      <c r="B1865" s="654" t="s">
        <v>3853</v>
      </c>
      <c r="C1865" s="22">
        <f>AOFA_MINUS!AW41</f>
        <v>0</v>
      </c>
      <c r="D1865" s="15" t="s">
        <v>1067</v>
      </c>
      <c r="E1865" s="653" t="s">
        <v>3854</v>
      </c>
    </row>
    <row r="1866" spans="1:5" ht="12" customHeight="1" x14ac:dyDescent="0.25">
      <c r="A1866" s="651">
        <v>733905678790</v>
      </c>
      <c r="B1866" s="654" t="s">
        <v>3855</v>
      </c>
      <c r="C1866" s="22">
        <f>AOFA_MINUS!AW42</f>
        <v>0</v>
      </c>
      <c r="D1866" s="15" t="s">
        <v>1067</v>
      </c>
      <c r="E1866" s="653" t="s">
        <v>3856</v>
      </c>
    </row>
    <row r="1867" spans="1:5" ht="12" customHeight="1" x14ac:dyDescent="0.25">
      <c r="A1867" s="651">
        <v>733905673245</v>
      </c>
      <c r="B1867" s="654" t="s">
        <v>3857</v>
      </c>
      <c r="C1867" s="22">
        <f>AOFA_MINUS!AX12</f>
        <v>0</v>
      </c>
      <c r="D1867" s="15" t="s">
        <v>1067</v>
      </c>
      <c r="E1867" s="653" t="s">
        <v>3858</v>
      </c>
    </row>
    <row r="1868" spans="1:5" ht="12" customHeight="1" x14ac:dyDescent="0.25">
      <c r="A1868" s="651">
        <v>733905673429</v>
      </c>
      <c r="B1868" s="654" t="s">
        <v>3859</v>
      </c>
      <c r="C1868" s="22">
        <f>AOFA_MINUS!AX13</f>
        <v>0</v>
      </c>
      <c r="D1868" s="15" t="s">
        <v>1067</v>
      </c>
      <c r="E1868" s="653" t="s">
        <v>3860</v>
      </c>
    </row>
    <row r="1869" spans="1:5" ht="12" customHeight="1" x14ac:dyDescent="0.25">
      <c r="A1869" s="651">
        <v>733905673603</v>
      </c>
      <c r="B1869" s="654" t="s">
        <v>3861</v>
      </c>
      <c r="C1869" s="22">
        <f>AOFA_MINUS!AX14</f>
        <v>0</v>
      </c>
      <c r="D1869" s="15" t="s">
        <v>1067</v>
      </c>
      <c r="E1869" s="653" t="s">
        <v>3862</v>
      </c>
    </row>
    <row r="1870" spans="1:5" ht="12" customHeight="1" x14ac:dyDescent="0.25">
      <c r="A1870" s="651">
        <v>733905673788</v>
      </c>
      <c r="B1870" s="654" t="s">
        <v>3863</v>
      </c>
      <c r="C1870" s="22">
        <f>AOFA_MINUS!AX15</f>
        <v>0</v>
      </c>
      <c r="D1870" s="15" t="s">
        <v>1067</v>
      </c>
      <c r="E1870" s="653" t="s">
        <v>3864</v>
      </c>
    </row>
    <row r="1871" spans="1:5" ht="12" customHeight="1" x14ac:dyDescent="0.25">
      <c r="A1871" s="651">
        <v>733905673962</v>
      </c>
      <c r="B1871" s="654" t="s">
        <v>3865</v>
      </c>
      <c r="C1871" s="22">
        <f>AOFA_MINUS!AX16</f>
        <v>0</v>
      </c>
      <c r="D1871" s="15" t="s">
        <v>1067</v>
      </c>
      <c r="E1871" s="653" t="s">
        <v>3866</v>
      </c>
    </row>
    <row r="1872" spans="1:5" ht="12" customHeight="1" x14ac:dyDescent="0.25">
      <c r="A1872" s="651">
        <v>733905674143</v>
      </c>
      <c r="B1872" s="654" t="s">
        <v>3867</v>
      </c>
      <c r="C1872" s="22">
        <f>AOFA_MINUS!AX17</f>
        <v>0</v>
      </c>
      <c r="D1872" s="15" t="s">
        <v>1067</v>
      </c>
      <c r="E1872" s="653" t="s">
        <v>3868</v>
      </c>
    </row>
    <row r="1873" spans="1:5" ht="12" customHeight="1" x14ac:dyDescent="0.25">
      <c r="A1873" s="651">
        <v>733905674327</v>
      </c>
      <c r="B1873" s="654" t="s">
        <v>3869</v>
      </c>
      <c r="C1873" s="22">
        <f>AOFA_MINUS!AX18</f>
        <v>0</v>
      </c>
      <c r="D1873" s="15" t="s">
        <v>1067</v>
      </c>
      <c r="E1873" s="653" t="s">
        <v>3870</v>
      </c>
    </row>
    <row r="1874" spans="1:5" ht="12" customHeight="1" x14ac:dyDescent="0.25">
      <c r="A1874" s="651">
        <v>733905674501</v>
      </c>
      <c r="B1874" s="654" t="s">
        <v>3871</v>
      </c>
      <c r="C1874" s="22">
        <f>AOFA_MINUS!AX19</f>
        <v>0</v>
      </c>
      <c r="D1874" s="15" t="s">
        <v>1067</v>
      </c>
      <c r="E1874" s="653" t="s">
        <v>3872</v>
      </c>
    </row>
    <row r="1875" spans="1:5" ht="12" customHeight="1" x14ac:dyDescent="0.25">
      <c r="A1875" s="651">
        <v>733905674686</v>
      </c>
      <c r="B1875" s="654" t="s">
        <v>3873</v>
      </c>
      <c r="C1875" s="22">
        <f>AOFA_MINUS!AX20</f>
        <v>0</v>
      </c>
      <c r="D1875" s="15" t="s">
        <v>1067</v>
      </c>
      <c r="E1875" s="653" t="s">
        <v>3874</v>
      </c>
    </row>
    <row r="1876" spans="1:5" ht="12" customHeight="1" x14ac:dyDescent="0.25">
      <c r="A1876" s="651">
        <v>733905674860</v>
      </c>
      <c r="B1876" s="654" t="s">
        <v>3875</v>
      </c>
      <c r="C1876" s="22">
        <f>AOFA_MINUS!AX21</f>
        <v>0</v>
      </c>
      <c r="D1876" s="15" t="s">
        <v>1067</v>
      </c>
      <c r="E1876" s="653" t="s">
        <v>3876</v>
      </c>
    </row>
    <row r="1877" spans="1:5" ht="12" customHeight="1" x14ac:dyDescent="0.25">
      <c r="A1877" s="651">
        <v>733905675041</v>
      </c>
      <c r="B1877" s="654" t="s">
        <v>3877</v>
      </c>
      <c r="C1877" s="22">
        <f>AOFA_MINUS!AX22</f>
        <v>0</v>
      </c>
      <c r="D1877" s="15" t="s">
        <v>1067</v>
      </c>
      <c r="E1877" s="653" t="s">
        <v>3878</v>
      </c>
    </row>
    <row r="1878" spans="1:5" ht="12" customHeight="1" x14ac:dyDescent="0.25">
      <c r="A1878" s="651">
        <v>733905675225</v>
      </c>
      <c r="B1878" s="654" t="s">
        <v>3879</v>
      </c>
      <c r="C1878" s="22">
        <f>AOFA_MINUS!AX23</f>
        <v>0</v>
      </c>
      <c r="D1878" s="15" t="s">
        <v>1067</v>
      </c>
      <c r="E1878" s="653" t="s">
        <v>3880</v>
      </c>
    </row>
    <row r="1879" spans="1:5" ht="12" customHeight="1" x14ac:dyDescent="0.25">
      <c r="A1879" s="651">
        <v>733905675409</v>
      </c>
      <c r="B1879" s="654" t="s">
        <v>3881</v>
      </c>
      <c r="C1879" s="22">
        <f>AOFA_MINUS!AX24</f>
        <v>0</v>
      </c>
      <c r="D1879" s="15" t="s">
        <v>1067</v>
      </c>
      <c r="E1879" s="653" t="s">
        <v>3882</v>
      </c>
    </row>
    <row r="1880" spans="1:5" ht="12" customHeight="1" x14ac:dyDescent="0.25">
      <c r="A1880" s="651">
        <v>733905675584</v>
      </c>
      <c r="B1880" s="654" t="s">
        <v>3883</v>
      </c>
      <c r="C1880" s="22">
        <f>AOFA_MINUS!AX25</f>
        <v>0</v>
      </c>
      <c r="D1880" s="15" t="s">
        <v>1067</v>
      </c>
      <c r="E1880" s="653" t="s">
        <v>3884</v>
      </c>
    </row>
    <row r="1881" spans="1:5" ht="12" customHeight="1" x14ac:dyDescent="0.25">
      <c r="A1881" s="651">
        <v>733905675768</v>
      </c>
      <c r="B1881" s="654" t="s">
        <v>3885</v>
      </c>
      <c r="C1881" s="22">
        <f>AOFA_MINUS!AX26</f>
        <v>0</v>
      </c>
      <c r="D1881" s="15" t="s">
        <v>1067</v>
      </c>
      <c r="E1881" s="653" t="s">
        <v>3886</v>
      </c>
    </row>
    <row r="1882" spans="1:5" ht="12" customHeight="1" x14ac:dyDescent="0.25">
      <c r="A1882" s="651">
        <v>733905675942</v>
      </c>
      <c r="B1882" s="654" t="s">
        <v>3887</v>
      </c>
      <c r="C1882" s="22">
        <f>AOFA_MINUS!AX27</f>
        <v>0</v>
      </c>
      <c r="D1882" s="15" t="s">
        <v>1067</v>
      </c>
      <c r="E1882" s="653" t="s">
        <v>3888</v>
      </c>
    </row>
    <row r="1883" spans="1:5" ht="12" customHeight="1" x14ac:dyDescent="0.25">
      <c r="A1883" s="651">
        <v>733905676123</v>
      </c>
      <c r="B1883" s="654" t="s">
        <v>3889</v>
      </c>
      <c r="C1883" s="22">
        <f>AOFA_MINUS!AX28</f>
        <v>0</v>
      </c>
      <c r="D1883" s="15" t="s">
        <v>1067</v>
      </c>
      <c r="E1883" s="653" t="s">
        <v>3890</v>
      </c>
    </row>
    <row r="1884" spans="1:5" ht="12" customHeight="1" x14ac:dyDescent="0.25">
      <c r="A1884" s="651">
        <v>733905676307</v>
      </c>
      <c r="B1884" s="654" t="s">
        <v>3891</v>
      </c>
      <c r="C1884" s="22">
        <f>AOFA_MINUS!AX29</f>
        <v>0</v>
      </c>
      <c r="D1884" s="15" t="s">
        <v>1067</v>
      </c>
      <c r="E1884" s="653" t="s">
        <v>3892</v>
      </c>
    </row>
    <row r="1885" spans="1:5" ht="12" customHeight="1" x14ac:dyDescent="0.25">
      <c r="A1885" s="651">
        <v>733905676482</v>
      </c>
      <c r="B1885" s="654" t="s">
        <v>3893</v>
      </c>
      <c r="C1885" s="22">
        <f>AOFA_MINUS!AX30</f>
        <v>0</v>
      </c>
      <c r="D1885" s="15" t="s">
        <v>1067</v>
      </c>
      <c r="E1885" s="653" t="s">
        <v>3894</v>
      </c>
    </row>
    <row r="1886" spans="1:5" ht="12" customHeight="1" x14ac:dyDescent="0.25">
      <c r="A1886" s="651">
        <v>733905676666</v>
      </c>
      <c r="B1886" s="654" t="s">
        <v>3895</v>
      </c>
      <c r="C1886" s="22">
        <f>AOFA_MINUS!AX31</f>
        <v>0</v>
      </c>
      <c r="D1886" s="15" t="s">
        <v>1067</v>
      </c>
      <c r="E1886" s="653" t="s">
        <v>3896</v>
      </c>
    </row>
    <row r="1887" spans="1:5" ht="12" customHeight="1" x14ac:dyDescent="0.25">
      <c r="A1887" s="651">
        <v>733905676840</v>
      </c>
      <c r="B1887" s="654" t="s">
        <v>3897</v>
      </c>
      <c r="C1887" s="22">
        <f>AOFA_MINUS!AX32</f>
        <v>0</v>
      </c>
      <c r="D1887" s="15" t="s">
        <v>1067</v>
      </c>
      <c r="E1887" s="653" t="s">
        <v>3898</v>
      </c>
    </row>
    <row r="1888" spans="1:5" ht="12" customHeight="1" x14ac:dyDescent="0.25">
      <c r="A1888" s="651">
        <v>733905677021</v>
      </c>
      <c r="B1888" s="654" t="s">
        <v>3899</v>
      </c>
      <c r="C1888" s="22">
        <f>AOFA_MINUS!AX33</f>
        <v>0</v>
      </c>
      <c r="D1888" s="15" t="s">
        <v>1067</v>
      </c>
      <c r="E1888" s="653" t="s">
        <v>3900</v>
      </c>
    </row>
    <row r="1889" spans="1:5" ht="12" customHeight="1" x14ac:dyDescent="0.25">
      <c r="A1889" s="651">
        <v>733905677205</v>
      </c>
      <c r="B1889" s="654" t="s">
        <v>3901</v>
      </c>
      <c r="C1889" s="22">
        <f>AOFA_MINUS!AX34</f>
        <v>0</v>
      </c>
      <c r="D1889" s="15" t="s">
        <v>1067</v>
      </c>
      <c r="E1889" s="653" t="s">
        <v>3902</v>
      </c>
    </row>
    <row r="1890" spans="1:5" ht="12" customHeight="1" x14ac:dyDescent="0.25">
      <c r="A1890" s="651">
        <v>733905677380</v>
      </c>
      <c r="B1890" s="654" t="s">
        <v>3903</v>
      </c>
      <c r="C1890" s="22">
        <f>AOFA_MINUS!AX35</f>
        <v>0</v>
      </c>
      <c r="D1890" s="15" t="s">
        <v>1067</v>
      </c>
      <c r="E1890" s="653" t="s">
        <v>3904</v>
      </c>
    </row>
    <row r="1891" spans="1:5" ht="12" customHeight="1" x14ac:dyDescent="0.25">
      <c r="A1891" s="651">
        <v>733905677564</v>
      </c>
      <c r="B1891" s="654" t="s">
        <v>3905</v>
      </c>
      <c r="C1891" s="22">
        <f>AOFA_MINUS!AX36</f>
        <v>0</v>
      </c>
      <c r="D1891" s="15" t="s">
        <v>1067</v>
      </c>
      <c r="E1891" s="653" t="s">
        <v>3906</v>
      </c>
    </row>
    <row r="1892" spans="1:5" ht="12" customHeight="1" x14ac:dyDescent="0.25">
      <c r="A1892" s="651">
        <v>733905677809</v>
      </c>
      <c r="B1892" s="654" t="s">
        <v>3907</v>
      </c>
      <c r="C1892" s="22">
        <f>AOFA_MINUS!AX37</f>
        <v>0</v>
      </c>
      <c r="D1892" s="15" t="s">
        <v>1067</v>
      </c>
      <c r="E1892" s="653" t="s">
        <v>3908</v>
      </c>
    </row>
    <row r="1893" spans="1:5" ht="12" customHeight="1" x14ac:dyDescent="0.25">
      <c r="A1893" s="651">
        <v>733905678004</v>
      </c>
      <c r="B1893" s="654" t="s">
        <v>3909</v>
      </c>
      <c r="C1893" s="22">
        <f>AOFA_MINUS!AX38</f>
        <v>0</v>
      </c>
      <c r="D1893" s="15" t="s">
        <v>1067</v>
      </c>
      <c r="E1893" s="653" t="s">
        <v>3910</v>
      </c>
    </row>
    <row r="1894" spans="1:5" ht="12" customHeight="1" x14ac:dyDescent="0.25">
      <c r="A1894" s="651">
        <v>733905678202</v>
      </c>
      <c r="B1894" s="654" t="s">
        <v>3911</v>
      </c>
      <c r="C1894" s="22">
        <f>AOFA_MINUS!AX39</f>
        <v>0</v>
      </c>
      <c r="D1894" s="15" t="s">
        <v>1067</v>
      </c>
      <c r="E1894" s="653" t="s">
        <v>3912</v>
      </c>
    </row>
    <row r="1895" spans="1:5" ht="12" customHeight="1" x14ac:dyDescent="0.25">
      <c r="A1895" s="651">
        <v>733905678400</v>
      </c>
      <c r="B1895" s="654" t="s">
        <v>3913</v>
      </c>
      <c r="C1895" s="22">
        <f>AOFA_MINUS!AX40</f>
        <v>0</v>
      </c>
      <c r="D1895" s="15" t="s">
        <v>1067</v>
      </c>
      <c r="E1895" s="653" t="s">
        <v>3914</v>
      </c>
    </row>
    <row r="1896" spans="1:5" ht="12" customHeight="1" x14ac:dyDescent="0.25">
      <c r="A1896" s="651">
        <v>733905678608</v>
      </c>
      <c r="B1896" s="654" t="s">
        <v>3915</v>
      </c>
      <c r="C1896" s="22">
        <f>AOFA_MINUS!AX41</f>
        <v>0</v>
      </c>
      <c r="D1896" s="15" t="s">
        <v>1067</v>
      </c>
      <c r="E1896" s="653" t="s">
        <v>3916</v>
      </c>
    </row>
    <row r="1897" spans="1:5" ht="12" customHeight="1" x14ac:dyDescent="0.25">
      <c r="A1897" s="651">
        <v>733905678806</v>
      </c>
      <c r="B1897" s="654" t="s">
        <v>3917</v>
      </c>
      <c r="C1897" s="22">
        <f>AOFA_MINUS!AX42</f>
        <v>0</v>
      </c>
      <c r="D1897" s="15" t="s">
        <v>1067</v>
      </c>
      <c r="E1897" s="653" t="s">
        <v>3918</v>
      </c>
    </row>
    <row r="1898" spans="1:5" ht="12" customHeight="1" x14ac:dyDescent="0.25">
      <c r="A1898" s="651">
        <v>733905673252</v>
      </c>
      <c r="B1898" s="654" t="s">
        <v>3919</v>
      </c>
      <c r="C1898" s="22">
        <f>AOFA_MINUS!AY12</f>
        <v>0</v>
      </c>
      <c r="D1898" s="15" t="s">
        <v>1067</v>
      </c>
      <c r="E1898" s="653" t="s">
        <v>3920</v>
      </c>
    </row>
    <row r="1899" spans="1:5" ht="12" customHeight="1" x14ac:dyDescent="0.25">
      <c r="A1899" s="651">
        <v>733905673436</v>
      </c>
      <c r="B1899" s="654" t="s">
        <v>3921</v>
      </c>
      <c r="C1899" s="22">
        <f>AOFA_MINUS!AY13</f>
        <v>0</v>
      </c>
      <c r="D1899" s="15" t="s">
        <v>1067</v>
      </c>
      <c r="E1899" s="653" t="s">
        <v>3922</v>
      </c>
    </row>
    <row r="1900" spans="1:5" ht="12" customHeight="1" x14ac:dyDescent="0.25">
      <c r="A1900" s="651">
        <v>733905673610</v>
      </c>
      <c r="B1900" s="654" t="s">
        <v>3923</v>
      </c>
      <c r="C1900" s="22">
        <f>AOFA_MINUS!AY14</f>
        <v>0</v>
      </c>
      <c r="D1900" s="15" t="s">
        <v>1067</v>
      </c>
      <c r="E1900" s="653" t="s">
        <v>3924</v>
      </c>
    </row>
    <row r="1901" spans="1:5" ht="12" customHeight="1" x14ac:dyDescent="0.25">
      <c r="A1901" s="651">
        <v>733905673795</v>
      </c>
      <c r="B1901" s="654" t="s">
        <v>3925</v>
      </c>
      <c r="C1901" s="22">
        <f>AOFA_MINUS!AY15</f>
        <v>0</v>
      </c>
      <c r="D1901" s="15" t="s">
        <v>1067</v>
      </c>
      <c r="E1901" s="653" t="s">
        <v>3926</v>
      </c>
    </row>
    <row r="1902" spans="1:5" ht="12" customHeight="1" x14ac:dyDescent="0.25">
      <c r="A1902" s="651">
        <v>733905673979</v>
      </c>
      <c r="B1902" s="654" t="s">
        <v>3927</v>
      </c>
      <c r="C1902" s="22">
        <f>AOFA_MINUS!AY16</f>
        <v>0</v>
      </c>
      <c r="D1902" s="15" t="s">
        <v>1067</v>
      </c>
      <c r="E1902" s="653" t="s">
        <v>3928</v>
      </c>
    </row>
    <row r="1903" spans="1:5" ht="12" customHeight="1" x14ac:dyDescent="0.25">
      <c r="A1903" s="651">
        <v>733905674150</v>
      </c>
      <c r="B1903" s="654" t="s">
        <v>3929</v>
      </c>
      <c r="C1903" s="22">
        <f>AOFA_MINUS!AY17</f>
        <v>0</v>
      </c>
      <c r="D1903" s="15" t="s">
        <v>1067</v>
      </c>
      <c r="E1903" s="653" t="s">
        <v>3930</v>
      </c>
    </row>
    <row r="1904" spans="1:5" ht="12" customHeight="1" x14ac:dyDescent="0.25">
      <c r="A1904" s="651">
        <v>733905674334</v>
      </c>
      <c r="B1904" s="654" t="s">
        <v>3931</v>
      </c>
      <c r="C1904" s="22">
        <f>AOFA_MINUS!AY18</f>
        <v>0</v>
      </c>
      <c r="D1904" s="15" t="s">
        <v>1067</v>
      </c>
      <c r="E1904" s="653" t="s">
        <v>3932</v>
      </c>
    </row>
    <row r="1905" spans="1:5" ht="12" customHeight="1" x14ac:dyDescent="0.25">
      <c r="A1905" s="651">
        <v>733905674518</v>
      </c>
      <c r="B1905" s="654" t="s">
        <v>3933</v>
      </c>
      <c r="C1905" s="22">
        <f>AOFA_MINUS!AY19</f>
        <v>0</v>
      </c>
      <c r="D1905" s="15" t="s">
        <v>1067</v>
      </c>
      <c r="E1905" s="653" t="s">
        <v>3934</v>
      </c>
    </row>
    <row r="1906" spans="1:5" ht="12" customHeight="1" x14ac:dyDescent="0.25">
      <c r="A1906" s="651">
        <v>733905674693</v>
      </c>
      <c r="B1906" s="654" t="s">
        <v>3935</v>
      </c>
      <c r="C1906" s="22">
        <f>AOFA_MINUS!AY20</f>
        <v>0</v>
      </c>
      <c r="D1906" s="15" t="s">
        <v>1067</v>
      </c>
      <c r="E1906" s="653" t="s">
        <v>3936</v>
      </c>
    </row>
    <row r="1907" spans="1:5" ht="12" customHeight="1" x14ac:dyDescent="0.25">
      <c r="A1907" s="651">
        <v>733905674877</v>
      </c>
      <c r="B1907" s="654" t="s">
        <v>3937</v>
      </c>
      <c r="C1907" s="22">
        <f>AOFA_MINUS!AY21</f>
        <v>0</v>
      </c>
      <c r="D1907" s="15" t="s">
        <v>1067</v>
      </c>
      <c r="E1907" s="653" t="s">
        <v>3938</v>
      </c>
    </row>
    <row r="1908" spans="1:5" ht="12" customHeight="1" x14ac:dyDescent="0.25">
      <c r="A1908" s="651">
        <v>733905675058</v>
      </c>
      <c r="B1908" s="654" t="s">
        <v>3939</v>
      </c>
      <c r="C1908" s="22">
        <f>AOFA_MINUS!AY22</f>
        <v>0</v>
      </c>
      <c r="D1908" s="15" t="s">
        <v>1067</v>
      </c>
      <c r="E1908" s="653" t="s">
        <v>3940</v>
      </c>
    </row>
    <row r="1909" spans="1:5" ht="12" customHeight="1" x14ac:dyDescent="0.25">
      <c r="A1909" s="651">
        <v>733905675232</v>
      </c>
      <c r="B1909" s="654" t="s">
        <v>3941</v>
      </c>
      <c r="C1909" s="22">
        <f>AOFA_MINUS!AY23</f>
        <v>0</v>
      </c>
      <c r="D1909" s="15" t="s">
        <v>1067</v>
      </c>
      <c r="E1909" s="653" t="s">
        <v>3942</v>
      </c>
    </row>
    <row r="1910" spans="1:5" ht="12" customHeight="1" x14ac:dyDescent="0.25">
      <c r="A1910" s="651">
        <v>733905675416</v>
      </c>
      <c r="B1910" s="654" t="s">
        <v>3943</v>
      </c>
      <c r="C1910" s="22">
        <f>AOFA_MINUS!AY24</f>
        <v>0</v>
      </c>
      <c r="D1910" s="15" t="s">
        <v>1067</v>
      </c>
      <c r="E1910" s="653" t="s">
        <v>3944</v>
      </c>
    </row>
    <row r="1911" spans="1:5" ht="12" customHeight="1" x14ac:dyDescent="0.25">
      <c r="A1911" s="651">
        <v>733905675591</v>
      </c>
      <c r="B1911" s="654" t="s">
        <v>3945</v>
      </c>
      <c r="C1911" s="22">
        <f>AOFA_MINUS!AY25</f>
        <v>0</v>
      </c>
      <c r="D1911" s="15" t="s">
        <v>1067</v>
      </c>
      <c r="E1911" s="653" t="s">
        <v>3946</v>
      </c>
    </row>
    <row r="1912" spans="1:5" ht="12" customHeight="1" x14ac:dyDescent="0.25">
      <c r="A1912" s="651">
        <v>733905675775</v>
      </c>
      <c r="B1912" s="654" t="s">
        <v>3947</v>
      </c>
      <c r="C1912" s="22">
        <f>AOFA_MINUS!AY26</f>
        <v>0</v>
      </c>
      <c r="D1912" s="15" t="s">
        <v>1067</v>
      </c>
      <c r="E1912" s="653" t="s">
        <v>3948</v>
      </c>
    </row>
    <row r="1913" spans="1:5" ht="12" customHeight="1" x14ac:dyDescent="0.25">
      <c r="A1913" s="651">
        <v>733905675959</v>
      </c>
      <c r="B1913" s="654" t="s">
        <v>3949</v>
      </c>
      <c r="C1913" s="22">
        <f>AOFA_MINUS!AY27</f>
        <v>0</v>
      </c>
      <c r="D1913" s="15" t="s">
        <v>1067</v>
      </c>
      <c r="E1913" s="653" t="s">
        <v>3950</v>
      </c>
    </row>
    <row r="1914" spans="1:5" ht="12" customHeight="1" x14ac:dyDescent="0.25">
      <c r="A1914" s="651">
        <v>733905676130</v>
      </c>
      <c r="B1914" s="654" t="s">
        <v>3951</v>
      </c>
      <c r="C1914" s="22">
        <f>AOFA_MINUS!AY28</f>
        <v>0</v>
      </c>
      <c r="D1914" s="15" t="s">
        <v>1067</v>
      </c>
      <c r="E1914" s="653" t="s">
        <v>3952</v>
      </c>
    </row>
    <row r="1915" spans="1:5" ht="12" customHeight="1" x14ac:dyDescent="0.25">
      <c r="A1915" s="651">
        <v>733905676314</v>
      </c>
      <c r="B1915" s="654" t="s">
        <v>3953</v>
      </c>
      <c r="C1915" s="22">
        <f>AOFA_MINUS!AY29</f>
        <v>0</v>
      </c>
      <c r="D1915" s="15" t="s">
        <v>1067</v>
      </c>
      <c r="E1915" s="653" t="s">
        <v>3954</v>
      </c>
    </row>
    <row r="1916" spans="1:5" ht="12" customHeight="1" x14ac:dyDescent="0.25">
      <c r="A1916" s="651">
        <v>733905676499</v>
      </c>
      <c r="B1916" s="654" t="s">
        <v>3955</v>
      </c>
      <c r="C1916" s="22">
        <f>AOFA_MINUS!AY30</f>
        <v>0</v>
      </c>
      <c r="D1916" s="15" t="s">
        <v>1067</v>
      </c>
      <c r="E1916" s="653" t="s">
        <v>3956</v>
      </c>
    </row>
    <row r="1917" spans="1:5" ht="12" customHeight="1" x14ac:dyDescent="0.25">
      <c r="A1917" s="651">
        <v>733905676673</v>
      </c>
      <c r="B1917" s="654" t="s">
        <v>3957</v>
      </c>
      <c r="C1917" s="22">
        <f>AOFA_MINUS!AY31</f>
        <v>0</v>
      </c>
      <c r="D1917" s="15" t="s">
        <v>1067</v>
      </c>
      <c r="E1917" s="653" t="s">
        <v>3958</v>
      </c>
    </row>
    <row r="1918" spans="1:5" ht="12" customHeight="1" x14ac:dyDescent="0.25">
      <c r="A1918" s="651">
        <v>733905676857</v>
      </c>
      <c r="B1918" s="654" t="s">
        <v>3959</v>
      </c>
      <c r="C1918" s="22">
        <f>AOFA_MINUS!AY32</f>
        <v>0</v>
      </c>
      <c r="D1918" s="15" t="s">
        <v>1067</v>
      </c>
      <c r="E1918" s="653" t="s">
        <v>3960</v>
      </c>
    </row>
    <row r="1919" spans="1:5" ht="12" customHeight="1" x14ac:dyDescent="0.25">
      <c r="A1919" s="651">
        <v>733905677038</v>
      </c>
      <c r="B1919" s="654" t="s">
        <v>3961</v>
      </c>
      <c r="C1919" s="22">
        <f>AOFA_MINUS!AY33</f>
        <v>0</v>
      </c>
      <c r="D1919" s="15" t="s">
        <v>1067</v>
      </c>
      <c r="E1919" s="653" t="s">
        <v>3962</v>
      </c>
    </row>
    <row r="1920" spans="1:5" ht="12" customHeight="1" x14ac:dyDescent="0.25">
      <c r="A1920" s="651">
        <v>733905677212</v>
      </c>
      <c r="B1920" s="654" t="s">
        <v>3963</v>
      </c>
      <c r="C1920" s="22">
        <f>AOFA_MINUS!AY34</f>
        <v>0</v>
      </c>
      <c r="D1920" s="15" t="s">
        <v>1067</v>
      </c>
      <c r="E1920" s="653" t="s">
        <v>3964</v>
      </c>
    </row>
    <row r="1921" spans="1:5" ht="12" customHeight="1" x14ac:dyDescent="0.25">
      <c r="A1921" s="651">
        <v>733905677397</v>
      </c>
      <c r="B1921" s="654" t="s">
        <v>3965</v>
      </c>
      <c r="C1921" s="22">
        <f>AOFA_MINUS!AY35</f>
        <v>0</v>
      </c>
      <c r="D1921" s="15" t="s">
        <v>1067</v>
      </c>
      <c r="E1921" s="653" t="s">
        <v>3966</v>
      </c>
    </row>
    <row r="1922" spans="1:5" ht="12" customHeight="1" x14ac:dyDescent="0.25">
      <c r="A1922" s="651">
        <v>733905677571</v>
      </c>
      <c r="B1922" s="654" t="s">
        <v>3967</v>
      </c>
      <c r="C1922" s="22">
        <f>AOFA_MINUS!AY36</f>
        <v>0</v>
      </c>
      <c r="D1922" s="15" t="s">
        <v>1067</v>
      </c>
      <c r="E1922" s="653" t="s">
        <v>3968</v>
      </c>
    </row>
    <row r="1923" spans="1:5" ht="12" customHeight="1" x14ac:dyDescent="0.25">
      <c r="A1923" s="651">
        <v>733905677816</v>
      </c>
      <c r="B1923" s="654" t="s">
        <v>3969</v>
      </c>
      <c r="C1923" s="22">
        <f>AOFA_MINUS!AY37</f>
        <v>0</v>
      </c>
      <c r="D1923" s="15" t="s">
        <v>1067</v>
      </c>
      <c r="E1923" s="653" t="s">
        <v>3970</v>
      </c>
    </row>
    <row r="1924" spans="1:5" ht="12" customHeight="1" x14ac:dyDescent="0.25">
      <c r="A1924" s="651">
        <v>733905678011</v>
      </c>
      <c r="B1924" s="654" t="s">
        <v>3971</v>
      </c>
      <c r="C1924" s="22">
        <f>AOFA_MINUS!AY38</f>
        <v>0</v>
      </c>
      <c r="D1924" s="15" t="s">
        <v>1067</v>
      </c>
      <c r="E1924" s="653" t="s">
        <v>3972</v>
      </c>
    </row>
    <row r="1925" spans="1:5" ht="12" customHeight="1" x14ac:dyDescent="0.25">
      <c r="A1925" s="651">
        <v>733905678219</v>
      </c>
      <c r="B1925" s="654" t="s">
        <v>3973</v>
      </c>
      <c r="C1925" s="22">
        <f>AOFA_MINUS!AY39</f>
        <v>0</v>
      </c>
      <c r="D1925" s="15" t="s">
        <v>1067</v>
      </c>
      <c r="E1925" s="653" t="s">
        <v>3974</v>
      </c>
    </row>
    <row r="1926" spans="1:5" ht="12" customHeight="1" x14ac:dyDescent="0.25">
      <c r="A1926" s="651">
        <v>733905678417</v>
      </c>
      <c r="B1926" s="654" t="s">
        <v>3975</v>
      </c>
      <c r="C1926" s="22">
        <f>AOFA_MINUS!AY40</f>
        <v>0</v>
      </c>
      <c r="D1926" s="15" t="s">
        <v>1067</v>
      </c>
      <c r="E1926" s="653" t="s">
        <v>3976</v>
      </c>
    </row>
    <row r="1927" spans="1:5" ht="12" customHeight="1" x14ac:dyDescent="0.25">
      <c r="A1927" s="651">
        <v>733905678615</v>
      </c>
      <c r="B1927" s="654" t="s">
        <v>3977</v>
      </c>
      <c r="C1927" s="22">
        <f>AOFA_MINUS!AY41</f>
        <v>0</v>
      </c>
      <c r="D1927" s="15" t="s">
        <v>1067</v>
      </c>
      <c r="E1927" s="653" t="s">
        <v>3978</v>
      </c>
    </row>
    <row r="1928" spans="1:5" ht="12" customHeight="1" x14ac:dyDescent="0.25">
      <c r="A1928" s="651">
        <v>733905678813</v>
      </c>
      <c r="B1928" s="654" t="s">
        <v>3979</v>
      </c>
      <c r="C1928" s="22">
        <f>AOFA_MINUS!AY42</f>
        <v>0</v>
      </c>
      <c r="D1928" s="15" t="s">
        <v>1067</v>
      </c>
      <c r="E1928" s="653" t="s">
        <v>3980</v>
      </c>
    </row>
    <row r="1929" spans="1:5" ht="12" customHeight="1" x14ac:dyDescent="0.25">
      <c r="A1929" s="651">
        <v>733905673269</v>
      </c>
      <c r="B1929" s="654" t="s">
        <v>3981</v>
      </c>
      <c r="C1929" s="22">
        <f>AOFA_MINUS!AZ12</f>
        <v>0</v>
      </c>
      <c r="D1929" s="15" t="s">
        <v>1067</v>
      </c>
      <c r="E1929" s="653" t="s">
        <v>3982</v>
      </c>
    </row>
    <row r="1930" spans="1:5" ht="12" customHeight="1" x14ac:dyDescent="0.25">
      <c r="A1930" s="651">
        <v>733905673443</v>
      </c>
      <c r="B1930" s="654" t="s">
        <v>3983</v>
      </c>
      <c r="C1930" s="22">
        <f>AOFA_MINUS!AZ13</f>
        <v>0</v>
      </c>
      <c r="D1930" s="15" t="s">
        <v>1067</v>
      </c>
      <c r="E1930" s="653" t="s">
        <v>3984</v>
      </c>
    </row>
    <row r="1931" spans="1:5" ht="12" customHeight="1" x14ac:dyDescent="0.25">
      <c r="A1931" s="651">
        <v>733905673627</v>
      </c>
      <c r="B1931" s="654" t="s">
        <v>3985</v>
      </c>
      <c r="C1931" s="22">
        <f>AOFA_MINUS!AZ14</f>
        <v>0</v>
      </c>
      <c r="D1931" s="15" t="s">
        <v>1067</v>
      </c>
      <c r="E1931" s="653" t="s">
        <v>3986</v>
      </c>
    </row>
    <row r="1932" spans="1:5" ht="12" customHeight="1" x14ac:dyDescent="0.25">
      <c r="A1932" s="651">
        <v>733905673801</v>
      </c>
      <c r="B1932" s="654" t="s">
        <v>3987</v>
      </c>
      <c r="C1932" s="22">
        <f>AOFA_MINUS!AZ15</f>
        <v>0</v>
      </c>
      <c r="D1932" s="15" t="s">
        <v>1067</v>
      </c>
      <c r="E1932" s="653" t="s">
        <v>3988</v>
      </c>
    </row>
    <row r="1933" spans="1:5" ht="12" customHeight="1" x14ac:dyDescent="0.25">
      <c r="A1933" s="651">
        <v>733905673986</v>
      </c>
      <c r="B1933" s="654" t="s">
        <v>3989</v>
      </c>
      <c r="C1933" s="22">
        <f>AOFA_MINUS!AZ16</f>
        <v>0</v>
      </c>
      <c r="D1933" s="15" t="s">
        <v>1067</v>
      </c>
      <c r="E1933" s="653" t="s">
        <v>3990</v>
      </c>
    </row>
    <row r="1934" spans="1:5" ht="12" customHeight="1" x14ac:dyDescent="0.25">
      <c r="A1934" s="651">
        <v>733905674167</v>
      </c>
      <c r="B1934" s="654" t="s">
        <v>3991</v>
      </c>
      <c r="C1934" s="22">
        <f>AOFA_MINUS!AZ17</f>
        <v>0</v>
      </c>
      <c r="D1934" s="15" t="s">
        <v>1067</v>
      </c>
      <c r="E1934" s="653" t="s">
        <v>3992</v>
      </c>
    </row>
    <row r="1935" spans="1:5" ht="12" customHeight="1" x14ac:dyDescent="0.25">
      <c r="A1935" s="651">
        <v>733905674341</v>
      </c>
      <c r="B1935" s="654" t="s">
        <v>3993</v>
      </c>
      <c r="C1935" s="22">
        <f>AOFA_MINUS!AZ18</f>
        <v>0</v>
      </c>
      <c r="D1935" s="15" t="s">
        <v>1067</v>
      </c>
      <c r="E1935" s="653" t="s">
        <v>3994</v>
      </c>
    </row>
    <row r="1936" spans="1:5" ht="12" customHeight="1" x14ac:dyDescent="0.25">
      <c r="A1936" s="651">
        <v>733905674525</v>
      </c>
      <c r="B1936" s="654" t="s">
        <v>3995</v>
      </c>
      <c r="C1936" s="22">
        <f>AOFA_MINUS!AZ19</f>
        <v>0</v>
      </c>
      <c r="D1936" s="15" t="s">
        <v>1067</v>
      </c>
      <c r="E1936" s="653" t="s">
        <v>3996</v>
      </c>
    </row>
    <row r="1937" spans="1:5" ht="12" customHeight="1" x14ac:dyDescent="0.25">
      <c r="A1937" s="651">
        <v>733905674709</v>
      </c>
      <c r="B1937" s="654" t="s">
        <v>3997</v>
      </c>
      <c r="C1937" s="22">
        <f>AOFA_MINUS!AZ20</f>
        <v>0</v>
      </c>
      <c r="D1937" s="15" t="s">
        <v>1067</v>
      </c>
      <c r="E1937" s="653" t="s">
        <v>3998</v>
      </c>
    </row>
    <row r="1938" spans="1:5" ht="12" customHeight="1" x14ac:dyDescent="0.25">
      <c r="A1938" s="651">
        <v>733905674884</v>
      </c>
      <c r="B1938" s="654" t="s">
        <v>3999</v>
      </c>
      <c r="C1938" s="22">
        <f>AOFA_MINUS!AZ21</f>
        <v>0</v>
      </c>
      <c r="D1938" s="15" t="s">
        <v>1067</v>
      </c>
      <c r="E1938" s="653" t="s">
        <v>4000</v>
      </c>
    </row>
    <row r="1939" spans="1:5" ht="12" customHeight="1" x14ac:dyDescent="0.25">
      <c r="A1939" s="651">
        <v>733905675065</v>
      </c>
      <c r="B1939" s="654" t="s">
        <v>4001</v>
      </c>
      <c r="C1939" s="22">
        <f>AOFA_MINUS!AZ22</f>
        <v>0</v>
      </c>
      <c r="D1939" s="15" t="s">
        <v>1067</v>
      </c>
      <c r="E1939" s="653" t="s">
        <v>4002</v>
      </c>
    </row>
    <row r="1940" spans="1:5" ht="12" customHeight="1" x14ac:dyDescent="0.25">
      <c r="A1940" s="651">
        <v>733905675249</v>
      </c>
      <c r="B1940" s="654" t="s">
        <v>4003</v>
      </c>
      <c r="C1940" s="22">
        <f>AOFA_MINUS!AZ23</f>
        <v>0</v>
      </c>
      <c r="D1940" s="15" t="s">
        <v>1067</v>
      </c>
      <c r="E1940" s="653" t="s">
        <v>4004</v>
      </c>
    </row>
    <row r="1941" spans="1:5" ht="12" customHeight="1" x14ac:dyDescent="0.25">
      <c r="A1941" s="651">
        <v>733905675423</v>
      </c>
      <c r="B1941" s="654" t="s">
        <v>4005</v>
      </c>
      <c r="C1941" s="22">
        <f>AOFA_MINUS!AZ24</f>
        <v>0</v>
      </c>
      <c r="D1941" s="15" t="s">
        <v>1067</v>
      </c>
      <c r="E1941" s="653" t="s">
        <v>4006</v>
      </c>
    </row>
    <row r="1942" spans="1:5" ht="12" customHeight="1" x14ac:dyDescent="0.25">
      <c r="A1942" s="651">
        <v>733905675607</v>
      </c>
      <c r="B1942" s="654" t="s">
        <v>4007</v>
      </c>
      <c r="C1942" s="22">
        <f>AOFA_MINUS!AZ25</f>
        <v>0</v>
      </c>
      <c r="D1942" s="15" t="s">
        <v>1067</v>
      </c>
      <c r="E1942" s="653" t="s">
        <v>4008</v>
      </c>
    </row>
    <row r="1943" spans="1:5" ht="12" customHeight="1" x14ac:dyDescent="0.25">
      <c r="A1943" s="651">
        <v>733905675782</v>
      </c>
      <c r="B1943" s="654" t="s">
        <v>4009</v>
      </c>
      <c r="C1943" s="22">
        <f>AOFA_MINUS!AZ26</f>
        <v>0</v>
      </c>
      <c r="D1943" s="15" t="s">
        <v>1067</v>
      </c>
      <c r="E1943" s="653" t="s">
        <v>4010</v>
      </c>
    </row>
    <row r="1944" spans="1:5" ht="12" customHeight="1" x14ac:dyDescent="0.25">
      <c r="A1944" s="651">
        <v>733905675966</v>
      </c>
      <c r="B1944" s="654" t="s">
        <v>4011</v>
      </c>
      <c r="C1944" s="22">
        <f>AOFA_MINUS!AZ27</f>
        <v>0</v>
      </c>
      <c r="D1944" s="15" t="s">
        <v>1067</v>
      </c>
      <c r="E1944" s="653" t="s">
        <v>4012</v>
      </c>
    </row>
    <row r="1945" spans="1:5" ht="12" customHeight="1" x14ac:dyDescent="0.25">
      <c r="A1945" s="651">
        <v>733905676147</v>
      </c>
      <c r="B1945" s="654" t="s">
        <v>4013</v>
      </c>
      <c r="C1945" s="22">
        <f>AOFA_MINUS!AZ28</f>
        <v>0</v>
      </c>
      <c r="D1945" s="15" t="s">
        <v>1067</v>
      </c>
      <c r="E1945" s="653" t="s">
        <v>4014</v>
      </c>
    </row>
    <row r="1946" spans="1:5" ht="12" customHeight="1" x14ac:dyDescent="0.25">
      <c r="A1946" s="651">
        <v>733905676321</v>
      </c>
      <c r="B1946" s="654" t="s">
        <v>4015</v>
      </c>
      <c r="C1946" s="22">
        <f>AOFA_MINUS!AZ29</f>
        <v>0</v>
      </c>
      <c r="D1946" s="15" t="s">
        <v>1067</v>
      </c>
      <c r="E1946" s="653" t="s">
        <v>4016</v>
      </c>
    </row>
    <row r="1947" spans="1:5" ht="12" customHeight="1" x14ac:dyDescent="0.25">
      <c r="A1947" s="651">
        <v>733905676505</v>
      </c>
      <c r="B1947" s="654" t="s">
        <v>4017</v>
      </c>
      <c r="C1947" s="22">
        <f>AOFA_MINUS!AZ30</f>
        <v>0</v>
      </c>
      <c r="D1947" s="15" t="s">
        <v>1067</v>
      </c>
      <c r="E1947" s="653" t="s">
        <v>4018</v>
      </c>
    </row>
    <row r="1948" spans="1:5" ht="12" customHeight="1" x14ac:dyDescent="0.25">
      <c r="A1948" s="651">
        <v>733905676680</v>
      </c>
      <c r="B1948" s="654" t="s">
        <v>4019</v>
      </c>
      <c r="C1948" s="22">
        <f>AOFA_MINUS!AZ31</f>
        <v>0</v>
      </c>
      <c r="D1948" s="15" t="s">
        <v>1067</v>
      </c>
      <c r="E1948" s="653" t="s">
        <v>4020</v>
      </c>
    </row>
    <row r="1949" spans="1:5" ht="12" customHeight="1" x14ac:dyDescent="0.25">
      <c r="A1949" s="651">
        <v>733905676864</v>
      </c>
      <c r="B1949" s="654" t="s">
        <v>4021</v>
      </c>
      <c r="C1949" s="22">
        <f>AOFA_MINUS!AZ32</f>
        <v>0</v>
      </c>
      <c r="D1949" s="15" t="s">
        <v>1067</v>
      </c>
      <c r="E1949" s="653" t="s">
        <v>4022</v>
      </c>
    </row>
    <row r="1950" spans="1:5" ht="12" customHeight="1" x14ac:dyDescent="0.25">
      <c r="A1950" s="651">
        <v>733905677045</v>
      </c>
      <c r="B1950" s="654" t="s">
        <v>4023</v>
      </c>
      <c r="C1950" s="22">
        <f>AOFA_MINUS!AZ33</f>
        <v>0</v>
      </c>
      <c r="D1950" s="15" t="s">
        <v>1067</v>
      </c>
      <c r="E1950" s="653" t="s">
        <v>4024</v>
      </c>
    </row>
    <row r="1951" spans="1:5" ht="12" customHeight="1" x14ac:dyDescent="0.25">
      <c r="A1951" s="651">
        <v>733905677229</v>
      </c>
      <c r="B1951" s="654" t="s">
        <v>4025</v>
      </c>
      <c r="C1951" s="22">
        <f>AOFA_MINUS!AZ34</f>
        <v>0</v>
      </c>
      <c r="D1951" s="15" t="s">
        <v>1067</v>
      </c>
      <c r="E1951" s="653" t="s">
        <v>4026</v>
      </c>
    </row>
    <row r="1952" spans="1:5" ht="12" customHeight="1" x14ac:dyDescent="0.25">
      <c r="A1952" s="651">
        <v>733905677403</v>
      </c>
      <c r="B1952" s="654" t="s">
        <v>4027</v>
      </c>
      <c r="C1952" s="22">
        <f>AOFA_MINUS!AZ35</f>
        <v>0</v>
      </c>
      <c r="D1952" s="15" t="s">
        <v>1067</v>
      </c>
      <c r="E1952" s="653" t="s">
        <v>4028</v>
      </c>
    </row>
    <row r="1953" spans="1:5" ht="12" customHeight="1" x14ac:dyDescent="0.25">
      <c r="A1953" s="651">
        <v>733905677588</v>
      </c>
      <c r="B1953" s="654" t="s">
        <v>4029</v>
      </c>
      <c r="C1953" s="22">
        <f>AOFA_MINUS!AZ36</f>
        <v>0</v>
      </c>
      <c r="D1953" s="15" t="s">
        <v>1067</v>
      </c>
      <c r="E1953" s="653" t="s">
        <v>4030</v>
      </c>
    </row>
    <row r="1954" spans="1:5" ht="12" customHeight="1" x14ac:dyDescent="0.25">
      <c r="A1954" s="651">
        <v>733905920899</v>
      </c>
      <c r="B1954" s="332" t="s">
        <v>4031</v>
      </c>
      <c r="C1954" s="22">
        <f>AOFA_MINUS!AZ37</f>
        <v>0</v>
      </c>
      <c r="D1954" s="15" t="s">
        <v>1067</v>
      </c>
      <c r="E1954" s="653" t="s">
        <v>4032</v>
      </c>
    </row>
    <row r="1955" spans="1:5" ht="12" customHeight="1" x14ac:dyDescent="0.25">
      <c r="A1955" s="651">
        <v>733905920974</v>
      </c>
      <c r="B1955" s="332" t="s">
        <v>4033</v>
      </c>
      <c r="C1955" s="22">
        <f>AOFA_MINUS!AZ38</f>
        <v>0</v>
      </c>
      <c r="D1955" s="15" t="s">
        <v>1067</v>
      </c>
      <c r="E1955" s="653" t="s">
        <v>4034</v>
      </c>
    </row>
    <row r="1956" spans="1:5" ht="12" customHeight="1" x14ac:dyDescent="0.25">
      <c r="A1956" s="651">
        <v>733905921056</v>
      </c>
      <c r="B1956" s="332" t="s">
        <v>4035</v>
      </c>
      <c r="C1956" s="22">
        <f>AOFA_MINUS!AZ39</f>
        <v>0</v>
      </c>
      <c r="D1956" s="15" t="s">
        <v>1067</v>
      </c>
      <c r="E1956" s="653" t="s">
        <v>4036</v>
      </c>
    </row>
    <row r="1957" spans="1:5" ht="12" customHeight="1" x14ac:dyDescent="0.25">
      <c r="A1957" s="651">
        <v>733905921131</v>
      </c>
      <c r="B1957" s="332" t="s">
        <v>4037</v>
      </c>
      <c r="C1957" s="22">
        <f>AOFA_MINUS!AZ40</f>
        <v>0</v>
      </c>
      <c r="D1957" s="15" t="s">
        <v>1067</v>
      </c>
      <c r="E1957" s="653" t="s">
        <v>4038</v>
      </c>
    </row>
    <row r="1958" spans="1:5" ht="12" customHeight="1" x14ac:dyDescent="0.25">
      <c r="A1958" s="651">
        <v>733905921216</v>
      </c>
      <c r="B1958" s="332" t="s">
        <v>4039</v>
      </c>
      <c r="C1958" s="22">
        <f>AOFA_MINUS!AZ41</f>
        <v>0</v>
      </c>
      <c r="D1958" s="15" t="s">
        <v>1067</v>
      </c>
      <c r="E1958" s="653" t="s">
        <v>4040</v>
      </c>
    </row>
    <row r="1959" spans="1:5" ht="12" customHeight="1" x14ac:dyDescent="0.25">
      <c r="A1959" s="651">
        <v>733905921292</v>
      </c>
      <c r="B1959" s="332" t="s">
        <v>4041</v>
      </c>
      <c r="C1959" s="22">
        <f>AOFA_MINUS!AZ42</f>
        <v>0</v>
      </c>
      <c r="D1959" s="15" t="s">
        <v>1067</v>
      </c>
      <c r="E1959" s="653" t="s">
        <v>4042</v>
      </c>
    </row>
    <row r="1960" spans="1:5" ht="12" customHeight="1" x14ac:dyDescent="0.25">
      <c r="A1960" s="651">
        <v>733905673276</v>
      </c>
      <c r="B1960" s="654" t="s">
        <v>4043</v>
      </c>
      <c r="C1960" s="22">
        <f>AOFA_MINUS!BA12</f>
        <v>0</v>
      </c>
      <c r="D1960" s="15" t="s">
        <v>1067</v>
      </c>
      <c r="E1960" s="653" t="s">
        <v>4044</v>
      </c>
    </row>
    <row r="1961" spans="1:5" ht="12" customHeight="1" x14ac:dyDescent="0.25">
      <c r="A1961" s="651">
        <v>733905673450</v>
      </c>
      <c r="B1961" s="654" t="s">
        <v>4045</v>
      </c>
      <c r="C1961" s="22">
        <f>AOFA_MINUS!BA13</f>
        <v>0</v>
      </c>
      <c r="D1961" s="15" t="s">
        <v>1067</v>
      </c>
      <c r="E1961" s="653" t="s">
        <v>4046</v>
      </c>
    </row>
    <row r="1962" spans="1:5" ht="12" customHeight="1" x14ac:dyDescent="0.25">
      <c r="A1962" s="651">
        <v>733905673634</v>
      </c>
      <c r="B1962" s="654" t="s">
        <v>4047</v>
      </c>
      <c r="C1962" s="22">
        <f>AOFA_MINUS!BA14</f>
        <v>0</v>
      </c>
      <c r="D1962" s="15" t="s">
        <v>1067</v>
      </c>
      <c r="E1962" s="653" t="s">
        <v>4048</v>
      </c>
    </row>
    <row r="1963" spans="1:5" ht="12" customHeight="1" x14ac:dyDescent="0.25">
      <c r="A1963" s="651">
        <v>733905673818</v>
      </c>
      <c r="B1963" s="654" t="s">
        <v>4049</v>
      </c>
      <c r="C1963" s="22">
        <f>AOFA_MINUS!BA15</f>
        <v>0</v>
      </c>
      <c r="D1963" s="15" t="s">
        <v>1067</v>
      </c>
      <c r="E1963" s="653" t="s">
        <v>4050</v>
      </c>
    </row>
    <row r="1964" spans="1:5" ht="12" customHeight="1" x14ac:dyDescent="0.25">
      <c r="A1964" s="651">
        <v>733905673993</v>
      </c>
      <c r="B1964" s="654" t="s">
        <v>4051</v>
      </c>
      <c r="C1964" s="22">
        <f>AOFA_MINUS!BA16</f>
        <v>0</v>
      </c>
      <c r="D1964" s="15" t="s">
        <v>1067</v>
      </c>
      <c r="E1964" s="653" t="s">
        <v>4052</v>
      </c>
    </row>
    <row r="1965" spans="1:5" ht="12" customHeight="1" x14ac:dyDescent="0.25">
      <c r="A1965" s="651">
        <v>733905674174</v>
      </c>
      <c r="B1965" s="654" t="s">
        <v>4053</v>
      </c>
      <c r="C1965" s="22">
        <f>AOFA_MINUS!BA17</f>
        <v>0</v>
      </c>
      <c r="D1965" s="15" t="s">
        <v>1067</v>
      </c>
      <c r="E1965" s="653" t="s">
        <v>4054</v>
      </c>
    </row>
    <row r="1966" spans="1:5" ht="12" customHeight="1" x14ac:dyDescent="0.25">
      <c r="A1966" s="651">
        <v>733905674358</v>
      </c>
      <c r="B1966" s="654" t="s">
        <v>4055</v>
      </c>
      <c r="C1966" s="22">
        <f>AOFA_MINUS!BA18</f>
        <v>0</v>
      </c>
      <c r="D1966" s="15" t="s">
        <v>1067</v>
      </c>
      <c r="E1966" s="653" t="s">
        <v>4056</v>
      </c>
    </row>
    <row r="1967" spans="1:5" ht="12" customHeight="1" x14ac:dyDescent="0.25">
      <c r="A1967" s="651">
        <v>733905674532</v>
      </c>
      <c r="B1967" s="654" t="s">
        <v>4057</v>
      </c>
      <c r="C1967" s="22">
        <f>AOFA_MINUS!BA19</f>
        <v>0</v>
      </c>
      <c r="D1967" s="15" t="s">
        <v>1067</v>
      </c>
      <c r="E1967" s="653" t="s">
        <v>4058</v>
      </c>
    </row>
    <row r="1968" spans="1:5" ht="12" customHeight="1" x14ac:dyDescent="0.25">
      <c r="A1968" s="651">
        <v>733905674716</v>
      </c>
      <c r="B1968" s="654" t="s">
        <v>4059</v>
      </c>
      <c r="C1968" s="22">
        <f>AOFA_MINUS!BA20</f>
        <v>0</v>
      </c>
      <c r="D1968" s="15" t="s">
        <v>1067</v>
      </c>
      <c r="E1968" s="653" t="s">
        <v>4060</v>
      </c>
    </row>
    <row r="1969" spans="1:5" ht="12" customHeight="1" x14ac:dyDescent="0.25">
      <c r="A1969" s="651">
        <v>733905674891</v>
      </c>
      <c r="B1969" s="654" t="s">
        <v>4061</v>
      </c>
      <c r="C1969" s="22">
        <f>AOFA_MINUS!BA21</f>
        <v>0</v>
      </c>
      <c r="D1969" s="15" t="s">
        <v>1067</v>
      </c>
      <c r="E1969" s="653" t="s">
        <v>4062</v>
      </c>
    </row>
    <row r="1970" spans="1:5" ht="12" customHeight="1" x14ac:dyDescent="0.25">
      <c r="A1970" s="651">
        <v>733905675072</v>
      </c>
      <c r="B1970" s="654" t="s">
        <v>4063</v>
      </c>
      <c r="C1970" s="22">
        <f>AOFA_MINUS!BA22</f>
        <v>0</v>
      </c>
      <c r="D1970" s="15" t="s">
        <v>1067</v>
      </c>
      <c r="E1970" s="653" t="s">
        <v>4064</v>
      </c>
    </row>
    <row r="1971" spans="1:5" ht="12" customHeight="1" x14ac:dyDescent="0.25">
      <c r="A1971" s="651">
        <v>733905675256</v>
      </c>
      <c r="B1971" s="654" t="s">
        <v>4065</v>
      </c>
      <c r="C1971" s="22">
        <f>AOFA_MINUS!BA23</f>
        <v>0</v>
      </c>
      <c r="D1971" s="15" t="s">
        <v>1067</v>
      </c>
      <c r="E1971" s="653" t="s">
        <v>4066</v>
      </c>
    </row>
    <row r="1972" spans="1:5" ht="12" customHeight="1" x14ac:dyDescent="0.25">
      <c r="A1972" s="651">
        <v>733905675430</v>
      </c>
      <c r="B1972" s="654" t="s">
        <v>4067</v>
      </c>
      <c r="C1972" s="22">
        <f>AOFA_MINUS!BA24</f>
        <v>0</v>
      </c>
      <c r="D1972" s="15" t="s">
        <v>1067</v>
      </c>
      <c r="E1972" s="653" t="s">
        <v>4068</v>
      </c>
    </row>
    <row r="1973" spans="1:5" ht="12" customHeight="1" x14ac:dyDescent="0.25">
      <c r="A1973" s="651">
        <v>733905675614</v>
      </c>
      <c r="B1973" s="654" t="s">
        <v>4069</v>
      </c>
      <c r="C1973" s="22">
        <f>AOFA_MINUS!BA25</f>
        <v>0</v>
      </c>
      <c r="D1973" s="15" t="s">
        <v>1067</v>
      </c>
      <c r="E1973" s="653" t="s">
        <v>4070</v>
      </c>
    </row>
    <row r="1974" spans="1:5" ht="12" customHeight="1" x14ac:dyDescent="0.25">
      <c r="A1974" s="651">
        <v>733905675799</v>
      </c>
      <c r="B1974" s="654" t="s">
        <v>4071</v>
      </c>
      <c r="C1974" s="22">
        <f>AOFA_MINUS!BA26</f>
        <v>0</v>
      </c>
      <c r="D1974" s="15" t="s">
        <v>1067</v>
      </c>
      <c r="E1974" s="653" t="s">
        <v>4072</v>
      </c>
    </row>
    <row r="1975" spans="1:5" ht="12" customHeight="1" x14ac:dyDescent="0.25">
      <c r="A1975" s="651">
        <v>733905675973</v>
      </c>
      <c r="B1975" s="654" t="s">
        <v>4073</v>
      </c>
      <c r="C1975" s="22">
        <f>AOFA_MINUS!BA27</f>
        <v>0</v>
      </c>
      <c r="D1975" s="15" t="s">
        <v>1067</v>
      </c>
      <c r="E1975" s="653" t="s">
        <v>4074</v>
      </c>
    </row>
    <row r="1976" spans="1:5" ht="12" customHeight="1" x14ac:dyDescent="0.25">
      <c r="A1976" s="651">
        <v>733905676154</v>
      </c>
      <c r="B1976" s="654" t="s">
        <v>4075</v>
      </c>
      <c r="C1976" s="22">
        <f>AOFA_MINUS!BA28</f>
        <v>0</v>
      </c>
      <c r="D1976" s="15" t="s">
        <v>1067</v>
      </c>
      <c r="E1976" s="653" t="s">
        <v>4076</v>
      </c>
    </row>
    <row r="1977" spans="1:5" ht="12" customHeight="1" x14ac:dyDescent="0.25">
      <c r="A1977" s="651">
        <v>733905676338</v>
      </c>
      <c r="B1977" s="654" t="s">
        <v>4077</v>
      </c>
      <c r="C1977" s="22">
        <f>AOFA_MINUS!BA29</f>
        <v>0</v>
      </c>
      <c r="D1977" s="15" t="s">
        <v>1067</v>
      </c>
      <c r="E1977" s="653" t="s">
        <v>4078</v>
      </c>
    </row>
    <row r="1978" spans="1:5" ht="12" customHeight="1" x14ac:dyDescent="0.25">
      <c r="A1978" s="651">
        <v>733905676512</v>
      </c>
      <c r="B1978" s="654" t="s">
        <v>4079</v>
      </c>
      <c r="C1978" s="22">
        <f>AOFA_MINUS!BA30</f>
        <v>0</v>
      </c>
      <c r="D1978" s="15" t="s">
        <v>1067</v>
      </c>
      <c r="E1978" s="653" t="s">
        <v>4080</v>
      </c>
    </row>
    <row r="1979" spans="1:5" ht="12" customHeight="1" x14ac:dyDescent="0.25">
      <c r="A1979" s="651">
        <v>733905676697</v>
      </c>
      <c r="B1979" s="654" t="s">
        <v>4081</v>
      </c>
      <c r="C1979" s="22">
        <f>AOFA_MINUS!BA31</f>
        <v>0</v>
      </c>
      <c r="D1979" s="15" t="s">
        <v>1067</v>
      </c>
      <c r="E1979" s="653" t="s">
        <v>4082</v>
      </c>
    </row>
    <row r="1980" spans="1:5" ht="12" customHeight="1" x14ac:dyDescent="0.25">
      <c r="A1980" s="651">
        <v>733905676871</v>
      </c>
      <c r="B1980" s="654" t="s">
        <v>4083</v>
      </c>
      <c r="C1980" s="22">
        <f>AOFA_MINUS!BA32</f>
        <v>0</v>
      </c>
      <c r="D1980" s="15" t="s">
        <v>1067</v>
      </c>
      <c r="E1980" s="653" t="s">
        <v>4084</v>
      </c>
    </row>
    <row r="1981" spans="1:5" ht="12" customHeight="1" x14ac:dyDescent="0.25">
      <c r="A1981" s="651">
        <v>733905677052</v>
      </c>
      <c r="B1981" s="654" t="s">
        <v>4085</v>
      </c>
      <c r="C1981" s="22">
        <f>AOFA_MINUS!BA33</f>
        <v>0</v>
      </c>
      <c r="D1981" s="15" t="s">
        <v>1067</v>
      </c>
      <c r="E1981" s="653" t="s">
        <v>4086</v>
      </c>
    </row>
    <row r="1982" spans="1:5" ht="12" customHeight="1" x14ac:dyDescent="0.25">
      <c r="A1982" s="651">
        <v>733905677236</v>
      </c>
      <c r="B1982" s="654" t="s">
        <v>4087</v>
      </c>
      <c r="C1982" s="22">
        <f>AOFA_MINUS!BA34</f>
        <v>0</v>
      </c>
      <c r="D1982" s="15" t="s">
        <v>1067</v>
      </c>
      <c r="E1982" s="653" t="s">
        <v>4088</v>
      </c>
    </row>
    <row r="1983" spans="1:5" ht="12" customHeight="1" x14ac:dyDescent="0.25">
      <c r="A1983" s="651">
        <v>733905677410</v>
      </c>
      <c r="B1983" s="654" t="s">
        <v>4089</v>
      </c>
      <c r="C1983" s="22">
        <f>AOFA_MINUS!BA35</f>
        <v>0</v>
      </c>
      <c r="D1983" s="15" t="s">
        <v>1067</v>
      </c>
      <c r="E1983" s="653" t="s">
        <v>4090</v>
      </c>
    </row>
    <row r="1984" spans="1:5" ht="12" customHeight="1" x14ac:dyDescent="0.25">
      <c r="A1984" s="651">
        <v>733905677595</v>
      </c>
      <c r="B1984" s="654" t="s">
        <v>4091</v>
      </c>
      <c r="C1984" s="22">
        <f>AOFA_MINUS!BA36</f>
        <v>0</v>
      </c>
      <c r="D1984" s="15" t="s">
        <v>1067</v>
      </c>
      <c r="E1984" s="653" t="s">
        <v>4092</v>
      </c>
    </row>
    <row r="1985" spans="1:5" ht="12" customHeight="1" x14ac:dyDescent="0.25">
      <c r="A1985" s="651">
        <v>733905920905</v>
      </c>
      <c r="B1985" s="332" t="s">
        <v>4093</v>
      </c>
      <c r="C1985" s="22">
        <f>AOFA_MINUS!BA37</f>
        <v>0</v>
      </c>
      <c r="D1985" s="15" t="s">
        <v>1067</v>
      </c>
      <c r="E1985" s="653" t="s">
        <v>4094</v>
      </c>
    </row>
    <row r="1986" spans="1:5" ht="12" customHeight="1" x14ac:dyDescent="0.25">
      <c r="A1986" s="651">
        <v>733905920981</v>
      </c>
      <c r="B1986" s="332" t="s">
        <v>4095</v>
      </c>
      <c r="C1986" s="22">
        <f>AOFA_MINUS!BA38</f>
        <v>0</v>
      </c>
      <c r="D1986" s="15" t="s">
        <v>1067</v>
      </c>
      <c r="E1986" s="653" t="s">
        <v>4096</v>
      </c>
    </row>
    <row r="1987" spans="1:5" ht="12" customHeight="1" x14ac:dyDescent="0.25">
      <c r="A1987" s="651">
        <v>733905921063</v>
      </c>
      <c r="B1987" s="332" t="s">
        <v>4097</v>
      </c>
      <c r="C1987" s="22">
        <f>AOFA_MINUS!BA39</f>
        <v>0</v>
      </c>
      <c r="D1987" s="15" t="s">
        <v>1067</v>
      </c>
      <c r="E1987" s="653" t="s">
        <v>4098</v>
      </c>
    </row>
    <row r="1988" spans="1:5" ht="12" customHeight="1" x14ac:dyDescent="0.25">
      <c r="A1988" s="651">
        <v>733905921148</v>
      </c>
      <c r="B1988" s="332" t="s">
        <v>4099</v>
      </c>
      <c r="C1988" s="22">
        <f>AOFA_MINUS!BA40</f>
        <v>0</v>
      </c>
      <c r="D1988" s="15" t="s">
        <v>1067</v>
      </c>
      <c r="E1988" s="653" t="s">
        <v>4100</v>
      </c>
    </row>
    <row r="1989" spans="1:5" ht="12" customHeight="1" x14ac:dyDescent="0.25">
      <c r="A1989" s="651">
        <v>733905921223</v>
      </c>
      <c r="B1989" s="332" t="s">
        <v>4101</v>
      </c>
      <c r="C1989" s="22">
        <f>AOFA_MINUS!BA41</f>
        <v>0</v>
      </c>
      <c r="D1989" s="15" t="s">
        <v>1067</v>
      </c>
      <c r="E1989" s="653" t="s">
        <v>4102</v>
      </c>
    </row>
    <row r="1990" spans="1:5" ht="12" customHeight="1" x14ac:dyDescent="0.25">
      <c r="A1990" s="651">
        <v>733905921308</v>
      </c>
      <c r="B1990" s="332" t="s">
        <v>4103</v>
      </c>
      <c r="C1990" s="22">
        <f>AOFA_MINUS!BA42</f>
        <v>0</v>
      </c>
      <c r="D1990" s="15" t="s">
        <v>1067</v>
      </c>
      <c r="E1990" s="653" t="s">
        <v>4104</v>
      </c>
    </row>
    <row r="1991" spans="1:5" ht="12" customHeight="1" x14ac:dyDescent="0.25">
      <c r="A1991" s="651">
        <v>733905673283</v>
      </c>
      <c r="B1991" s="654" t="s">
        <v>4105</v>
      </c>
      <c r="C1991" s="22">
        <f>AOFA_MINUS!BB12</f>
        <v>0</v>
      </c>
      <c r="D1991" s="15" t="s">
        <v>1067</v>
      </c>
      <c r="E1991" s="653" t="s">
        <v>4106</v>
      </c>
    </row>
    <row r="1992" spans="1:5" ht="12" customHeight="1" x14ac:dyDescent="0.25">
      <c r="A1992" s="651">
        <v>733905673467</v>
      </c>
      <c r="B1992" s="654" t="s">
        <v>4107</v>
      </c>
      <c r="C1992" s="22">
        <f>AOFA_MINUS!BB13</f>
        <v>0</v>
      </c>
      <c r="D1992" s="15" t="s">
        <v>1067</v>
      </c>
      <c r="E1992" s="653" t="s">
        <v>4108</v>
      </c>
    </row>
    <row r="1993" spans="1:5" ht="12" customHeight="1" x14ac:dyDescent="0.25">
      <c r="A1993" s="651">
        <v>733905673641</v>
      </c>
      <c r="B1993" s="654" t="s">
        <v>4109</v>
      </c>
      <c r="C1993" s="22">
        <f>AOFA_MINUS!BB14</f>
        <v>0</v>
      </c>
      <c r="D1993" s="15" t="s">
        <v>1067</v>
      </c>
      <c r="E1993" s="653" t="s">
        <v>4110</v>
      </c>
    </row>
    <row r="1994" spans="1:5" ht="12" customHeight="1" x14ac:dyDescent="0.25">
      <c r="A1994" s="651">
        <v>733905673825</v>
      </c>
      <c r="B1994" s="654" t="s">
        <v>4111</v>
      </c>
      <c r="C1994" s="22">
        <f>AOFA_MINUS!BB15</f>
        <v>0</v>
      </c>
      <c r="D1994" s="15" t="s">
        <v>1067</v>
      </c>
      <c r="E1994" s="653" t="s">
        <v>4112</v>
      </c>
    </row>
    <row r="1995" spans="1:5" ht="12" customHeight="1" x14ac:dyDescent="0.25">
      <c r="A1995" s="651">
        <v>733905674006</v>
      </c>
      <c r="B1995" s="654" t="s">
        <v>4113</v>
      </c>
      <c r="C1995" s="22">
        <f>AOFA_MINUS!BB16</f>
        <v>0</v>
      </c>
      <c r="D1995" s="15" t="s">
        <v>1067</v>
      </c>
      <c r="E1995" s="653" t="s">
        <v>4114</v>
      </c>
    </row>
    <row r="1996" spans="1:5" ht="12" customHeight="1" x14ac:dyDescent="0.25">
      <c r="A1996" s="651">
        <v>733905674181</v>
      </c>
      <c r="B1996" s="654" t="s">
        <v>4115</v>
      </c>
      <c r="C1996" s="22">
        <f>AOFA_MINUS!BB17</f>
        <v>0</v>
      </c>
      <c r="D1996" s="15" t="s">
        <v>1067</v>
      </c>
      <c r="E1996" s="653" t="s">
        <v>4116</v>
      </c>
    </row>
    <row r="1997" spans="1:5" ht="12" customHeight="1" x14ac:dyDescent="0.25">
      <c r="A1997" s="651">
        <v>733905674365</v>
      </c>
      <c r="B1997" s="654" t="s">
        <v>4117</v>
      </c>
      <c r="C1997" s="22">
        <f>AOFA_MINUS!BB18</f>
        <v>0</v>
      </c>
      <c r="D1997" s="15" t="s">
        <v>1067</v>
      </c>
      <c r="E1997" s="653" t="s">
        <v>4118</v>
      </c>
    </row>
    <row r="1998" spans="1:5" ht="12" customHeight="1" x14ac:dyDescent="0.25">
      <c r="A1998" s="651">
        <v>733905674549</v>
      </c>
      <c r="B1998" s="654" t="s">
        <v>4119</v>
      </c>
      <c r="C1998" s="22">
        <f>AOFA_MINUS!BB19</f>
        <v>0</v>
      </c>
      <c r="D1998" s="15" t="s">
        <v>1067</v>
      </c>
      <c r="E1998" s="653" t="s">
        <v>4120</v>
      </c>
    </row>
    <row r="1999" spans="1:5" ht="12" customHeight="1" x14ac:dyDescent="0.25">
      <c r="A1999" s="651">
        <v>733905674723</v>
      </c>
      <c r="B1999" s="654" t="s">
        <v>4121</v>
      </c>
      <c r="C1999" s="22">
        <f>AOFA_MINUS!BB20</f>
        <v>0</v>
      </c>
      <c r="D1999" s="15" t="s">
        <v>1067</v>
      </c>
      <c r="E1999" s="653" t="s">
        <v>4122</v>
      </c>
    </row>
    <row r="2000" spans="1:5" ht="12" customHeight="1" x14ac:dyDescent="0.25">
      <c r="A2000" s="651">
        <v>733905674907</v>
      </c>
      <c r="B2000" s="654" t="s">
        <v>4123</v>
      </c>
      <c r="C2000" s="22">
        <f>AOFA_MINUS!BB21</f>
        <v>0</v>
      </c>
      <c r="D2000" s="15" t="s">
        <v>1067</v>
      </c>
      <c r="E2000" s="653" t="s">
        <v>4124</v>
      </c>
    </row>
    <row r="2001" spans="1:5" ht="12" customHeight="1" x14ac:dyDescent="0.25">
      <c r="A2001" s="651">
        <v>733905675089</v>
      </c>
      <c r="B2001" s="654" t="s">
        <v>4125</v>
      </c>
      <c r="C2001" s="22">
        <f>AOFA_MINUS!BB22</f>
        <v>0</v>
      </c>
      <c r="D2001" s="15" t="s">
        <v>1067</v>
      </c>
      <c r="E2001" s="653" t="s">
        <v>4126</v>
      </c>
    </row>
    <row r="2002" spans="1:5" ht="12" customHeight="1" x14ac:dyDescent="0.25">
      <c r="A2002" s="651">
        <v>733905675263</v>
      </c>
      <c r="B2002" s="654" t="s">
        <v>4127</v>
      </c>
      <c r="C2002" s="22">
        <f>AOFA_MINUS!BB23</f>
        <v>0</v>
      </c>
      <c r="D2002" s="15" t="s">
        <v>1067</v>
      </c>
      <c r="E2002" s="653" t="s">
        <v>4128</v>
      </c>
    </row>
    <row r="2003" spans="1:5" ht="12" customHeight="1" x14ac:dyDescent="0.25">
      <c r="A2003" s="651">
        <v>733905675447</v>
      </c>
      <c r="B2003" s="654" t="s">
        <v>4129</v>
      </c>
      <c r="C2003" s="22">
        <f>AOFA_MINUS!BB24</f>
        <v>0</v>
      </c>
      <c r="D2003" s="15" t="s">
        <v>1067</v>
      </c>
      <c r="E2003" s="653" t="s">
        <v>4130</v>
      </c>
    </row>
    <row r="2004" spans="1:5" ht="12" customHeight="1" x14ac:dyDescent="0.25">
      <c r="A2004" s="651">
        <v>733905675621</v>
      </c>
      <c r="B2004" s="654" t="s">
        <v>4131</v>
      </c>
      <c r="C2004" s="22">
        <f>AOFA_MINUS!BB25</f>
        <v>0</v>
      </c>
      <c r="D2004" s="15" t="s">
        <v>1067</v>
      </c>
      <c r="E2004" s="653" t="s">
        <v>4132</v>
      </c>
    </row>
    <row r="2005" spans="1:5" ht="12" customHeight="1" x14ac:dyDescent="0.25">
      <c r="A2005" s="651">
        <v>733905675805</v>
      </c>
      <c r="B2005" s="654" t="s">
        <v>4133</v>
      </c>
      <c r="C2005" s="22">
        <f>AOFA_MINUS!BB26</f>
        <v>0</v>
      </c>
      <c r="D2005" s="15" t="s">
        <v>1067</v>
      </c>
      <c r="E2005" s="653" t="s">
        <v>4134</v>
      </c>
    </row>
    <row r="2006" spans="1:5" ht="12" customHeight="1" x14ac:dyDescent="0.25">
      <c r="A2006" s="651">
        <v>733905675980</v>
      </c>
      <c r="B2006" s="654" t="s">
        <v>4135</v>
      </c>
      <c r="C2006" s="22">
        <f>AOFA_MINUS!BB27</f>
        <v>0</v>
      </c>
      <c r="D2006" s="15" t="s">
        <v>1067</v>
      </c>
      <c r="E2006" s="653" t="s">
        <v>4136</v>
      </c>
    </row>
    <row r="2007" spans="1:5" ht="12" customHeight="1" x14ac:dyDescent="0.25">
      <c r="A2007" s="651">
        <v>733905676161</v>
      </c>
      <c r="B2007" s="654" t="s">
        <v>4137</v>
      </c>
      <c r="C2007" s="22">
        <f>AOFA_MINUS!BB28</f>
        <v>0</v>
      </c>
      <c r="D2007" s="15" t="s">
        <v>1067</v>
      </c>
      <c r="E2007" s="653" t="s">
        <v>4138</v>
      </c>
    </row>
    <row r="2008" spans="1:5" ht="12" customHeight="1" x14ac:dyDescent="0.25">
      <c r="A2008" s="651">
        <v>733905676345</v>
      </c>
      <c r="B2008" s="654" t="s">
        <v>4139</v>
      </c>
      <c r="C2008" s="22">
        <f>AOFA_MINUS!BB29</f>
        <v>0</v>
      </c>
      <c r="D2008" s="15" t="s">
        <v>1067</v>
      </c>
      <c r="E2008" s="653" t="s">
        <v>4140</v>
      </c>
    </row>
    <row r="2009" spans="1:5" ht="12" customHeight="1" x14ac:dyDescent="0.25">
      <c r="A2009" s="651">
        <v>733905676529</v>
      </c>
      <c r="B2009" s="654" t="s">
        <v>4141</v>
      </c>
      <c r="C2009" s="22">
        <f>AOFA_MINUS!BB30</f>
        <v>0</v>
      </c>
      <c r="D2009" s="15" t="s">
        <v>1067</v>
      </c>
      <c r="E2009" s="653" t="s">
        <v>4142</v>
      </c>
    </row>
    <row r="2010" spans="1:5" ht="12" customHeight="1" x14ac:dyDescent="0.25">
      <c r="A2010" s="651">
        <v>733905676703</v>
      </c>
      <c r="B2010" s="654" t="s">
        <v>4143</v>
      </c>
      <c r="C2010" s="22">
        <f>AOFA_MINUS!BB31</f>
        <v>0</v>
      </c>
      <c r="D2010" s="15" t="s">
        <v>1067</v>
      </c>
      <c r="E2010" s="653" t="s">
        <v>4144</v>
      </c>
    </row>
    <row r="2011" spans="1:5" ht="12" customHeight="1" x14ac:dyDescent="0.25">
      <c r="A2011" s="651">
        <v>733905676888</v>
      </c>
      <c r="B2011" s="654" t="s">
        <v>4145</v>
      </c>
      <c r="C2011" s="22">
        <f>AOFA_MINUS!BB32</f>
        <v>0</v>
      </c>
      <c r="D2011" s="15" t="s">
        <v>1067</v>
      </c>
      <c r="E2011" s="653" t="s">
        <v>4146</v>
      </c>
    </row>
    <row r="2012" spans="1:5" ht="12" customHeight="1" x14ac:dyDescent="0.25">
      <c r="A2012" s="651">
        <v>733905677069</v>
      </c>
      <c r="B2012" s="654" t="s">
        <v>4147</v>
      </c>
      <c r="C2012" s="22">
        <f>AOFA_MINUS!BB33</f>
        <v>0</v>
      </c>
      <c r="D2012" s="15" t="s">
        <v>1067</v>
      </c>
      <c r="E2012" s="653" t="s">
        <v>4148</v>
      </c>
    </row>
    <row r="2013" spans="1:5" ht="12" customHeight="1" x14ac:dyDescent="0.25">
      <c r="A2013" s="651">
        <v>733905677243</v>
      </c>
      <c r="B2013" s="654" t="s">
        <v>4149</v>
      </c>
      <c r="C2013" s="22">
        <f>AOFA_MINUS!BB34</f>
        <v>0</v>
      </c>
      <c r="D2013" s="15" t="s">
        <v>1067</v>
      </c>
      <c r="E2013" s="653" t="s">
        <v>4150</v>
      </c>
    </row>
    <row r="2014" spans="1:5" ht="12" customHeight="1" x14ac:dyDescent="0.25">
      <c r="A2014" s="651">
        <v>733905677427</v>
      </c>
      <c r="B2014" s="654" t="s">
        <v>4151</v>
      </c>
      <c r="C2014" s="22">
        <f>AOFA_MINUS!BB35</f>
        <v>0</v>
      </c>
      <c r="D2014" s="15" t="s">
        <v>1067</v>
      </c>
      <c r="E2014" s="653" t="s">
        <v>4152</v>
      </c>
    </row>
    <row r="2015" spans="1:5" ht="12" customHeight="1" x14ac:dyDescent="0.25">
      <c r="A2015" s="651">
        <v>733905677601</v>
      </c>
      <c r="B2015" s="654" t="s">
        <v>4153</v>
      </c>
      <c r="C2015" s="22">
        <f>AOFA_MINUS!BB36</f>
        <v>0</v>
      </c>
      <c r="D2015" s="15" t="s">
        <v>1067</v>
      </c>
      <c r="E2015" s="653" t="s">
        <v>4154</v>
      </c>
    </row>
    <row r="2016" spans="1:5" ht="12" customHeight="1" x14ac:dyDescent="0.25">
      <c r="A2016" s="651">
        <v>733905920912</v>
      </c>
      <c r="B2016" s="332" t="s">
        <v>4155</v>
      </c>
      <c r="C2016" s="22">
        <f>AOFA_MINUS!BB37</f>
        <v>0</v>
      </c>
      <c r="D2016" s="15" t="s">
        <v>1067</v>
      </c>
      <c r="E2016" s="653" t="s">
        <v>4156</v>
      </c>
    </row>
    <row r="2017" spans="1:5" ht="12" customHeight="1" x14ac:dyDescent="0.25">
      <c r="A2017" s="651">
        <v>733905920998</v>
      </c>
      <c r="B2017" s="332" t="s">
        <v>4157</v>
      </c>
      <c r="C2017" s="22">
        <f>AOFA_MINUS!BB38</f>
        <v>0</v>
      </c>
      <c r="D2017" s="15" t="s">
        <v>1067</v>
      </c>
      <c r="E2017" s="653" t="s">
        <v>4158</v>
      </c>
    </row>
    <row r="2018" spans="1:5" ht="12" customHeight="1" x14ac:dyDescent="0.25">
      <c r="A2018" s="651">
        <v>733905921070</v>
      </c>
      <c r="B2018" s="332" t="s">
        <v>4159</v>
      </c>
      <c r="C2018" s="22">
        <f>AOFA_MINUS!BB39</f>
        <v>0</v>
      </c>
      <c r="D2018" s="15" t="s">
        <v>1067</v>
      </c>
      <c r="E2018" s="653" t="s">
        <v>4160</v>
      </c>
    </row>
    <row r="2019" spans="1:5" ht="12" customHeight="1" x14ac:dyDescent="0.25">
      <c r="A2019" s="651">
        <v>733905921155</v>
      </c>
      <c r="B2019" s="332" t="s">
        <v>4161</v>
      </c>
      <c r="C2019" s="22">
        <f>AOFA_MINUS!BB40</f>
        <v>0</v>
      </c>
      <c r="D2019" s="15" t="s">
        <v>1067</v>
      </c>
      <c r="E2019" s="653" t="s">
        <v>4162</v>
      </c>
    </row>
    <row r="2020" spans="1:5" ht="12" customHeight="1" x14ac:dyDescent="0.25">
      <c r="A2020" s="651">
        <v>733905921230</v>
      </c>
      <c r="B2020" s="332" t="s">
        <v>4163</v>
      </c>
      <c r="C2020" s="22">
        <f>AOFA_MINUS!BB41</f>
        <v>0</v>
      </c>
      <c r="D2020" s="15" t="s">
        <v>1067</v>
      </c>
      <c r="E2020" s="653" t="s">
        <v>4164</v>
      </c>
    </row>
    <row r="2021" spans="1:5" ht="12" customHeight="1" x14ac:dyDescent="0.25">
      <c r="A2021" s="651">
        <v>733905921315</v>
      </c>
      <c r="B2021" s="332" t="s">
        <v>4165</v>
      </c>
      <c r="C2021" s="22">
        <f>AOFA_MINUS!BB42</f>
        <v>0</v>
      </c>
      <c r="D2021" s="15" t="s">
        <v>1067</v>
      </c>
      <c r="E2021" s="653" t="s">
        <v>4166</v>
      </c>
    </row>
    <row r="2022" spans="1:5" ht="12" customHeight="1" x14ac:dyDescent="0.25">
      <c r="A2022" s="651">
        <v>733905673290</v>
      </c>
      <c r="B2022" s="654" t="s">
        <v>4167</v>
      </c>
      <c r="C2022" s="22">
        <f>AOFA_MINUS!BC12</f>
        <v>0</v>
      </c>
      <c r="D2022" s="15" t="s">
        <v>1067</v>
      </c>
      <c r="E2022" s="653" t="s">
        <v>4168</v>
      </c>
    </row>
    <row r="2023" spans="1:5" ht="12" customHeight="1" x14ac:dyDescent="0.25">
      <c r="A2023" s="651">
        <v>733905673474</v>
      </c>
      <c r="B2023" s="654" t="s">
        <v>4169</v>
      </c>
      <c r="C2023" s="22">
        <f>AOFA_MINUS!BC13</f>
        <v>0</v>
      </c>
      <c r="D2023" s="15" t="s">
        <v>1067</v>
      </c>
      <c r="E2023" s="653" t="s">
        <v>4170</v>
      </c>
    </row>
    <row r="2024" spans="1:5" ht="12" customHeight="1" x14ac:dyDescent="0.25">
      <c r="A2024" s="651">
        <v>733905673658</v>
      </c>
      <c r="B2024" s="654" t="s">
        <v>4171</v>
      </c>
      <c r="C2024" s="22">
        <f>AOFA_MINUS!BC14</f>
        <v>0</v>
      </c>
      <c r="D2024" s="15" t="s">
        <v>1067</v>
      </c>
      <c r="E2024" s="653" t="s">
        <v>4172</v>
      </c>
    </row>
    <row r="2025" spans="1:5" ht="12" customHeight="1" x14ac:dyDescent="0.25">
      <c r="A2025" s="651">
        <v>733905673832</v>
      </c>
      <c r="B2025" s="654" t="s">
        <v>4173</v>
      </c>
      <c r="C2025" s="22">
        <f>AOFA_MINUS!BC15</f>
        <v>0</v>
      </c>
      <c r="D2025" s="15" t="s">
        <v>1067</v>
      </c>
      <c r="E2025" s="653" t="s">
        <v>4174</v>
      </c>
    </row>
    <row r="2026" spans="1:5" ht="12" customHeight="1" x14ac:dyDescent="0.25">
      <c r="A2026" s="651">
        <v>733905674013</v>
      </c>
      <c r="B2026" s="654" t="s">
        <v>4175</v>
      </c>
      <c r="C2026" s="22">
        <f>AOFA_MINUS!BC16</f>
        <v>0</v>
      </c>
      <c r="D2026" s="15" t="s">
        <v>1067</v>
      </c>
      <c r="E2026" s="653" t="s">
        <v>4176</v>
      </c>
    </row>
    <row r="2027" spans="1:5" ht="12" customHeight="1" x14ac:dyDescent="0.25">
      <c r="A2027" s="651">
        <v>733905674198</v>
      </c>
      <c r="B2027" s="654" t="s">
        <v>4177</v>
      </c>
      <c r="C2027" s="22">
        <f>AOFA_MINUS!BC17</f>
        <v>0</v>
      </c>
      <c r="D2027" s="15" t="s">
        <v>1067</v>
      </c>
      <c r="E2027" s="653" t="s">
        <v>4178</v>
      </c>
    </row>
    <row r="2028" spans="1:5" ht="12" customHeight="1" x14ac:dyDescent="0.25">
      <c r="A2028" s="651">
        <v>733905674372</v>
      </c>
      <c r="B2028" s="654" t="s">
        <v>4179</v>
      </c>
      <c r="C2028" s="22">
        <f>AOFA_MINUS!BC18</f>
        <v>0</v>
      </c>
      <c r="D2028" s="15" t="s">
        <v>1067</v>
      </c>
      <c r="E2028" s="653" t="s">
        <v>4180</v>
      </c>
    </row>
    <row r="2029" spans="1:5" ht="12" customHeight="1" x14ac:dyDescent="0.25">
      <c r="A2029" s="651">
        <v>733905674556</v>
      </c>
      <c r="B2029" s="654" t="s">
        <v>4181</v>
      </c>
      <c r="C2029" s="22">
        <f>AOFA_MINUS!BC19</f>
        <v>0</v>
      </c>
      <c r="D2029" s="15" t="s">
        <v>1067</v>
      </c>
      <c r="E2029" s="653" t="s">
        <v>4182</v>
      </c>
    </row>
    <row r="2030" spans="1:5" ht="12" customHeight="1" x14ac:dyDescent="0.25">
      <c r="A2030" s="651">
        <v>733905674730</v>
      </c>
      <c r="B2030" s="654" t="s">
        <v>4183</v>
      </c>
      <c r="C2030" s="22">
        <f>AOFA_MINUS!BC20</f>
        <v>0</v>
      </c>
      <c r="D2030" s="15" t="s">
        <v>1067</v>
      </c>
      <c r="E2030" s="653" t="s">
        <v>4184</v>
      </c>
    </row>
    <row r="2031" spans="1:5" ht="12" customHeight="1" x14ac:dyDescent="0.25">
      <c r="A2031" s="651">
        <v>733905674914</v>
      </c>
      <c r="B2031" s="654" t="s">
        <v>4185</v>
      </c>
      <c r="C2031" s="22">
        <f>AOFA_MINUS!BC21</f>
        <v>0</v>
      </c>
      <c r="D2031" s="15" t="s">
        <v>1067</v>
      </c>
      <c r="E2031" s="653" t="s">
        <v>4186</v>
      </c>
    </row>
    <row r="2032" spans="1:5" ht="12" customHeight="1" x14ac:dyDescent="0.25">
      <c r="A2032" s="651">
        <v>733905675096</v>
      </c>
      <c r="B2032" s="654" t="s">
        <v>4187</v>
      </c>
      <c r="C2032" s="22">
        <f>AOFA_MINUS!BC22</f>
        <v>0</v>
      </c>
      <c r="D2032" s="15" t="s">
        <v>1067</v>
      </c>
      <c r="E2032" s="653" t="s">
        <v>4188</v>
      </c>
    </row>
    <row r="2033" spans="1:5" ht="12" customHeight="1" x14ac:dyDescent="0.25">
      <c r="A2033" s="651">
        <v>733905675270</v>
      </c>
      <c r="B2033" s="654" t="s">
        <v>4189</v>
      </c>
      <c r="C2033" s="22">
        <f>AOFA_MINUS!BC23</f>
        <v>0</v>
      </c>
      <c r="D2033" s="15" t="s">
        <v>1067</v>
      </c>
      <c r="E2033" s="653" t="s">
        <v>4190</v>
      </c>
    </row>
    <row r="2034" spans="1:5" ht="12" customHeight="1" x14ac:dyDescent="0.25">
      <c r="A2034" s="651">
        <v>733905675454</v>
      </c>
      <c r="B2034" s="654" t="s">
        <v>4191</v>
      </c>
      <c r="C2034" s="22">
        <f>AOFA_MINUS!BC24</f>
        <v>0</v>
      </c>
      <c r="D2034" s="15" t="s">
        <v>1067</v>
      </c>
      <c r="E2034" s="653" t="s">
        <v>4192</v>
      </c>
    </row>
    <row r="2035" spans="1:5" ht="12" customHeight="1" x14ac:dyDescent="0.25">
      <c r="A2035" s="651">
        <v>733905675638</v>
      </c>
      <c r="B2035" s="654" t="s">
        <v>4193</v>
      </c>
      <c r="C2035" s="22">
        <f>AOFA_MINUS!BC25</f>
        <v>0</v>
      </c>
      <c r="D2035" s="15" t="s">
        <v>1067</v>
      </c>
      <c r="E2035" s="653" t="s">
        <v>4194</v>
      </c>
    </row>
    <row r="2036" spans="1:5" ht="12" customHeight="1" x14ac:dyDescent="0.25">
      <c r="A2036" s="651">
        <v>733905675812</v>
      </c>
      <c r="B2036" s="654" t="s">
        <v>4195</v>
      </c>
      <c r="C2036" s="22">
        <f>AOFA_MINUS!BC26</f>
        <v>0</v>
      </c>
      <c r="D2036" s="15" t="s">
        <v>1067</v>
      </c>
      <c r="E2036" s="653" t="s">
        <v>4196</v>
      </c>
    </row>
    <row r="2037" spans="1:5" ht="12" customHeight="1" x14ac:dyDescent="0.25">
      <c r="A2037" s="651">
        <v>733905675997</v>
      </c>
      <c r="B2037" s="654" t="s">
        <v>4197</v>
      </c>
      <c r="C2037" s="22">
        <f>AOFA_MINUS!BC27</f>
        <v>0</v>
      </c>
      <c r="D2037" s="15" t="s">
        <v>1067</v>
      </c>
      <c r="E2037" s="653" t="s">
        <v>4198</v>
      </c>
    </row>
    <row r="2038" spans="1:5" ht="12" customHeight="1" x14ac:dyDescent="0.25">
      <c r="A2038" s="651">
        <v>733905676178</v>
      </c>
      <c r="B2038" s="654" t="s">
        <v>4199</v>
      </c>
      <c r="C2038" s="22">
        <f>AOFA_MINUS!BC28</f>
        <v>0</v>
      </c>
      <c r="D2038" s="15" t="s">
        <v>1067</v>
      </c>
      <c r="E2038" s="653" t="s">
        <v>4200</v>
      </c>
    </row>
    <row r="2039" spans="1:5" ht="12" customHeight="1" x14ac:dyDescent="0.25">
      <c r="A2039" s="651">
        <v>733905676352</v>
      </c>
      <c r="B2039" s="654" t="s">
        <v>4201</v>
      </c>
      <c r="C2039" s="22">
        <f>AOFA_MINUS!BC29</f>
        <v>0</v>
      </c>
      <c r="D2039" s="15" t="s">
        <v>1067</v>
      </c>
      <c r="E2039" s="653" t="s">
        <v>4202</v>
      </c>
    </row>
    <row r="2040" spans="1:5" ht="12" customHeight="1" x14ac:dyDescent="0.25">
      <c r="A2040" s="651">
        <v>733905676536</v>
      </c>
      <c r="B2040" s="654" t="s">
        <v>4203</v>
      </c>
      <c r="C2040" s="22">
        <f>AOFA_MINUS!BC30</f>
        <v>0</v>
      </c>
      <c r="D2040" s="15" t="s">
        <v>1067</v>
      </c>
      <c r="E2040" s="653" t="s">
        <v>4204</v>
      </c>
    </row>
    <row r="2041" spans="1:5" ht="12" customHeight="1" x14ac:dyDescent="0.25">
      <c r="A2041" s="651">
        <v>733905676710</v>
      </c>
      <c r="B2041" s="654" t="s">
        <v>4205</v>
      </c>
      <c r="C2041" s="22">
        <f>AOFA_MINUS!BC31</f>
        <v>0</v>
      </c>
      <c r="D2041" s="15" t="s">
        <v>1067</v>
      </c>
      <c r="E2041" s="653" t="s">
        <v>4206</v>
      </c>
    </row>
    <row r="2042" spans="1:5" ht="12" customHeight="1" x14ac:dyDescent="0.25">
      <c r="A2042" s="651">
        <v>733905676895</v>
      </c>
      <c r="B2042" s="654" t="s">
        <v>4207</v>
      </c>
      <c r="C2042" s="22">
        <f>AOFA_MINUS!BC32</f>
        <v>0</v>
      </c>
      <c r="D2042" s="15" t="s">
        <v>1067</v>
      </c>
      <c r="E2042" s="653" t="s">
        <v>4208</v>
      </c>
    </row>
    <row r="2043" spans="1:5" ht="12" customHeight="1" x14ac:dyDescent="0.25">
      <c r="A2043" s="651">
        <v>733905677076</v>
      </c>
      <c r="B2043" s="654" t="s">
        <v>4209</v>
      </c>
      <c r="C2043" s="22">
        <f>AOFA_MINUS!BC33</f>
        <v>0</v>
      </c>
      <c r="D2043" s="15" t="s">
        <v>1067</v>
      </c>
      <c r="E2043" s="653" t="s">
        <v>4210</v>
      </c>
    </row>
    <row r="2044" spans="1:5" ht="12" customHeight="1" x14ac:dyDescent="0.25">
      <c r="A2044" s="651">
        <v>733905677250</v>
      </c>
      <c r="B2044" s="654" t="s">
        <v>4211</v>
      </c>
      <c r="C2044" s="22">
        <f>AOFA_MINUS!BC34</f>
        <v>0</v>
      </c>
      <c r="D2044" s="15" t="s">
        <v>1067</v>
      </c>
      <c r="E2044" s="653" t="s">
        <v>4212</v>
      </c>
    </row>
    <row r="2045" spans="1:5" ht="12" customHeight="1" x14ac:dyDescent="0.25">
      <c r="A2045" s="651">
        <v>733905677434</v>
      </c>
      <c r="B2045" s="654" t="s">
        <v>4213</v>
      </c>
      <c r="C2045" s="22">
        <f>AOFA_MINUS!BC35</f>
        <v>0</v>
      </c>
      <c r="D2045" s="15" t="s">
        <v>1067</v>
      </c>
      <c r="E2045" s="653" t="s">
        <v>4214</v>
      </c>
    </row>
    <row r="2046" spans="1:5" ht="12" customHeight="1" x14ac:dyDescent="0.25">
      <c r="A2046" s="651">
        <v>733905677618</v>
      </c>
      <c r="B2046" s="654" t="s">
        <v>4215</v>
      </c>
      <c r="C2046" s="22">
        <f>AOFA_MINUS!BC36</f>
        <v>0</v>
      </c>
      <c r="D2046" s="15" t="s">
        <v>1067</v>
      </c>
      <c r="E2046" s="653" t="s">
        <v>4216</v>
      </c>
    </row>
    <row r="2047" spans="1:5" ht="12" customHeight="1" x14ac:dyDescent="0.25">
      <c r="A2047" s="651">
        <v>733905920929</v>
      </c>
      <c r="B2047" s="332" t="s">
        <v>4217</v>
      </c>
      <c r="C2047" s="22">
        <f>AOFA_MINUS!BC37</f>
        <v>0</v>
      </c>
      <c r="D2047" s="15" t="s">
        <v>1067</v>
      </c>
      <c r="E2047" s="653" t="s">
        <v>4218</v>
      </c>
    </row>
    <row r="2048" spans="1:5" ht="12" customHeight="1" x14ac:dyDescent="0.25">
      <c r="A2048" s="651">
        <v>733905921001</v>
      </c>
      <c r="B2048" s="332" t="s">
        <v>4219</v>
      </c>
      <c r="C2048" s="22">
        <f>AOFA_MINUS!BC38</f>
        <v>0</v>
      </c>
      <c r="D2048" s="15" t="s">
        <v>1067</v>
      </c>
      <c r="E2048" s="653" t="s">
        <v>4220</v>
      </c>
    </row>
    <row r="2049" spans="1:5" ht="12" customHeight="1" x14ac:dyDescent="0.25">
      <c r="A2049" s="651">
        <v>733905921087</v>
      </c>
      <c r="B2049" s="332" t="s">
        <v>4221</v>
      </c>
      <c r="C2049" s="22">
        <f>AOFA_MINUS!BC39</f>
        <v>0</v>
      </c>
      <c r="D2049" s="15" t="s">
        <v>1067</v>
      </c>
      <c r="E2049" s="653" t="s">
        <v>4222</v>
      </c>
    </row>
    <row r="2050" spans="1:5" ht="12" customHeight="1" x14ac:dyDescent="0.25">
      <c r="A2050" s="651">
        <v>733905921162</v>
      </c>
      <c r="B2050" s="332" t="s">
        <v>4223</v>
      </c>
      <c r="C2050" s="22">
        <f>AOFA_MINUS!BC40</f>
        <v>0</v>
      </c>
      <c r="D2050" s="15" t="s">
        <v>1067</v>
      </c>
      <c r="E2050" s="653" t="s">
        <v>4224</v>
      </c>
    </row>
    <row r="2051" spans="1:5" ht="12" customHeight="1" x14ac:dyDescent="0.25">
      <c r="A2051" s="651">
        <v>733905921247</v>
      </c>
      <c r="B2051" s="332" t="s">
        <v>4225</v>
      </c>
      <c r="C2051" s="22">
        <f>AOFA_MINUS!BC41</f>
        <v>0</v>
      </c>
      <c r="D2051" s="15" t="s">
        <v>1067</v>
      </c>
      <c r="E2051" s="653" t="s">
        <v>4226</v>
      </c>
    </row>
    <row r="2052" spans="1:5" ht="12" customHeight="1" x14ac:dyDescent="0.25">
      <c r="A2052" s="651">
        <v>733905921322</v>
      </c>
      <c r="B2052" s="332" t="s">
        <v>4227</v>
      </c>
      <c r="C2052" s="22">
        <f>AOFA_MINUS!BC42</f>
        <v>0</v>
      </c>
      <c r="D2052" s="15" t="s">
        <v>1067</v>
      </c>
      <c r="E2052" s="653" t="s">
        <v>4228</v>
      </c>
    </row>
    <row r="2053" spans="1:5" ht="12" customHeight="1" x14ac:dyDescent="0.25">
      <c r="A2053" s="651">
        <v>733905673306</v>
      </c>
      <c r="B2053" s="654" t="s">
        <v>4229</v>
      </c>
      <c r="C2053" s="22">
        <f>AOFA_MINUS!BD12</f>
        <v>0</v>
      </c>
      <c r="D2053" s="15" t="s">
        <v>1067</v>
      </c>
      <c r="E2053" s="653" t="s">
        <v>4230</v>
      </c>
    </row>
    <row r="2054" spans="1:5" ht="12" customHeight="1" x14ac:dyDescent="0.25">
      <c r="A2054" s="651">
        <v>733905673481</v>
      </c>
      <c r="B2054" s="654" t="s">
        <v>4231</v>
      </c>
      <c r="C2054" s="22">
        <f>AOFA_MINUS!BD13</f>
        <v>0</v>
      </c>
      <c r="D2054" s="15" t="s">
        <v>1067</v>
      </c>
      <c r="E2054" s="653" t="s">
        <v>4232</v>
      </c>
    </row>
    <row r="2055" spans="1:5" ht="12" customHeight="1" x14ac:dyDescent="0.25">
      <c r="A2055" s="651">
        <v>733905673665</v>
      </c>
      <c r="B2055" s="654" t="s">
        <v>4233</v>
      </c>
      <c r="C2055" s="22">
        <f>AOFA_MINUS!BD14</f>
        <v>0</v>
      </c>
      <c r="D2055" s="15" t="s">
        <v>1067</v>
      </c>
      <c r="E2055" s="653" t="s">
        <v>4234</v>
      </c>
    </row>
    <row r="2056" spans="1:5" ht="12" customHeight="1" x14ac:dyDescent="0.25">
      <c r="A2056" s="651">
        <v>733905673849</v>
      </c>
      <c r="B2056" s="654" t="s">
        <v>4235</v>
      </c>
      <c r="C2056" s="22">
        <f>AOFA_MINUS!BD15</f>
        <v>0</v>
      </c>
      <c r="D2056" s="15" t="s">
        <v>1067</v>
      </c>
      <c r="E2056" s="653" t="s">
        <v>4236</v>
      </c>
    </row>
    <row r="2057" spans="1:5" ht="12" customHeight="1" x14ac:dyDescent="0.25">
      <c r="A2057" s="651">
        <v>733905674020</v>
      </c>
      <c r="B2057" s="654" t="s">
        <v>4237</v>
      </c>
      <c r="C2057" s="22">
        <f>AOFA_MINUS!BD16</f>
        <v>0</v>
      </c>
      <c r="D2057" s="15" t="s">
        <v>1067</v>
      </c>
      <c r="E2057" s="653" t="s">
        <v>4238</v>
      </c>
    </row>
    <row r="2058" spans="1:5" ht="12" customHeight="1" x14ac:dyDescent="0.25">
      <c r="A2058" s="651">
        <v>733905674204</v>
      </c>
      <c r="B2058" s="654" t="s">
        <v>4239</v>
      </c>
      <c r="C2058" s="22">
        <f>AOFA_MINUS!BD17</f>
        <v>0</v>
      </c>
      <c r="D2058" s="15" t="s">
        <v>1067</v>
      </c>
      <c r="E2058" s="653" t="s">
        <v>4240</v>
      </c>
    </row>
    <row r="2059" spans="1:5" ht="12" customHeight="1" x14ac:dyDescent="0.25">
      <c r="A2059" s="651">
        <v>733905674389</v>
      </c>
      <c r="B2059" s="654" t="s">
        <v>4241</v>
      </c>
      <c r="C2059" s="22">
        <f>AOFA_MINUS!BD18</f>
        <v>0</v>
      </c>
      <c r="D2059" s="15" t="s">
        <v>1067</v>
      </c>
      <c r="E2059" s="653" t="s">
        <v>4242</v>
      </c>
    </row>
    <row r="2060" spans="1:5" ht="12" customHeight="1" x14ac:dyDescent="0.25">
      <c r="A2060" s="651">
        <v>733905674563</v>
      </c>
      <c r="B2060" s="654" t="s">
        <v>4243</v>
      </c>
      <c r="C2060" s="22">
        <f>AOFA_MINUS!BD19</f>
        <v>0</v>
      </c>
      <c r="D2060" s="15" t="s">
        <v>1067</v>
      </c>
      <c r="E2060" s="653" t="s">
        <v>4244</v>
      </c>
    </row>
    <row r="2061" spans="1:5" ht="12" customHeight="1" x14ac:dyDescent="0.25">
      <c r="A2061" s="651">
        <v>733905674747</v>
      </c>
      <c r="B2061" s="654" t="s">
        <v>4245</v>
      </c>
      <c r="C2061" s="22">
        <f>AOFA_MINUS!BD20</f>
        <v>0</v>
      </c>
      <c r="D2061" s="15" t="s">
        <v>1067</v>
      </c>
      <c r="E2061" s="653" t="s">
        <v>4246</v>
      </c>
    </row>
    <row r="2062" spans="1:5" ht="12" customHeight="1" x14ac:dyDescent="0.25">
      <c r="A2062" s="651">
        <v>733905674921</v>
      </c>
      <c r="B2062" s="654" t="s">
        <v>4247</v>
      </c>
      <c r="C2062" s="22">
        <f>AOFA_MINUS!BD21</f>
        <v>0</v>
      </c>
      <c r="D2062" s="15" t="s">
        <v>1067</v>
      </c>
      <c r="E2062" s="653" t="s">
        <v>4248</v>
      </c>
    </row>
    <row r="2063" spans="1:5" ht="12" customHeight="1" x14ac:dyDescent="0.25">
      <c r="A2063" s="651">
        <v>733905675102</v>
      </c>
      <c r="B2063" s="654" t="s">
        <v>4249</v>
      </c>
      <c r="C2063" s="22">
        <f>AOFA_MINUS!BD22</f>
        <v>0</v>
      </c>
      <c r="D2063" s="15" t="s">
        <v>1067</v>
      </c>
      <c r="E2063" s="653" t="s">
        <v>4250</v>
      </c>
    </row>
    <row r="2064" spans="1:5" ht="12" customHeight="1" x14ac:dyDescent="0.25">
      <c r="A2064" s="651">
        <v>733905675287</v>
      </c>
      <c r="B2064" s="654" t="s">
        <v>4251</v>
      </c>
      <c r="C2064" s="22">
        <f>AOFA_MINUS!BD23</f>
        <v>0</v>
      </c>
      <c r="D2064" s="15" t="s">
        <v>1067</v>
      </c>
      <c r="E2064" s="653" t="s">
        <v>4252</v>
      </c>
    </row>
    <row r="2065" spans="1:5" ht="12" customHeight="1" x14ac:dyDescent="0.25">
      <c r="A2065" s="651">
        <v>733905675461</v>
      </c>
      <c r="B2065" s="654" t="s">
        <v>4253</v>
      </c>
      <c r="C2065" s="22">
        <f>AOFA_MINUS!BD24</f>
        <v>0</v>
      </c>
      <c r="D2065" s="15" t="s">
        <v>1067</v>
      </c>
      <c r="E2065" s="653" t="s">
        <v>4254</v>
      </c>
    </row>
    <row r="2066" spans="1:5" ht="12" customHeight="1" x14ac:dyDescent="0.25">
      <c r="A2066" s="651">
        <v>733905675645</v>
      </c>
      <c r="B2066" s="654" t="s">
        <v>4255</v>
      </c>
      <c r="C2066" s="22">
        <f>AOFA_MINUS!BD25</f>
        <v>0</v>
      </c>
      <c r="D2066" s="15" t="s">
        <v>1067</v>
      </c>
      <c r="E2066" s="653" t="s">
        <v>4256</v>
      </c>
    </row>
    <row r="2067" spans="1:5" ht="12" customHeight="1" x14ac:dyDescent="0.25">
      <c r="A2067" s="651">
        <v>733905675829</v>
      </c>
      <c r="B2067" s="654" t="s">
        <v>4257</v>
      </c>
      <c r="C2067" s="22">
        <f>AOFA_MINUS!BD26</f>
        <v>0</v>
      </c>
      <c r="D2067" s="15" t="s">
        <v>1067</v>
      </c>
      <c r="E2067" s="653" t="s">
        <v>4258</v>
      </c>
    </row>
    <row r="2068" spans="1:5" ht="12" customHeight="1" x14ac:dyDescent="0.25">
      <c r="A2068" s="651">
        <v>733905676000</v>
      </c>
      <c r="B2068" s="654" t="s">
        <v>4259</v>
      </c>
      <c r="C2068" s="22">
        <f>AOFA_MINUS!BD27</f>
        <v>0</v>
      </c>
      <c r="D2068" s="15" t="s">
        <v>1067</v>
      </c>
      <c r="E2068" s="653" t="s">
        <v>4260</v>
      </c>
    </row>
    <row r="2069" spans="1:5" ht="12" customHeight="1" x14ac:dyDescent="0.25">
      <c r="A2069" s="651">
        <v>733905676185</v>
      </c>
      <c r="B2069" s="654" t="s">
        <v>4261</v>
      </c>
      <c r="C2069" s="22">
        <f>AOFA_MINUS!BD28</f>
        <v>0</v>
      </c>
      <c r="D2069" s="15" t="s">
        <v>1067</v>
      </c>
      <c r="E2069" s="653" t="s">
        <v>4262</v>
      </c>
    </row>
    <row r="2070" spans="1:5" ht="12" customHeight="1" x14ac:dyDescent="0.25">
      <c r="A2070" s="651">
        <v>733905676369</v>
      </c>
      <c r="B2070" s="654" t="s">
        <v>4263</v>
      </c>
      <c r="C2070" s="22">
        <f>AOFA_MINUS!BD29</f>
        <v>0</v>
      </c>
      <c r="D2070" s="15" t="s">
        <v>1067</v>
      </c>
      <c r="E2070" s="653" t="s">
        <v>4264</v>
      </c>
    </row>
    <row r="2071" spans="1:5" ht="12" customHeight="1" x14ac:dyDescent="0.25">
      <c r="A2071" s="651">
        <v>733905676543</v>
      </c>
      <c r="B2071" s="654" t="s">
        <v>4265</v>
      </c>
      <c r="C2071" s="22">
        <f>AOFA_MINUS!BD30</f>
        <v>0</v>
      </c>
      <c r="D2071" s="15" t="s">
        <v>1067</v>
      </c>
      <c r="E2071" s="653" t="s">
        <v>4266</v>
      </c>
    </row>
    <row r="2072" spans="1:5" ht="12" customHeight="1" x14ac:dyDescent="0.25">
      <c r="A2072" s="651">
        <v>733905676727</v>
      </c>
      <c r="B2072" s="654" t="s">
        <v>4267</v>
      </c>
      <c r="C2072" s="22">
        <f>AOFA_MINUS!BD31</f>
        <v>0</v>
      </c>
      <c r="D2072" s="15" t="s">
        <v>1067</v>
      </c>
      <c r="E2072" s="653" t="s">
        <v>4268</v>
      </c>
    </row>
    <row r="2073" spans="1:5" ht="12" customHeight="1" x14ac:dyDescent="0.25">
      <c r="A2073" s="651">
        <v>733905676901</v>
      </c>
      <c r="B2073" s="654" t="s">
        <v>4269</v>
      </c>
      <c r="C2073" s="22">
        <f>AOFA_MINUS!BD32</f>
        <v>0</v>
      </c>
      <c r="D2073" s="15" t="s">
        <v>1067</v>
      </c>
      <c r="E2073" s="653" t="s">
        <v>4270</v>
      </c>
    </row>
    <row r="2074" spans="1:5" ht="12" customHeight="1" x14ac:dyDescent="0.25">
      <c r="A2074" s="651">
        <v>733905677083</v>
      </c>
      <c r="B2074" s="654" t="s">
        <v>4271</v>
      </c>
      <c r="C2074" s="22">
        <f>AOFA_MINUS!BD33</f>
        <v>0</v>
      </c>
      <c r="D2074" s="15" t="s">
        <v>1067</v>
      </c>
      <c r="E2074" s="653" t="s">
        <v>4272</v>
      </c>
    </row>
    <row r="2075" spans="1:5" ht="12" customHeight="1" x14ac:dyDescent="0.25">
      <c r="A2075" s="651">
        <v>733905677267</v>
      </c>
      <c r="B2075" s="654" t="s">
        <v>4273</v>
      </c>
      <c r="C2075" s="22">
        <f>AOFA_MINUS!BD34</f>
        <v>0</v>
      </c>
      <c r="D2075" s="15" t="s">
        <v>1067</v>
      </c>
      <c r="E2075" s="653" t="s">
        <v>4274</v>
      </c>
    </row>
    <row r="2076" spans="1:5" ht="12" customHeight="1" x14ac:dyDescent="0.25">
      <c r="A2076" s="651">
        <v>733905677441</v>
      </c>
      <c r="B2076" s="654" t="s">
        <v>4275</v>
      </c>
      <c r="C2076" s="22">
        <f>AOFA_MINUS!BD35</f>
        <v>0</v>
      </c>
      <c r="D2076" s="15" t="s">
        <v>1067</v>
      </c>
      <c r="E2076" s="653" t="s">
        <v>4276</v>
      </c>
    </row>
    <row r="2077" spans="1:5" ht="12" customHeight="1" x14ac:dyDescent="0.25">
      <c r="A2077" s="651">
        <v>733905677625</v>
      </c>
      <c r="B2077" s="654" t="s">
        <v>4277</v>
      </c>
      <c r="C2077" s="22">
        <f>AOFA_MINUS!BD36</f>
        <v>0</v>
      </c>
      <c r="D2077" s="15" t="s">
        <v>1067</v>
      </c>
      <c r="E2077" s="653" t="s">
        <v>4278</v>
      </c>
    </row>
    <row r="2078" spans="1:5" ht="12" customHeight="1" x14ac:dyDescent="0.25">
      <c r="A2078" s="651">
        <v>733905677823</v>
      </c>
      <c r="B2078" s="654" t="s">
        <v>4279</v>
      </c>
      <c r="C2078" s="22">
        <f>AOFA_MINUS!BD37</f>
        <v>0</v>
      </c>
      <c r="D2078" s="15" t="s">
        <v>1067</v>
      </c>
      <c r="E2078" s="653" t="s">
        <v>4280</v>
      </c>
    </row>
    <row r="2079" spans="1:5" ht="12" customHeight="1" x14ac:dyDescent="0.25">
      <c r="A2079" s="651">
        <v>733905678028</v>
      </c>
      <c r="B2079" s="654" t="s">
        <v>4281</v>
      </c>
      <c r="C2079" s="22">
        <f>AOFA_MINUS!BD38</f>
        <v>0</v>
      </c>
      <c r="D2079" s="15" t="s">
        <v>1067</v>
      </c>
      <c r="E2079" s="653" t="s">
        <v>4282</v>
      </c>
    </row>
    <row r="2080" spans="1:5" ht="12" customHeight="1" x14ac:dyDescent="0.25">
      <c r="A2080" s="651">
        <v>733905678226</v>
      </c>
      <c r="B2080" s="654" t="s">
        <v>4283</v>
      </c>
      <c r="C2080" s="22">
        <f>AOFA_MINUS!BD39</f>
        <v>0</v>
      </c>
      <c r="D2080" s="15" t="s">
        <v>1067</v>
      </c>
      <c r="E2080" s="653" t="s">
        <v>4284</v>
      </c>
    </row>
    <row r="2081" spans="1:5" ht="12" customHeight="1" x14ac:dyDescent="0.25">
      <c r="A2081" s="651">
        <v>733905678424</v>
      </c>
      <c r="B2081" s="654" t="s">
        <v>4285</v>
      </c>
      <c r="C2081" s="22">
        <f>AOFA_MINUS!BD40</f>
        <v>0</v>
      </c>
      <c r="D2081" s="15" t="s">
        <v>1067</v>
      </c>
      <c r="E2081" s="653" t="s">
        <v>4286</v>
      </c>
    </row>
    <row r="2082" spans="1:5" ht="12" customHeight="1" x14ac:dyDescent="0.25">
      <c r="A2082" s="651">
        <v>733905678622</v>
      </c>
      <c r="B2082" s="654" t="s">
        <v>4287</v>
      </c>
      <c r="C2082" s="22">
        <f>AOFA_MINUS!BD41</f>
        <v>0</v>
      </c>
      <c r="D2082" s="15" t="s">
        <v>1067</v>
      </c>
      <c r="E2082" s="653" t="s">
        <v>4288</v>
      </c>
    </row>
    <row r="2083" spans="1:5" ht="12" customHeight="1" x14ac:dyDescent="0.25">
      <c r="A2083" s="651">
        <v>733905678820</v>
      </c>
      <c r="B2083" s="654" t="s">
        <v>4289</v>
      </c>
      <c r="C2083" s="22">
        <f>AOFA_MINUS!BD42</f>
        <v>0</v>
      </c>
      <c r="D2083" s="15" t="s">
        <v>1067</v>
      </c>
      <c r="E2083" s="653" t="s">
        <v>4290</v>
      </c>
    </row>
    <row r="2084" spans="1:5" ht="12" customHeight="1" x14ac:dyDescent="0.25">
      <c r="A2084" s="651">
        <v>733905673313</v>
      </c>
      <c r="B2084" s="654" t="s">
        <v>4291</v>
      </c>
      <c r="C2084" s="22">
        <f>AOFA_MINUS!BE12</f>
        <v>0</v>
      </c>
      <c r="D2084" s="15" t="s">
        <v>1067</v>
      </c>
      <c r="E2084" s="653" t="s">
        <v>4292</v>
      </c>
    </row>
    <row r="2085" spans="1:5" ht="12" customHeight="1" x14ac:dyDescent="0.25">
      <c r="A2085" s="651">
        <v>733905673498</v>
      </c>
      <c r="B2085" s="654" t="s">
        <v>4293</v>
      </c>
      <c r="C2085" s="22">
        <f>AOFA_MINUS!BE13</f>
        <v>0</v>
      </c>
      <c r="D2085" s="15" t="s">
        <v>1067</v>
      </c>
      <c r="E2085" s="653" t="s">
        <v>4294</v>
      </c>
    </row>
    <row r="2086" spans="1:5" ht="12" customHeight="1" x14ac:dyDescent="0.25">
      <c r="A2086" s="651">
        <v>733905673672</v>
      </c>
      <c r="B2086" s="654" t="s">
        <v>4295</v>
      </c>
      <c r="C2086" s="22">
        <f>AOFA_MINUS!BE14</f>
        <v>0</v>
      </c>
      <c r="D2086" s="15" t="s">
        <v>1067</v>
      </c>
      <c r="E2086" s="653" t="s">
        <v>4296</v>
      </c>
    </row>
    <row r="2087" spans="1:5" ht="12" customHeight="1" x14ac:dyDescent="0.25">
      <c r="A2087" s="651">
        <v>733905673856</v>
      </c>
      <c r="B2087" s="654" t="s">
        <v>4297</v>
      </c>
      <c r="C2087" s="22">
        <f>AOFA_MINUS!BE15</f>
        <v>0</v>
      </c>
      <c r="D2087" s="15" t="s">
        <v>1067</v>
      </c>
      <c r="E2087" s="653" t="s">
        <v>4298</v>
      </c>
    </row>
    <row r="2088" spans="1:5" ht="12" customHeight="1" x14ac:dyDescent="0.25">
      <c r="A2088" s="651">
        <v>733905674037</v>
      </c>
      <c r="B2088" s="654" t="s">
        <v>4299</v>
      </c>
      <c r="C2088" s="22">
        <f>AOFA_MINUS!BE16</f>
        <v>0</v>
      </c>
      <c r="D2088" s="15" t="s">
        <v>1067</v>
      </c>
      <c r="E2088" s="653" t="s">
        <v>4300</v>
      </c>
    </row>
    <row r="2089" spans="1:5" ht="12" customHeight="1" x14ac:dyDescent="0.25">
      <c r="A2089" s="651">
        <v>733905674211</v>
      </c>
      <c r="B2089" s="654" t="s">
        <v>4301</v>
      </c>
      <c r="C2089" s="22">
        <f>AOFA_MINUS!BE17</f>
        <v>0</v>
      </c>
      <c r="D2089" s="15" t="s">
        <v>1067</v>
      </c>
      <c r="E2089" s="653" t="s">
        <v>4302</v>
      </c>
    </row>
    <row r="2090" spans="1:5" ht="12" customHeight="1" x14ac:dyDescent="0.25">
      <c r="A2090" s="651">
        <v>733905674396</v>
      </c>
      <c r="B2090" s="654" t="s">
        <v>4303</v>
      </c>
      <c r="C2090" s="22">
        <f>AOFA_MINUS!BE18</f>
        <v>0</v>
      </c>
      <c r="D2090" s="15" t="s">
        <v>1067</v>
      </c>
      <c r="E2090" s="653" t="s">
        <v>4304</v>
      </c>
    </row>
    <row r="2091" spans="1:5" ht="12" customHeight="1" x14ac:dyDescent="0.25">
      <c r="A2091" s="651">
        <v>733905674570</v>
      </c>
      <c r="B2091" s="654" t="s">
        <v>4305</v>
      </c>
      <c r="C2091" s="22">
        <f>AOFA_MINUS!BE19</f>
        <v>0</v>
      </c>
      <c r="D2091" s="15" t="s">
        <v>1067</v>
      </c>
      <c r="E2091" s="653" t="s">
        <v>4306</v>
      </c>
    </row>
    <row r="2092" spans="1:5" ht="12" customHeight="1" x14ac:dyDescent="0.25">
      <c r="A2092" s="651">
        <v>733905674754</v>
      </c>
      <c r="B2092" s="654" t="s">
        <v>4307</v>
      </c>
      <c r="C2092" s="22">
        <f>AOFA_MINUS!BE20</f>
        <v>0</v>
      </c>
      <c r="D2092" s="15" t="s">
        <v>1067</v>
      </c>
      <c r="E2092" s="653" t="s">
        <v>4308</v>
      </c>
    </row>
    <row r="2093" spans="1:5" ht="12" customHeight="1" x14ac:dyDescent="0.25">
      <c r="A2093" s="651">
        <v>733905674938</v>
      </c>
      <c r="B2093" s="654" t="s">
        <v>4309</v>
      </c>
      <c r="C2093" s="22">
        <f>AOFA_MINUS!BE21</f>
        <v>0</v>
      </c>
      <c r="D2093" s="15" t="s">
        <v>1067</v>
      </c>
      <c r="E2093" s="653" t="s">
        <v>4310</v>
      </c>
    </row>
    <row r="2094" spans="1:5" ht="12" customHeight="1" x14ac:dyDescent="0.25">
      <c r="A2094" s="651">
        <v>733905675119</v>
      </c>
      <c r="B2094" s="654" t="s">
        <v>4311</v>
      </c>
      <c r="C2094" s="22">
        <f>AOFA_MINUS!BE22</f>
        <v>0</v>
      </c>
      <c r="D2094" s="15" t="s">
        <v>1067</v>
      </c>
      <c r="E2094" s="653" t="s">
        <v>4312</v>
      </c>
    </row>
    <row r="2095" spans="1:5" ht="12" customHeight="1" x14ac:dyDescent="0.25">
      <c r="A2095" s="651">
        <v>733905675294</v>
      </c>
      <c r="B2095" s="654" t="s">
        <v>4313</v>
      </c>
      <c r="C2095" s="22">
        <f>AOFA_MINUS!BE23</f>
        <v>0</v>
      </c>
      <c r="D2095" s="15" t="s">
        <v>1067</v>
      </c>
      <c r="E2095" s="653" t="s">
        <v>4314</v>
      </c>
    </row>
    <row r="2096" spans="1:5" ht="12" customHeight="1" x14ac:dyDescent="0.25">
      <c r="A2096" s="651">
        <v>733905675478</v>
      </c>
      <c r="B2096" s="654" t="s">
        <v>4315</v>
      </c>
      <c r="C2096" s="22">
        <f>AOFA_MINUS!BE24</f>
        <v>0</v>
      </c>
      <c r="D2096" s="15" t="s">
        <v>1067</v>
      </c>
      <c r="E2096" s="653" t="s">
        <v>4316</v>
      </c>
    </row>
    <row r="2097" spans="1:5" ht="12" customHeight="1" x14ac:dyDescent="0.25">
      <c r="A2097" s="651">
        <v>733905675652</v>
      </c>
      <c r="B2097" s="654" t="s">
        <v>4317</v>
      </c>
      <c r="C2097" s="22">
        <f>AOFA_MINUS!BE25</f>
        <v>0</v>
      </c>
      <c r="D2097" s="15" t="s">
        <v>1067</v>
      </c>
      <c r="E2097" s="653" t="s">
        <v>4318</v>
      </c>
    </row>
    <row r="2098" spans="1:5" ht="12" customHeight="1" x14ac:dyDescent="0.25">
      <c r="A2098" s="651">
        <v>733905675836</v>
      </c>
      <c r="B2098" s="654" t="s">
        <v>4319</v>
      </c>
      <c r="C2098" s="22">
        <f>AOFA_MINUS!BE26</f>
        <v>0</v>
      </c>
      <c r="D2098" s="15" t="s">
        <v>1067</v>
      </c>
      <c r="E2098" s="653" t="s">
        <v>4320</v>
      </c>
    </row>
    <row r="2099" spans="1:5" ht="12" customHeight="1" x14ac:dyDescent="0.25">
      <c r="A2099" s="651">
        <v>733905676017</v>
      </c>
      <c r="B2099" s="654" t="s">
        <v>4321</v>
      </c>
      <c r="C2099" s="22">
        <f>AOFA_MINUS!BE27</f>
        <v>0</v>
      </c>
      <c r="D2099" s="15" t="s">
        <v>1067</v>
      </c>
      <c r="E2099" s="653" t="s">
        <v>4322</v>
      </c>
    </row>
    <row r="2100" spans="1:5" ht="12" customHeight="1" x14ac:dyDescent="0.25">
      <c r="A2100" s="651">
        <v>733905676192</v>
      </c>
      <c r="B2100" s="654" t="s">
        <v>4323</v>
      </c>
      <c r="C2100" s="22">
        <f>AOFA_MINUS!BE28</f>
        <v>0</v>
      </c>
      <c r="D2100" s="15" t="s">
        <v>1067</v>
      </c>
      <c r="E2100" s="653" t="s">
        <v>4324</v>
      </c>
    </row>
    <row r="2101" spans="1:5" ht="12" customHeight="1" x14ac:dyDescent="0.25">
      <c r="A2101" s="651">
        <v>733905676376</v>
      </c>
      <c r="B2101" s="654" t="s">
        <v>4325</v>
      </c>
      <c r="C2101" s="22">
        <f>AOFA_MINUS!BE29</f>
        <v>0</v>
      </c>
      <c r="D2101" s="15" t="s">
        <v>1067</v>
      </c>
      <c r="E2101" s="653" t="s">
        <v>4326</v>
      </c>
    </row>
    <row r="2102" spans="1:5" ht="12" customHeight="1" x14ac:dyDescent="0.25">
      <c r="A2102" s="651">
        <v>733905676550</v>
      </c>
      <c r="B2102" s="654" t="s">
        <v>4327</v>
      </c>
      <c r="C2102" s="22">
        <f>AOFA_MINUS!BE30</f>
        <v>0</v>
      </c>
      <c r="D2102" s="15" t="s">
        <v>1067</v>
      </c>
      <c r="E2102" s="653" t="s">
        <v>4328</v>
      </c>
    </row>
    <row r="2103" spans="1:5" ht="12" customHeight="1" x14ac:dyDescent="0.25">
      <c r="A2103" s="651">
        <v>733905676734</v>
      </c>
      <c r="B2103" s="654" t="s">
        <v>4329</v>
      </c>
      <c r="C2103" s="22">
        <f>AOFA_MINUS!BE31</f>
        <v>0</v>
      </c>
      <c r="D2103" s="15" t="s">
        <v>1067</v>
      </c>
      <c r="E2103" s="653" t="s">
        <v>4330</v>
      </c>
    </row>
    <row r="2104" spans="1:5" ht="12" customHeight="1" x14ac:dyDescent="0.25">
      <c r="A2104" s="651">
        <v>733905676918</v>
      </c>
      <c r="B2104" s="654" t="s">
        <v>4331</v>
      </c>
      <c r="C2104" s="22">
        <f>AOFA_MINUS!BE32</f>
        <v>0</v>
      </c>
      <c r="D2104" s="15" t="s">
        <v>1067</v>
      </c>
      <c r="E2104" s="653" t="s">
        <v>4332</v>
      </c>
    </row>
    <row r="2105" spans="1:5" ht="12" customHeight="1" x14ac:dyDescent="0.25">
      <c r="A2105" s="651">
        <v>733905677090</v>
      </c>
      <c r="B2105" s="654" t="s">
        <v>4333</v>
      </c>
      <c r="C2105" s="22">
        <f>AOFA_MINUS!BE33</f>
        <v>0</v>
      </c>
      <c r="D2105" s="15" t="s">
        <v>1067</v>
      </c>
      <c r="E2105" s="653" t="s">
        <v>4334</v>
      </c>
    </row>
    <row r="2106" spans="1:5" ht="12" customHeight="1" x14ac:dyDescent="0.25">
      <c r="A2106" s="651">
        <v>733905677274</v>
      </c>
      <c r="B2106" s="654" t="s">
        <v>4335</v>
      </c>
      <c r="C2106" s="22">
        <f>AOFA_MINUS!BE34</f>
        <v>0</v>
      </c>
      <c r="D2106" s="15" t="s">
        <v>1067</v>
      </c>
      <c r="E2106" s="653" t="s">
        <v>4336</v>
      </c>
    </row>
    <row r="2107" spans="1:5" ht="12" customHeight="1" x14ac:dyDescent="0.25">
      <c r="A2107" s="651">
        <v>733905677458</v>
      </c>
      <c r="B2107" s="654" t="s">
        <v>4337</v>
      </c>
      <c r="C2107" s="22">
        <f>AOFA_MINUS!BE35</f>
        <v>0</v>
      </c>
      <c r="D2107" s="15" t="s">
        <v>1067</v>
      </c>
      <c r="E2107" s="653" t="s">
        <v>4338</v>
      </c>
    </row>
    <row r="2108" spans="1:5" ht="12" customHeight="1" x14ac:dyDescent="0.25">
      <c r="A2108" s="651">
        <v>733905677632</v>
      </c>
      <c r="B2108" s="654" t="s">
        <v>4339</v>
      </c>
      <c r="C2108" s="22">
        <f>AOFA_MINUS!BE36</f>
        <v>0</v>
      </c>
      <c r="D2108" s="15" t="s">
        <v>1067</v>
      </c>
      <c r="E2108" s="653" t="s">
        <v>4340</v>
      </c>
    </row>
    <row r="2109" spans="1:5" ht="12" customHeight="1" x14ac:dyDescent="0.25">
      <c r="A2109" s="651">
        <v>733905677830</v>
      </c>
      <c r="B2109" s="654" t="s">
        <v>4341</v>
      </c>
      <c r="C2109" s="22">
        <f>AOFA_MINUS!BE37</f>
        <v>0</v>
      </c>
      <c r="D2109" s="15" t="s">
        <v>1067</v>
      </c>
      <c r="E2109" s="653" t="s">
        <v>4342</v>
      </c>
    </row>
    <row r="2110" spans="1:5" ht="12" customHeight="1" x14ac:dyDescent="0.25">
      <c r="A2110" s="651">
        <v>733905678035</v>
      </c>
      <c r="B2110" s="654" t="s">
        <v>4343</v>
      </c>
      <c r="C2110" s="22">
        <f>AOFA_MINUS!BE38</f>
        <v>0</v>
      </c>
      <c r="D2110" s="15" t="s">
        <v>1067</v>
      </c>
      <c r="E2110" s="653" t="s">
        <v>4344</v>
      </c>
    </row>
    <row r="2111" spans="1:5" ht="12" customHeight="1" x14ac:dyDescent="0.25">
      <c r="A2111" s="651">
        <v>733905678233</v>
      </c>
      <c r="B2111" s="654" t="s">
        <v>4345</v>
      </c>
      <c r="C2111" s="22">
        <f>AOFA_MINUS!BE39</f>
        <v>0</v>
      </c>
      <c r="D2111" s="15" t="s">
        <v>1067</v>
      </c>
      <c r="E2111" s="653" t="s">
        <v>4346</v>
      </c>
    </row>
    <row r="2112" spans="1:5" ht="12" customHeight="1" x14ac:dyDescent="0.25">
      <c r="A2112" s="651">
        <v>733905678431</v>
      </c>
      <c r="B2112" s="654" t="s">
        <v>4347</v>
      </c>
      <c r="C2112" s="22">
        <f>AOFA_MINUS!BE40</f>
        <v>0</v>
      </c>
      <c r="D2112" s="15" t="s">
        <v>1067</v>
      </c>
      <c r="E2112" s="653" t="s">
        <v>4348</v>
      </c>
    </row>
    <row r="2113" spans="1:5" ht="12" customHeight="1" x14ac:dyDescent="0.25">
      <c r="A2113" s="651">
        <v>733905678639</v>
      </c>
      <c r="B2113" s="654" t="s">
        <v>4349</v>
      </c>
      <c r="C2113" s="22">
        <f>AOFA_MINUS!BE41</f>
        <v>0</v>
      </c>
      <c r="D2113" s="15" t="s">
        <v>1067</v>
      </c>
      <c r="E2113" s="653" t="s">
        <v>4350</v>
      </c>
    </row>
    <row r="2114" spans="1:5" ht="12" customHeight="1" x14ac:dyDescent="0.25">
      <c r="A2114" s="651">
        <v>733905678837</v>
      </c>
      <c r="B2114" s="654" t="s">
        <v>4351</v>
      </c>
      <c r="C2114" s="22">
        <f>AOFA_MINUS!BE42</f>
        <v>0</v>
      </c>
      <c r="D2114" s="15" t="s">
        <v>1067</v>
      </c>
      <c r="E2114" s="653" t="s">
        <v>4352</v>
      </c>
    </row>
    <row r="2115" spans="1:5" ht="12" customHeight="1" x14ac:dyDescent="0.25">
      <c r="A2115" s="651">
        <v>733905673320</v>
      </c>
      <c r="B2115" s="654" t="s">
        <v>4353</v>
      </c>
      <c r="C2115" s="22">
        <f>AOFA_MINUS!BF12</f>
        <v>0</v>
      </c>
      <c r="D2115" s="15" t="s">
        <v>1067</v>
      </c>
      <c r="E2115" s="653" t="s">
        <v>4354</v>
      </c>
    </row>
    <row r="2116" spans="1:5" ht="12" customHeight="1" x14ac:dyDescent="0.25">
      <c r="A2116" s="651">
        <v>733905673504</v>
      </c>
      <c r="B2116" s="654" t="s">
        <v>4355</v>
      </c>
      <c r="C2116" s="22">
        <f>AOFA_MINUS!BF13</f>
        <v>0</v>
      </c>
      <c r="D2116" s="15" t="s">
        <v>1067</v>
      </c>
      <c r="E2116" s="653" t="s">
        <v>4356</v>
      </c>
    </row>
    <row r="2117" spans="1:5" ht="12" customHeight="1" x14ac:dyDescent="0.25">
      <c r="A2117" s="651">
        <v>733905673689</v>
      </c>
      <c r="B2117" s="654" t="s">
        <v>4357</v>
      </c>
      <c r="C2117" s="22">
        <f>AOFA_MINUS!BF14</f>
        <v>0</v>
      </c>
      <c r="D2117" s="15" t="s">
        <v>1067</v>
      </c>
      <c r="E2117" s="653" t="s">
        <v>4358</v>
      </c>
    </row>
    <row r="2118" spans="1:5" ht="12" customHeight="1" x14ac:dyDescent="0.25">
      <c r="A2118" s="651">
        <v>733905673863</v>
      </c>
      <c r="B2118" s="654" t="s">
        <v>4359</v>
      </c>
      <c r="C2118" s="22">
        <f>AOFA_MINUS!BF15</f>
        <v>0</v>
      </c>
      <c r="D2118" s="15" t="s">
        <v>1067</v>
      </c>
      <c r="E2118" s="653" t="s">
        <v>4360</v>
      </c>
    </row>
    <row r="2119" spans="1:5" ht="12" customHeight="1" x14ac:dyDescent="0.25">
      <c r="A2119" s="651">
        <v>733905674044</v>
      </c>
      <c r="B2119" s="654" t="s">
        <v>4361</v>
      </c>
      <c r="C2119" s="22">
        <f>AOFA_MINUS!BF16</f>
        <v>0</v>
      </c>
      <c r="D2119" s="15" t="s">
        <v>1067</v>
      </c>
      <c r="E2119" s="653" t="s">
        <v>4362</v>
      </c>
    </row>
    <row r="2120" spans="1:5" ht="12" customHeight="1" x14ac:dyDescent="0.25">
      <c r="A2120" s="651">
        <v>733905674228</v>
      </c>
      <c r="B2120" s="654" t="s">
        <v>4363</v>
      </c>
      <c r="C2120" s="22">
        <f>AOFA_MINUS!BF17</f>
        <v>0</v>
      </c>
      <c r="D2120" s="15" t="s">
        <v>1067</v>
      </c>
      <c r="E2120" s="653" t="s">
        <v>4364</v>
      </c>
    </row>
    <row r="2121" spans="1:5" ht="12" customHeight="1" x14ac:dyDescent="0.25">
      <c r="A2121" s="651">
        <v>733905674402</v>
      </c>
      <c r="B2121" s="654" t="s">
        <v>4365</v>
      </c>
      <c r="C2121" s="22">
        <f>AOFA_MINUS!BF18</f>
        <v>0</v>
      </c>
      <c r="D2121" s="15" t="s">
        <v>1067</v>
      </c>
      <c r="E2121" s="653" t="s">
        <v>4366</v>
      </c>
    </row>
    <row r="2122" spans="1:5" ht="12" customHeight="1" x14ac:dyDescent="0.25">
      <c r="A2122" s="651">
        <v>733905674587</v>
      </c>
      <c r="B2122" s="654" t="s">
        <v>4367</v>
      </c>
      <c r="C2122" s="22">
        <f>AOFA_MINUS!BF19</f>
        <v>0</v>
      </c>
      <c r="D2122" s="15" t="s">
        <v>1067</v>
      </c>
      <c r="E2122" s="653" t="s">
        <v>4368</v>
      </c>
    </row>
    <row r="2123" spans="1:5" ht="12" customHeight="1" x14ac:dyDescent="0.25">
      <c r="A2123" s="651">
        <v>733905674761</v>
      </c>
      <c r="B2123" s="654" t="s">
        <v>4369</v>
      </c>
      <c r="C2123" s="22">
        <f>AOFA_MINUS!BF20</f>
        <v>0</v>
      </c>
      <c r="D2123" s="15" t="s">
        <v>1067</v>
      </c>
      <c r="E2123" s="653" t="s">
        <v>4370</v>
      </c>
    </row>
    <row r="2124" spans="1:5" ht="12" customHeight="1" x14ac:dyDescent="0.25">
      <c r="A2124" s="651">
        <v>733905674945</v>
      </c>
      <c r="B2124" s="654" t="s">
        <v>4371</v>
      </c>
      <c r="C2124" s="22">
        <f>AOFA_MINUS!BF21</f>
        <v>0</v>
      </c>
      <c r="D2124" s="15" t="s">
        <v>1067</v>
      </c>
      <c r="E2124" s="653" t="s">
        <v>4372</v>
      </c>
    </row>
    <row r="2125" spans="1:5" ht="12" customHeight="1" x14ac:dyDescent="0.25">
      <c r="A2125" s="651">
        <v>733905675126</v>
      </c>
      <c r="B2125" s="654" t="s">
        <v>4373</v>
      </c>
      <c r="C2125" s="22">
        <f>AOFA_MINUS!BF22</f>
        <v>0</v>
      </c>
      <c r="D2125" s="15" t="s">
        <v>1067</v>
      </c>
      <c r="E2125" s="653" t="s">
        <v>4374</v>
      </c>
    </row>
    <row r="2126" spans="1:5" ht="12" customHeight="1" x14ac:dyDescent="0.25">
      <c r="A2126" s="651">
        <v>733905675300</v>
      </c>
      <c r="B2126" s="654" t="s">
        <v>4375</v>
      </c>
      <c r="C2126" s="22">
        <f>AOFA_MINUS!BF23</f>
        <v>0</v>
      </c>
      <c r="D2126" s="15" t="s">
        <v>1067</v>
      </c>
      <c r="E2126" s="653" t="s">
        <v>4376</v>
      </c>
    </row>
    <row r="2127" spans="1:5" ht="12" customHeight="1" x14ac:dyDescent="0.25">
      <c r="A2127" s="651">
        <v>733905675485</v>
      </c>
      <c r="B2127" s="654" t="s">
        <v>4377</v>
      </c>
      <c r="C2127" s="22">
        <f>AOFA_MINUS!BF24</f>
        <v>0</v>
      </c>
      <c r="D2127" s="15" t="s">
        <v>1067</v>
      </c>
      <c r="E2127" s="653" t="s">
        <v>4378</v>
      </c>
    </row>
    <row r="2128" spans="1:5" ht="12" customHeight="1" x14ac:dyDescent="0.25">
      <c r="A2128" s="651">
        <v>733905675669</v>
      </c>
      <c r="B2128" s="654" t="s">
        <v>4379</v>
      </c>
      <c r="C2128" s="22">
        <f>AOFA_MINUS!BF25</f>
        <v>0</v>
      </c>
      <c r="D2128" s="15" t="s">
        <v>1067</v>
      </c>
      <c r="E2128" s="653" t="s">
        <v>4380</v>
      </c>
    </row>
    <row r="2129" spans="1:5" ht="12" customHeight="1" x14ac:dyDescent="0.25">
      <c r="A2129" s="651">
        <v>733905675843</v>
      </c>
      <c r="B2129" s="654" t="s">
        <v>4381</v>
      </c>
      <c r="C2129" s="22">
        <f>AOFA_MINUS!BF26</f>
        <v>0</v>
      </c>
      <c r="D2129" s="15" t="s">
        <v>1067</v>
      </c>
      <c r="E2129" s="653" t="s">
        <v>4382</v>
      </c>
    </row>
    <row r="2130" spans="1:5" ht="12" customHeight="1" x14ac:dyDescent="0.25">
      <c r="A2130" s="651">
        <v>733905676024</v>
      </c>
      <c r="B2130" s="654" t="s">
        <v>4383</v>
      </c>
      <c r="C2130" s="22">
        <f>AOFA_MINUS!BF27</f>
        <v>0</v>
      </c>
      <c r="D2130" s="15" t="s">
        <v>1067</v>
      </c>
      <c r="E2130" s="653" t="s">
        <v>4384</v>
      </c>
    </row>
    <row r="2131" spans="1:5" ht="12" customHeight="1" x14ac:dyDescent="0.25">
      <c r="A2131" s="651">
        <v>733905676208</v>
      </c>
      <c r="B2131" s="654" t="s">
        <v>4385</v>
      </c>
      <c r="C2131" s="22">
        <f>AOFA_MINUS!BF28</f>
        <v>0</v>
      </c>
      <c r="D2131" s="15" t="s">
        <v>1067</v>
      </c>
      <c r="E2131" s="653" t="s">
        <v>4386</v>
      </c>
    </row>
    <row r="2132" spans="1:5" ht="12" customHeight="1" x14ac:dyDescent="0.25">
      <c r="A2132" s="651">
        <v>733905676383</v>
      </c>
      <c r="B2132" s="654" t="s">
        <v>4387</v>
      </c>
      <c r="C2132" s="22">
        <f>AOFA_MINUS!BF29</f>
        <v>0</v>
      </c>
      <c r="D2132" s="15" t="s">
        <v>1067</v>
      </c>
      <c r="E2132" s="653" t="s">
        <v>4388</v>
      </c>
    </row>
    <row r="2133" spans="1:5" ht="12" customHeight="1" x14ac:dyDescent="0.25">
      <c r="A2133" s="651">
        <v>733905676567</v>
      </c>
      <c r="B2133" s="654" t="s">
        <v>4389</v>
      </c>
      <c r="C2133" s="22">
        <f>AOFA_MINUS!BF30</f>
        <v>0</v>
      </c>
      <c r="D2133" s="15" t="s">
        <v>1067</v>
      </c>
      <c r="E2133" s="653" t="s">
        <v>4390</v>
      </c>
    </row>
    <row r="2134" spans="1:5" ht="12" customHeight="1" x14ac:dyDescent="0.25">
      <c r="A2134" s="651">
        <v>733905676741</v>
      </c>
      <c r="B2134" s="654" t="s">
        <v>4391</v>
      </c>
      <c r="C2134" s="22">
        <f>AOFA_MINUS!BF31</f>
        <v>0</v>
      </c>
      <c r="D2134" s="15" t="s">
        <v>1067</v>
      </c>
      <c r="E2134" s="653" t="s">
        <v>4392</v>
      </c>
    </row>
    <row r="2135" spans="1:5" ht="12" customHeight="1" x14ac:dyDescent="0.25">
      <c r="A2135" s="651">
        <v>733905676925</v>
      </c>
      <c r="B2135" s="654" t="s">
        <v>4393</v>
      </c>
      <c r="C2135" s="22">
        <f>AOFA_MINUS!BF32</f>
        <v>0</v>
      </c>
      <c r="D2135" s="15" t="s">
        <v>1067</v>
      </c>
      <c r="E2135" s="653" t="s">
        <v>4394</v>
      </c>
    </row>
    <row r="2136" spans="1:5" ht="12" customHeight="1" x14ac:dyDescent="0.25">
      <c r="A2136" s="651">
        <v>733905677106</v>
      </c>
      <c r="B2136" s="654" t="s">
        <v>4395</v>
      </c>
      <c r="C2136" s="22">
        <f>AOFA_MINUS!BF33</f>
        <v>0</v>
      </c>
      <c r="D2136" s="15" t="s">
        <v>1067</v>
      </c>
      <c r="E2136" s="653" t="s">
        <v>4396</v>
      </c>
    </row>
    <row r="2137" spans="1:5" ht="12" customHeight="1" x14ac:dyDescent="0.25">
      <c r="A2137" s="651">
        <v>733905677281</v>
      </c>
      <c r="B2137" s="654" t="s">
        <v>4397</v>
      </c>
      <c r="C2137" s="22">
        <f>AOFA_MINUS!BF34</f>
        <v>0</v>
      </c>
      <c r="D2137" s="15" t="s">
        <v>1067</v>
      </c>
      <c r="E2137" s="653" t="s">
        <v>4398</v>
      </c>
    </row>
    <row r="2138" spans="1:5" ht="12" customHeight="1" x14ac:dyDescent="0.25">
      <c r="A2138" s="651">
        <v>733905677465</v>
      </c>
      <c r="B2138" s="654" t="s">
        <v>4399</v>
      </c>
      <c r="C2138" s="22">
        <f>AOFA_MINUS!BF35</f>
        <v>0</v>
      </c>
      <c r="D2138" s="15" t="s">
        <v>1067</v>
      </c>
      <c r="E2138" s="653" t="s">
        <v>4400</v>
      </c>
    </row>
    <row r="2139" spans="1:5" ht="12" customHeight="1" x14ac:dyDescent="0.25">
      <c r="A2139" s="651">
        <v>733905677649</v>
      </c>
      <c r="B2139" s="654" t="s">
        <v>4401</v>
      </c>
      <c r="C2139" s="22">
        <f>AOFA_MINUS!BF36</f>
        <v>0</v>
      </c>
      <c r="D2139" s="15" t="s">
        <v>1067</v>
      </c>
      <c r="E2139" s="653" t="s">
        <v>4402</v>
      </c>
    </row>
    <row r="2140" spans="1:5" ht="12" customHeight="1" x14ac:dyDescent="0.25">
      <c r="A2140" s="651">
        <v>733905677847</v>
      </c>
      <c r="B2140" s="654" t="s">
        <v>4403</v>
      </c>
      <c r="C2140" s="22">
        <f>AOFA_MINUS!BF37</f>
        <v>0</v>
      </c>
      <c r="D2140" s="15" t="s">
        <v>1067</v>
      </c>
      <c r="E2140" s="653" t="s">
        <v>4404</v>
      </c>
    </row>
    <row r="2141" spans="1:5" ht="12" customHeight="1" x14ac:dyDescent="0.25">
      <c r="A2141" s="651">
        <v>733905678042</v>
      </c>
      <c r="B2141" s="654" t="s">
        <v>4405</v>
      </c>
      <c r="C2141" s="22">
        <f>AOFA_MINUS!BF38</f>
        <v>0</v>
      </c>
      <c r="D2141" s="15" t="s">
        <v>1067</v>
      </c>
      <c r="E2141" s="653" t="s">
        <v>4406</v>
      </c>
    </row>
    <row r="2142" spans="1:5" ht="12" customHeight="1" x14ac:dyDescent="0.25">
      <c r="A2142" s="651">
        <v>733905678240</v>
      </c>
      <c r="B2142" s="654" t="s">
        <v>4407</v>
      </c>
      <c r="C2142" s="22">
        <f>AOFA_MINUS!BF39</f>
        <v>0</v>
      </c>
      <c r="D2142" s="15" t="s">
        <v>1067</v>
      </c>
      <c r="E2142" s="653" t="s">
        <v>4408</v>
      </c>
    </row>
    <row r="2143" spans="1:5" ht="12" customHeight="1" x14ac:dyDescent="0.25">
      <c r="A2143" s="651">
        <v>733905678448</v>
      </c>
      <c r="B2143" s="654" t="s">
        <v>4409</v>
      </c>
      <c r="C2143" s="22">
        <f>AOFA_MINUS!BF40</f>
        <v>0</v>
      </c>
      <c r="D2143" s="15" t="s">
        <v>1067</v>
      </c>
      <c r="E2143" s="653" t="s">
        <v>4410</v>
      </c>
    </row>
    <row r="2144" spans="1:5" ht="12" customHeight="1" x14ac:dyDescent="0.25">
      <c r="A2144" s="651">
        <v>733905678646</v>
      </c>
      <c r="B2144" s="654" t="s">
        <v>4411</v>
      </c>
      <c r="C2144" s="22">
        <f>AOFA_MINUS!BF41</f>
        <v>0</v>
      </c>
      <c r="D2144" s="15" t="s">
        <v>1067</v>
      </c>
      <c r="E2144" s="653" t="s">
        <v>4412</v>
      </c>
    </row>
    <row r="2145" spans="1:5" ht="12" customHeight="1" x14ac:dyDescent="0.25">
      <c r="A2145" s="651">
        <v>733905678844</v>
      </c>
      <c r="B2145" s="654" t="s">
        <v>4413</v>
      </c>
      <c r="C2145" s="22">
        <f>AOFA_MINUS!BF42</f>
        <v>0</v>
      </c>
      <c r="D2145" s="15" t="s">
        <v>1067</v>
      </c>
      <c r="E2145" s="653" t="s">
        <v>4414</v>
      </c>
    </row>
    <row r="2146" spans="1:5" ht="12" customHeight="1" x14ac:dyDescent="0.25">
      <c r="A2146" s="651">
        <v>733905661297</v>
      </c>
      <c r="B2146" s="654" t="s">
        <v>4415</v>
      </c>
      <c r="C2146" s="22">
        <f>AOFA_MINUS!C50</f>
        <v>0</v>
      </c>
      <c r="D2146" s="15" t="s">
        <v>1067</v>
      </c>
      <c r="E2146" s="653" t="s">
        <v>4416</v>
      </c>
    </row>
    <row r="2147" spans="1:5" ht="12" customHeight="1" x14ac:dyDescent="0.25">
      <c r="A2147" s="651">
        <v>733905661396</v>
      </c>
      <c r="B2147" s="654" t="s">
        <v>4417</v>
      </c>
      <c r="C2147" s="22">
        <f>AOFA_MINUS!C51</f>
        <v>0</v>
      </c>
      <c r="D2147" s="15" t="s">
        <v>1067</v>
      </c>
      <c r="E2147" s="653" t="s">
        <v>4418</v>
      </c>
    </row>
    <row r="2148" spans="1:5" ht="12" customHeight="1" x14ac:dyDescent="0.25">
      <c r="A2148" s="651">
        <v>733905661495</v>
      </c>
      <c r="B2148" s="654" t="s">
        <v>4419</v>
      </c>
      <c r="C2148" s="22">
        <f>AOFA_MINUS!C52</f>
        <v>0</v>
      </c>
      <c r="D2148" s="15" t="s">
        <v>1067</v>
      </c>
      <c r="E2148" s="653" t="s">
        <v>4420</v>
      </c>
    </row>
    <row r="2149" spans="1:5" ht="12" customHeight="1" x14ac:dyDescent="0.25">
      <c r="A2149" s="651">
        <v>733905661594</v>
      </c>
      <c r="B2149" s="654" t="s">
        <v>4421</v>
      </c>
      <c r="C2149" s="22">
        <f>AOFA_MINUS!C53</f>
        <v>0</v>
      </c>
      <c r="D2149" s="15" t="s">
        <v>1067</v>
      </c>
      <c r="E2149" s="653" t="s">
        <v>4422</v>
      </c>
    </row>
    <row r="2150" spans="1:5" ht="12" customHeight="1" x14ac:dyDescent="0.25">
      <c r="A2150" s="651">
        <v>733905661693</v>
      </c>
      <c r="B2150" s="654" t="s">
        <v>4423</v>
      </c>
      <c r="C2150" s="22">
        <f>AOFA_MINUS!C54</f>
        <v>0</v>
      </c>
      <c r="D2150" s="15" t="s">
        <v>1067</v>
      </c>
      <c r="E2150" s="653" t="s">
        <v>4424</v>
      </c>
    </row>
    <row r="2151" spans="1:5" ht="12" customHeight="1" x14ac:dyDescent="0.25">
      <c r="A2151" s="651">
        <v>733905661792</v>
      </c>
      <c r="B2151" s="654" t="s">
        <v>4425</v>
      </c>
      <c r="C2151" s="22">
        <f>AOFA_MINUS!C55</f>
        <v>0</v>
      </c>
      <c r="D2151" s="15" t="s">
        <v>1067</v>
      </c>
      <c r="E2151" s="653" t="s">
        <v>4426</v>
      </c>
    </row>
    <row r="2152" spans="1:5" ht="12" customHeight="1" x14ac:dyDescent="0.25">
      <c r="A2152" s="651">
        <v>733905661891</v>
      </c>
      <c r="B2152" s="654" t="s">
        <v>4427</v>
      </c>
      <c r="C2152" s="22">
        <f>AOFA_MINUS!C56</f>
        <v>0</v>
      </c>
      <c r="D2152" s="15" t="s">
        <v>1067</v>
      </c>
      <c r="E2152" s="653" t="s">
        <v>4428</v>
      </c>
    </row>
    <row r="2153" spans="1:5" ht="12" customHeight="1" x14ac:dyDescent="0.25">
      <c r="A2153" s="651">
        <v>733905661990</v>
      </c>
      <c r="B2153" s="654" t="s">
        <v>4429</v>
      </c>
      <c r="C2153" s="22">
        <f>AOFA_MINUS!C57</f>
        <v>0</v>
      </c>
      <c r="D2153" s="15" t="s">
        <v>1067</v>
      </c>
      <c r="E2153" s="653" t="s">
        <v>4430</v>
      </c>
    </row>
    <row r="2154" spans="1:5" ht="12" customHeight="1" x14ac:dyDescent="0.25">
      <c r="A2154" s="651">
        <v>733905662096</v>
      </c>
      <c r="B2154" s="654" t="s">
        <v>4431</v>
      </c>
      <c r="C2154" s="22">
        <f>AOFA_MINUS!C58</f>
        <v>0</v>
      </c>
      <c r="D2154" s="15" t="s">
        <v>1067</v>
      </c>
      <c r="E2154" s="653" t="s">
        <v>4432</v>
      </c>
    </row>
    <row r="2155" spans="1:5" ht="12" customHeight="1" x14ac:dyDescent="0.25">
      <c r="A2155" s="651">
        <v>733905662195</v>
      </c>
      <c r="B2155" s="654" t="s">
        <v>4433</v>
      </c>
      <c r="C2155" s="22">
        <f>AOFA_MINUS!C59</f>
        <v>0</v>
      </c>
      <c r="D2155" s="15" t="s">
        <v>1067</v>
      </c>
      <c r="E2155" s="653" t="s">
        <v>4434</v>
      </c>
    </row>
    <row r="2156" spans="1:5" ht="12" customHeight="1" x14ac:dyDescent="0.25">
      <c r="A2156" s="651">
        <v>733905662294</v>
      </c>
      <c r="B2156" s="654" t="s">
        <v>4435</v>
      </c>
      <c r="C2156" s="22">
        <f>AOFA_MINUS!C60</f>
        <v>0</v>
      </c>
      <c r="D2156" s="15" t="s">
        <v>1067</v>
      </c>
      <c r="E2156" s="653" t="s">
        <v>4436</v>
      </c>
    </row>
    <row r="2157" spans="1:5" ht="12" customHeight="1" x14ac:dyDescent="0.25">
      <c r="A2157" s="651">
        <v>733905662393</v>
      </c>
      <c r="B2157" s="654" t="s">
        <v>4437</v>
      </c>
      <c r="C2157" s="22">
        <f>AOFA_MINUS!C61</f>
        <v>0</v>
      </c>
      <c r="D2157" s="15" t="s">
        <v>1067</v>
      </c>
      <c r="E2157" s="653" t="s">
        <v>4438</v>
      </c>
    </row>
    <row r="2158" spans="1:5" ht="12" customHeight="1" x14ac:dyDescent="0.25">
      <c r="A2158" s="651">
        <v>733905662492</v>
      </c>
      <c r="B2158" s="654" t="s">
        <v>4439</v>
      </c>
      <c r="C2158" s="22">
        <f>AOFA_MINUS!C62</f>
        <v>0</v>
      </c>
      <c r="D2158" s="15" t="s">
        <v>1067</v>
      </c>
      <c r="E2158" s="653" t="s">
        <v>4440</v>
      </c>
    </row>
    <row r="2159" spans="1:5" ht="12" customHeight="1" x14ac:dyDescent="0.25">
      <c r="A2159" s="651">
        <v>733905662591</v>
      </c>
      <c r="B2159" s="654" t="s">
        <v>4441</v>
      </c>
      <c r="C2159" s="22">
        <f>AOFA_MINUS!C63</f>
        <v>0</v>
      </c>
      <c r="D2159" s="15" t="s">
        <v>1067</v>
      </c>
      <c r="E2159" s="653" t="s">
        <v>4442</v>
      </c>
    </row>
    <row r="2160" spans="1:5" ht="12" customHeight="1" x14ac:dyDescent="0.25">
      <c r="A2160" s="651">
        <v>733905662690</v>
      </c>
      <c r="B2160" s="654" t="s">
        <v>4443</v>
      </c>
      <c r="C2160" s="22">
        <f>AOFA_MINUS!C64</f>
        <v>0</v>
      </c>
      <c r="D2160" s="15" t="s">
        <v>1067</v>
      </c>
      <c r="E2160" s="653" t="s">
        <v>4444</v>
      </c>
    </row>
    <row r="2161" spans="1:5" ht="12" customHeight="1" x14ac:dyDescent="0.25">
      <c r="A2161" s="651">
        <v>733905662799</v>
      </c>
      <c r="B2161" s="654" t="s">
        <v>4445</v>
      </c>
      <c r="C2161" s="22">
        <f>AOFA_MINUS!C65</f>
        <v>0</v>
      </c>
      <c r="D2161" s="15" t="s">
        <v>1067</v>
      </c>
      <c r="E2161" s="653" t="s">
        <v>4446</v>
      </c>
    </row>
    <row r="2162" spans="1:5" ht="12" customHeight="1" x14ac:dyDescent="0.25">
      <c r="A2162" s="651">
        <v>733905662898</v>
      </c>
      <c r="B2162" s="654" t="s">
        <v>4447</v>
      </c>
      <c r="C2162" s="22">
        <f>AOFA_MINUS!C66</f>
        <v>0</v>
      </c>
      <c r="D2162" s="15" t="s">
        <v>1067</v>
      </c>
      <c r="E2162" s="653" t="s">
        <v>4448</v>
      </c>
    </row>
    <row r="2163" spans="1:5" ht="12" customHeight="1" x14ac:dyDescent="0.25">
      <c r="A2163" s="651">
        <v>733905662997</v>
      </c>
      <c r="B2163" s="654" t="s">
        <v>4449</v>
      </c>
      <c r="C2163" s="22">
        <f>AOFA_MINUS!C67</f>
        <v>0</v>
      </c>
      <c r="D2163" s="15" t="s">
        <v>1067</v>
      </c>
      <c r="E2163" s="653" t="s">
        <v>4450</v>
      </c>
    </row>
    <row r="2164" spans="1:5" ht="12" customHeight="1" x14ac:dyDescent="0.25">
      <c r="A2164" s="651">
        <v>733905663093</v>
      </c>
      <c r="B2164" s="654" t="s">
        <v>4451</v>
      </c>
      <c r="C2164" s="22">
        <f>AOFA_MINUS!C68</f>
        <v>0</v>
      </c>
      <c r="D2164" s="15" t="s">
        <v>1067</v>
      </c>
      <c r="E2164" s="653" t="s">
        <v>4452</v>
      </c>
    </row>
    <row r="2165" spans="1:5" ht="12" customHeight="1" x14ac:dyDescent="0.25">
      <c r="A2165" s="651">
        <v>733905663192</v>
      </c>
      <c r="B2165" s="654" t="s">
        <v>4453</v>
      </c>
      <c r="C2165" s="22">
        <f>AOFA_MINUS!C69</f>
        <v>0</v>
      </c>
      <c r="D2165" s="15" t="s">
        <v>1067</v>
      </c>
      <c r="E2165" s="653" t="s">
        <v>4454</v>
      </c>
    </row>
    <row r="2166" spans="1:5" ht="12" customHeight="1" x14ac:dyDescent="0.25">
      <c r="A2166" s="651">
        <v>733905663291</v>
      </c>
      <c r="B2166" s="654" t="s">
        <v>4455</v>
      </c>
      <c r="C2166" s="22">
        <f>AOFA_MINUS!C70</f>
        <v>0</v>
      </c>
      <c r="D2166" s="15" t="s">
        <v>1067</v>
      </c>
      <c r="E2166" s="653" t="s">
        <v>4456</v>
      </c>
    </row>
    <row r="2167" spans="1:5" ht="12" customHeight="1" x14ac:dyDescent="0.25">
      <c r="A2167" s="651">
        <v>733905663390</v>
      </c>
      <c r="B2167" s="654" t="s">
        <v>4457</v>
      </c>
      <c r="C2167" s="22">
        <f>AOFA_MINUS!C71</f>
        <v>0</v>
      </c>
      <c r="D2167" s="15" t="s">
        <v>1067</v>
      </c>
      <c r="E2167" s="653" t="s">
        <v>4458</v>
      </c>
    </row>
    <row r="2168" spans="1:5" ht="12" customHeight="1" x14ac:dyDescent="0.25">
      <c r="A2168" s="651">
        <v>733905663499</v>
      </c>
      <c r="B2168" s="654" t="s">
        <v>4459</v>
      </c>
      <c r="C2168" s="22">
        <f>AOFA_MINUS!C72</f>
        <v>0</v>
      </c>
      <c r="D2168" s="15" t="s">
        <v>1067</v>
      </c>
      <c r="E2168" s="653" t="s">
        <v>4460</v>
      </c>
    </row>
    <row r="2169" spans="1:5" ht="12" customHeight="1" x14ac:dyDescent="0.25">
      <c r="A2169" s="651">
        <v>733905663598</v>
      </c>
      <c r="B2169" s="654" t="s">
        <v>4461</v>
      </c>
      <c r="C2169" s="22">
        <f>AOFA_MINUS!C73</f>
        <v>0</v>
      </c>
      <c r="D2169" s="15" t="s">
        <v>1067</v>
      </c>
      <c r="E2169" s="653" t="s">
        <v>4462</v>
      </c>
    </row>
    <row r="2170" spans="1:5" ht="12" customHeight="1" x14ac:dyDescent="0.25">
      <c r="A2170" s="651">
        <v>733905663697</v>
      </c>
      <c r="B2170" s="654" t="s">
        <v>4463</v>
      </c>
      <c r="C2170" s="22">
        <f>AOFA_MINUS!C74</f>
        <v>0</v>
      </c>
      <c r="D2170" s="15" t="s">
        <v>1067</v>
      </c>
      <c r="E2170" s="653" t="s">
        <v>4464</v>
      </c>
    </row>
    <row r="2171" spans="1:5" ht="12" customHeight="1" x14ac:dyDescent="0.25">
      <c r="A2171" s="651">
        <v>733905663796</v>
      </c>
      <c r="B2171" s="654" t="s">
        <v>4465</v>
      </c>
      <c r="C2171" s="22">
        <f>AOFA_MINUS!C75</f>
        <v>0</v>
      </c>
      <c r="D2171" s="15" t="s">
        <v>1067</v>
      </c>
      <c r="E2171" s="653" t="s">
        <v>4466</v>
      </c>
    </row>
    <row r="2172" spans="1:5" ht="12" customHeight="1" x14ac:dyDescent="0.25">
      <c r="A2172" s="651">
        <v>733905663857</v>
      </c>
      <c r="B2172" s="654" t="s">
        <v>4467</v>
      </c>
      <c r="C2172" s="22">
        <f>AOFA_MINUS!C76</f>
        <v>0</v>
      </c>
      <c r="D2172" s="15" t="s">
        <v>1067</v>
      </c>
      <c r="E2172" s="653" t="s">
        <v>4468</v>
      </c>
    </row>
    <row r="2173" spans="1:5" ht="12" customHeight="1" x14ac:dyDescent="0.25">
      <c r="A2173" s="651">
        <v>733905663918</v>
      </c>
      <c r="B2173" s="654" t="s">
        <v>4469</v>
      </c>
      <c r="C2173" s="22">
        <f>AOFA_MINUS!C77</f>
        <v>0</v>
      </c>
      <c r="D2173" s="15" t="s">
        <v>1067</v>
      </c>
      <c r="E2173" s="653" t="s">
        <v>4470</v>
      </c>
    </row>
    <row r="2174" spans="1:5" ht="12" customHeight="1" x14ac:dyDescent="0.25">
      <c r="A2174" s="651">
        <v>733905663970</v>
      </c>
      <c r="B2174" s="654" t="s">
        <v>4471</v>
      </c>
      <c r="C2174" s="22">
        <f>AOFA_MINUS!C78</f>
        <v>0</v>
      </c>
      <c r="D2174" s="15" t="s">
        <v>1067</v>
      </c>
      <c r="E2174" s="653" t="s">
        <v>4472</v>
      </c>
    </row>
    <row r="2175" spans="1:5" ht="12" customHeight="1" x14ac:dyDescent="0.25">
      <c r="A2175" s="651">
        <v>733905664038</v>
      </c>
      <c r="B2175" s="654" t="s">
        <v>4473</v>
      </c>
      <c r="C2175" s="22">
        <f>AOFA_MINUS!C79</f>
        <v>0</v>
      </c>
      <c r="D2175" s="15" t="s">
        <v>1067</v>
      </c>
      <c r="E2175" s="653" t="s">
        <v>4474</v>
      </c>
    </row>
    <row r="2176" spans="1:5" ht="12" customHeight="1" x14ac:dyDescent="0.25">
      <c r="A2176" s="651">
        <v>733905664090</v>
      </c>
      <c r="B2176" s="654" t="s">
        <v>4475</v>
      </c>
      <c r="C2176" s="22">
        <f>AOFA_MINUS!C80</f>
        <v>0</v>
      </c>
      <c r="D2176" s="15" t="s">
        <v>1067</v>
      </c>
      <c r="E2176" s="653" t="s">
        <v>4476</v>
      </c>
    </row>
    <row r="2177" spans="1:5" ht="12" customHeight="1" x14ac:dyDescent="0.25">
      <c r="A2177" s="651">
        <v>733905661303</v>
      </c>
      <c r="B2177" s="654" t="s">
        <v>4477</v>
      </c>
      <c r="C2177" s="22">
        <f>AOFA_MINUS!D50</f>
        <v>0</v>
      </c>
      <c r="D2177" s="15" t="s">
        <v>1067</v>
      </c>
      <c r="E2177" s="653" t="s">
        <v>4478</v>
      </c>
    </row>
    <row r="2178" spans="1:5" ht="12" customHeight="1" x14ac:dyDescent="0.25">
      <c r="A2178" s="651">
        <v>733905661402</v>
      </c>
      <c r="B2178" s="654" t="s">
        <v>4479</v>
      </c>
      <c r="C2178" s="22">
        <f>AOFA_MINUS!D51</f>
        <v>0</v>
      </c>
      <c r="D2178" s="15" t="s">
        <v>1067</v>
      </c>
      <c r="E2178" s="653" t="s">
        <v>4480</v>
      </c>
    </row>
    <row r="2179" spans="1:5" ht="12" customHeight="1" x14ac:dyDescent="0.25">
      <c r="A2179" s="651">
        <v>733905661501</v>
      </c>
      <c r="B2179" s="654" t="s">
        <v>4481</v>
      </c>
      <c r="C2179" s="22">
        <f>AOFA_MINUS!D52</f>
        <v>0</v>
      </c>
      <c r="D2179" s="15" t="s">
        <v>1067</v>
      </c>
      <c r="E2179" s="653" t="s">
        <v>4482</v>
      </c>
    </row>
    <row r="2180" spans="1:5" ht="12" customHeight="1" x14ac:dyDescent="0.25">
      <c r="A2180" s="651">
        <v>733905661600</v>
      </c>
      <c r="B2180" s="654" t="s">
        <v>4483</v>
      </c>
      <c r="C2180" s="22">
        <f>AOFA_MINUS!D53</f>
        <v>0</v>
      </c>
      <c r="D2180" s="15" t="s">
        <v>1067</v>
      </c>
      <c r="E2180" s="653" t="s">
        <v>4484</v>
      </c>
    </row>
    <row r="2181" spans="1:5" ht="12" customHeight="1" x14ac:dyDescent="0.25">
      <c r="A2181" s="651">
        <v>733905661709</v>
      </c>
      <c r="B2181" s="654" t="s">
        <v>4485</v>
      </c>
      <c r="C2181" s="22">
        <f>AOFA_MINUS!D54</f>
        <v>0</v>
      </c>
      <c r="D2181" s="15" t="s">
        <v>1067</v>
      </c>
      <c r="E2181" s="653" t="s">
        <v>4486</v>
      </c>
    </row>
    <row r="2182" spans="1:5" ht="12" customHeight="1" x14ac:dyDescent="0.25">
      <c r="A2182" s="651">
        <v>733905661808</v>
      </c>
      <c r="B2182" s="654" t="s">
        <v>4487</v>
      </c>
      <c r="C2182" s="22">
        <f>AOFA_MINUS!D55</f>
        <v>0</v>
      </c>
      <c r="D2182" s="15" t="s">
        <v>1067</v>
      </c>
      <c r="E2182" s="653" t="s">
        <v>4488</v>
      </c>
    </row>
    <row r="2183" spans="1:5" ht="12" customHeight="1" x14ac:dyDescent="0.25">
      <c r="A2183" s="651">
        <v>733905661907</v>
      </c>
      <c r="B2183" s="654" t="s">
        <v>4489</v>
      </c>
      <c r="C2183" s="22">
        <f>AOFA_MINUS!D56</f>
        <v>0</v>
      </c>
      <c r="D2183" s="15" t="s">
        <v>1067</v>
      </c>
      <c r="E2183" s="653" t="s">
        <v>4490</v>
      </c>
    </row>
    <row r="2184" spans="1:5" ht="12" customHeight="1" x14ac:dyDescent="0.25">
      <c r="A2184" s="651">
        <v>733905662003</v>
      </c>
      <c r="B2184" s="654" t="s">
        <v>4491</v>
      </c>
      <c r="C2184" s="22">
        <f>AOFA_MINUS!D57</f>
        <v>0</v>
      </c>
      <c r="D2184" s="15" t="s">
        <v>1067</v>
      </c>
      <c r="E2184" s="653" t="s">
        <v>4492</v>
      </c>
    </row>
    <row r="2185" spans="1:5" ht="12" customHeight="1" x14ac:dyDescent="0.25">
      <c r="A2185" s="651">
        <v>733905662102</v>
      </c>
      <c r="B2185" s="654" t="s">
        <v>4493</v>
      </c>
      <c r="C2185" s="22">
        <f>AOFA_MINUS!D58</f>
        <v>0</v>
      </c>
      <c r="D2185" s="15" t="s">
        <v>1067</v>
      </c>
      <c r="E2185" s="653" t="s">
        <v>4494</v>
      </c>
    </row>
    <row r="2186" spans="1:5" ht="12" customHeight="1" x14ac:dyDescent="0.25">
      <c r="A2186" s="651">
        <v>733905662201</v>
      </c>
      <c r="B2186" s="654" t="s">
        <v>4495</v>
      </c>
      <c r="C2186" s="22">
        <f>AOFA_MINUS!D59</f>
        <v>0</v>
      </c>
      <c r="D2186" s="15" t="s">
        <v>1067</v>
      </c>
      <c r="E2186" s="653" t="s">
        <v>4496</v>
      </c>
    </row>
    <row r="2187" spans="1:5" ht="12" customHeight="1" x14ac:dyDescent="0.25">
      <c r="A2187" s="651">
        <v>733905662300</v>
      </c>
      <c r="B2187" s="654" t="s">
        <v>4497</v>
      </c>
      <c r="C2187" s="22">
        <f>AOFA_MINUS!D60</f>
        <v>0</v>
      </c>
      <c r="D2187" s="15" t="s">
        <v>1067</v>
      </c>
      <c r="E2187" s="653" t="s">
        <v>4498</v>
      </c>
    </row>
    <row r="2188" spans="1:5" ht="12" customHeight="1" x14ac:dyDescent="0.25">
      <c r="A2188" s="651">
        <v>733905662409</v>
      </c>
      <c r="B2188" s="654" t="s">
        <v>4499</v>
      </c>
      <c r="C2188" s="22">
        <f>AOFA_MINUS!D61</f>
        <v>0</v>
      </c>
      <c r="D2188" s="15" t="s">
        <v>1067</v>
      </c>
      <c r="E2188" s="653" t="s">
        <v>4500</v>
      </c>
    </row>
    <row r="2189" spans="1:5" ht="12" customHeight="1" x14ac:dyDescent="0.25">
      <c r="A2189" s="651">
        <v>733905662508</v>
      </c>
      <c r="B2189" s="654" t="s">
        <v>4501</v>
      </c>
      <c r="C2189" s="22">
        <f>AOFA_MINUS!D62</f>
        <v>0</v>
      </c>
      <c r="D2189" s="15" t="s">
        <v>1067</v>
      </c>
      <c r="E2189" s="653" t="s">
        <v>4502</v>
      </c>
    </row>
    <row r="2190" spans="1:5" ht="12" customHeight="1" x14ac:dyDescent="0.25">
      <c r="A2190" s="651">
        <v>733905662607</v>
      </c>
      <c r="B2190" s="654" t="s">
        <v>4503</v>
      </c>
      <c r="C2190" s="22">
        <f>AOFA_MINUS!D63</f>
        <v>0</v>
      </c>
      <c r="D2190" s="15" t="s">
        <v>1067</v>
      </c>
      <c r="E2190" s="653" t="s">
        <v>4504</v>
      </c>
    </row>
    <row r="2191" spans="1:5" ht="12" customHeight="1" x14ac:dyDescent="0.25">
      <c r="A2191" s="651">
        <v>733905662706</v>
      </c>
      <c r="B2191" s="654" t="s">
        <v>4505</v>
      </c>
      <c r="C2191" s="22">
        <f>AOFA_MINUS!D64</f>
        <v>0</v>
      </c>
      <c r="D2191" s="15" t="s">
        <v>1067</v>
      </c>
      <c r="E2191" s="653" t="s">
        <v>4506</v>
      </c>
    </row>
    <row r="2192" spans="1:5" ht="12" customHeight="1" x14ac:dyDescent="0.25">
      <c r="A2192" s="651">
        <v>733905662805</v>
      </c>
      <c r="B2192" s="654" t="s">
        <v>4507</v>
      </c>
      <c r="C2192" s="22">
        <f>AOFA_MINUS!D65</f>
        <v>0</v>
      </c>
      <c r="D2192" s="15" t="s">
        <v>1067</v>
      </c>
      <c r="E2192" s="653" t="s">
        <v>4508</v>
      </c>
    </row>
    <row r="2193" spans="1:5" ht="12" customHeight="1" x14ac:dyDescent="0.25">
      <c r="A2193" s="651">
        <v>733905662904</v>
      </c>
      <c r="B2193" s="654" t="s">
        <v>4509</v>
      </c>
      <c r="C2193" s="22">
        <f>AOFA_MINUS!D66</f>
        <v>0</v>
      </c>
      <c r="D2193" s="15" t="s">
        <v>1067</v>
      </c>
      <c r="E2193" s="653" t="s">
        <v>4510</v>
      </c>
    </row>
    <row r="2194" spans="1:5" ht="12" customHeight="1" x14ac:dyDescent="0.25">
      <c r="A2194" s="651">
        <v>733905663000</v>
      </c>
      <c r="B2194" s="654" t="s">
        <v>4511</v>
      </c>
      <c r="C2194" s="22">
        <f>AOFA_MINUS!D67</f>
        <v>0</v>
      </c>
      <c r="D2194" s="15" t="s">
        <v>1067</v>
      </c>
      <c r="E2194" s="653" t="s">
        <v>4512</v>
      </c>
    </row>
    <row r="2195" spans="1:5" ht="12" customHeight="1" x14ac:dyDescent="0.25">
      <c r="A2195" s="651">
        <v>733905663109</v>
      </c>
      <c r="B2195" s="654" t="s">
        <v>4513</v>
      </c>
      <c r="C2195" s="22">
        <f>AOFA_MINUS!D68</f>
        <v>0</v>
      </c>
      <c r="D2195" s="15" t="s">
        <v>1067</v>
      </c>
      <c r="E2195" s="653" t="s">
        <v>4514</v>
      </c>
    </row>
    <row r="2196" spans="1:5" ht="12" customHeight="1" x14ac:dyDescent="0.25">
      <c r="A2196" s="651">
        <v>733905663208</v>
      </c>
      <c r="B2196" s="654" t="s">
        <v>4515</v>
      </c>
      <c r="C2196" s="22">
        <f>AOFA_MINUS!D69</f>
        <v>0</v>
      </c>
      <c r="D2196" s="15" t="s">
        <v>1067</v>
      </c>
      <c r="E2196" s="653" t="s">
        <v>4516</v>
      </c>
    </row>
    <row r="2197" spans="1:5" ht="12" customHeight="1" x14ac:dyDescent="0.25">
      <c r="A2197" s="651">
        <v>733905663307</v>
      </c>
      <c r="B2197" s="654" t="s">
        <v>4517</v>
      </c>
      <c r="C2197" s="22">
        <f>AOFA_MINUS!D70</f>
        <v>0</v>
      </c>
      <c r="D2197" s="15" t="s">
        <v>1067</v>
      </c>
      <c r="E2197" s="653" t="s">
        <v>4518</v>
      </c>
    </row>
    <row r="2198" spans="1:5" ht="12" customHeight="1" x14ac:dyDescent="0.25">
      <c r="A2198" s="651">
        <v>733905663406</v>
      </c>
      <c r="B2198" s="654" t="s">
        <v>4519</v>
      </c>
      <c r="C2198" s="22">
        <f>AOFA_MINUS!D71</f>
        <v>0</v>
      </c>
      <c r="D2198" s="15" t="s">
        <v>1067</v>
      </c>
      <c r="E2198" s="653" t="s">
        <v>4520</v>
      </c>
    </row>
    <row r="2199" spans="1:5" ht="12" customHeight="1" x14ac:dyDescent="0.25">
      <c r="A2199" s="651">
        <v>733905663505</v>
      </c>
      <c r="B2199" s="654" t="s">
        <v>4521</v>
      </c>
      <c r="C2199" s="22">
        <f>AOFA_MINUS!D72</f>
        <v>0</v>
      </c>
      <c r="D2199" s="15" t="s">
        <v>1067</v>
      </c>
      <c r="E2199" s="653" t="s">
        <v>4522</v>
      </c>
    </row>
    <row r="2200" spans="1:5" ht="12" customHeight="1" x14ac:dyDescent="0.25">
      <c r="A2200" s="651">
        <v>733905663604</v>
      </c>
      <c r="B2200" s="654" t="s">
        <v>4523</v>
      </c>
      <c r="C2200" s="22">
        <f>AOFA_MINUS!D73</f>
        <v>0</v>
      </c>
      <c r="D2200" s="15" t="s">
        <v>1067</v>
      </c>
      <c r="E2200" s="653" t="s">
        <v>4524</v>
      </c>
    </row>
    <row r="2201" spans="1:5" ht="12" customHeight="1" x14ac:dyDescent="0.25">
      <c r="A2201" s="651">
        <v>733905663703</v>
      </c>
      <c r="B2201" s="654" t="s">
        <v>4525</v>
      </c>
      <c r="C2201" s="22">
        <f>AOFA_MINUS!D74</f>
        <v>0</v>
      </c>
      <c r="D2201" s="15" t="s">
        <v>1067</v>
      </c>
      <c r="E2201" s="653" t="s">
        <v>4526</v>
      </c>
    </row>
    <row r="2202" spans="1:5" ht="12" customHeight="1" x14ac:dyDescent="0.25">
      <c r="A2202" s="651">
        <v>733905663802</v>
      </c>
      <c r="B2202" s="654" t="s">
        <v>4527</v>
      </c>
      <c r="C2202" s="22">
        <f>AOFA_MINUS!D75</f>
        <v>0</v>
      </c>
      <c r="D2202" s="15" t="s">
        <v>1067</v>
      </c>
      <c r="E2202" s="653" t="s">
        <v>4528</v>
      </c>
    </row>
    <row r="2203" spans="1:5" ht="12" customHeight="1" x14ac:dyDescent="0.25">
      <c r="A2203" s="651">
        <v>733905663864</v>
      </c>
      <c r="B2203" s="654" t="s">
        <v>4529</v>
      </c>
      <c r="C2203" s="22">
        <f>AOFA_MINUS!D76</f>
        <v>0</v>
      </c>
      <c r="D2203" s="15" t="s">
        <v>1067</v>
      </c>
      <c r="E2203" s="653" t="s">
        <v>4530</v>
      </c>
    </row>
    <row r="2204" spans="1:5" ht="12" customHeight="1" x14ac:dyDescent="0.25">
      <c r="A2204" s="651">
        <v>733905663925</v>
      </c>
      <c r="B2204" s="654" t="s">
        <v>4531</v>
      </c>
      <c r="C2204" s="22">
        <f>AOFA_MINUS!D77</f>
        <v>0</v>
      </c>
      <c r="D2204" s="15" t="s">
        <v>1067</v>
      </c>
      <c r="E2204" s="653" t="s">
        <v>4532</v>
      </c>
    </row>
    <row r="2205" spans="1:5" ht="12" customHeight="1" x14ac:dyDescent="0.25">
      <c r="A2205" s="651">
        <v>733905663987</v>
      </c>
      <c r="B2205" s="654" t="s">
        <v>4533</v>
      </c>
      <c r="C2205" s="22">
        <f>AOFA_MINUS!D78</f>
        <v>0</v>
      </c>
      <c r="D2205" s="15" t="s">
        <v>1067</v>
      </c>
      <c r="E2205" s="653" t="s">
        <v>4534</v>
      </c>
    </row>
    <row r="2206" spans="1:5" ht="12" customHeight="1" x14ac:dyDescent="0.25">
      <c r="A2206" s="651">
        <v>733905664045</v>
      </c>
      <c r="B2206" s="654" t="s">
        <v>4535</v>
      </c>
      <c r="C2206" s="22">
        <f>AOFA_MINUS!D79</f>
        <v>0</v>
      </c>
      <c r="D2206" s="15" t="s">
        <v>1067</v>
      </c>
      <c r="E2206" s="653" t="s">
        <v>4536</v>
      </c>
    </row>
    <row r="2207" spans="1:5" ht="12" customHeight="1" x14ac:dyDescent="0.25">
      <c r="A2207" s="651">
        <v>733905664106</v>
      </c>
      <c r="B2207" s="654" t="s">
        <v>4537</v>
      </c>
      <c r="C2207" s="22">
        <f>AOFA_MINUS!D80</f>
        <v>0</v>
      </c>
      <c r="D2207" s="15" t="s">
        <v>1067</v>
      </c>
      <c r="E2207" s="653" t="s">
        <v>4538</v>
      </c>
    </row>
    <row r="2208" spans="1:5" ht="12" customHeight="1" x14ac:dyDescent="0.25">
      <c r="A2208" s="651">
        <v>733905323034</v>
      </c>
      <c r="B2208" s="332" t="s">
        <v>4539</v>
      </c>
      <c r="C2208" s="22">
        <f>AOFA_MINUS!E50</f>
        <v>0</v>
      </c>
      <c r="D2208" s="15" t="s">
        <v>1067</v>
      </c>
      <c r="E2208" s="653" t="s">
        <v>4540</v>
      </c>
    </row>
    <row r="2209" spans="1:5" ht="12" customHeight="1" x14ac:dyDescent="0.25">
      <c r="A2209" s="651">
        <v>733905323041</v>
      </c>
      <c r="B2209" s="332" t="s">
        <v>4541</v>
      </c>
      <c r="C2209" s="22">
        <f>AOFA_MINUS!E51</f>
        <v>0</v>
      </c>
      <c r="D2209" s="15" t="s">
        <v>1067</v>
      </c>
      <c r="E2209" s="653" t="s">
        <v>4542</v>
      </c>
    </row>
    <row r="2210" spans="1:5" ht="12" customHeight="1" x14ac:dyDescent="0.25">
      <c r="A2210" s="651">
        <v>733905323058</v>
      </c>
      <c r="B2210" s="332" t="s">
        <v>4543</v>
      </c>
      <c r="C2210" s="22">
        <f>AOFA_MINUS!E52</f>
        <v>0</v>
      </c>
      <c r="D2210" s="15" t="s">
        <v>1067</v>
      </c>
      <c r="E2210" s="653" t="s">
        <v>4544</v>
      </c>
    </row>
    <row r="2211" spans="1:5" ht="12" customHeight="1" x14ac:dyDescent="0.25">
      <c r="A2211" s="651">
        <v>733905323065</v>
      </c>
      <c r="B2211" s="332" t="s">
        <v>4545</v>
      </c>
      <c r="C2211" s="22">
        <f>AOFA_MINUS!E53</f>
        <v>0</v>
      </c>
      <c r="D2211" s="15" t="s">
        <v>1067</v>
      </c>
      <c r="E2211" s="653" t="s">
        <v>4546</v>
      </c>
    </row>
    <row r="2212" spans="1:5" ht="12" customHeight="1" x14ac:dyDescent="0.25">
      <c r="A2212" s="651">
        <v>733905323072</v>
      </c>
      <c r="B2212" s="332" t="s">
        <v>4547</v>
      </c>
      <c r="C2212" s="22">
        <f>AOFA_MINUS!E54</f>
        <v>0</v>
      </c>
      <c r="D2212" s="15" t="s">
        <v>1067</v>
      </c>
      <c r="E2212" s="653" t="s">
        <v>4548</v>
      </c>
    </row>
    <row r="2213" spans="1:5" ht="12" customHeight="1" x14ac:dyDescent="0.25">
      <c r="A2213" s="651">
        <v>733905323089</v>
      </c>
      <c r="B2213" s="332" t="s">
        <v>4549</v>
      </c>
      <c r="C2213" s="22">
        <f>AOFA_MINUS!E55</f>
        <v>0</v>
      </c>
      <c r="D2213" s="15" t="s">
        <v>1067</v>
      </c>
      <c r="E2213" s="653" t="s">
        <v>4550</v>
      </c>
    </row>
    <row r="2214" spans="1:5" ht="12" customHeight="1" x14ac:dyDescent="0.25">
      <c r="A2214" s="651">
        <v>733905323096</v>
      </c>
      <c r="B2214" s="332" t="s">
        <v>4551</v>
      </c>
      <c r="C2214" s="22">
        <f>AOFA_MINUS!E56</f>
        <v>0</v>
      </c>
      <c r="D2214" s="15" t="s">
        <v>1067</v>
      </c>
      <c r="E2214" s="653" t="s">
        <v>4552</v>
      </c>
    </row>
    <row r="2215" spans="1:5" ht="12" customHeight="1" x14ac:dyDescent="0.25">
      <c r="A2215" s="651">
        <v>733905323102</v>
      </c>
      <c r="B2215" s="332" t="s">
        <v>4553</v>
      </c>
      <c r="C2215" s="22">
        <f>AOFA_MINUS!E57</f>
        <v>0</v>
      </c>
      <c r="D2215" s="15" t="s">
        <v>1067</v>
      </c>
      <c r="E2215" s="653" t="s">
        <v>4554</v>
      </c>
    </row>
    <row r="2216" spans="1:5" ht="12" customHeight="1" x14ac:dyDescent="0.25">
      <c r="A2216" s="651">
        <v>733905323119</v>
      </c>
      <c r="B2216" s="332" t="s">
        <v>4555</v>
      </c>
      <c r="C2216" s="22">
        <f>AOFA_MINUS!E58</f>
        <v>0</v>
      </c>
      <c r="D2216" s="15" t="s">
        <v>1067</v>
      </c>
      <c r="E2216" s="653" t="s">
        <v>4556</v>
      </c>
    </row>
    <row r="2217" spans="1:5" ht="12" customHeight="1" x14ac:dyDescent="0.25">
      <c r="A2217" s="651">
        <v>733905323126</v>
      </c>
      <c r="B2217" s="332" t="s">
        <v>4557</v>
      </c>
      <c r="C2217" s="22">
        <f>AOFA_MINUS!E59</f>
        <v>0</v>
      </c>
      <c r="D2217" s="15" t="s">
        <v>1067</v>
      </c>
      <c r="E2217" s="653" t="s">
        <v>4558</v>
      </c>
    </row>
    <row r="2218" spans="1:5" ht="12" customHeight="1" x14ac:dyDescent="0.25">
      <c r="A2218" s="651">
        <v>733905323133</v>
      </c>
      <c r="B2218" s="332" t="s">
        <v>4559</v>
      </c>
      <c r="C2218" s="22">
        <f>AOFA_MINUS!E60</f>
        <v>0</v>
      </c>
      <c r="D2218" s="15" t="s">
        <v>1067</v>
      </c>
      <c r="E2218" s="653" t="s">
        <v>4560</v>
      </c>
    </row>
    <row r="2219" spans="1:5" ht="12" customHeight="1" x14ac:dyDescent="0.25">
      <c r="A2219" s="651">
        <v>733905323140</v>
      </c>
      <c r="B2219" s="332" t="s">
        <v>4561</v>
      </c>
      <c r="C2219" s="22">
        <f>AOFA_MINUS!E61</f>
        <v>0</v>
      </c>
      <c r="D2219" s="15" t="s">
        <v>1067</v>
      </c>
      <c r="E2219" s="653" t="s">
        <v>4562</v>
      </c>
    </row>
    <row r="2220" spans="1:5" ht="12" customHeight="1" x14ac:dyDescent="0.25">
      <c r="A2220" s="651">
        <v>733905323157</v>
      </c>
      <c r="B2220" s="332" t="s">
        <v>4563</v>
      </c>
      <c r="C2220" s="22">
        <f>AOFA_MINUS!E62</f>
        <v>0</v>
      </c>
      <c r="D2220" s="15" t="s">
        <v>1067</v>
      </c>
      <c r="E2220" s="653" t="s">
        <v>4564</v>
      </c>
    </row>
    <row r="2221" spans="1:5" ht="12" customHeight="1" x14ac:dyDescent="0.25">
      <c r="A2221" s="651">
        <v>733905323164</v>
      </c>
      <c r="B2221" s="332" t="s">
        <v>4565</v>
      </c>
      <c r="C2221" s="22">
        <f>AOFA_MINUS!E63</f>
        <v>0</v>
      </c>
      <c r="D2221" s="15" t="s">
        <v>1067</v>
      </c>
      <c r="E2221" s="653" t="s">
        <v>4566</v>
      </c>
    </row>
    <row r="2222" spans="1:5" ht="12" customHeight="1" x14ac:dyDescent="0.25">
      <c r="A2222" s="651">
        <v>733905323171</v>
      </c>
      <c r="B2222" s="332" t="s">
        <v>4567</v>
      </c>
      <c r="C2222" s="22">
        <f>AOFA_MINUS!E64</f>
        <v>0</v>
      </c>
      <c r="D2222" s="15" t="s">
        <v>1067</v>
      </c>
      <c r="E2222" s="653" t="s">
        <v>4568</v>
      </c>
    </row>
    <row r="2223" spans="1:5" ht="12" customHeight="1" x14ac:dyDescent="0.25">
      <c r="A2223" s="651">
        <v>733905323188</v>
      </c>
      <c r="B2223" s="332" t="s">
        <v>4569</v>
      </c>
      <c r="C2223" s="22">
        <f>AOFA_MINUS!E65</f>
        <v>0</v>
      </c>
      <c r="D2223" s="15" t="s">
        <v>1067</v>
      </c>
      <c r="E2223" s="653" t="s">
        <v>4570</v>
      </c>
    </row>
    <row r="2224" spans="1:5" ht="12" customHeight="1" x14ac:dyDescent="0.25">
      <c r="A2224" s="651">
        <v>733905323195</v>
      </c>
      <c r="B2224" s="332" t="s">
        <v>4571</v>
      </c>
      <c r="C2224" s="22">
        <f>AOFA_MINUS!E66</f>
        <v>0</v>
      </c>
      <c r="D2224" s="15" t="s">
        <v>1067</v>
      </c>
      <c r="E2224" s="653" t="s">
        <v>4572</v>
      </c>
    </row>
    <row r="2225" spans="1:5" ht="12" customHeight="1" x14ac:dyDescent="0.25">
      <c r="A2225" s="651">
        <v>733905323201</v>
      </c>
      <c r="B2225" s="332" t="s">
        <v>4573</v>
      </c>
      <c r="C2225" s="22">
        <f>AOFA_MINUS!E67</f>
        <v>0</v>
      </c>
      <c r="D2225" s="15" t="s">
        <v>1067</v>
      </c>
      <c r="E2225" s="653" t="s">
        <v>4574</v>
      </c>
    </row>
    <row r="2226" spans="1:5" ht="12" customHeight="1" x14ac:dyDescent="0.25">
      <c r="A2226" s="651">
        <v>733905323218</v>
      </c>
      <c r="B2226" s="332" t="s">
        <v>4575</v>
      </c>
      <c r="C2226" s="22">
        <f>AOFA_MINUS!E68</f>
        <v>0</v>
      </c>
      <c r="D2226" s="15" t="s">
        <v>1067</v>
      </c>
      <c r="E2226" s="653" t="s">
        <v>4576</v>
      </c>
    </row>
    <row r="2227" spans="1:5" ht="12" customHeight="1" x14ac:dyDescent="0.25">
      <c r="A2227" s="651">
        <v>733905323225</v>
      </c>
      <c r="B2227" s="332" t="s">
        <v>4577</v>
      </c>
      <c r="C2227" s="22">
        <f>AOFA_MINUS!E69</f>
        <v>0</v>
      </c>
      <c r="D2227" s="15" t="s">
        <v>1067</v>
      </c>
      <c r="E2227" s="653" t="s">
        <v>4578</v>
      </c>
    </row>
    <row r="2228" spans="1:5" ht="12" customHeight="1" x14ac:dyDescent="0.25">
      <c r="A2228" s="651">
        <v>733905323232</v>
      </c>
      <c r="B2228" s="332" t="s">
        <v>4579</v>
      </c>
      <c r="C2228" s="22">
        <f>AOFA_MINUS!E70</f>
        <v>0</v>
      </c>
      <c r="D2228" s="15" t="s">
        <v>1067</v>
      </c>
      <c r="E2228" s="653" t="s">
        <v>4580</v>
      </c>
    </row>
    <row r="2229" spans="1:5" ht="12" customHeight="1" x14ac:dyDescent="0.25">
      <c r="A2229" s="651">
        <v>733905323249</v>
      </c>
      <c r="B2229" s="332" t="s">
        <v>4581</v>
      </c>
      <c r="C2229" s="22">
        <f>AOFA_MINUS!E71</f>
        <v>0</v>
      </c>
      <c r="D2229" s="15" t="s">
        <v>1067</v>
      </c>
      <c r="E2229" s="653" t="s">
        <v>4582</v>
      </c>
    </row>
    <row r="2230" spans="1:5" ht="12" customHeight="1" x14ac:dyDescent="0.25">
      <c r="A2230" s="651">
        <v>733905323256</v>
      </c>
      <c r="B2230" s="332" t="s">
        <v>4583</v>
      </c>
      <c r="C2230" s="22">
        <f>AOFA_MINUS!E72</f>
        <v>0</v>
      </c>
      <c r="D2230" s="15" t="s">
        <v>1067</v>
      </c>
      <c r="E2230" s="653" t="s">
        <v>4584</v>
      </c>
    </row>
    <row r="2231" spans="1:5" ht="12" customHeight="1" x14ac:dyDescent="0.25">
      <c r="A2231" s="651">
        <v>733905323263</v>
      </c>
      <c r="B2231" s="332" t="s">
        <v>4585</v>
      </c>
      <c r="C2231" s="22">
        <f>AOFA_MINUS!E73</f>
        <v>0</v>
      </c>
      <c r="D2231" s="15" t="s">
        <v>1067</v>
      </c>
      <c r="E2231" s="653" t="s">
        <v>4586</v>
      </c>
    </row>
    <row r="2232" spans="1:5" ht="12" customHeight="1" x14ac:dyDescent="0.25">
      <c r="A2232" s="651">
        <v>733905323270</v>
      </c>
      <c r="B2232" s="332" t="s">
        <v>4587</v>
      </c>
      <c r="C2232" s="22">
        <f>AOFA_MINUS!E74</f>
        <v>0</v>
      </c>
      <c r="D2232" s="15" t="s">
        <v>1067</v>
      </c>
      <c r="E2232" s="653" t="s">
        <v>4588</v>
      </c>
    </row>
    <row r="2233" spans="1:5" ht="12" customHeight="1" x14ac:dyDescent="0.25">
      <c r="A2233" s="651">
        <v>733905323287</v>
      </c>
      <c r="B2233" s="332" t="s">
        <v>4589</v>
      </c>
      <c r="C2233" s="22">
        <f>AOFA_MINUS!E75</f>
        <v>0</v>
      </c>
      <c r="D2233" s="15" t="s">
        <v>1067</v>
      </c>
      <c r="E2233" s="653" t="s">
        <v>4590</v>
      </c>
    </row>
    <row r="2234" spans="1:5" ht="12" customHeight="1" x14ac:dyDescent="0.25">
      <c r="A2234" s="651">
        <v>733905323294</v>
      </c>
      <c r="B2234" s="332" t="s">
        <v>4591</v>
      </c>
      <c r="C2234" s="22">
        <f>AOFA_MINUS!E76</f>
        <v>0</v>
      </c>
      <c r="D2234" s="15" t="s">
        <v>1067</v>
      </c>
      <c r="E2234" s="653" t="s">
        <v>4592</v>
      </c>
    </row>
    <row r="2235" spans="1:5" ht="12" customHeight="1" x14ac:dyDescent="0.25">
      <c r="A2235" s="651">
        <v>733905323300</v>
      </c>
      <c r="B2235" s="332" t="s">
        <v>4593</v>
      </c>
      <c r="C2235" s="22">
        <f>AOFA_MINUS!E77</f>
        <v>0</v>
      </c>
      <c r="D2235" s="15" t="s">
        <v>1067</v>
      </c>
      <c r="E2235" s="653" t="s">
        <v>4594</v>
      </c>
    </row>
    <row r="2236" spans="1:5" ht="12" customHeight="1" x14ac:dyDescent="0.25">
      <c r="A2236" s="651">
        <v>733905323317</v>
      </c>
      <c r="B2236" s="332" t="s">
        <v>4595</v>
      </c>
      <c r="C2236" s="22">
        <f>AOFA_MINUS!E78</f>
        <v>0</v>
      </c>
      <c r="D2236" s="15" t="s">
        <v>1067</v>
      </c>
      <c r="E2236" s="653" t="s">
        <v>4596</v>
      </c>
    </row>
    <row r="2237" spans="1:5" ht="12" customHeight="1" x14ac:dyDescent="0.25">
      <c r="A2237" s="651">
        <v>733905323324</v>
      </c>
      <c r="B2237" s="332" t="s">
        <v>4597</v>
      </c>
      <c r="C2237" s="22">
        <f>AOFA_MINUS!E79</f>
        <v>0</v>
      </c>
      <c r="D2237" s="15" t="s">
        <v>1067</v>
      </c>
      <c r="E2237" s="653" t="s">
        <v>4598</v>
      </c>
    </row>
    <row r="2238" spans="1:5" ht="12" customHeight="1" x14ac:dyDescent="0.25">
      <c r="A2238" s="651">
        <v>733905323331</v>
      </c>
      <c r="B2238" s="332" t="s">
        <v>4599</v>
      </c>
      <c r="C2238" s="22">
        <f>AOFA_MINUS!E80</f>
        <v>0</v>
      </c>
      <c r="D2238" s="15" t="s">
        <v>1067</v>
      </c>
      <c r="E2238" s="653" t="s">
        <v>4600</v>
      </c>
    </row>
    <row r="2239" spans="1:5" ht="12" customHeight="1" x14ac:dyDescent="0.25">
      <c r="A2239" s="651">
        <v>733905323348</v>
      </c>
      <c r="B2239" s="332" t="s">
        <v>4601</v>
      </c>
      <c r="C2239" s="22">
        <f>AOFA_MINUS!F50</f>
        <v>0</v>
      </c>
      <c r="D2239" s="15" t="s">
        <v>1067</v>
      </c>
      <c r="E2239" s="653" t="s">
        <v>4602</v>
      </c>
    </row>
    <row r="2240" spans="1:5" ht="12" customHeight="1" x14ac:dyDescent="0.25">
      <c r="A2240" s="651">
        <v>733905323355</v>
      </c>
      <c r="B2240" s="332" t="s">
        <v>4603</v>
      </c>
      <c r="C2240" s="22">
        <f>AOFA_MINUS!F51</f>
        <v>0</v>
      </c>
      <c r="D2240" s="15" t="s">
        <v>1067</v>
      </c>
      <c r="E2240" s="653" t="s">
        <v>4604</v>
      </c>
    </row>
    <row r="2241" spans="1:5" ht="12" customHeight="1" x14ac:dyDescent="0.25">
      <c r="A2241" s="651">
        <v>733905323362</v>
      </c>
      <c r="B2241" s="332" t="s">
        <v>4605</v>
      </c>
      <c r="C2241" s="22">
        <f>AOFA_MINUS!F52</f>
        <v>0</v>
      </c>
      <c r="D2241" s="15" t="s">
        <v>1067</v>
      </c>
      <c r="E2241" s="653" t="s">
        <v>4606</v>
      </c>
    </row>
    <row r="2242" spans="1:5" ht="12" customHeight="1" x14ac:dyDescent="0.25">
      <c r="A2242" s="651">
        <v>733905323379</v>
      </c>
      <c r="B2242" s="332" t="s">
        <v>4607</v>
      </c>
      <c r="C2242" s="22">
        <f>AOFA_MINUS!F53</f>
        <v>0</v>
      </c>
      <c r="D2242" s="15" t="s">
        <v>1067</v>
      </c>
      <c r="E2242" s="653" t="s">
        <v>4608</v>
      </c>
    </row>
    <row r="2243" spans="1:5" ht="12" customHeight="1" x14ac:dyDescent="0.25">
      <c r="A2243" s="651">
        <v>733905323386</v>
      </c>
      <c r="B2243" s="332" t="s">
        <v>4609</v>
      </c>
      <c r="C2243" s="22">
        <f>AOFA_MINUS!F54</f>
        <v>0</v>
      </c>
      <c r="D2243" s="15" t="s">
        <v>1067</v>
      </c>
      <c r="E2243" s="653" t="s">
        <v>4610</v>
      </c>
    </row>
    <row r="2244" spans="1:5" ht="12" customHeight="1" x14ac:dyDescent="0.25">
      <c r="A2244" s="651">
        <v>733905323393</v>
      </c>
      <c r="B2244" s="332" t="s">
        <v>4611</v>
      </c>
      <c r="C2244" s="22">
        <f>AOFA_MINUS!F55</f>
        <v>0</v>
      </c>
      <c r="D2244" s="15" t="s">
        <v>1067</v>
      </c>
      <c r="E2244" s="653" t="s">
        <v>4612</v>
      </c>
    </row>
    <row r="2245" spans="1:5" ht="12" customHeight="1" x14ac:dyDescent="0.25">
      <c r="A2245" s="651">
        <v>733905323409</v>
      </c>
      <c r="B2245" s="332" t="s">
        <v>4613</v>
      </c>
      <c r="C2245" s="22">
        <f>AOFA_MINUS!F56</f>
        <v>0</v>
      </c>
      <c r="D2245" s="15" t="s">
        <v>1067</v>
      </c>
      <c r="E2245" s="653" t="s">
        <v>4614</v>
      </c>
    </row>
    <row r="2246" spans="1:5" ht="12" customHeight="1" x14ac:dyDescent="0.25">
      <c r="A2246" s="651">
        <v>733905323416</v>
      </c>
      <c r="B2246" s="332" t="s">
        <v>4615</v>
      </c>
      <c r="C2246" s="22">
        <f>AOFA_MINUS!F57</f>
        <v>0</v>
      </c>
      <c r="D2246" s="15" t="s">
        <v>1067</v>
      </c>
      <c r="E2246" s="653" t="s">
        <v>4616</v>
      </c>
    </row>
    <row r="2247" spans="1:5" ht="12" customHeight="1" x14ac:dyDescent="0.25">
      <c r="A2247" s="651">
        <v>733905323423</v>
      </c>
      <c r="B2247" s="332" t="s">
        <v>4617</v>
      </c>
      <c r="C2247" s="22">
        <f>AOFA_MINUS!F58</f>
        <v>0</v>
      </c>
      <c r="D2247" s="15" t="s">
        <v>1067</v>
      </c>
      <c r="E2247" s="653" t="s">
        <v>4618</v>
      </c>
    </row>
    <row r="2248" spans="1:5" ht="12" customHeight="1" x14ac:dyDescent="0.25">
      <c r="A2248" s="651">
        <v>733905323430</v>
      </c>
      <c r="B2248" s="332" t="s">
        <v>4619</v>
      </c>
      <c r="C2248" s="22">
        <f>AOFA_MINUS!F59</f>
        <v>0</v>
      </c>
      <c r="D2248" s="15" t="s">
        <v>1067</v>
      </c>
      <c r="E2248" s="653" t="s">
        <v>4620</v>
      </c>
    </row>
    <row r="2249" spans="1:5" ht="12" customHeight="1" x14ac:dyDescent="0.25">
      <c r="A2249" s="651">
        <v>733905323447</v>
      </c>
      <c r="B2249" s="332" t="s">
        <v>4621</v>
      </c>
      <c r="C2249" s="22">
        <f>AOFA_MINUS!F60</f>
        <v>0</v>
      </c>
      <c r="D2249" s="15" t="s">
        <v>1067</v>
      </c>
      <c r="E2249" s="653" t="s">
        <v>4622</v>
      </c>
    </row>
    <row r="2250" spans="1:5" ht="12" customHeight="1" x14ac:dyDescent="0.25">
      <c r="A2250" s="651">
        <v>733905323454</v>
      </c>
      <c r="B2250" s="332" t="s">
        <v>4623</v>
      </c>
      <c r="C2250" s="22">
        <f>AOFA_MINUS!F61</f>
        <v>0</v>
      </c>
      <c r="D2250" s="15" t="s">
        <v>1067</v>
      </c>
      <c r="E2250" s="653" t="s">
        <v>4624</v>
      </c>
    </row>
    <row r="2251" spans="1:5" ht="12" customHeight="1" x14ac:dyDescent="0.25">
      <c r="A2251" s="651">
        <v>733905323461</v>
      </c>
      <c r="B2251" s="332" t="s">
        <v>4625</v>
      </c>
      <c r="C2251" s="22">
        <f>AOFA_MINUS!F62</f>
        <v>0</v>
      </c>
      <c r="D2251" s="15" t="s">
        <v>1067</v>
      </c>
      <c r="E2251" s="653" t="s">
        <v>4626</v>
      </c>
    </row>
    <row r="2252" spans="1:5" ht="12" customHeight="1" x14ac:dyDescent="0.25">
      <c r="A2252" s="651">
        <v>733905323478</v>
      </c>
      <c r="B2252" s="332" t="s">
        <v>4627</v>
      </c>
      <c r="C2252" s="22">
        <f>AOFA_MINUS!F63</f>
        <v>0</v>
      </c>
      <c r="D2252" s="15" t="s">
        <v>1067</v>
      </c>
      <c r="E2252" s="653" t="s">
        <v>4628</v>
      </c>
    </row>
    <row r="2253" spans="1:5" ht="12" customHeight="1" x14ac:dyDescent="0.25">
      <c r="A2253" s="651">
        <v>733905323485</v>
      </c>
      <c r="B2253" s="332" t="s">
        <v>4629</v>
      </c>
      <c r="C2253" s="22">
        <f>AOFA_MINUS!F64</f>
        <v>0</v>
      </c>
      <c r="D2253" s="15" t="s">
        <v>1067</v>
      </c>
      <c r="E2253" s="653" t="s">
        <v>4630</v>
      </c>
    </row>
    <row r="2254" spans="1:5" ht="12" customHeight="1" x14ac:dyDescent="0.25">
      <c r="A2254" s="651">
        <v>733905323492</v>
      </c>
      <c r="B2254" s="332" t="s">
        <v>4631</v>
      </c>
      <c r="C2254" s="22">
        <f>AOFA_MINUS!F65</f>
        <v>0</v>
      </c>
      <c r="D2254" s="15" t="s">
        <v>1067</v>
      </c>
      <c r="E2254" s="653" t="s">
        <v>4632</v>
      </c>
    </row>
    <row r="2255" spans="1:5" ht="12" customHeight="1" x14ac:dyDescent="0.25">
      <c r="A2255" s="651">
        <v>733905323508</v>
      </c>
      <c r="B2255" s="332" t="s">
        <v>4633</v>
      </c>
      <c r="C2255" s="22">
        <f>AOFA_MINUS!F66</f>
        <v>0</v>
      </c>
      <c r="D2255" s="15" t="s">
        <v>1067</v>
      </c>
      <c r="E2255" s="653" t="s">
        <v>4634</v>
      </c>
    </row>
    <row r="2256" spans="1:5" ht="12" customHeight="1" x14ac:dyDescent="0.25">
      <c r="A2256" s="651">
        <v>733905323515</v>
      </c>
      <c r="B2256" s="332" t="s">
        <v>4635</v>
      </c>
      <c r="C2256" s="22">
        <f>AOFA_MINUS!F67</f>
        <v>0</v>
      </c>
      <c r="D2256" s="15" t="s">
        <v>1067</v>
      </c>
      <c r="E2256" s="653" t="s">
        <v>4636</v>
      </c>
    </row>
    <row r="2257" spans="1:5" ht="12" customHeight="1" x14ac:dyDescent="0.25">
      <c r="A2257" s="651">
        <v>733905323522</v>
      </c>
      <c r="B2257" s="332" t="s">
        <v>4637</v>
      </c>
      <c r="C2257" s="22">
        <f>AOFA_MINUS!F68</f>
        <v>0</v>
      </c>
      <c r="D2257" s="15" t="s">
        <v>1067</v>
      </c>
      <c r="E2257" s="653" t="s">
        <v>4638</v>
      </c>
    </row>
    <row r="2258" spans="1:5" ht="12" customHeight="1" x14ac:dyDescent="0.25">
      <c r="A2258" s="651">
        <v>733905323539</v>
      </c>
      <c r="B2258" s="332" t="s">
        <v>4639</v>
      </c>
      <c r="C2258" s="22">
        <f>AOFA_MINUS!F69</f>
        <v>0</v>
      </c>
      <c r="D2258" s="15" t="s">
        <v>1067</v>
      </c>
      <c r="E2258" s="653" t="s">
        <v>4640</v>
      </c>
    </row>
    <row r="2259" spans="1:5" ht="12" customHeight="1" x14ac:dyDescent="0.25">
      <c r="A2259" s="651">
        <v>733905323546</v>
      </c>
      <c r="B2259" s="332" t="s">
        <v>4641</v>
      </c>
      <c r="C2259" s="22">
        <f>AOFA_MINUS!F70</f>
        <v>0</v>
      </c>
      <c r="D2259" s="15" t="s">
        <v>1067</v>
      </c>
      <c r="E2259" s="653" t="s">
        <v>4642</v>
      </c>
    </row>
    <row r="2260" spans="1:5" ht="12" customHeight="1" x14ac:dyDescent="0.25">
      <c r="A2260" s="651">
        <v>733905323553</v>
      </c>
      <c r="B2260" s="332" t="s">
        <v>4643</v>
      </c>
      <c r="C2260" s="22">
        <f>AOFA_MINUS!F71</f>
        <v>0</v>
      </c>
      <c r="D2260" s="15" t="s">
        <v>1067</v>
      </c>
      <c r="E2260" s="653" t="s">
        <v>4644</v>
      </c>
    </row>
    <row r="2261" spans="1:5" ht="12" customHeight="1" x14ac:dyDescent="0.25">
      <c r="A2261" s="651">
        <v>733905323560</v>
      </c>
      <c r="B2261" s="332" t="s">
        <v>4645</v>
      </c>
      <c r="C2261" s="22">
        <f>AOFA_MINUS!F72</f>
        <v>0</v>
      </c>
      <c r="D2261" s="15" t="s">
        <v>1067</v>
      </c>
      <c r="E2261" s="653" t="s">
        <v>4646</v>
      </c>
    </row>
    <row r="2262" spans="1:5" ht="12" customHeight="1" x14ac:dyDescent="0.25">
      <c r="A2262" s="651">
        <v>733905323577</v>
      </c>
      <c r="B2262" s="332" t="s">
        <v>4647</v>
      </c>
      <c r="C2262" s="22">
        <f>AOFA_MINUS!F73</f>
        <v>0</v>
      </c>
      <c r="D2262" s="15" t="s">
        <v>1067</v>
      </c>
      <c r="E2262" s="653" t="s">
        <v>4648</v>
      </c>
    </row>
    <row r="2263" spans="1:5" ht="12" customHeight="1" x14ac:dyDescent="0.25">
      <c r="A2263" s="651">
        <v>733905323584</v>
      </c>
      <c r="B2263" s="332" t="s">
        <v>4649</v>
      </c>
      <c r="C2263" s="22">
        <f>AOFA_MINUS!F74</f>
        <v>0</v>
      </c>
      <c r="D2263" s="15" t="s">
        <v>1067</v>
      </c>
      <c r="E2263" s="653" t="s">
        <v>4650</v>
      </c>
    </row>
    <row r="2264" spans="1:5" ht="12" customHeight="1" x14ac:dyDescent="0.25">
      <c r="A2264" s="651">
        <v>733905323591</v>
      </c>
      <c r="B2264" s="332" t="s">
        <v>4651</v>
      </c>
      <c r="C2264" s="22">
        <f>AOFA_MINUS!F75</f>
        <v>0</v>
      </c>
      <c r="D2264" s="15" t="s">
        <v>1067</v>
      </c>
      <c r="E2264" s="653" t="s">
        <v>4652</v>
      </c>
    </row>
    <row r="2265" spans="1:5" ht="12" customHeight="1" x14ac:dyDescent="0.25">
      <c r="A2265" s="651">
        <v>733905323607</v>
      </c>
      <c r="B2265" s="332" t="s">
        <v>4653</v>
      </c>
      <c r="C2265" s="22">
        <f>AOFA_MINUS!F76</f>
        <v>0</v>
      </c>
      <c r="D2265" s="15" t="s">
        <v>1067</v>
      </c>
      <c r="E2265" s="653" t="s">
        <v>4654</v>
      </c>
    </row>
    <row r="2266" spans="1:5" ht="12" customHeight="1" x14ac:dyDescent="0.25">
      <c r="A2266" s="651">
        <v>733905323614</v>
      </c>
      <c r="B2266" s="332" t="s">
        <v>4655</v>
      </c>
      <c r="C2266" s="22">
        <f>AOFA_MINUS!F77</f>
        <v>0</v>
      </c>
      <c r="D2266" s="15" t="s">
        <v>1067</v>
      </c>
      <c r="E2266" s="653" t="s">
        <v>4656</v>
      </c>
    </row>
    <row r="2267" spans="1:5" ht="12" customHeight="1" x14ac:dyDescent="0.25">
      <c r="A2267" s="651">
        <v>733905323621</v>
      </c>
      <c r="B2267" s="332" t="s">
        <v>4657</v>
      </c>
      <c r="C2267" s="22">
        <f>AOFA_MINUS!F78</f>
        <v>0</v>
      </c>
      <c r="D2267" s="15" t="s">
        <v>1067</v>
      </c>
      <c r="E2267" s="653" t="s">
        <v>4658</v>
      </c>
    </row>
    <row r="2268" spans="1:5" ht="12" customHeight="1" x14ac:dyDescent="0.25">
      <c r="A2268" s="651">
        <v>733905323638</v>
      </c>
      <c r="B2268" s="332" t="s">
        <v>4659</v>
      </c>
      <c r="C2268" s="22">
        <f>AOFA_MINUS!F79</f>
        <v>0</v>
      </c>
      <c r="D2268" s="15" t="s">
        <v>1067</v>
      </c>
      <c r="E2268" s="653" t="s">
        <v>4660</v>
      </c>
    </row>
    <row r="2269" spans="1:5" ht="12" customHeight="1" x14ac:dyDescent="0.25">
      <c r="A2269" s="651">
        <v>733905323645</v>
      </c>
      <c r="B2269" s="332" t="s">
        <v>4661</v>
      </c>
      <c r="C2269" s="22">
        <f>AOFA_MINUS!F80</f>
        <v>0</v>
      </c>
      <c r="D2269" s="15" t="s">
        <v>1067</v>
      </c>
      <c r="E2269" s="653" t="s">
        <v>4662</v>
      </c>
    </row>
    <row r="2270" spans="1:5" ht="12" customHeight="1" x14ac:dyDescent="0.25">
      <c r="A2270" s="651">
        <v>733905323652</v>
      </c>
      <c r="B2270" s="332" t="s">
        <v>4663</v>
      </c>
      <c r="C2270" s="22">
        <f>AOFA_MINUS!G50</f>
        <v>0</v>
      </c>
      <c r="D2270" s="15" t="s">
        <v>1067</v>
      </c>
      <c r="E2270" s="653" t="s">
        <v>4664</v>
      </c>
    </row>
    <row r="2271" spans="1:5" ht="12" customHeight="1" x14ac:dyDescent="0.25">
      <c r="A2271" s="651">
        <v>733905323669</v>
      </c>
      <c r="B2271" s="332" t="s">
        <v>4665</v>
      </c>
      <c r="C2271" s="22">
        <f>AOFA_MINUS!G51</f>
        <v>0</v>
      </c>
      <c r="D2271" s="15" t="s">
        <v>1067</v>
      </c>
      <c r="E2271" s="653" t="s">
        <v>4666</v>
      </c>
    </row>
    <row r="2272" spans="1:5" ht="12" customHeight="1" x14ac:dyDescent="0.25">
      <c r="A2272" s="651">
        <v>733905323676</v>
      </c>
      <c r="B2272" s="332" t="s">
        <v>4667</v>
      </c>
      <c r="C2272" s="22">
        <f>AOFA_MINUS!G52</f>
        <v>0</v>
      </c>
      <c r="D2272" s="15" t="s">
        <v>1067</v>
      </c>
      <c r="E2272" s="653" t="s">
        <v>4668</v>
      </c>
    </row>
    <row r="2273" spans="1:5" ht="12" customHeight="1" x14ac:dyDescent="0.25">
      <c r="A2273" s="651">
        <v>733905323683</v>
      </c>
      <c r="B2273" s="332" t="s">
        <v>4669</v>
      </c>
      <c r="C2273" s="22">
        <f>AOFA_MINUS!G53</f>
        <v>0</v>
      </c>
      <c r="D2273" s="15" t="s">
        <v>1067</v>
      </c>
      <c r="E2273" s="653" t="s">
        <v>4670</v>
      </c>
    </row>
    <row r="2274" spans="1:5" ht="12" customHeight="1" x14ac:dyDescent="0.25">
      <c r="A2274" s="651">
        <v>733905323690</v>
      </c>
      <c r="B2274" s="332" t="s">
        <v>4671</v>
      </c>
      <c r="C2274" s="22">
        <f>AOFA_MINUS!G54</f>
        <v>0</v>
      </c>
      <c r="D2274" s="15" t="s">
        <v>1067</v>
      </c>
      <c r="E2274" s="653" t="s">
        <v>4672</v>
      </c>
    </row>
    <row r="2275" spans="1:5" ht="12" customHeight="1" x14ac:dyDescent="0.25">
      <c r="A2275" s="651">
        <v>733905323706</v>
      </c>
      <c r="B2275" s="332" t="s">
        <v>4673</v>
      </c>
      <c r="C2275" s="22">
        <f>AOFA_MINUS!G55</f>
        <v>0</v>
      </c>
      <c r="D2275" s="15" t="s">
        <v>1067</v>
      </c>
      <c r="E2275" s="653" t="s">
        <v>4674</v>
      </c>
    </row>
    <row r="2276" spans="1:5" ht="12" customHeight="1" x14ac:dyDescent="0.25">
      <c r="A2276" s="651">
        <v>733905323713</v>
      </c>
      <c r="B2276" s="332" t="s">
        <v>4675</v>
      </c>
      <c r="C2276" s="22">
        <f>AOFA_MINUS!G56</f>
        <v>0</v>
      </c>
      <c r="D2276" s="15" t="s">
        <v>1067</v>
      </c>
      <c r="E2276" s="653" t="s">
        <v>4676</v>
      </c>
    </row>
    <row r="2277" spans="1:5" ht="12" customHeight="1" x14ac:dyDescent="0.25">
      <c r="A2277" s="651">
        <v>733905323720</v>
      </c>
      <c r="B2277" s="332" t="s">
        <v>4677</v>
      </c>
      <c r="C2277" s="22">
        <f>AOFA_MINUS!G57</f>
        <v>0</v>
      </c>
      <c r="D2277" s="15" t="s">
        <v>1067</v>
      </c>
      <c r="E2277" s="653" t="s">
        <v>4678</v>
      </c>
    </row>
    <row r="2278" spans="1:5" ht="12" customHeight="1" x14ac:dyDescent="0.25">
      <c r="A2278" s="651">
        <v>733905323737</v>
      </c>
      <c r="B2278" s="332" t="s">
        <v>4679</v>
      </c>
      <c r="C2278" s="22">
        <f>AOFA_MINUS!G58</f>
        <v>0</v>
      </c>
      <c r="D2278" s="15" t="s">
        <v>1067</v>
      </c>
      <c r="E2278" s="653" t="s">
        <v>4680</v>
      </c>
    </row>
    <row r="2279" spans="1:5" ht="12" customHeight="1" x14ac:dyDescent="0.25">
      <c r="A2279" s="651">
        <v>733905323744</v>
      </c>
      <c r="B2279" s="332" t="s">
        <v>4681</v>
      </c>
      <c r="C2279" s="22">
        <f>AOFA_MINUS!G59</f>
        <v>0</v>
      </c>
      <c r="D2279" s="15" t="s">
        <v>1067</v>
      </c>
      <c r="E2279" s="653" t="s">
        <v>4682</v>
      </c>
    </row>
    <row r="2280" spans="1:5" ht="12" customHeight="1" x14ac:dyDescent="0.25">
      <c r="A2280" s="651">
        <v>733905323751</v>
      </c>
      <c r="B2280" s="332" t="s">
        <v>4683</v>
      </c>
      <c r="C2280" s="22">
        <f>AOFA_MINUS!G60</f>
        <v>0</v>
      </c>
      <c r="D2280" s="15" t="s">
        <v>1067</v>
      </c>
      <c r="E2280" s="653" t="s">
        <v>4684</v>
      </c>
    </row>
    <row r="2281" spans="1:5" ht="12" customHeight="1" x14ac:dyDescent="0.25">
      <c r="A2281" s="651">
        <v>733905323768</v>
      </c>
      <c r="B2281" s="332" t="s">
        <v>4685</v>
      </c>
      <c r="C2281" s="22">
        <f>AOFA_MINUS!G61</f>
        <v>0</v>
      </c>
      <c r="D2281" s="15" t="s">
        <v>1067</v>
      </c>
      <c r="E2281" s="653" t="s">
        <v>4686</v>
      </c>
    </row>
    <row r="2282" spans="1:5" ht="12" customHeight="1" x14ac:dyDescent="0.25">
      <c r="A2282" s="651">
        <v>733905323775</v>
      </c>
      <c r="B2282" s="332" t="s">
        <v>4687</v>
      </c>
      <c r="C2282" s="22">
        <f>AOFA_MINUS!G62</f>
        <v>0</v>
      </c>
      <c r="D2282" s="15" t="s">
        <v>1067</v>
      </c>
      <c r="E2282" s="653" t="s">
        <v>4688</v>
      </c>
    </row>
    <row r="2283" spans="1:5" ht="12" customHeight="1" x14ac:dyDescent="0.25">
      <c r="A2283" s="651">
        <v>733905323782</v>
      </c>
      <c r="B2283" s="332" t="s">
        <v>4689</v>
      </c>
      <c r="C2283" s="22">
        <f>AOFA_MINUS!G63</f>
        <v>0</v>
      </c>
      <c r="D2283" s="15" t="s">
        <v>1067</v>
      </c>
      <c r="E2283" s="653" t="s">
        <v>4690</v>
      </c>
    </row>
    <row r="2284" spans="1:5" ht="12" customHeight="1" x14ac:dyDescent="0.25">
      <c r="A2284" s="651">
        <v>733905323799</v>
      </c>
      <c r="B2284" s="332" t="s">
        <v>4691</v>
      </c>
      <c r="C2284" s="22">
        <f>AOFA_MINUS!G64</f>
        <v>0</v>
      </c>
      <c r="D2284" s="15" t="s">
        <v>1067</v>
      </c>
      <c r="E2284" s="653" t="s">
        <v>4692</v>
      </c>
    </row>
    <row r="2285" spans="1:5" ht="12" customHeight="1" x14ac:dyDescent="0.25">
      <c r="A2285" s="651">
        <v>733905323805</v>
      </c>
      <c r="B2285" s="332" t="s">
        <v>4693</v>
      </c>
      <c r="C2285" s="22">
        <f>AOFA_MINUS!G65</f>
        <v>0</v>
      </c>
      <c r="D2285" s="15" t="s">
        <v>1067</v>
      </c>
      <c r="E2285" s="653" t="s">
        <v>4694</v>
      </c>
    </row>
    <row r="2286" spans="1:5" ht="12" customHeight="1" x14ac:dyDescent="0.25">
      <c r="A2286" s="651">
        <v>733905323812</v>
      </c>
      <c r="B2286" s="332" t="s">
        <v>4695</v>
      </c>
      <c r="C2286" s="22">
        <f>AOFA_MINUS!G66</f>
        <v>0</v>
      </c>
      <c r="D2286" s="15" t="s">
        <v>1067</v>
      </c>
      <c r="E2286" s="653" t="s">
        <v>4696</v>
      </c>
    </row>
    <row r="2287" spans="1:5" ht="12" customHeight="1" x14ac:dyDescent="0.25">
      <c r="A2287" s="651">
        <v>733905323829</v>
      </c>
      <c r="B2287" s="332" t="s">
        <v>4697</v>
      </c>
      <c r="C2287" s="22">
        <f>AOFA_MINUS!G67</f>
        <v>0</v>
      </c>
      <c r="D2287" s="15" t="s">
        <v>1067</v>
      </c>
      <c r="E2287" s="653" t="s">
        <v>4698</v>
      </c>
    </row>
    <row r="2288" spans="1:5" ht="12" customHeight="1" x14ac:dyDescent="0.25">
      <c r="A2288" s="651">
        <v>733905323836</v>
      </c>
      <c r="B2288" s="332" t="s">
        <v>4699</v>
      </c>
      <c r="C2288" s="22">
        <f>AOFA_MINUS!G68</f>
        <v>0</v>
      </c>
      <c r="D2288" s="15" t="s">
        <v>1067</v>
      </c>
      <c r="E2288" s="653" t="s">
        <v>4700</v>
      </c>
    </row>
    <row r="2289" spans="1:5" ht="12" customHeight="1" x14ac:dyDescent="0.25">
      <c r="A2289" s="651">
        <v>733905323843</v>
      </c>
      <c r="B2289" s="332" t="s">
        <v>4701</v>
      </c>
      <c r="C2289" s="22">
        <f>AOFA_MINUS!G69</f>
        <v>0</v>
      </c>
      <c r="D2289" s="15" t="s">
        <v>1067</v>
      </c>
      <c r="E2289" s="653" t="s">
        <v>4702</v>
      </c>
    </row>
    <row r="2290" spans="1:5" ht="12" customHeight="1" x14ac:dyDescent="0.25">
      <c r="A2290" s="651">
        <v>733905323850</v>
      </c>
      <c r="B2290" s="332" t="s">
        <v>4703</v>
      </c>
      <c r="C2290" s="22">
        <f>AOFA_MINUS!G70</f>
        <v>0</v>
      </c>
      <c r="D2290" s="15" t="s">
        <v>1067</v>
      </c>
      <c r="E2290" s="653" t="s">
        <v>4704</v>
      </c>
    </row>
    <row r="2291" spans="1:5" ht="12" customHeight="1" x14ac:dyDescent="0.25">
      <c r="A2291" s="651">
        <v>733905323867</v>
      </c>
      <c r="B2291" s="332" t="s">
        <v>4705</v>
      </c>
      <c r="C2291" s="22">
        <f>AOFA_MINUS!G71</f>
        <v>0</v>
      </c>
      <c r="D2291" s="15" t="s">
        <v>1067</v>
      </c>
      <c r="E2291" s="653" t="s">
        <v>4706</v>
      </c>
    </row>
    <row r="2292" spans="1:5" ht="12" customHeight="1" x14ac:dyDescent="0.25">
      <c r="A2292" s="651">
        <v>733905323874</v>
      </c>
      <c r="B2292" s="332" t="s">
        <v>4707</v>
      </c>
      <c r="C2292" s="22">
        <f>AOFA_MINUS!G72</f>
        <v>0</v>
      </c>
      <c r="D2292" s="15" t="s">
        <v>1067</v>
      </c>
      <c r="E2292" s="653" t="s">
        <v>4708</v>
      </c>
    </row>
    <row r="2293" spans="1:5" ht="12" customHeight="1" x14ac:dyDescent="0.25">
      <c r="A2293" s="651">
        <v>733905323881</v>
      </c>
      <c r="B2293" s="332" t="s">
        <v>4709</v>
      </c>
      <c r="C2293" s="22">
        <f>AOFA_MINUS!G73</f>
        <v>0</v>
      </c>
      <c r="D2293" s="15" t="s">
        <v>1067</v>
      </c>
      <c r="E2293" s="653" t="s">
        <v>4710</v>
      </c>
    </row>
    <row r="2294" spans="1:5" ht="12" customHeight="1" x14ac:dyDescent="0.25">
      <c r="A2294" s="651">
        <v>733905323898</v>
      </c>
      <c r="B2294" s="332" t="s">
        <v>4711</v>
      </c>
      <c r="C2294" s="22">
        <f>AOFA_MINUS!G74</f>
        <v>0</v>
      </c>
      <c r="D2294" s="15" t="s">
        <v>1067</v>
      </c>
      <c r="E2294" s="653" t="s">
        <v>4712</v>
      </c>
    </row>
    <row r="2295" spans="1:5" ht="12" customHeight="1" x14ac:dyDescent="0.25">
      <c r="A2295" s="651">
        <v>733905323904</v>
      </c>
      <c r="B2295" s="332" t="s">
        <v>4713</v>
      </c>
      <c r="C2295" s="22">
        <f>AOFA_MINUS!G75</f>
        <v>0</v>
      </c>
      <c r="D2295" s="15" t="s">
        <v>1067</v>
      </c>
      <c r="E2295" s="653" t="s">
        <v>4714</v>
      </c>
    </row>
    <row r="2296" spans="1:5" ht="12" customHeight="1" x14ac:dyDescent="0.25">
      <c r="A2296" s="651">
        <v>733905323911</v>
      </c>
      <c r="B2296" s="332" t="s">
        <v>4715</v>
      </c>
      <c r="C2296" s="22">
        <f>AOFA_MINUS!G76</f>
        <v>0</v>
      </c>
      <c r="D2296" s="15" t="s">
        <v>1067</v>
      </c>
      <c r="E2296" s="653" t="s">
        <v>4716</v>
      </c>
    </row>
    <row r="2297" spans="1:5" ht="12" customHeight="1" x14ac:dyDescent="0.25">
      <c r="A2297" s="651">
        <v>733905323928</v>
      </c>
      <c r="B2297" s="332" t="s">
        <v>4717</v>
      </c>
      <c r="C2297" s="22">
        <f>AOFA_MINUS!G77</f>
        <v>0</v>
      </c>
      <c r="D2297" s="15" t="s">
        <v>1067</v>
      </c>
      <c r="E2297" s="653" t="s">
        <v>4718</v>
      </c>
    </row>
    <row r="2298" spans="1:5" ht="12" customHeight="1" x14ac:dyDescent="0.25">
      <c r="A2298" s="651">
        <v>733905323935</v>
      </c>
      <c r="B2298" s="332" t="s">
        <v>4719</v>
      </c>
      <c r="C2298" s="22">
        <f>AOFA_MINUS!G78</f>
        <v>0</v>
      </c>
      <c r="D2298" s="15" t="s">
        <v>1067</v>
      </c>
      <c r="E2298" s="653" t="s">
        <v>4720</v>
      </c>
    </row>
    <row r="2299" spans="1:5" ht="12" customHeight="1" x14ac:dyDescent="0.25">
      <c r="A2299" s="651">
        <v>733905323942</v>
      </c>
      <c r="B2299" s="332" t="s">
        <v>4721</v>
      </c>
      <c r="C2299" s="22">
        <f>AOFA_MINUS!G79</f>
        <v>0</v>
      </c>
      <c r="D2299" s="15" t="s">
        <v>1067</v>
      </c>
      <c r="E2299" s="653" t="s">
        <v>4722</v>
      </c>
    </row>
    <row r="2300" spans="1:5" ht="12" customHeight="1" x14ac:dyDescent="0.25">
      <c r="A2300" s="651">
        <v>733905323959</v>
      </c>
      <c r="B2300" s="332" t="s">
        <v>4723</v>
      </c>
      <c r="C2300" s="22">
        <f>AOFA_MINUS!G80</f>
        <v>0</v>
      </c>
      <c r="D2300" s="15" t="s">
        <v>1067</v>
      </c>
      <c r="E2300" s="653" t="s">
        <v>4724</v>
      </c>
    </row>
    <row r="2301" spans="1:5" ht="12" customHeight="1" x14ac:dyDescent="0.25">
      <c r="A2301" s="651">
        <v>733905323966</v>
      </c>
      <c r="B2301" s="332" t="s">
        <v>4725</v>
      </c>
      <c r="C2301" s="22">
        <f>AOFA_MINUS!H50</f>
        <v>0</v>
      </c>
      <c r="D2301" s="15" t="s">
        <v>1067</v>
      </c>
      <c r="E2301" s="653" t="s">
        <v>4726</v>
      </c>
    </row>
    <row r="2302" spans="1:5" ht="12" customHeight="1" x14ac:dyDescent="0.25">
      <c r="A2302" s="651">
        <v>733905323973</v>
      </c>
      <c r="B2302" s="332" t="s">
        <v>4727</v>
      </c>
      <c r="C2302" s="22">
        <f>AOFA_MINUS!H51</f>
        <v>0</v>
      </c>
      <c r="D2302" s="15" t="s">
        <v>1067</v>
      </c>
      <c r="E2302" s="653" t="s">
        <v>4728</v>
      </c>
    </row>
    <row r="2303" spans="1:5" ht="12" customHeight="1" x14ac:dyDescent="0.25">
      <c r="A2303" s="651">
        <v>733905323980</v>
      </c>
      <c r="B2303" s="332" t="s">
        <v>4729</v>
      </c>
      <c r="C2303" s="22">
        <f>AOFA_MINUS!H52</f>
        <v>0</v>
      </c>
      <c r="D2303" s="15" t="s">
        <v>1067</v>
      </c>
      <c r="E2303" s="653" t="s">
        <v>4730</v>
      </c>
    </row>
    <row r="2304" spans="1:5" ht="12" customHeight="1" x14ac:dyDescent="0.25">
      <c r="A2304" s="651">
        <v>733905323997</v>
      </c>
      <c r="B2304" s="332" t="s">
        <v>4731</v>
      </c>
      <c r="C2304" s="22">
        <f>AOFA_MINUS!H53</f>
        <v>0</v>
      </c>
      <c r="D2304" s="15" t="s">
        <v>1067</v>
      </c>
      <c r="E2304" s="653" t="s">
        <v>4732</v>
      </c>
    </row>
    <row r="2305" spans="1:5" ht="12" customHeight="1" x14ac:dyDescent="0.25">
      <c r="A2305" s="651">
        <v>733905324000</v>
      </c>
      <c r="B2305" s="332" t="s">
        <v>4733</v>
      </c>
      <c r="C2305" s="22">
        <f>AOFA_MINUS!H54</f>
        <v>0</v>
      </c>
      <c r="D2305" s="15" t="s">
        <v>1067</v>
      </c>
      <c r="E2305" s="653" t="s">
        <v>4734</v>
      </c>
    </row>
    <row r="2306" spans="1:5" ht="12" customHeight="1" x14ac:dyDescent="0.25">
      <c r="A2306" s="651">
        <v>733905324017</v>
      </c>
      <c r="B2306" s="332" t="s">
        <v>4735</v>
      </c>
      <c r="C2306" s="22">
        <f>AOFA_MINUS!H55</f>
        <v>0</v>
      </c>
      <c r="D2306" s="15" t="s">
        <v>1067</v>
      </c>
      <c r="E2306" s="653" t="s">
        <v>4736</v>
      </c>
    </row>
    <row r="2307" spans="1:5" ht="12" customHeight="1" x14ac:dyDescent="0.25">
      <c r="A2307" s="651">
        <v>733905324024</v>
      </c>
      <c r="B2307" s="332" t="s">
        <v>4737</v>
      </c>
      <c r="C2307" s="22">
        <f>AOFA_MINUS!H56</f>
        <v>0</v>
      </c>
      <c r="D2307" s="15" t="s">
        <v>1067</v>
      </c>
      <c r="E2307" s="653" t="s">
        <v>4738</v>
      </c>
    </row>
    <row r="2308" spans="1:5" ht="12" customHeight="1" x14ac:dyDescent="0.25">
      <c r="A2308" s="651">
        <v>733905324031</v>
      </c>
      <c r="B2308" s="332" t="s">
        <v>4739</v>
      </c>
      <c r="C2308" s="22">
        <f>AOFA_MINUS!H57</f>
        <v>0</v>
      </c>
      <c r="D2308" s="15" t="s">
        <v>1067</v>
      </c>
      <c r="E2308" s="653" t="s">
        <v>4740</v>
      </c>
    </row>
    <row r="2309" spans="1:5" ht="12" customHeight="1" x14ac:dyDescent="0.25">
      <c r="A2309" s="651">
        <v>733905324048</v>
      </c>
      <c r="B2309" s="332" t="s">
        <v>4741</v>
      </c>
      <c r="C2309" s="22">
        <f>AOFA_MINUS!H58</f>
        <v>0</v>
      </c>
      <c r="D2309" s="15" t="s">
        <v>1067</v>
      </c>
      <c r="E2309" s="653" t="s">
        <v>4742</v>
      </c>
    </row>
    <row r="2310" spans="1:5" ht="12" customHeight="1" x14ac:dyDescent="0.25">
      <c r="A2310" s="651">
        <v>733905324055</v>
      </c>
      <c r="B2310" s="332" t="s">
        <v>4743</v>
      </c>
      <c r="C2310" s="22">
        <f>AOFA_MINUS!H59</f>
        <v>0</v>
      </c>
      <c r="D2310" s="15" t="s">
        <v>1067</v>
      </c>
      <c r="E2310" s="653" t="s">
        <v>4744</v>
      </c>
    </row>
    <row r="2311" spans="1:5" ht="12" customHeight="1" x14ac:dyDescent="0.25">
      <c r="A2311" s="651">
        <v>733905324062</v>
      </c>
      <c r="B2311" s="332" t="s">
        <v>4745</v>
      </c>
      <c r="C2311" s="22">
        <f>AOFA_MINUS!H60</f>
        <v>0</v>
      </c>
      <c r="D2311" s="15" t="s">
        <v>1067</v>
      </c>
      <c r="E2311" s="653" t="s">
        <v>4746</v>
      </c>
    </row>
    <row r="2312" spans="1:5" ht="12" customHeight="1" x14ac:dyDescent="0.25">
      <c r="A2312" s="651">
        <v>733905324079</v>
      </c>
      <c r="B2312" s="332" t="s">
        <v>4747</v>
      </c>
      <c r="C2312" s="22">
        <f>AOFA_MINUS!H61</f>
        <v>0</v>
      </c>
      <c r="D2312" s="15" t="s">
        <v>1067</v>
      </c>
      <c r="E2312" s="653" t="s">
        <v>4748</v>
      </c>
    </row>
    <row r="2313" spans="1:5" ht="12" customHeight="1" x14ac:dyDescent="0.25">
      <c r="A2313" s="651">
        <v>733905324086</v>
      </c>
      <c r="B2313" s="332" t="s">
        <v>4749</v>
      </c>
      <c r="C2313" s="22">
        <f>AOFA_MINUS!H62</f>
        <v>0</v>
      </c>
      <c r="D2313" s="15" t="s">
        <v>1067</v>
      </c>
      <c r="E2313" s="653" t="s">
        <v>4750</v>
      </c>
    </row>
    <row r="2314" spans="1:5" ht="12" customHeight="1" x14ac:dyDescent="0.25">
      <c r="A2314" s="651">
        <v>733905324093</v>
      </c>
      <c r="B2314" s="332" t="s">
        <v>4751</v>
      </c>
      <c r="C2314" s="22">
        <f>AOFA_MINUS!H63</f>
        <v>0</v>
      </c>
      <c r="D2314" s="15" t="s">
        <v>1067</v>
      </c>
      <c r="E2314" s="653" t="s">
        <v>4752</v>
      </c>
    </row>
    <row r="2315" spans="1:5" ht="12" customHeight="1" x14ac:dyDescent="0.25">
      <c r="A2315" s="651">
        <v>733905324109</v>
      </c>
      <c r="B2315" s="332" t="s">
        <v>4753</v>
      </c>
      <c r="C2315" s="22">
        <f>AOFA_MINUS!H64</f>
        <v>0</v>
      </c>
      <c r="D2315" s="15" t="s">
        <v>1067</v>
      </c>
      <c r="E2315" s="653" t="s">
        <v>4754</v>
      </c>
    </row>
    <row r="2316" spans="1:5" ht="12" customHeight="1" x14ac:dyDescent="0.25">
      <c r="A2316" s="651">
        <v>733905324116</v>
      </c>
      <c r="B2316" s="332" t="s">
        <v>4755</v>
      </c>
      <c r="C2316" s="22">
        <f>AOFA_MINUS!H65</f>
        <v>0</v>
      </c>
      <c r="D2316" s="15" t="s">
        <v>1067</v>
      </c>
      <c r="E2316" s="653" t="s">
        <v>4756</v>
      </c>
    </row>
    <row r="2317" spans="1:5" ht="12" customHeight="1" x14ac:dyDescent="0.25">
      <c r="A2317" s="651">
        <v>733905324123</v>
      </c>
      <c r="B2317" s="332" t="s">
        <v>4757</v>
      </c>
      <c r="C2317" s="22">
        <f>AOFA_MINUS!H66</f>
        <v>0</v>
      </c>
      <c r="D2317" s="15" t="s">
        <v>1067</v>
      </c>
      <c r="E2317" s="653" t="s">
        <v>4758</v>
      </c>
    </row>
    <row r="2318" spans="1:5" ht="12" customHeight="1" x14ac:dyDescent="0.25">
      <c r="A2318" s="651">
        <v>733905324130</v>
      </c>
      <c r="B2318" s="332" t="s">
        <v>4759</v>
      </c>
      <c r="C2318" s="22">
        <f>AOFA_MINUS!H67</f>
        <v>0</v>
      </c>
      <c r="D2318" s="15" t="s">
        <v>1067</v>
      </c>
      <c r="E2318" s="653" t="s">
        <v>4760</v>
      </c>
    </row>
    <row r="2319" spans="1:5" ht="12" customHeight="1" x14ac:dyDescent="0.25">
      <c r="A2319" s="651">
        <v>733905324147</v>
      </c>
      <c r="B2319" s="332" t="s">
        <v>4761</v>
      </c>
      <c r="C2319" s="22">
        <f>AOFA_MINUS!H68</f>
        <v>0</v>
      </c>
      <c r="D2319" s="15" t="s">
        <v>1067</v>
      </c>
      <c r="E2319" s="653" t="s">
        <v>4762</v>
      </c>
    </row>
    <row r="2320" spans="1:5" ht="12" customHeight="1" x14ac:dyDescent="0.25">
      <c r="A2320" s="651">
        <v>733905324154</v>
      </c>
      <c r="B2320" s="332" t="s">
        <v>4763</v>
      </c>
      <c r="C2320" s="22">
        <f>AOFA_MINUS!H69</f>
        <v>0</v>
      </c>
      <c r="D2320" s="15" t="s">
        <v>1067</v>
      </c>
      <c r="E2320" s="653" t="s">
        <v>4764</v>
      </c>
    </row>
    <row r="2321" spans="1:5" ht="12" customHeight="1" x14ac:dyDescent="0.25">
      <c r="A2321" s="651">
        <v>733905324161</v>
      </c>
      <c r="B2321" s="332" t="s">
        <v>4765</v>
      </c>
      <c r="C2321" s="22">
        <f>AOFA_MINUS!H70</f>
        <v>0</v>
      </c>
      <c r="D2321" s="15" t="s">
        <v>1067</v>
      </c>
      <c r="E2321" s="653" t="s">
        <v>4766</v>
      </c>
    </row>
    <row r="2322" spans="1:5" ht="12" customHeight="1" x14ac:dyDescent="0.25">
      <c r="A2322" s="651">
        <v>733905324178</v>
      </c>
      <c r="B2322" s="332" t="s">
        <v>4767</v>
      </c>
      <c r="C2322" s="22">
        <f>AOFA_MINUS!H71</f>
        <v>0</v>
      </c>
      <c r="D2322" s="15" t="s">
        <v>1067</v>
      </c>
      <c r="E2322" s="653" t="s">
        <v>4768</v>
      </c>
    </row>
    <row r="2323" spans="1:5" ht="12" customHeight="1" x14ac:dyDescent="0.25">
      <c r="A2323" s="651">
        <v>733905324185</v>
      </c>
      <c r="B2323" s="332" t="s">
        <v>4769</v>
      </c>
      <c r="C2323" s="22">
        <f>AOFA_MINUS!H72</f>
        <v>0</v>
      </c>
      <c r="D2323" s="15" t="s">
        <v>1067</v>
      </c>
      <c r="E2323" s="653" t="s">
        <v>4770</v>
      </c>
    </row>
    <row r="2324" spans="1:5" ht="12" customHeight="1" x14ac:dyDescent="0.25">
      <c r="A2324" s="651">
        <v>733905324192</v>
      </c>
      <c r="B2324" s="332" t="s">
        <v>4771</v>
      </c>
      <c r="C2324" s="22">
        <f>AOFA_MINUS!H73</f>
        <v>0</v>
      </c>
      <c r="D2324" s="15" t="s">
        <v>1067</v>
      </c>
      <c r="E2324" s="653" t="s">
        <v>4772</v>
      </c>
    </row>
    <row r="2325" spans="1:5" ht="12" customHeight="1" x14ac:dyDescent="0.25">
      <c r="A2325" s="651">
        <v>733905324208</v>
      </c>
      <c r="B2325" s="332" t="s">
        <v>4773</v>
      </c>
      <c r="C2325" s="22">
        <f>AOFA_MINUS!H74</f>
        <v>0</v>
      </c>
      <c r="D2325" s="15" t="s">
        <v>1067</v>
      </c>
      <c r="E2325" s="653" t="s">
        <v>4774</v>
      </c>
    </row>
    <row r="2326" spans="1:5" ht="12" customHeight="1" x14ac:dyDescent="0.25">
      <c r="A2326" s="651">
        <v>733905324215</v>
      </c>
      <c r="B2326" s="332" t="s">
        <v>4775</v>
      </c>
      <c r="C2326" s="22">
        <f>AOFA_MINUS!H75</f>
        <v>0</v>
      </c>
      <c r="D2326" s="15" t="s">
        <v>1067</v>
      </c>
      <c r="E2326" s="653" t="s">
        <v>4776</v>
      </c>
    </row>
    <row r="2327" spans="1:5" ht="12" customHeight="1" x14ac:dyDescent="0.25">
      <c r="A2327" s="651">
        <v>733905324222</v>
      </c>
      <c r="B2327" s="332" t="s">
        <v>4777</v>
      </c>
      <c r="C2327" s="22">
        <f>AOFA_MINUS!H76</f>
        <v>0</v>
      </c>
      <c r="D2327" s="15" t="s">
        <v>1067</v>
      </c>
      <c r="E2327" s="653" t="s">
        <v>4778</v>
      </c>
    </row>
    <row r="2328" spans="1:5" ht="12" customHeight="1" x14ac:dyDescent="0.25">
      <c r="A2328" s="651">
        <v>733905324239</v>
      </c>
      <c r="B2328" s="332" t="s">
        <v>4779</v>
      </c>
      <c r="C2328" s="22">
        <f>AOFA_MINUS!H77</f>
        <v>0</v>
      </c>
      <c r="D2328" s="15" t="s">
        <v>1067</v>
      </c>
      <c r="E2328" s="653" t="s">
        <v>4780</v>
      </c>
    </row>
    <row r="2329" spans="1:5" ht="12" customHeight="1" x14ac:dyDescent="0.25">
      <c r="A2329" s="651">
        <v>733905324246</v>
      </c>
      <c r="B2329" s="332" t="s">
        <v>4781</v>
      </c>
      <c r="C2329" s="22">
        <f>AOFA_MINUS!H78</f>
        <v>0</v>
      </c>
      <c r="D2329" s="15" t="s">
        <v>1067</v>
      </c>
      <c r="E2329" s="653" t="s">
        <v>4782</v>
      </c>
    </row>
    <row r="2330" spans="1:5" ht="12" customHeight="1" x14ac:dyDescent="0.25">
      <c r="A2330" s="651">
        <v>733905324253</v>
      </c>
      <c r="B2330" s="332" t="s">
        <v>4783</v>
      </c>
      <c r="C2330" s="22">
        <f>AOFA_MINUS!H79</f>
        <v>0</v>
      </c>
      <c r="D2330" s="15" t="s">
        <v>1067</v>
      </c>
      <c r="E2330" s="653" t="s">
        <v>4784</v>
      </c>
    </row>
    <row r="2331" spans="1:5" ht="12" customHeight="1" x14ac:dyDescent="0.25">
      <c r="A2331" s="651">
        <v>733905324260</v>
      </c>
      <c r="B2331" s="332" t="s">
        <v>4785</v>
      </c>
      <c r="C2331" s="22">
        <f>AOFA_MINUS!H80</f>
        <v>0</v>
      </c>
      <c r="D2331" s="15" t="s">
        <v>1067</v>
      </c>
      <c r="E2331" s="653" t="s">
        <v>4786</v>
      </c>
    </row>
    <row r="2332" spans="1:5" ht="12" customHeight="1" x14ac:dyDescent="0.25">
      <c r="A2332" s="651">
        <v>733905661310</v>
      </c>
      <c r="B2332" s="654" t="s">
        <v>4787</v>
      </c>
      <c r="C2332" s="22">
        <f>AOFA_MINUS!I50</f>
        <v>0</v>
      </c>
      <c r="D2332" s="15" t="s">
        <v>1067</v>
      </c>
      <c r="E2332" s="653" t="s">
        <v>4788</v>
      </c>
    </row>
    <row r="2333" spans="1:5" ht="12" customHeight="1" x14ac:dyDescent="0.25">
      <c r="A2333" s="651">
        <v>733905661419</v>
      </c>
      <c r="B2333" s="654" t="s">
        <v>4789</v>
      </c>
      <c r="C2333" s="22">
        <f>AOFA_MINUS!I51</f>
        <v>0</v>
      </c>
      <c r="D2333" s="15" t="s">
        <v>1067</v>
      </c>
      <c r="E2333" s="653" t="s">
        <v>4790</v>
      </c>
    </row>
    <row r="2334" spans="1:5" ht="12" customHeight="1" x14ac:dyDescent="0.25">
      <c r="A2334" s="651">
        <v>733905661518</v>
      </c>
      <c r="B2334" s="654" t="s">
        <v>4791</v>
      </c>
      <c r="C2334" s="22">
        <f>AOFA_MINUS!I52</f>
        <v>0</v>
      </c>
      <c r="D2334" s="15" t="s">
        <v>1067</v>
      </c>
      <c r="E2334" s="653" t="s">
        <v>4792</v>
      </c>
    </row>
    <row r="2335" spans="1:5" ht="12" customHeight="1" x14ac:dyDescent="0.25">
      <c r="A2335" s="651">
        <v>733905661617</v>
      </c>
      <c r="B2335" s="654" t="s">
        <v>4793</v>
      </c>
      <c r="C2335" s="22">
        <f>AOFA_MINUS!I53</f>
        <v>0</v>
      </c>
      <c r="D2335" s="15" t="s">
        <v>1067</v>
      </c>
      <c r="E2335" s="653" t="s">
        <v>4794</v>
      </c>
    </row>
    <row r="2336" spans="1:5" ht="12" customHeight="1" x14ac:dyDescent="0.25">
      <c r="A2336" s="651">
        <v>733905661716</v>
      </c>
      <c r="B2336" s="654" t="s">
        <v>4795</v>
      </c>
      <c r="C2336" s="22">
        <f>AOFA_MINUS!I54</f>
        <v>0</v>
      </c>
      <c r="D2336" s="15" t="s">
        <v>1067</v>
      </c>
      <c r="E2336" s="653" t="s">
        <v>4796</v>
      </c>
    </row>
    <row r="2337" spans="1:5" ht="12" customHeight="1" x14ac:dyDescent="0.25">
      <c r="A2337" s="651">
        <v>733905661815</v>
      </c>
      <c r="B2337" s="654" t="s">
        <v>4797</v>
      </c>
      <c r="C2337" s="22">
        <f>AOFA_MINUS!I55</f>
        <v>0</v>
      </c>
      <c r="D2337" s="15" t="s">
        <v>1067</v>
      </c>
      <c r="E2337" s="653" t="s">
        <v>4798</v>
      </c>
    </row>
    <row r="2338" spans="1:5" ht="12" customHeight="1" x14ac:dyDescent="0.25">
      <c r="A2338" s="651">
        <v>733905661914</v>
      </c>
      <c r="B2338" s="654" t="s">
        <v>4799</v>
      </c>
      <c r="C2338" s="22">
        <f>AOFA_MINUS!I56</f>
        <v>0</v>
      </c>
      <c r="D2338" s="15" t="s">
        <v>1067</v>
      </c>
      <c r="E2338" s="653" t="s">
        <v>4800</v>
      </c>
    </row>
    <row r="2339" spans="1:5" ht="12" customHeight="1" x14ac:dyDescent="0.25">
      <c r="A2339" s="651">
        <v>733905662010</v>
      </c>
      <c r="B2339" s="654" t="s">
        <v>4801</v>
      </c>
      <c r="C2339" s="22">
        <f>AOFA_MINUS!I57</f>
        <v>0</v>
      </c>
      <c r="D2339" s="15" t="s">
        <v>1067</v>
      </c>
      <c r="E2339" s="653" t="s">
        <v>4802</v>
      </c>
    </row>
    <row r="2340" spans="1:5" ht="12" customHeight="1" x14ac:dyDescent="0.25">
      <c r="A2340" s="651">
        <v>733905662119</v>
      </c>
      <c r="B2340" s="654" t="s">
        <v>4803</v>
      </c>
      <c r="C2340" s="22">
        <f>AOFA_MINUS!I58</f>
        <v>0</v>
      </c>
      <c r="D2340" s="15" t="s">
        <v>1067</v>
      </c>
      <c r="E2340" s="653" t="s">
        <v>4804</v>
      </c>
    </row>
    <row r="2341" spans="1:5" ht="12" customHeight="1" x14ac:dyDescent="0.25">
      <c r="A2341" s="651">
        <v>733905662218</v>
      </c>
      <c r="B2341" s="654" t="s">
        <v>4805</v>
      </c>
      <c r="C2341" s="22">
        <f>AOFA_MINUS!I59</f>
        <v>0</v>
      </c>
      <c r="D2341" s="15" t="s">
        <v>1067</v>
      </c>
      <c r="E2341" s="653" t="s">
        <v>4806</v>
      </c>
    </row>
    <row r="2342" spans="1:5" ht="12" customHeight="1" x14ac:dyDescent="0.25">
      <c r="A2342" s="651">
        <v>733905662317</v>
      </c>
      <c r="B2342" s="654" t="s">
        <v>4807</v>
      </c>
      <c r="C2342" s="22">
        <f>AOFA_MINUS!I60</f>
        <v>0</v>
      </c>
      <c r="D2342" s="15" t="s">
        <v>1067</v>
      </c>
      <c r="E2342" s="653" t="s">
        <v>4808</v>
      </c>
    </row>
    <row r="2343" spans="1:5" ht="12" customHeight="1" x14ac:dyDescent="0.25">
      <c r="A2343" s="651">
        <v>733905662416</v>
      </c>
      <c r="B2343" s="654" t="s">
        <v>4809</v>
      </c>
      <c r="C2343" s="22">
        <f>AOFA_MINUS!I61</f>
        <v>0</v>
      </c>
      <c r="D2343" s="15" t="s">
        <v>1067</v>
      </c>
      <c r="E2343" s="653" t="s">
        <v>4810</v>
      </c>
    </row>
    <row r="2344" spans="1:5" ht="12" customHeight="1" x14ac:dyDescent="0.25">
      <c r="A2344" s="651">
        <v>733905662515</v>
      </c>
      <c r="B2344" s="654" t="s">
        <v>4811</v>
      </c>
      <c r="C2344" s="22">
        <f>AOFA_MINUS!I62</f>
        <v>0</v>
      </c>
      <c r="D2344" s="15" t="s">
        <v>1067</v>
      </c>
      <c r="E2344" s="653" t="s">
        <v>4812</v>
      </c>
    </row>
    <row r="2345" spans="1:5" ht="12" customHeight="1" x14ac:dyDescent="0.25">
      <c r="A2345" s="651">
        <v>733905662614</v>
      </c>
      <c r="B2345" s="654" t="s">
        <v>4813</v>
      </c>
      <c r="C2345" s="22">
        <f>AOFA_MINUS!I63</f>
        <v>0</v>
      </c>
      <c r="D2345" s="15" t="s">
        <v>1067</v>
      </c>
      <c r="E2345" s="653" t="s">
        <v>4814</v>
      </c>
    </row>
    <row r="2346" spans="1:5" ht="12" customHeight="1" x14ac:dyDescent="0.25">
      <c r="A2346" s="651">
        <v>733905662713</v>
      </c>
      <c r="B2346" s="654" t="s">
        <v>4815</v>
      </c>
      <c r="C2346" s="22">
        <f>AOFA_MINUS!I64</f>
        <v>0</v>
      </c>
      <c r="D2346" s="15" t="s">
        <v>1067</v>
      </c>
      <c r="E2346" s="653" t="s">
        <v>4816</v>
      </c>
    </row>
    <row r="2347" spans="1:5" ht="12" customHeight="1" x14ac:dyDescent="0.25">
      <c r="A2347" s="651">
        <v>733905662812</v>
      </c>
      <c r="B2347" s="654" t="s">
        <v>4817</v>
      </c>
      <c r="C2347" s="22">
        <f>AOFA_MINUS!I65</f>
        <v>0</v>
      </c>
      <c r="D2347" s="15" t="s">
        <v>1067</v>
      </c>
      <c r="E2347" s="653" t="s">
        <v>4818</v>
      </c>
    </row>
    <row r="2348" spans="1:5" ht="12" customHeight="1" x14ac:dyDescent="0.25">
      <c r="A2348" s="651">
        <v>733905662911</v>
      </c>
      <c r="B2348" s="654" t="s">
        <v>4819</v>
      </c>
      <c r="C2348" s="22">
        <f>AOFA_MINUS!I66</f>
        <v>0</v>
      </c>
      <c r="D2348" s="15" t="s">
        <v>1067</v>
      </c>
      <c r="E2348" s="653" t="s">
        <v>4820</v>
      </c>
    </row>
    <row r="2349" spans="1:5" ht="12" customHeight="1" x14ac:dyDescent="0.25">
      <c r="A2349" s="651">
        <v>733905663017</v>
      </c>
      <c r="B2349" s="654" t="s">
        <v>4821</v>
      </c>
      <c r="C2349" s="22">
        <f>AOFA_MINUS!I67</f>
        <v>0</v>
      </c>
      <c r="D2349" s="15" t="s">
        <v>1067</v>
      </c>
      <c r="E2349" s="653" t="s">
        <v>4822</v>
      </c>
    </row>
    <row r="2350" spans="1:5" ht="12" customHeight="1" x14ac:dyDescent="0.25">
      <c r="A2350" s="651">
        <v>733905663116</v>
      </c>
      <c r="B2350" s="654" t="s">
        <v>4823</v>
      </c>
      <c r="C2350" s="22">
        <f>AOFA_MINUS!I68</f>
        <v>0</v>
      </c>
      <c r="D2350" s="15" t="s">
        <v>1067</v>
      </c>
      <c r="E2350" s="653" t="s">
        <v>4824</v>
      </c>
    </row>
    <row r="2351" spans="1:5" ht="12" customHeight="1" x14ac:dyDescent="0.25">
      <c r="A2351" s="651">
        <v>733905663215</v>
      </c>
      <c r="B2351" s="654" t="s">
        <v>4825</v>
      </c>
      <c r="C2351" s="22">
        <f>AOFA_MINUS!I69</f>
        <v>0</v>
      </c>
      <c r="D2351" s="15" t="s">
        <v>1067</v>
      </c>
      <c r="E2351" s="653" t="s">
        <v>4826</v>
      </c>
    </row>
    <row r="2352" spans="1:5" ht="12" customHeight="1" x14ac:dyDescent="0.25">
      <c r="A2352" s="651">
        <v>733905663314</v>
      </c>
      <c r="B2352" s="654" t="s">
        <v>4827</v>
      </c>
      <c r="C2352" s="22">
        <f>AOFA_MINUS!I70</f>
        <v>0</v>
      </c>
      <c r="D2352" s="15" t="s">
        <v>1067</v>
      </c>
      <c r="E2352" s="653" t="s">
        <v>4828</v>
      </c>
    </row>
    <row r="2353" spans="1:5" ht="12" customHeight="1" x14ac:dyDescent="0.25">
      <c r="A2353" s="651">
        <v>733905663413</v>
      </c>
      <c r="B2353" s="654" t="s">
        <v>4829</v>
      </c>
      <c r="C2353" s="22">
        <f>AOFA_MINUS!I71</f>
        <v>0</v>
      </c>
      <c r="D2353" s="15" t="s">
        <v>1067</v>
      </c>
      <c r="E2353" s="653" t="s">
        <v>4830</v>
      </c>
    </row>
    <row r="2354" spans="1:5" ht="12" customHeight="1" x14ac:dyDescent="0.25">
      <c r="A2354" s="651">
        <v>733905663512</v>
      </c>
      <c r="B2354" s="654" t="s">
        <v>4831</v>
      </c>
      <c r="C2354" s="22">
        <f>AOFA_MINUS!I72</f>
        <v>0</v>
      </c>
      <c r="D2354" s="15" t="s">
        <v>1067</v>
      </c>
      <c r="E2354" s="653" t="s">
        <v>4832</v>
      </c>
    </row>
    <row r="2355" spans="1:5" ht="12" customHeight="1" x14ac:dyDescent="0.25">
      <c r="A2355" s="651">
        <v>733905663611</v>
      </c>
      <c r="B2355" s="654" t="s">
        <v>4833</v>
      </c>
      <c r="C2355" s="22">
        <f>AOFA_MINUS!I73</f>
        <v>0</v>
      </c>
      <c r="D2355" s="15" t="s">
        <v>1067</v>
      </c>
      <c r="E2355" s="653" t="s">
        <v>4834</v>
      </c>
    </row>
    <row r="2356" spans="1:5" ht="12" customHeight="1" x14ac:dyDescent="0.25">
      <c r="A2356" s="651">
        <v>733905663710</v>
      </c>
      <c r="B2356" s="654" t="s">
        <v>4835</v>
      </c>
      <c r="C2356" s="22">
        <f>AOFA_MINUS!I74</f>
        <v>0</v>
      </c>
      <c r="D2356" s="15" t="s">
        <v>1067</v>
      </c>
      <c r="E2356" s="653" t="s">
        <v>4836</v>
      </c>
    </row>
    <row r="2357" spans="1:5" ht="12" customHeight="1" x14ac:dyDescent="0.25">
      <c r="A2357" s="651">
        <v>733905324277</v>
      </c>
      <c r="B2357" s="332" t="s">
        <v>4837</v>
      </c>
      <c r="C2357" s="22">
        <f>AOFA_MINUS!I75</f>
        <v>0</v>
      </c>
      <c r="D2357" s="15" t="s">
        <v>1067</v>
      </c>
      <c r="E2357" s="653" t="s">
        <v>4838</v>
      </c>
    </row>
    <row r="2358" spans="1:5" ht="12" customHeight="1" x14ac:dyDescent="0.25">
      <c r="A2358" s="651">
        <v>733905324284</v>
      </c>
      <c r="B2358" s="332" t="s">
        <v>4839</v>
      </c>
      <c r="C2358" s="22">
        <f>AOFA_MINUS!I76</f>
        <v>0</v>
      </c>
      <c r="D2358" s="15" t="s">
        <v>1067</v>
      </c>
      <c r="E2358" s="653" t="s">
        <v>4840</v>
      </c>
    </row>
    <row r="2359" spans="1:5" ht="12" customHeight="1" x14ac:dyDescent="0.25">
      <c r="A2359" s="651">
        <v>733905324291</v>
      </c>
      <c r="B2359" s="332" t="s">
        <v>4841</v>
      </c>
      <c r="C2359" s="22">
        <f>AOFA_MINUS!I77</f>
        <v>0</v>
      </c>
      <c r="D2359" s="15" t="s">
        <v>1067</v>
      </c>
      <c r="E2359" s="653" t="s">
        <v>4842</v>
      </c>
    </row>
    <row r="2360" spans="1:5" ht="12" customHeight="1" x14ac:dyDescent="0.25">
      <c r="A2360" s="651">
        <v>733905324307</v>
      </c>
      <c r="B2360" s="332" t="s">
        <v>4843</v>
      </c>
      <c r="C2360" s="22">
        <f>AOFA_MINUS!I78</f>
        <v>0</v>
      </c>
      <c r="D2360" s="15" t="s">
        <v>1067</v>
      </c>
      <c r="E2360" s="653" t="s">
        <v>4844</v>
      </c>
    </row>
    <row r="2361" spans="1:5" ht="12" customHeight="1" x14ac:dyDescent="0.25">
      <c r="A2361" s="651">
        <v>733905324314</v>
      </c>
      <c r="B2361" s="332" t="s">
        <v>4845</v>
      </c>
      <c r="C2361" s="22">
        <f>AOFA_MINUS!I79</f>
        <v>0</v>
      </c>
      <c r="D2361" s="15" t="s">
        <v>1067</v>
      </c>
      <c r="E2361" s="653" t="s">
        <v>4846</v>
      </c>
    </row>
    <row r="2362" spans="1:5" ht="12" customHeight="1" x14ac:dyDescent="0.25">
      <c r="A2362" s="651">
        <v>733905324321</v>
      </c>
      <c r="B2362" s="332" t="s">
        <v>4847</v>
      </c>
      <c r="C2362" s="22">
        <f>AOFA_MINUS!I80</f>
        <v>0</v>
      </c>
      <c r="D2362" s="15" t="s">
        <v>1067</v>
      </c>
      <c r="E2362" s="653" t="s">
        <v>4848</v>
      </c>
    </row>
    <row r="2363" spans="1:5" ht="12" customHeight="1" x14ac:dyDescent="0.25">
      <c r="A2363" s="651">
        <v>733905661327</v>
      </c>
      <c r="B2363" s="654" t="s">
        <v>4849</v>
      </c>
      <c r="C2363" s="22">
        <f>AOFA_MINUS!J50</f>
        <v>0</v>
      </c>
      <c r="D2363" s="15" t="s">
        <v>1067</v>
      </c>
      <c r="E2363" s="653" t="s">
        <v>4850</v>
      </c>
    </row>
    <row r="2364" spans="1:5" ht="12" customHeight="1" x14ac:dyDescent="0.25">
      <c r="A2364" s="651">
        <v>733905661426</v>
      </c>
      <c r="B2364" s="654" t="s">
        <v>4851</v>
      </c>
      <c r="C2364" s="22">
        <f>AOFA_MINUS!J51</f>
        <v>0</v>
      </c>
      <c r="D2364" s="15" t="s">
        <v>1067</v>
      </c>
      <c r="E2364" s="653" t="s">
        <v>4852</v>
      </c>
    </row>
    <row r="2365" spans="1:5" ht="12" customHeight="1" x14ac:dyDescent="0.25">
      <c r="A2365" s="651">
        <v>733905661525</v>
      </c>
      <c r="B2365" s="654" t="s">
        <v>4853</v>
      </c>
      <c r="C2365" s="22">
        <f>AOFA_MINUS!J52</f>
        <v>0</v>
      </c>
      <c r="D2365" s="15" t="s">
        <v>1067</v>
      </c>
      <c r="E2365" s="653" t="s">
        <v>4854</v>
      </c>
    </row>
    <row r="2366" spans="1:5" ht="12" customHeight="1" x14ac:dyDescent="0.25">
      <c r="A2366" s="651">
        <v>733905661624</v>
      </c>
      <c r="B2366" s="654" t="s">
        <v>4855</v>
      </c>
      <c r="C2366" s="22">
        <f>AOFA_MINUS!J53</f>
        <v>0</v>
      </c>
      <c r="D2366" s="15" t="s">
        <v>1067</v>
      </c>
      <c r="E2366" s="653" t="s">
        <v>4856</v>
      </c>
    </row>
    <row r="2367" spans="1:5" ht="12" customHeight="1" x14ac:dyDescent="0.25">
      <c r="A2367" s="651">
        <v>733905661723</v>
      </c>
      <c r="B2367" s="654" t="s">
        <v>4857</v>
      </c>
      <c r="C2367" s="22">
        <f>AOFA_MINUS!J54</f>
        <v>0</v>
      </c>
      <c r="D2367" s="15" t="s">
        <v>1067</v>
      </c>
      <c r="E2367" s="653" t="s">
        <v>4858</v>
      </c>
    </row>
    <row r="2368" spans="1:5" ht="12" customHeight="1" x14ac:dyDescent="0.25">
      <c r="A2368" s="651">
        <v>733905661822</v>
      </c>
      <c r="B2368" s="654" t="s">
        <v>4859</v>
      </c>
      <c r="C2368" s="22">
        <f>AOFA_MINUS!J55</f>
        <v>0</v>
      </c>
      <c r="D2368" s="15" t="s">
        <v>1067</v>
      </c>
      <c r="E2368" s="653" t="s">
        <v>4860</v>
      </c>
    </row>
    <row r="2369" spans="1:5" ht="12" customHeight="1" x14ac:dyDescent="0.25">
      <c r="A2369" s="651">
        <v>733905661921</v>
      </c>
      <c r="B2369" s="654" t="s">
        <v>4861</v>
      </c>
      <c r="C2369" s="22">
        <f>AOFA_MINUS!J56</f>
        <v>0</v>
      </c>
      <c r="D2369" s="15" t="s">
        <v>1067</v>
      </c>
      <c r="E2369" s="653" t="s">
        <v>4862</v>
      </c>
    </row>
    <row r="2370" spans="1:5" ht="12" customHeight="1" x14ac:dyDescent="0.25">
      <c r="A2370" s="651">
        <v>733905662027</v>
      </c>
      <c r="B2370" s="654" t="s">
        <v>4863</v>
      </c>
      <c r="C2370" s="22">
        <f>AOFA_MINUS!J57</f>
        <v>0</v>
      </c>
      <c r="D2370" s="15" t="s">
        <v>1067</v>
      </c>
      <c r="E2370" s="653" t="s">
        <v>4864</v>
      </c>
    </row>
    <row r="2371" spans="1:5" ht="12" customHeight="1" x14ac:dyDescent="0.25">
      <c r="A2371" s="651">
        <v>733905662126</v>
      </c>
      <c r="B2371" s="654" t="s">
        <v>4865</v>
      </c>
      <c r="C2371" s="22">
        <f>AOFA_MINUS!J58</f>
        <v>0</v>
      </c>
      <c r="D2371" s="15" t="s">
        <v>1067</v>
      </c>
      <c r="E2371" s="653" t="s">
        <v>4866</v>
      </c>
    </row>
    <row r="2372" spans="1:5" ht="12" customHeight="1" x14ac:dyDescent="0.25">
      <c r="A2372" s="651">
        <v>733905662225</v>
      </c>
      <c r="B2372" s="654" t="s">
        <v>4867</v>
      </c>
      <c r="C2372" s="22">
        <f>AOFA_MINUS!J59</f>
        <v>0</v>
      </c>
      <c r="D2372" s="15" t="s">
        <v>1067</v>
      </c>
      <c r="E2372" s="653" t="s">
        <v>4868</v>
      </c>
    </row>
    <row r="2373" spans="1:5" ht="12" customHeight="1" x14ac:dyDescent="0.25">
      <c r="A2373" s="651">
        <v>733905662324</v>
      </c>
      <c r="B2373" s="654" t="s">
        <v>4869</v>
      </c>
      <c r="C2373" s="22">
        <f>AOFA_MINUS!J60</f>
        <v>0</v>
      </c>
      <c r="D2373" s="15" t="s">
        <v>1067</v>
      </c>
      <c r="E2373" s="653" t="s">
        <v>4870</v>
      </c>
    </row>
    <row r="2374" spans="1:5" ht="12" customHeight="1" x14ac:dyDescent="0.25">
      <c r="A2374" s="651">
        <v>733905662423</v>
      </c>
      <c r="B2374" s="654" t="s">
        <v>4871</v>
      </c>
      <c r="C2374" s="22">
        <f>AOFA_MINUS!J61</f>
        <v>0</v>
      </c>
      <c r="D2374" s="15" t="s">
        <v>1067</v>
      </c>
      <c r="E2374" s="653" t="s">
        <v>4872</v>
      </c>
    </row>
    <row r="2375" spans="1:5" ht="12" customHeight="1" x14ac:dyDescent="0.25">
      <c r="A2375" s="651">
        <v>733905662522</v>
      </c>
      <c r="B2375" s="654" t="s">
        <v>4873</v>
      </c>
      <c r="C2375" s="22">
        <f>AOFA_MINUS!J62</f>
        <v>0</v>
      </c>
      <c r="D2375" s="15" t="s">
        <v>1067</v>
      </c>
      <c r="E2375" s="653" t="s">
        <v>4874</v>
      </c>
    </row>
    <row r="2376" spans="1:5" ht="12" customHeight="1" x14ac:dyDescent="0.25">
      <c r="A2376" s="651">
        <v>733905662621</v>
      </c>
      <c r="B2376" s="654" t="s">
        <v>4875</v>
      </c>
      <c r="C2376" s="22">
        <f>AOFA_MINUS!J63</f>
        <v>0</v>
      </c>
      <c r="D2376" s="15" t="s">
        <v>1067</v>
      </c>
      <c r="E2376" s="653" t="s">
        <v>4876</v>
      </c>
    </row>
    <row r="2377" spans="1:5" ht="12" customHeight="1" x14ac:dyDescent="0.25">
      <c r="A2377" s="651">
        <v>733905662720</v>
      </c>
      <c r="B2377" s="654" t="s">
        <v>4877</v>
      </c>
      <c r="C2377" s="22">
        <f>AOFA_MINUS!J64</f>
        <v>0</v>
      </c>
      <c r="D2377" s="15" t="s">
        <v>1067</v>
      </c>
      <c r="E2377" s="653" t="s">
        <v>4878</v>
      </c>
    </row>
    <row r="2378" spans="1:5" ht="12" customHeight="1" x14ac:dyDescent="0.25">
      <c r="A2378" s="651">
        <v>733905662829</v>
      </c>
      <c r="B2378" s="654" t="s">
        <v>4879</v>
      </c>
      <c r="C2378" s="22">
        <f>AOFA_MINUS!J65</f>
        <v>0</v>
      </c>
      <c r="D2378" s="15" t="s">
        <v>1067</v>
      </c>
      <c r="E2378" s="653" t="s">
        <v>4880</v>
      </c>
    </row>
    <row r="2379" spans="1:5" ht="12" customHeight="1" x14ac:dyDescent="0.25">
      <c r="A2379" s="651">
        <v>733905662928</v>
      </c>
      <c r="B2379" s="654" t="s">
        <v>4881</v>
      </c>
      <c r="C2379" s="22">
        <f>AOFA_MINUS!J66</f>
        <v>0</v>
      </c>
      <c r="D2379" s="15" t="s">
        <v>1067</v>
      </c>
      <c r="E2379" s="653" t="s">
        <v>4882</v>
      </c>
    </row>
    <row r="2380" spans="1:5" ht="12" customHeight="1" x14ac:dyDescent="0.25">
      <c r="A2380" s="651">
        <v>733905663024</v>
      </c>
      <c r="B2380" s="654" t="s">
        <v>4883</v>
      </c>
      <c r="C2380" s="22">
        <f>AOFA_MINUS!J67</f>
        <v>0</v>
      </c>
      <c r="D2380" s="15" t="s">
        <v>1067</v>
      </c>
      <c r="E2380" s="653" t="s">
        <v>4884</v>
      </c>
    </row>
    <row r="2381" spans="1:5" ht="12" customHeight="1" x14ac:dyDescent="0.25">
      <c r="A2381" s="651">
        <v>733905663123</v>
      </c>
      <c r="B2381" s="654" t="s">
        <v>4885</v>
      </c>
      <c r="C2381" s="22">
        <f>AOFA_MINUS!J68</f>
        <v>0</v>
      </c>
      <c r="D2381" s="15" t="s">
        <v>1067</v>
      </c>
      <c r="E2381" s="653" t="s">
        <v>4886</v>
      </c>
    </row>
    <row r="2382" spans="1:5" ht="12" customHeight="1" x14ac:dyDescent="0.25">
      <c r="A2382" s="651">
        <v>733905663222</v>
      </c>
      <c r="B2382" s="654" t="s">
        <v>4887</v>
      </c>
      <c r="C2382" s="22">
        <f>AOFA_MINUS!J69</f>
        <v>0</v>
      </c>
      <c r="D2382" s="15" t="s">
        <v>1067</v>
      </c>
      <c r="E2382" s="653" t="s">
        <v>4888</v>
      </c>
    </row>
    <row r="2383" spans="1:5" ht="12" customHeight="1" x14ac:dyDescent="0.25">
      <c r="A2383" s="651">
        <v>733905663321</v>
      </c>
      <c r="B2383" s="654" t="s">
        <v>4889</v>
      </c>
      <c r="C2383" s="22">
        <f>AOFA_MINUS!J70</f>
        <v>0</v>
      </c>
      <c r="D2383" s="15" t="s">
        <v>1067</v>
      </c>
      <c r="E2383" s="653" t="s">
        <v>4890</v>
      </c>
    </row>
    <row r="2384" spans="1:5" ht="12" customHeight="1" x14ac:dyDescent="0.25">
      <c r="A2384" s="651">
        <v>733905663420</v>
      </c>
      <c r="B2384" s="654" t="s">
        <v>4891</v>
      </c>
      <c r="C2384" s="22">
        <f>AOFA_MINUS!J71</f>
        <v>0</v>
      </c>
      <c r="D2384" s="15" t="s">
        <v>1067</v>
      </c>
      <c r="E2384" s="653" t="s">
        <v>4892</v>
      </c>
    </row>
    <row r="2385" spans="1:5" ht="12" customHeight="1" x14ac:dyDescent="0.25">
      <c r="A2385" s="651">
        <v>733905663529</v>
      </c>
      <c r="B2385" s="654" t="s">
        <v>4893</v>
      </c>
      <c r="C2385" s="22">
        <f>AOFA_MINUS!J72</f>
        <v>0</v>
      </c>
      <c r="D2385" s="15" t="s">
        <v>1067</v>
      </c>
      <c r="E2385" s="653" t="s">
        <v>4894</v>
      </c>
    </row>
    <row r="2386" spans="1:5" ht="12" customHeight="1" x14ac:dyDescent="0.25">
      <c r="A2386" s="651">
        <v>733905663628</v>
      </c>
      <c r="B2386" s="654" t="s">
        <v>4895</v>
      </c>
      <c r="C2386" s="22">
        <f>AOFA_MINUS!J73</f>
        <v>0</v>
      </c>
      <c r="D2386" s="15" t="s">
        <v>1067</v>
      </c>
      <c r="E2386" s="653" t="s">
        <v>4896</v>
      </c>
    </row>
    <row r="2387" spans="1:5" ht="12" customHeight="1" x14ac:dyDescent="0.25">
      <c r="A2387" s="651">
        <v>733905663727</v>
      </c>
      <c r="B2387" s="654" t="s">
        <v>4897</v>
      </c>
      <c r="C2387" s="22">
        <f>AOFA_MINUS!J74</f>
        <v>0</v>
      </c>
      <c r="D2387" s="15" t="s">
        <v>1067</v>
      </c>
      <c r="E2387" s="653" t="s">
        <v>4898</v>
      </c>
    </row>
    <row r="2388" spans="1:5" ht="12" customHeight="1" x14ac:dyDescent="0.25">
      <c r="A2388" s="651">
        <v>733905324338</v>
      </c>
      <c r="B2388" s="332" t="s">
        <v>4899</v>
      </c>
      <c r="C2388" s="22">
        <f>AOFA_MINUS!J75</f>
        <v>0</v>
      </c>
      <c r="D2388" s="15" t="s">
        <v>1067</v>
      </c>
      <c r="E2388" s="653" t="s">
        <v>4900</v>
      </c>
    </row>
    <row r="2389" spans="1:5" ht="12" customHeight="1" x14ac:dyDescent="0.25">
      <c r="A2389" s="651">
        <v>733905324345</v>
      </c>
      <c r="B2389" s="332" t="s">
        <v>4901</v>
      </c>
      <c r="C2389" s="22">
        <f>AOFA_MINUS!J76</f>
        <v>0</v>
      </c>
      <c r="D2389" s="15" t="s">
        <v>1067</v>
      </c>
      <c r="E2389" s="653" t="s">
        <v>4902</v>
      </c>
    </row>
    <row r="2390" spans="1:5" ht="12" customHeight="1" x14ac:dyDescent="0.25">
      <c r="A2390" s="651">
        <v>733905324352</v>
      </c>
      <c r="B2390" s="332" t="s">
        <v>4903</v>
      </c>
      <c r="C2390" s="22">
        <f>AOFA_MINUS!J77</f>
        <v>0</v>
      </c>
      <c r="D2390" s="15" t="s">
        <v>1067</v>
      </c>
      <c r="E2390" s="653" t="s">
        <v>4904</v>
      </c>
    </row>
    <row r="2391" spans="1:5" ht="12" customHeight="1" x14ac:dyDescent="0.25">
      <c r="A2391" s="651">
        <v>733905324369</v>
      </c>
      <c r="B2391" s="332" t="s">
        <v>4905</v>
      </c>
      <c r="C2391" s="22">
        <f>AOFA_MINUS!J78</f>
        <v>0</v>
      </c>
      <c r="D2391" s="15" t="s">
        <v>1067</v>
      </c>
      <c r="E2391" s="653" t="s">
        <v>4906</v>
      </c>
    </row>
    <row r="2392" spans="1:5" ht="12" customHeight="1" x14ac:dyDescent="0.25">
      <c r="A2392" s="651">
        <v>733905324376</v>
      </c>
      <c r="B2392" s="332" t="s">
        <v>4907</v>
      </c>
      <c r="C2392" s="22">
        <f>AOFA_MINUS!J79</f>
        <v>0</v>
      </c>
      <c r="D2392" s="15" t="s">
        <v>1067</v>
      </c>
      <c r="E2392" s="653" t="s">
        <v>4908</v>
      </c>
    </row>
    <row r="2393" spans="1:5" ht="12" customHeight="1" x14ac:dyDescent="0.25">
      <c r="A2393" s="651">
        <v>733905324383</v>
      </c>
      <c r="B2393" s="332" t="s">
        <v>4909</v>
      </c>
      <c r="C2393" s="22">
        <f>AOFA_MINUS!J80</f>
        <v>0</v>
      </c>
      <c r="D2393" s="15" t="s">
        <v>1067</v>
      </c>
      <c r="E2393" s="653" t="s">
        <v>4910</v>
      </c>
    </row>
    <row r="2394" spans="1:5" ht="12" customHeight="1" x14ac:dyDescent="0.25">
      <c r="A2394" s="651">
        <v>733905661334</v>
      </c>
      <c r="B2394" s="654" t="s">
        <v>4911</v>
      </c>
      <c r="C2394" s="22">
        <f>AOFA_MINUS!K50</f>
        <v>0</v>
      </c>
      <c r="D2394" s="15" t="s">
        <v>1067</v>
      </c>
      <c r="E2394" s="653" t="s">
        <v>4912</v>
      </c>
    </row>
    <row r="2395" spans="1:5" ht="12" customHeight="1" x14ac:dyDescent="0.25">
      <c r="A2395" s="651">
        <v>733905661433</v>
      </c>
      <c r="B2395" s="654" t="s">
        <v>4913</v>
      </c>
      <c r="C2395" s="22">
        <f>AOFA_MINUS!K51</f>
        <v>0</v>
      </c>
      <c r="D2395" s="15" t="s">
        <v>1067</v>
      </c>
      <c r="E2395" s="653" t="s">
        <v>4914</v>
      </c>
    </row>
    <row r="2396" spans="1:5" ht="12" customHeight="1" x14ac:dyDescent="0.25">
      <c r="A2396" s="651">
        <v>733905661532</v>
      </c>
      <c r="B2396" s="654" t="s">
        <v>4915</v>
      </c>
      <c r="C2396" s="22">
        <f>AOFA_MINUS!K52</f>
        <v>0</v>
      </c>
      <c r="D2396" s="15" t="s">
        <v>1067</v>
      </c>
      <c r="E2396" s="653" t="s">
        <v>4916</v>
      </c>
    </row>
    <row r="2397" spans="1:5" ht="12" customHeight="1" x14ac:dyDescent="0.25">
      <c r="A2397" s="651">
        <v>733905661631</v>
      </c>
      <c r="B2397" s="654" t="s">
        <v>4917</v>
      </c>
      <c r="C2397" s="22">
        <f>AOFA_MINUS!K53</f>
        <v>0</v>
      </c>
      <c r="D2397" s="15" t="s">
        <v>1067</v>
      </c>
      <c r="E2397" s="653" t="s">
        <v>4918</v>
      </c>
    </row>
    <row r="2398" spans="1:5" ht="12" customHeight="1" x14ac:dyDescent="0.25">
      <c r="A2398" s="651">
        <v>733905661730</v>
      </c>
      <c r="B2398" s="654" t="s">
        <v>4919</v>
      </c>
      <c r="C2398" s="22">
        <f>AOFA_MINUS!K54</f>
        <v>0</v>
      </c>
      <c r="D2398" s="15" t="s">
        <v>1067</v>
      </c>
      <c r="E2398" s="653" t="s">
        <v>4920</v>
      </c>
    </row>
    <row r="2399" spans="1:5" ht="12" customHeight="1" x14ac:dyDescent="0.25">
      <c r="A2399" s="651">
        <v>733905661839</v>
      </c>
      <c r="B2399" s="654" t="s">
        <v>4921</v>
      </c>
      <c r="C2399" s="22">
        <f>AOFA_MINUS!K55</f>
        <v>0</v>
      </c>
      <c r="D2399" s="15" t="s">
        <v>1067</v>
      </c>
      <c r="E2399" s="653" t="s">
        <v>4922</v>
      </c>
    </row>
    <row r="2400" spans="1:5" ht="12" customHeight="1" x14ac:dyDescent="0.25">
      <c r="A2400" s="651">
        <v>733905661938</v>
      </c>
      <c r="B2400" s="654" t="s">
        <v>4923</v>
      </c>
      <c r="C2400" s="22">
        <f>AOFA_MINUS!K56</f>
        <v>0</v>
      </c>
      <c r="D2400" s="15" t="s">
        <v>1067</v>
      </c>
      <c r="E2400" s="653" t="s">
        <v>4924</v>
      </c>
    </row>
    <row r="2401" spans="1:5" ht="12" customHeight="1" x14ac:dyDescent="0.25">
      <c r="A2401" s="651">
        <v>733905662034</v>
      </c>
      <c r="B2401" s="654" t="s">
        <v>4925</v>
      </c>
      <c r="C2401" s="22">
        <f>AOFA_MINUS!K57</f>
        <v>0</v>
      </c>
      <c r="D2401" s="15" t="s">
        <v>1067</v>
      </c>
      <c r="E2401" s="653" t="s">
        <v>4926</v>
      </c>
    </row>
    <row r="2402" spans="1:5" ht="12" customHeight="1" x14ac:dyDescent="0.25">
      <c r="A2402" s="651">
        <v>733905662133</v>
      </c>
      <c r="B2402" s="654" t="s">
        <v>4927</v>
      </c>
      <c r="C2402" s="22">
        <f>AOFA_MINUS!K58</f>
        <v>0</v>
      </c>
      <c r="D2402" s="15" t="s">
        <v>1067</v>
      </c>
      <c r="E2402" s="653" t="s">
        <v>4928</v>
      </c>
    </row>
    <row r="2403" spans="1:5" ht="12" customHeight="1" x14ac:dyDescent="0.25">
      <c r="A2403" s="651">
        <v>733905662232</v>
      </c>
      <c r="B2403" s="654" t="s">
        <v>4929</v>
      </c>
      <c r="C2403" s="22">
        <f>AOFA_MINUS!K59</f>
        <v>0</v>
      </c>
      <c r="D2403" s="15" t="s">
        <v>1067</v>
      </c>
      <c r="E2403" s="653" t="s">
        <v>4930</v>
      </c>
    </row>
    <row r="2404" spans="1:5" ht="12" customHeight="1" x14ac:dyDescent="0.25">
      <c r="A2404" s="651">
        <v>733905662331</v>
      </c>
      <c r="B2404" s="654" t="s">
        <v>4931</v>
      </c>
      <c r="C2404" s="22">
        <f>AOFA_MINUS!K60</f>
        <v>0</v>
      </c>
      <c r="D2404" s="15" t="s">
        <v>1067</v>
      </c>
      <c r="E2404" s="653" t="s">
        <v>4932</v>
      </c>
    </row>
    <row r="2405" spans="1:5" ht="12" customHeight="1" x14ac:dyDescent="0.25">
      <c r="A2405" s="651">
        <v>733905662430</v>
      </c>
      <c r="B2405" s="654" t="s">
        <v>4933</v>
      </c>
      <c r="C2405" s="22">
        <f>AOFA_MINUS!K61</f>
        <v>0</v>
      </c>
      <c r="D2405" s="15" t="s">
        <v>1067</v>
      </c>
      <c r="E2405" s="653" t="s">
        <v>4934</v>
      </c>
    </row>
    <row r="2406" spans="1:5" ht="12" customHeight="1" x14ac:dyDescent="0.25">
      <c r="A2406" s="651">
        <v>733905662539</v>
      </c>
      <c r="B2406" s="654" t="s">
        <v>4935</v>
      </c>
      <c r="C2406" s="22">
        <f>AOFA_MINUS!K62</f>
        <v>0</v>
      </c>
      <c r="D2406" s="15" t="s">
        <v>1067</v>
      </c>
      <c r="E2406" s="653" t="s">
        <v>4936</v>
      </c>
    </row>
    <row r="2407" spans="1:5" ht="12" customHeight="1" x14ac:dyDescent="0.25">
      <c r="A2407" s="651">
        <v>733905662638</v>
      </c>
      <c r="B2407" s="654" t="s">
        <v>4937</v>
      </c>
      <c r="C2407" s="22">
        <f>AOFA_MINUS!K63</f>
        <v>0</v>
      </c>
      <c r="D2407" s="15" t="s">
        <v>1067</v>
      </c>
      <c r="E2407" s="653" t="s">
        <v>4938</v>
      </c>
    </row>
    <row r="2408" spans="1:5" ht="12" customHeight="1" x14ac:dyDescent="0.25">
      <c r="A2408" s="651">
        <v>733905662737</v>
      </c>
      <c r="B2408" s="654" t="s">
        <v>4939</v>
      </c>
      <c r="C2408" s="22">
        <f>AOFA_MINUS!K64</f>
        <v>0</v>
      </c>
      <c r="D2408" s="15" t="s">
        <v>1067</v>
      </c>
      <c r="E2408" s="653" t="s">
        <v>4940</v>
      </c>
    </row>
    <row r="2409" spans="1:5" ht="12" customHeight="1" x14ac:dyDescent="0.25">
      <c r="A2409" s="651">
        <v>733905662836</v>
      </c>
      <c r="B2409" s="654" t="s">
        <v>4941</v>
      </c>
      <c r="C2409" s="22">
        <f>AOFA_MINUS!K65</f>
        <v>0</v>
      </c>
      <c r="D2409" s="15" t="s">
        <v>1067</v>
      </c>
      <c r="E2409" s="653" t="s">
        <v>4942</v>
      </c>
    </row>
    <row r="2410" spans="1:5" ht="12" customHeight="1" x14ac:dyDescent="0.25">
      <c r="A2410" s="651">
        <v>733905662935</v>
      </c>
      <c r="B2410" s="654" t="s">
        <v>4943</v>
      </c>
      <c r="C2410" s="22">
        <f>AOFA_MINUS!K66</f>
        <v>0</v>
      </c>
      <c r="D2410" s="15" t="s">
        <v>1067</v>
      </c>
      <c r="E2410" s="653" t="s">
        <v>4944</v>
      </c>
    </row>
    <row r="2411" spans="1:5" ht="12" customHeight="1" x14ac:dyDescent="0.25">
      <c r="A2411" s="651">
        <v>733905663031</v>
      </c>
      <c r="B2411" s="654" t="s">
        <v>4945</v>
      </c>
      <c r="C2411" s="22">
        <f>AOFA_MINUS!K67</f>
        <v>0</v>
      </c>
      <c r="D2411" s="15" t="s">
        <v>1067</v>
      </c>
      <c r="E2411" s="653" t="s">
        <v>4946</v>
      </c>
    </row>
    <row r="2412" spans="1:5" ht="12" customHeight="1" x14ac:dyDescent="0.25">
      <c r="A2412" s="651">
        <v>733905663130</v>
      </c>
      <c r="B2412" s="654" t="s">
        <v>4947</v>
      </c>
      <c r="C2412" s="22">
        <f>AOFA_MINUS!K68</f>
        <v>0</v>
      </c>
      <c r="D2412" s="15" t="s">
        <v>1067</v>
      </c>
      <c r="E2412" s="653" t="s">
        <v>4948</v>
      </c>
    </row>
    <row r="2413" spans="1:5" ht="12" customHeight="1" x14ac:dyDescent="0.25">
      <c r="A2413" s="651">
        <v>733905663239</v>
      </c>
      <c r="B2413" s="654" t="s">
        <v>4949</v>
      </c>
      <c r="C2413" s="22">
        <f>AOFA_MINUS!K69</f>
        <v>0</v>
      </c>
      <c r="D2413" s="15" t="s">
        <v>1067</v>
      </c>
      <c r="E2413" s="653" t="s">
        <v>4950</v>
      </c>
    </row>
    <row r="2414" spans="1:5" ht="12" customHeight="1" x14ac:dyDescent="0.25">
      <c r="A2414" s="651">
        <v>733905663338</v>
      </c>
      <c r="B2414" s="654" t="s">
        <v>4951</v>
      </c>
      <c r="C2414" s="22">
        <f>AOFA_MINUS!K70</f>
        <v>0</v>
      </c>
      <c r="D2414" s="15" t="s">
        <v>1067</v>
      </c>
      <c r="E2414" s="653" t="s">
        <v>4952</v>
      </c>
    </row>
    <row r="2415" spans="1:5" ht="12" customHeight="1" x14ac:dyDescent="0.25">
      <c r="A2415" s="651">
        <v>733905663437</v>
      </c>
      <c r="B2415" s="654" t="s">
        <v>4953</v>
      </c>
      <c r="C2415" s="22">
        <f>AOFA_MINUS!K71</f>
        <v>0</v>
      </c>
      <c r="D2415" s="15" t="s">
        <v>1067</v>
      </c>
      <c r="E2415" s="653" t="s">
        <v>4954</v>
      </c>
    </row>
    <row r="2416" spans="1:5" ht="12" customHeight="1" x14ac:dyDescent="0.25">
      <c r="A2416" s="651">
        <v>733905663536</v>
      </c>
      <c r="B2416" s="654" t="s">
        <v>4955</v>
      </c>
      <c r="C2416" s="22">
        <f>AOFA_MINUS!K72</f>
        <v>0</v>
      </c>
      <c r="D2416" s="15" t="s">
        <v>1067</v>
      </c>
      <c r="E2416" s="653" t="s">
        <v>4956</v>
      </c>
    </row>
    <row r="2417" spans="1:5" ht="12" customHeight="1" x14ac:dyDescent="0.25">
      <c r="A2417" s="651">
        <v>733905663635</v>
      </c>
      <c r="B2417" s="654" t="s">
        <v>4957</v>
      </c>
      <c r="C2417" s="22">
        <f>AOFA_MINUS!K73</f>
        <v>0</v>
      </c>
      <c r="D2417" s="15" t="s">
        <v>1067</v>
      </c>
      <c r="E2417" s="653" t="s">
        <v>4958</v>
      </c>
    </row>
    <row r="2418" spans="1:5" ht="12" customHeight="1" x14ac:dyDescent="0.25">
      <c r="A2418" s="651">
        <v>733905663734</v>
      </c>
      <c r="B2418" s="654" t="s">
        <v>4959</v>
      </c>
      <c r="C2418" s="22">
        <f>AOFA_MINUS!K74</f>
        <v>0</v>
      </c>
      <c r="D2418" s="15" t="s">
        <v>1067</v>
      </c>
      <c r="E2418" s="653" t="s">
        <v>4960</v>
      </c>
    </row>
    <row r="2419" spans="1:5" ht="12" customHeight="1" x14ac:dyDescent="0.25">
      <c r="A2419" s="651">
        <v>733905663819</v>
      </c>
      <c r="B2419" s="654" t="s">
        <v>4961</v>
      </c>
      <c r="C2419" s="22">
        <f>AOFA_MINUS!K75</f>
        <v>0</v>
      </c>
      <c r="D2419" s="15" t="s">
        <v>1067</v>
      </c>
      <c r="E2419" s="653" t="s">
        <v>4962</v>
      </c>
    </row>
    <row r="2420" spans="1:5" ht="12" customHeight="1" x14ac:dyDescent="0.25">
      <c r="A2420" s="651">
        <v>733905663871</v>
      </c>
      <c r="B2420" s="654" t="s">
        <v>4963</v>
      </c>
      <c r="C2420" s="22">
        <f>AOFA_MINUS!K76</f>
        <v>0</v>
      </c>
      <c r="D2420" s="15" t="s">
        <v>1067</v>
      </c>
      <c r="E2420" s="653" t="s">
        <v>4964</v>
      </c>
    </row>
    <row r="2421" spans="1:5" ht="12" customHeight="1" x14ac:dyDescent="0.25">
      <c r="A2421" s="651">
        <v>733905663932</v>
      </c>
      <c r="B2421" s="654" t="s">
        <v>4965</v>
      </c>
      <c r="C2421" s="22">
        <f>AOFA_MINUS!K77</f>
        <v>0</v>
      </c>
      <c r="D2421" s="15" t="s">
        <v>1067</v>
      </c>
      <c r="E2421" s="653" t="s">
        <v>4966</v>
      </c>
    </row>
    <row r="2422" spans="1:5" ht="12" customHeight="1" x14ac:dyDescent="0.25">
      <c r="A2422" s="651">
        <v>733905663994</v>
      </c>
      <c r="B2422" s="654" t="s">
        <v>4967</v>
      </c>
      <c r="C2422" s="22">
        <f>AOFA_MINUS!K78</f>
        <v>0</v>
      </c>
      <c r="D2422" s="15" t="s">
        <v>1067</v>
      </c>
      <c r="E2422" s="653" t="s">
        <v>4968</v>
      </c>
    </row>
    <row r="2423" spans="1:5" ht="12" customHeight="1" x14ac:dyDescent="0.25">
      <c r="A2423" s="651">
        <v>733905664052</v>
      </c>
      <c r="B2423" s="654" t="s">
        <v>4969</v>
      </c>
      <c r="C2423" s="22">
        <f>AOFA_MINUS!K79</f>
        <v>0</v>
      </c>
      <c r="D2423" s="15" t="s">
        <v>1067</v>
      </c>
      <c r="E2423" s="653" t="s">
        <v>4970</v>
      </c>
    </row>
    <row r="2424" spans="1:5" ht="12" customHeight="1" x14ac:dyDescent="0.25">
      <c r="A2424" s="651">
        <v>733905664113</v>
      </c>
      <c r="B2424" s="654" t="s">
        <v>4971</v>
      </c>
      <c r="C2424" s="22">
        <f>AOFA_MINUS!K80</f>
        <v>0</v>
      </c>
      <c r="D2424" s="15" t="s">
        <v>1067</v>
      </c>
      <c r="E2424" s="653" t="s">
        <v>4972</v>
      </c>
    </row>
    <row r="2425" spans="1:5" ht="12" customHeight="1" x14ac:dyDescent="0.25">
      <c r="A2425" s="651">
        <v>733905661341</v>
      </c>
      <c r="B2425" s="654" t="s">
        <v>4973</v>
      </c>
      <c r="C2425" s="22">
        <f>AOFA_MINUS!L50</f>
        <v>0</v>
      </c>
      <c r="D2425" s="15" t="s">
        <v>1067</v>
      </c>
      <c r="E2425" s="653" t="s">
        <v>4974</v>
      </c>
    </row>
    <row r="2426" spans="1:5" ht="12" customHeight="1" x14ac:dyDescent="0.25">
      <c r="A2426" s="651">
        <v>733905661440</v>
      </c>
      <c r="B2426" s="654" t="s">
        <v>4975</v>
      </c>
      <c r="C2426" s="22">
        <f>AOFA_MINUS!L51</f>
        <v>0</v>
      </c>
      <c r="D2426" s="15" t="s">
        <v>1067</v>
      </c>
      <c r="E2426" s="653" t="s">
        <v>4976</v>
      </c>
    </row>
    <row r="2427" spans="1:5" ht="12" customHeight="1" x14ac:dyDescent="0.25">
      <c r="A2427" s="651">
        <v>733905661549</v>
      </c>
      <c r="B2427" s="654" t="s">
        <v>4977</v>
      </c>
      <c r="C2427" s="22">
        <f>AOFA_MINUS!L52</f>
        <v>0</v>
      </c>
      <c r="D2427" s="15" t="s">
        <v>1067</v>
      </c>
      <c r="E2427" s="653" t="s">
        <v>4978</v>
      </c>
    </row>
    <row r="2428" spans="1:5" ht="12" customHeight="1" x14ac:dyDescent="0.25">
      <c r="A2428" s="651">
        <v>733905661648</v>
      </c>
      <c r="B2428" s="654" t="s">
        <v>4979</v>
      </c>
      <c r="C2428" s="22">
        <f>AOFA_MINUS!L53</f>
        <v>0</v>
      </c>
      <c r="D2428" s="15" t="s">
        <v>1067</v>
      </c>
      <c r="E2428" s="653" t="s">
        <v>4980</v>
      </c>
    </row>
    <row r="2429" spans="1:5" ht="12" customHeight="1" x14ac:dyDescent="0.25">
      <c r="A2429" s="651">
        <v>733905661747</v>
      </c>
      <c r="B2429" s="654" t="s">
        <v>4981</v>
      </c>
      <c r="C2429" s="22">
        <f>AOFA_MINUS!L54</f>
        <v>0</v>
      </c>
      <c r="D2429" s="15" t="s">
        <v>1067</v>
      </c>
      <c r="E2429" s="653" t="s">
        <v>4982</v>
      </c>
    </row>
    <row r="2430" spans="1:5" ht="12" customHeight="1" x14ac:dyDescent="0.25">
      <c r="A2430" s="651">
        <v>733905661846</v>
      </c>
      <c r="B2430" s="654" t="s">
        <v>4983</v>
      </c>
      <c r="C2430" s="22">
        <f>AOFA_MINUS!L55</f>
        <v>0</v>
      </c>
      <c r="D2430" s="15" t="s">
        <v>1067</v>
      </c>
      <c r="E2430" s="653" t="s">
        <v>4984</v>
      </c>
    </row>
    <row r="2431" spans="1:5" ht="12" customHeight="1" x14ac:dyDescent="0.25">
      <c r="A2431" s="651">
        <v>733905661945</v>
      </c>
      <c r="B2431" s="654" t="s">
        <v>4985</v>
      </c>
      <c r="C2431" s="22">
        <f>AOFA_MINUS!L56</f>
        <v>0</v>
      </c>
      <c r="D2431" s="15" t="s">
        <v>1067</v>
      </c>
      <c r="E2431" s="653" t="s">
        <v>4986</v>
      </c>
    </row>
    <row r="2432" spans="1:5" ht="12" customHeight="1" x14ac:dyDescent="0.25">
      <c r="A2432" s="651">
        <v>733905662041</v>
      </c>
      <c r="B2432" s="654" t="s">
        <v>4987</v>
      </c>
      <c r="C2432" s="22">
        <f>AOFA_MINUS!L57</f>
        <v>0</v>
      </c>
      <c r="D2432" s="15" t="s">
        <v>1067</v>
      </c>
      <c r="E2432" s="653" t="s">
        <v>4988</v>
      </c>
    </row>
    <row r="2433" spans="1:5" ht="12" customHeight="1" x14ac:dyDescent="0.25">
      <c r="A2433" s="651">
        <v>733905662140</v>
      </c>
      <c r="B2433" s="654" t="s">
        <v>4989</v>
      </c>
      <c r="C2433" s="22">
        <f>AOFA_MINUS!L58</f>
        <v>0</v>
      </c>
      <c r="D2433" s="15" t="s">
        <v>1067</v>
      </c>
      <c r="E2433" s="653" t="s">
        <v>4990</v>
      </c>
    </row>
    <row r="2434" spans="1:5" ht="12" customHeight="1" x14ac:dyDescent="0.25">
      <c r="A2434" s="651">
        <v>733905662249</v>
      </c>
      <c r="B2434" s="654" t="s">
        <v>4991</v>
      </c>
      <c r="C2434" s="22">
        <f>AOFA_MINUS!L59</f>
        <v>0</v>
      </c>
      <c r="D2434" s="15" t="s">
        <v>1067</v>
      </c>
      <c r="E2434" s="653" t="s">
        <v>4992</v>
      </c>
    </row>
    <row r="2435" spans="1:5" ht="12" customHeight="1" x14ac:dyDescent="0.25">
      <c r="A2435" s="651">
        <v>733905662348</v>
      </c>
      <c r="B2435" s="654" t="s">
        <v>4993</v>
      </c>
      <c r="C2435" s="22">
        <f>AOFA_MINUS!L60</f>
        <v>0</v>
      </c>
      <c r="D2435" s="15" t="s">
        <v>1067</v>
      </c>
      <c r="E2435" s="653" t="s">
        <v>4994</v>
      </c>
    </row>
    <row r="2436" spans="1:5" ht="12" customHeight="1" x14ac:dyDescent="0.25">
      <c r="A2436" s="651">
        <v>733905662447</v>
      </c>
      <c r="B2436" s="654" t="s">
        <v>4995</v>
      </c>
      <c r="C2436" s="22">
        <f>AOFA_MINUS!L61</f>
        <v>0</v>
      </c>
      <c r="D2436" s="15" t="s">
        <v>1067</v>
      </c>
      <c r="E2436" s="653" t="s">
        <v>4996</v>
      </c>
    </row>
    <row r="2437" spans="1:5" ht="12" customHeight="1" x14ac:dyDescent="0.25">
      <c r="A2437" s="651">
        <v>733905662546</v>
      </c>
      <c r="B2437" s="654" t="s">
        <v>4997</v>
      </c>
      <c r="C2437" s="22">
        <f>AOFA_MINUS!L62</f>
        <v>0</v>
      </c>
      <c r="D2437" s="15" t="s">
        <v>1067</v>
      </c>
      <c r="E2437" s="653" t="s">
        <v>4998</v>
      </c>
    </row>
    <row r="2438" spans="1:5" ht="12" customHeight="1" x14ac:dyDescent="0.25">
      <c r="A2438" s="651">
        <v>733905662645</v>
      </c>
      <c r="B2438" s="654" t="s">
        <v>4999</v>
      </c>
      <c r="C2438" s="22">
        <f>AOFA_MINUS!L63</f>
        <v>0</v>
      </c>
      <c r="D2438" s="15" t="s">
        <v>1067</v>
      </c>
      <c r="E2438" s="653" t="s">
        <v>5000</v>
      </c>
    </row>
    <row r="2439" spans="1:5" ht="12" customHeight="1" x14ac:dyDescent="0.25">
      <c r="A2439" s="651">
        <v>733905662744</v>
      </c>
      <c r="B2439" s="654" t="s">
        <v>5001</v>
      </c>
      <c r="C2439" s="22">
        <f>AOFA_MINUS!L64</f>
        <v>0</v>
      </c>
      <c r="D2439" s="15" t="s">
        <v>1067</v>
      </c>
      <c r="E2439" s="653" t="s">
        <v>5002</v>
      </c>
    </row>
    <row r="2440" spans="1:5" ht="12" customHeight="1" x14ac:dyDescent="0.25">
      <c r="A2440" s="651">
        <v>733905662843</v>
      </c>
      <c r="B2440" s="654" t="s">
        <v>5003</v>
      </c>
      <c r="C2440" s="22">
        <f>AOFA_MINUS!L65</f>
        <v>0</v>
      </c>
      <c r="D2440" s="15" t="s">
        <v>1067</v>
      </c>
      <c r="E2440" s="653" t="s">
        <v>5004</v>
      </c>
    </row>
    <row r="2441" spans="1:5" ht="12" customHeight="1" x14ac:dyDescent="0.25">
      <c r="A2441" s="651">
        <v>733905662942</v>
      </c>
      <c r="B2441" s="654" t="s">
        <v>5005</v>
      </c>
      <c r="C2441" s="22">
        <f>AOFA_MINUS!L66</f>
        <v>0</v>
      </c>
      <c r="D2441" s="15" t="s">
        <v>1067</v>
      </c>
      <c r="E2441" s="653" t="s">
        <v>5006</v>
      </c>
    </row>
    <row r="2442" spans="1:5" ht="12" customHeight="1" x14ac:dyDescent="0.25">
      <c r="A2442" s="651">
        <v>733905663048</v>
      </c>
      <c r="B2442" s="654" t="s">
        <v>5007</v>
      </c>
      <c r="C2442" s="22">
        <f>AOFA_MINUS!L67</f>
        <v>0</v>
      </c>
      <c r="D2442" s="15" t="s">
        <v>1067</v>
      </c>
      <c r="E2442" s="653" t="s">
        <v>5008</v>
      </c>
    </row>
    <row r="2443" spans="1:5" ht="12" customHeight="1" x14ac:dyDescent="0.25">
      <c r="A2443" s="651">
        <v>733905663147</v>
      </c>
      <c r="B2443" s="654" t="s">
        <v>5009</v>
      </c>
      <c r="C2443" s="22">
        <f>AOFA_MINUS!L68</f>
        <v>0</v>
      </c>
      <c r="D2443" s="15" t="s">
        <v>1067</v>
      </c>
      <c r="E2443" s="653" t="s">
        <v>5010</v>
      </c>
    </row>
    <row r="2444" spans="1:5" ht="12" customHeight="1" x14ac:dyDescent="0.25">
      <c r="A2444" s="651">
        <v>733905663246</v>
      </c>
      <c r="B2444" s="654" t="s">
        <v>5011</v>
      </c>
      <c r="C2444" s="22">
        <f>AOFA_MINUS!L69</f>
        <v>0</v>
      </c>
      <c r="D2444" s="15" t="s">
        <v>1067</v>
      </c>
      <c r="E2444" s="653" t="s">
        <v>5012</v>
      </c>
    </row>
    <row r="2445" spans="1:5" ht="12" customHeight="1" x14ac:dyDescent="0.25">
      <c r="A2445" s="651">
        <v>733905663345</v>
      </c>
      <c r="B2445" s="654" t="s">
        <v>5013</v>
      </c>
      <c r="C2445" s="22">
        <f>AOFA_MINUS!L70</f>
        <v>0</v>
      </c>
      <c r="D2445" s="15" t="s">
        <v>1067</v>
      </c>
      <c r="E2445" s="653" t="s">
        <v>5014</v>
      </c>
    </row>
    <row r="2446" spans="1:5" ht="12" customHeight="1" x14ac:dyDescent="0.25">
      <c r="A2446" s="651">
        <v>733905663444</v>
      </c>
      <c r="B2446" s="654" t="s">
        <v>5015</v>
      </c>
      <c r="C2446" s="22">
        <f>AOFA_MINUS!L71</f>
        <v>0</v>
      </c>
      <c r="D2446" s="15" t="s">
        <v>1067</v>
      </c>
      <c r="E2446" s="653" t="s">
        <v>5016</v>
      </c>
    </row>
    <row r="2447" spans="1:5" ht="12" customHeight="1" x14ac:dyDescent="0.25">
      <c r="A2447" s="651">
        <v>733905663543</v>
      </c>
      <c r="B2447" s="654" t="s">
        <v>5017</v>
      </c>
      <c r="C2447" s="22">
        <f>AOFA_MINUS!L72</f>
        <v>0</v>
      </c>
      <c r="D2447" s="15" t="s">
        <v>1067</v>
      </c>
      <c r="E2447" s="653" t="s">
        <v>5018</v>
      </c>
    </row>
    <row r="2448" spans="1:5" ht="12" customHeight="1" x14ac:dyDescent="0.25">
      <c r="A2448" s="651">
        <v>733905663642</v>
      </c>
      <c r="B2448" s="654" t="s">
        <v>5019</v>
      </c>
      <c r="C2448" s="22">
        <f>AOFA_MINUS!L73</f>
        <v>0</v>
      </c>
      <c r="D2448" s="15" t="s">
        <v>1067</v>
      </c>
      <c r="E2448" s="653" t="s">
        <v>5020</v>
      </c>
    </row>
    <row r="2449" spans="1:5" ht="12" customHeight="1" x14ac:dyDescent="0.25">
      <c r="A2449" s="651">
        <v>733905663741</v>
      </c>
      <c r="B2449" s="654" t="s">
        <v>5021</v>
      </c>
      <c r="C2449" s="22">
        <f>AOFA_MINUS!L74</f>
        <v>0</v>
      </c>
      <c r="D2449" s="15" t="s">
        <v>1067</v>
      </c>
      <c r="E2449" s="653" t="s">
        <v>5022</v>
      </c>
    </row>
    <row r="2450" spans="1:5" ht="12" customHeight="1" x14ac:dyDescent="0.25">
      <c r="A2450" s="651">
        <v>733905324390</v>
      </c>
      <c r="B2450" s="332" t="s">
        <v>5023</v>
      </c>
      <c r="C2450" s="22">
        <f>AOFA_MINUS!L75</f>
        <v>0</v>
      </c>
      <c r="D2450" s="15" t="s">
        <v>1067</v>
      </c>
      <c r="E2450" s="653" t="s">
        <v>5024</v>
      </c>
    </row>
    <row r="2451" spans="1:5" ht="12" customHeight="1" x14ac:dyDescent="0.25">
      <c r="A2451" s="651">
        <v>733905324406</v>
      </c>
      <c r="B2451" s="332" t="s">
        <v>5025</v>
      </c>
      <c r="C2451" s="22">
        <f>AOFA_MINUS!L76</f>
        <v>0</v>
      </c>
      <c r="D2451" s="15" t="s">
        <v>1067</v>
      </c>
      <c r="E2451" s="653" t="s">
        <v>5026</v>
      </c>
    </row>
    <row r="2452" spans="1:5" ht="12" customHeight="1" x14ac:dyDescent="0.25">
      <c r="A2452" s="651">
        <v>733905324413</v>
      </c>
      <c r="B2452" s="332" t="s">
        <v>5027</v>
      </c>
      <c r="C2452" s="22">
        <f>AOFA_MINUS!L77</f>
        <v>0</v>
      </c>
      <c r="D2452" s="15" t="s">
        <v>1067</v>
      </c>
      <c r="E2452" s="653" t="s">
        <v>5028</v>
      </c>
    </row>
    <row r="2453" spans="1:5" ht="12" customHeight="1" x14ac:dyDescent="0.25">
      <c r="A2453" s="651">
        <v>733905324420</v>
      </c>
      <c r="B2453" s="332" t="s">
        <v>5029</v>
      </c>
      <c r="C2453" s="22">
        <f>AOFA_MINUS!L78</f>
        <v>0</v>
      </c>
      <c r="D2453" s="15" t="s">
        <v>1067</v>
      </c>
      <c r="E2453" s="653" t="s">
        <v>5030</v>
      </c>
    </row>
    <row r="2454" spans="1:5" ht="12" customHeight="1" x14ac:dyDescent="0.25">
      <c r="A2454" s="651">
        <v>733905324437</v>
      </c>
      <c r="B2454" s="332" t="s">
        <v>5031</v>
      </c>
      <c r="C2454" s="22">
        <f>AOFA_MINUS!L79</f>
        <v>0</v>
      </c>
      <c r="D2454" s="15" t="s">
        <v>1067</v>
      </c>
      <c r="E2454" s="653" t="s">
        <v>5032</v>
      </c>
    </row>
    <row r="2455" spans="1:5" ht="12" customHeight="1" x14ac:dyDescent="0.25">
      <c r="A2455" s="651">
        <v>733905324444</v>
      </c>
      <c r="B2455" s="332" t="s">
        <v>5033</v>
      </c>
      <c r="C2455" s="22">
        <f>AOFA_MINUS!L80</f>
        <v>0</v>
      </c>
      <c r="D2455" s="15" t="s">
        <v>1067</v>
      </c>
      <c r="E2455" s="653" t="s">
        <v>5034</v>
      </c>
    </row>
    <row r="2456" spans="1:5" ht="12" customHeight="1" x14ac:dyDescent="0.25">
      <c r="A2456" s="651">
        <v>733905661358</v>
      </c>
      <c r="B2456" s="654" t="s">
        <v>5035</v>
      </c>
      <c r="C2456" s="22">
        <f>AOFA_MINUS!M50</f>
        <v>0</v>
      </c>
      <c r="D2456" s="15" t="s">
        <v>1067</v>
      </c>
      <c r="E2456" s="653" t="s">
        <v>5036</v>
      </c>
    </row>
    <row r="2457" spans="1:5" ht="12" customHeight="1" x14ac:dyDescent="0.25">
      <c r="A2457" s="651">
        <v>733905661457</v>
      </c>
      <c r="B2457" s="654" t="s">
        <v>5037</v>
      </c>
      <c r="C2457" s="22">
        <f>AOFA_MINUS!M51</f>
        <v>0</v>
      </c>
      <c r="D2457" s="15" t="s">
        <v>1067</v>
      </c>
      <c r="E2457" s="653" t="s">
        <v>5038</v>
      </c>
    </row>
    <row r="2458" spans="1:5" ht="12" customHeight="1" x14ac:dyDescent="0.25">
      <c r="A2458" s="651">
        <v>733905661556</v>
      </c>
      <c r="B2458" s="654" t="s">
        <v>5039</v>
      </c>
      <c r="C2458" s="22">
        <f>AOFA_MINUS!M52</f>
        <v>0</v>
      </c>
      <c r="D2458" s="15" t="s">
        <v>1067</v>
      </c>
      <c r="E2458" s="653" t="s">
        <v>5040</v>
      </c>
    </row>
    <row r="2459" spans="1:5" ht="12" customHeight="1" x14ac:dyDescent="0.25">
      <c r="A2459" s="651">
        <v>733905661655</v>
      </c>
      <c r="B2459" s="654" t="s">
        <v>5041</v>
      </c>
      <c r="C2459" s="22">
        <f>AOFA_MINUS!M53</f>
        <v>0</v>
      </c>
      <c r="D2459" s="15" t="s">
        <v>1067</v>
      </c>
      <c r="E2459" s="653" t="s">
        <v>5042</v>
      </c>
    </row>
    <row r="2460" spans="1:5" ht="12" customHeight="1" x14ac:dyDescent="0.25">
      <c r="A2460" s="651">
        <v>733905661754</v>
      </c>
      <c r="B2460" s="654" t="s">
        <v>5043</v>
      </c>
      <c r="C2460" s="22">
        <f>AOFA_MINUS!M54</f>
        <v>0</v>
      </c>
      <c r="D2460" s="15" t="s">
        <v>1067</v>
      </c>
      <c r="E2460" s="653" t="s">
        <v>5044</v>
      </c>
    </row>
    <row r="2461" spans="1:5" ht="12" customHeight="1" x14ac:dyDescent="0.25">
      <c r="A2461" s="651">
        <v>733905661853</v>
      </c>
      <c r="B2461" s="654" t="s">
        <v>5045</v>
      </c>
      <c r="C2461" s="22">
        <f>AOFA_MINUS!M55</f>
        <v>0</v>
      </c>
      <c r="D2461" s="15" t="s">
        <v>1067</v>
      </c>
      <c r="E2461" s="653" t="s">
        <v>5046</v>
      </c>
    </row>
    <row r="2462" spans="1:5" ht="12" customHeight="1" x14ac:dyDescent="0.25">
      <c r="A2462" s="651">
        <v>733905661952</v>
      </c>
      <c r="B2462" s="654" t="s">
        <v>5047</v>
      </c>
      <c r="C2462" s="22">
        <f>AOFA_MINUS!M56</f>
        <v>0</v>
      </c>
      <c r="D2462" s="15" t="s">
        <v>1067</v>
      </c>
      <c r="E2462" s="653" t="s">
        <v>5048</v>
      </c>
    </row>
    <row r="2463" spans="1:5" ht="12" customHeight="1" x14ac:dyDescent="0.25">
      <c r="A2463" s="651">
        <v>733905662058</v>
      </c>
      <c r="B2463" s="654" t="s">
        <v>5049</v>
      </c>
      <c r="C2463" s="22">
        <f>AOFA_MINUS!M57</f>
        <v>0</v>
      </c>
      <c r="D2463" s="15" t="s">
        <v>1067</v>
      </c>
      <c r="E2463" s="653" t="s">
        <v>5050</v>
      </c>
    </row>
    <row r="2464" spans="1:5" ht="12" customHeight="1" x14ac:dyDescent="0.25">
      <c r="A2464" s="651">
        <v>733905662157</v>
      </c>
      <c r="B2464" s="654" t="s">
        <v>5051</v>
      </c>
      <c r="C2464" s="22">
        <f>AOFA_MINUS!M58</f>
        <v>0</v>
      </c>
      <c r="D2464" s="15" t="s">
        <v>1067</v>
      </c>
      <c r="E2464" s="653" t="s">
        <v>5052</v>
      </c>
    </row>
    <row r="2465" spans="1:5" ht="12" customHeight="1" x14ac:dyDescent="0.25">
      <c r="A2465" s="651">
        <v>733905662256</v>
      </c>
      <c r="B2465" s="654" t="s">
        <v>5053</v>
      </c>
      <c r="C2465" s="22">
        <f>AOFA_MINUS!M59</f>
        <v>0</v>
      </c>
      <c r="D2465" s="15" t="s">
        <v>1067</v>
      </c>
      <c r="E2465" s="653" t="s">
        <v>5054</v>
      </c>
    </row>
    <row r="2466" spans="1:5" ht="12" customHeight="1" x14ac:dyDescent="0.25">
      <c r="A2466" s="651">
        <v>733905662355</v>
      </c>
      <c r="B2466" s="654" t="s">
        <v>5055</v>
      </c>
      <c r="C2466" s="22">
        <f>AOFA_MINUS!M60</f>
        <v>0</v>
      </c>
      <c r="D2466" s="15" t="s">
        <v>1067</v>
      </c>
      <c r="E2466" s="653" t="s">
        <v>5056</v>
      </c>
    </row>
    <row r="2467" spans="1:5" ht="12" customHeight="1" x14ac:dyDescent="0.25">
      <c r="A2467" s="651">
        <v>733905662454</v>
      </c>
      <c r="B2467" s="654" t="s">
        <v>5057</v>
      </c>
      <c r="C2467" s="22">
        <f>AOFA_MINUS!M61</f>
        <v>0</v>
      </c>
      <c r="D2467" s="15" t="s">
        <v>1067</v>
      </c>
      <c r="E2467" s="653" t="s">
        <v>5058</v>
      </c>
    </row>
    <row r="2468" spans="1:5" ht="12" customHeight="1" x14ac:dyDescent="0.25">
      <c r="A2468" s="651">
        <v>733905662553</v>
      </c>
      <c r="B2468" s="654" t="s">
        <v>5059</v>
      </c>
      <c r="C2468" s="22">
        <f>AOFA_MINUS!M62</f>
        <v>0</v>
      </c>
      <c r="D2468" s="15" t="s">
        <v>1067</v>
      </c>
      <c r="E2468" s="653" t="s">
        <v>5060</v>
      </c>
    </row>
    <row r="2469" spans="1:5" ht="12" customHeight="1" x14ac:dyDescent="0.25">
      <c r="A2469" s="651">
        <v>733905662652</v>
      </c>
      <c r="B2469" s="654" t="s">
        <v>5061</v>
      </c>
      <c r="C2469" s="22">
        <f>AOFA_MINUS!M63</f>
        <v>0</v>
      </c>
      <c r="D2469" s="15" t="s">
        <v>1067</v>
      </c>
      <c r="E2469" s="653" t="s">
        <v>5062</v>
      </c>
    </row>
    <row r="2470" spans="1:5" ht="12" customHeight="1" x14ac:dyDescent="0.25">
      <c r="A2470" s="651">
        <v>733905662751</v>
      </c>
      <c r="B2470" s="654" t="s">
        <v>5063</v>
      </c>
      <c r="C2470" s="22">
        <f>AOFA_MINUS!M64</f>
        <v>0</v>
      </c>
      <c r="D2470" s="15" t="s">
        <v>1067</v>
      </c>
      <c r="E2470" s="653" t="s">
        <v>5064</v>
      </c>
    </row>
    <row r="2471" spans="1:5" ht="12" customHeight="1" x14ac:dyDescent="0.25">
      <c r="A2471" s="651">
        <v>733905662850</v>
      </c>
      <c r="B2471" s="654" t="s">
        <v>5065</v>
      </c>
      <c r="C2471" s="22">
        <f>AOFA_MINUS!M65</f>
        <v>0</v>
      </c>
      <c r="D2471" s="15" t="s">
        <v>1067</v>
      </c>
      <c r="E2471" s="653" t="s">
        <v>5066</v>
      </c>
    </row>
    <row r="2472" spans="1:5" ht="12" customHeight="1" x14ac:dyDescent="0.25">
      <c r="A2472" s="651">
        <v>733905662959</v>
      </c>
      <c r="B2472" s="654" t="s">
        <v>5067</v>
      </c>
      <c r="C2472" s="22">
        <f>AOFA_MINUS!M66</f>
        <v>0</v>
      </c>
      <c r="D2472" s="15" t="s">
        <v>1067</v>
      </c>
      <c r="E2472" s="653" t="s">
        <v>5068</v>
      </c>
    </row>
    <row r="2473" spans="1:5" ht="12" customHeight="1" x14ac:dyDescent="0.25">
      <c r="A2473" s="651">
        <v>733905663055</v>
      </c>
      <c r="B2473" s="654" t="s">
        <v>5069</v>
      </c>
      <c r="C2473" s="22">
        <f>AOFA_MINUS!M67</f>
        <v>0</v>
      </c>
      <c r="D2473" s="15" t="s">
        <v>1067</v>
      </c>
      <c r="E2473" s="653" t="s">
        <v>5070</v>
      </c>
    </row>
    <row r="2474" spans="1:5" ht="12" customHeight="1" x14ac:dyDescent="0.25">
      <c r="A2474" s="651">
        <v>733905663154</v>
      </c>
      <c r="B2474" s="654" t="s">
        <v>5071</v>
      </c>
      <c r="C2474" s="22">
        <f>AOFA_MINUS!M68</f>
        <v>0</v>
      </c>
      <c r="D2474" s="15" t="s">
        <v>1067</v>
      </c>
      <c r="E2474" s="653" t="s">
        <v>5072</v>
      </c>
    </row>
    <row r="2475" spans="1:5" ht="12" customHeight="1" x14ac:dyDescent="0.25">
      <c r="A2475" s="651">
        <v>733905663253</v>
      </c>
      <c r="B2475" s="654" t="s">
        <v>5073</v>
      </c>
      <c r="C2475" s="22">
        <f>AOFA_MINUS!M69</f>
        <v>0</v>
      </c>
      <c r="D2475" s="15" t="s">
        <v>1067</v>
      </c>
      <c r="E2475" s="653" t="s">
        <v>5074</v>
      </c>
    </row>
    <row r="2476" spans="1:5" ht="12" customHeight="1" x14ac:dyDescent="0.25">
      <c r="A2476" s="651">
        <v>733905663352</v>
      </c>
      <c r="B2476" s="654" t="s">
        <v>5075</v>
      </c>
      <c r="C2476" s="22">
        <f>AOFA_MINUS!M70</f>
        <v>0</v>
      </c>
      <c r="D2476" s="15" t="s">
        <v>1067</v>
      </c>
      <c r="E2476" s="653" t="s">
        <v>5076</v>
      </c>
    </row>
    <row r="2477" spans="1:5" ht="12" customHeight="1" x14ac:dyDescent="0.25">
      <c r="A2477" s="651">
        <v>733905663451</v>
      </c>
      <c r="B2477" s="654" t="s">
        <v>5077</v>
      </c>
      <c r="C2477" s="22">
        <f>AOFA_MINUS!M71</f>
        <v>0</v>
      </c>
      <c r="D2477" s="15" t="s">
        <v>1067</v>
      </c>
      <c r="E2477" s="653" t="s">
        <v>5078</v>
      </c>
    </row>
    <row r="2478" spans="1:5" ht="12" customHeight="1" x14ac:dyDescent="0.25">
      <c r="A2478" s="651">
        <v>733905663550</v>
      </c>
      <c r="B2478" s="654" t="s">
        <v>5079</v>
      </c>
      <c r="C2478" s="22">
        <f>AOFA_MINUS!M72</f>
        <v>0</v>
      </c>
      <c r="D2478" s="15" t="s">
        <v>1067</v>
      </c>
      <c r="E2478" s="653" t="s">
        <v>5080</v>
      </c>
    </row>
    <row r="2479" spans="1:5" ht="12" customHeight="1" x14ac:dyDescent="0.25">
      <c r="A2479" s="651">
        <v>733905663659</v>
      </c>
      <c r="B2479" s="654" t="s">
        <v>5081</v>
      </c>
      <c r="C2479" s="22">
        <f>AOFA_MINUS!M73</f>
        <v>0</v>
      </c>
      <c r="D2479" s="15" t="s">
        <v>1067</v>
      </c>
      <c r="E2479" s="653" t="s">
        <v>5082</v>
      </c>
    </row>
    <row r="2480" spans="1:5" ht="12" customHeight="1" x14ac:dyDescent="0.25">
      <c r="A2480" s="651">
        <v>733905663758</v>
      </c>
      <c r="B2480" s="654" t="s">
        <v>5083</v>
      </c>
      <c r="C2480" s="22">
        <f>AOFA_MINUS!M74</f>
        <v>0</v>
      </c>
      <c r="D2480" s="15" t="s">
        <v>1067</v>
      </c>
      <c r="E2480" s="653" t="s">
        <v>5084</v>
      </c>
    </row>
    <row r="2481" spans="1:5" ht="12" customHeight="1" x14ac:dyDescent="0.25">
      <c r="A2481" s="651">
        <v>733905324451</v>
      </c>
      <c r="B2481" s="332" t="s">
        <v>5085</v>
      </c>
      <c r="C2481" s="22">
        <f>AOFA_MINUS!M75</f>
        <v>0</v>
      </c>
      <c r="D2481" s="15" t="s">
        <v>1067</v>
      </c>
      <c r="E2481" s="653" t="s">
        <v>5086</v>
      </c>
    </row>
    <row r="2482" spans="1:5" ht="12" customHeight="1" x14ac:dyDescent="0.25">
      <c r="A2482" s="651">
        <v>733905324468</v>
      </c>
      <c r="B2482" s="332" t="s">
        <v>5087</v>
      </c>
      <c r="C2482" s="22">
        <f>AOFA_MINUS!M76</f>
        <v>0</v>
      </c>
      <c r="D2482" s="15" t="s">
        <v>1067</v>
      </c>
      <c r="E2482" s="653" t="s">
        <v>5088</v>
      </c>
    </row>
    <row r="2483" spans="1:5" ht="12" customHeight="1" x14ac:dyDescent="0.25">
      <c r="A2483" s="651">
        <v>733905324475</v>
      </c>
      <c r="B2483" s="332" t="s">
        <v>5089</v>
      </c>
      <c r="C2483" s="22">
        <f>AOFA_MINUS!M77</f>
        <v>0</v>
      </c>
      <c r="D2483" s="15" t="s">
        <v>1067</v>
      </c>
      <c r="E2483" s="653" t="s">
        <v>5090</v>
      </c>
    </row>
    <row r="2484" spans="1:5" ht="12" customHeight="1" x14ac:dyDescent="0.25">
      <c r="A2484" s="651">
        <v>733905324482</v>
      </c>
      <c r="B2484" s="332" t="s">
        <v>5091</v>
      </c>
      <c r="C2484" s="22">
        <f>AOFA_MINUS!M78</f>
        <v>0</v>
      </c>
      <c r="D2484" s="15" t="s">
        <v>1067</v>
      </c>
      <c r="E2484" s="653" t="s">
        <v>5092</v>
      </c>
    </row>
    <row r="2485" spans="1:5" ht="12" customHeight="1" x14ac:dyDescent="0.25">
      <c r="A2485" s="651">
        <v>733905324499</v>
      </c>
      <c r="B2485" s="332" t="s">
        <v>5093</v>
      </c>
      <c r="C2485" s="22">
        <f>AOFA_MINUS!M79</f>
        <v>0</v>
      </c>
      <c r="D2485" s="15" t="s">
        <v>1067</v>
      </c>
      <c r="E2485" s="653" t="s">
        <v>5094</v>
      </c>
    </row>
    <row r="2486" spans="1:5" ht="12" customHeight="1" x14ac:dyDescent="0.25">
      <c r="A2486" s="651">
        <v>733905324505</v>
      </c>
      <c r="B2486" s="332" t="s">
        <v>5095</v>
      </c>
      <c r="C2486" s="22">
        <f>AOFA_MINUS!M80</f>
        <v>0</v>
      </c>
      <c r="D2486" s="15" t="s">
        <v>1067</v>
      </c>
      <c r="E2486" s="653" t="s">
        <v>5096</v>
      </c>
    </row>
    <row r="2487" spans="1:5" ht="12" customHeight="1" x14ac:dyDescent="0.25">
      <c r="A2487" s="651">
        <v>733905324512</v>
      </c>
      <c r="B2487" s="332" t="s">
        <v>5097</v>
      </c>
      <c r="C2487" s="22">
        <f>AOFA_MINUS!N50</f>
        <v>0</v>
      </c>
      <c r="D2487" s="15" t="s">
        <v>1067</v>
      </c>
      <c r="E2487" s="653" t="s">
        <v>5098</v>
      </c>
    </row>
    <row r="2488" spans="1:5" ht="12" customHeight="1" x14ac:dyDescent="0.25">
      <c r="A2488" s="651">
        <v>733905324529</v>
      </c>
      <c r="B2488" s="332" t="s">
        <v>5099</v>
      </c>
      <c r="C2488" s="22">
        <f>AOFA_MINUS!N51</f>
        <v>0</v>
      </c>
      <c r="D2488" s="15" t="s">
        <v>1067</v>
      </c>
      <c r="E2488" s="653" t="s">
        <v>5100</v>
      </c>
    </row>
    <row r="2489" spans="1:5" ht="12" customHeight="1" x14ac:dyDescent="0.25">
      <c r="A2489" s="651">
        <v>733905324536</v>
      </c>
      <c r="B2489" s="332" t="s">
        <v>5101</v>
      </c>
      <c r="C2489" s="22">
        <f>AOFA_MINUS!N52</f>
        <v>0</v>
      </c>
      <c r="D2489" s="15" t="s">
        <v>1067</v>
      </c>
      <c r="E2489" s="653" t="s">
        <v>5102</v>
      </c>
    </row>
    <row r="2490" spans="1:5" ht="12" customHeight="1" x14ac:dyDescent="0.25">
      <c r="A2490" s="651">
        <v>733905324543</v>
      </c>
      <c r="B2490" s="332" t="s">
        <v>5103</v>
      </c>
      <c r="C2490" s="22">
        <f>AOFA_MINUS!N53</f>
        <v>0</v>
      </c>
      <c r="D2490" s="15" t="s">
        <v>1067</v>
      </c>
      <c r="E2490" s="653" t="s">
        <v>5104</v>
      </c>
    </row>
    <row r="2491" spans="1:5" ht="12" customHeight="1" x14ac:dyDescent="0.25">
      <c r="A2491" s="651">
        <v>733905324550</v>
      </c>
      <c r="B2491" s="332" t="s">
        <v>5105</v>
      </c>
      <c r="C2491" s="22">
        <f>AOFA_MINUS!N54</f>
        <v>0</v>
      </c>
      <c r="D2491" s="15" t="s">
        <v>1067</v>
      </c>
      <c r="E2491" s="653" t="s">
        <v>5106</v>
      </c>
    </row>
    <row r="2492" spans="1:5" ht="12" customHeight="1" x14ac:dyDescent="0.25">
      <c r="A2492" s="651">
        <v>733905324567</v>
      </c>
      <c r="B2492" s="332" t="s">
        <v>5107</v>
      </c>
      <c r="C2492" s="22">
        <f>AOFA_MINUS!N55</f>
        <v>0</v>
      </c>
      <c r="D2492" s="15" t="s">
        <v>1067</v>
      </c>
      <c r="E2492" s="653" t="s">
        <v>5108</v>
      </c>
    </row>
    <row r="2493" spans="1:5" ht="12" customHeight="1" x14ac:dyDescent="0.25">
      <c r="A2493" s="651">
        <v>733905324574</v>
      </c>
      <c r="B2493" s="332" t="s">
        <v>5109</v>
      </c>
      <c r="C2493" s="22">
        <f>AOFA_MINUS!N56</f>
        <v>0</v>
      </c>
      <c r="D2493" s="15" t="s">
        <v>1067</v>
      </c>
      <c r="E2493" s="653" t="s">
        <v>5110</v>
      </c>
    </row>
    <row r="2494" spans="1:5" ht="12" customHeight="1" x14ac:dyDescent="0.25">
      <c r="A2494" s="651">
        <v>733905324581</v>
      </c>
      <c r="B2494" s="332" t="s">
        <v>5111</v>
      </c>
      <c r="C2494" s="22">
        <f>AOFA_MINUS!N57</f>
        <v>0</v>
      </c>
      <c r="D2494" s="15" t="s">
        <v>1067</v>
      </c>
      <c r="E2494" s="653" t="s">
        <v>5112</v>
      </c>
    </row>
    <row r="2495" spans="1:5" ht="12" customHeight="1" x14ac:dyDescent="0.25">
      <c r="A2495" s="651">
        <v>733905324598</v>
      </c>
      <c r="B2495" s="332" t="s">
        <v>5113</v>
      </c>
      <c r="C2495" s="22">
        <f>AOFA_MINUS!N58</f>
        <v>0</v>
      </c>
      <c r="D2495" s="15" t="s">
        <v>1067</v>
      </c>
      <c r="E2495" s="653" t="s">
        <v>5114</v>
      </c>
    </row>
    <row r="2496" spans="1:5" ht="12" customHeight="1" x14ac:dyDescent="0.25">
      <c r="A2496" s="651">
        <v>733905324604</v>
      </c>
      <c r="B2496" s="332" t="s">
        <v>5115</v>
      </c>
      <c r="C2496" s="22">
        <f>AOFA_MINUS!N59</f>
        <v>0</v>
      </c>
      <c r="D2496" s="15" t="s">
        <v>1067</v>
      </c>
      <c r="E2496" s="653" t="s">
        <v>5116</v>
      </c>
    </row>
    <row r="2497" spans="1:5" ht="12" customHeight="1" x14ac:dyDescent="0.25">
      <c r="A2497" s="651">
        <v>733905324611</v>
      </c>
      <c r="B2497" s="332" t="s">
        <v>5117</v>
      </c>
      <c r="C2497" s="22">
        <f>AOFA_MINUS!N60</f>
        <v>0</v>
      </c>
      <c r="D2497" s="15" t="s">
        <v>1067</v>
      </c>
      <c r="E2497" s="653" t="s">
        <v>5118</v>
      </c>
    </row>
    <row r="2498" spans="1:5" ht="12" customHeight="1" x14ac:dyDescent="0.25">
      <c r="A2498" s="651">
        <v>733905324628</v>
      </c>
      <c r="B2498" s="332" t="s">
        <v>5119</v>
      </c>
      <c r="C2498" s="22">
        <f>AOFA_MINUS!N61</f>
        <v>0</v>
      </c>
      <c r="D2498" s="15" t="s">
        <v>1067</v>
      </c>
      <c r="E2498" s="653" t="s">
        <v>5120</v>
      </c>
    </row>
    <row r="2499" spans="1:5" ht="12" customHeight="1" x14ac:dyDescent="0.25">
      <c r="A2499" s="651">
        <v>733905324635</v>
      </c>
      <c r="B2499" s="332" t="s">
        <v>5121</v>
      </c>
      <c r="C2499" s="22">
        <f>AOFA_MINUS!N62</f>
        <v>0</v>
      </c>
      <c r="D2499" s="15" t="s">
        <v>1067</v>
      </c>
      <c r="E2499" s="653" t="s">
        <v>5122</v>
      </c>
    </row>
    <row r="2500" spans="1:5" ht="12" customHeight="1" x14ac:dyDescent="0.25">
      <c r="A2500" s="651">
        <v>733905324642</v>
      </c>
      <c r="B2500" s="332" t="s">
        <v>5123</v>
      </c>
      <c r="C2500" s="22">
        <f>AOFA_MINUS!N63</f>
        <v>0</v>
      </c>
      <c r="D2500" s="15" t="s">
        <v>1067</v>
      </c>
      <c r="E2500" s="653" t="s">
        <v>5124</v>
      </c>
    </row>
    <row r="2501" spans="1:5" ht="12" customHeight="1" x14ac:dyDescent="0.25">
      <c r="A2501" s="651">
        <v>733905324659</v>
      </c>
      <c r="B2501" s="332" t="s">
        <v>5125</v>
      </c>
      <c r="C2501" s="22">
        <f>AOFA_MINUS!N64</f>
        <v>0</v>
      </c>
      <c r="D2501" s="15" t="s">
        <v>1067</v>
      </c>
      <c r="E2501" s="653" t="s">
        <v>5126</v>
      </c>
    </row>
    <row r="2502" spans="1:5" ht="12" customHeight="1" x14ac:dyDescent="0.25">
      <c r="A2502" s="651">
        <v>733905324666</v>
      </c>
      <c r="B2502" s="332" t="s">
        <v>5127</v>
      </c>
      <c r="C2502" s="22">
        <f>AOFA_MINUS!N65</f>
        <v>0</v>
      </c>
      <c r="D2502" s="15" t="s">
        <v>1067</v>
      </c>
      <c r="E2502" s="653" t="s">
        <v>5128</v>
      </c>
    </row>
    <row r="2503" spans="1:5" ht="12" customHeight="1" x14ac:dyDescent="0.25">
      <c r="A2503" s="651">
        <v>733905324673</v>
      </c>
      <c r="B2503" s="332" t="s">
        <v>5129</v>
      </c>
      <c r="C2503" s="22">
        <f>AOFA_MINUS!N66</f>
        <v>0</v>
      </c>
      <c r="D2503" s="15" t="s">
        <v>1067</v>
      </c>
      <c r="E2503" s="653" t="s">
        <v>5130</v>
      </c>
    </row>
    <row r="2504" spans="1:5" ht="12" customHeight="1" x14ac:dyDescent="0.25">
      <c r="A2504" s="651">
        <v>733905324680</v>
      </c>
      <c r="B2504" s="332" t="s">
        <v>5131</v>
      </c>
      <c r="C2504" s="22">
        <f>AOFA_MINUS!N67</f>
        <v>0</v>
      </c>
      <c r="D2504" s="15" t="s">
        <v>1067</v>
      </c>
      <c r="E2504" s="653" t="s">
        <v>5132</v>
      </c>
    </row>
    <row r="2505" spans="1:5" ht="12" customHeight="1" x14ac:dyDescent="0.25">
      <c r="A2505" s="651">
        <v>733905324697</v>
      </c>
      <c r="B2505" s="332" t="s">
        <v>5133</v>
      </c>
      <c r="C2505" s="22">
        <f>AOFA_MINUS!N68</f>
        <v>0</v>
      </c>
      <c r="D2505" s="15" t="s">
        <v>1067</v>
      </c>
      <c r="E2505" s="653" t="s">
        <v>5134</v>
      </c>
    </row>
    <row r="2506" spans="1:5" ht="12" customHeight="1" x14ac:dyDescent="0.25">
      <c r="A2506" s="651">
        <v>733905324703</v>
      </c>
      <c r="B2506" s="332" t="s">
        <v>5135</v>
      </c>
      <c r="C2506" s="22">
        <f>AOFA_MINUS!N69</f>
        <v>0</v>
      </c>
      <c r="D2506" s="15" t="s">
        <v>1067</v>
      </c>
      <c r="E2506" s="653" t="s">
        <v>5136</v>
      </c>
    </row>
    <row r="2507" spans="1:5" ht="12" customHeight="1" x14ac:dyDescent="0.25">
      <c r="A2507" s="651">
        <v>733905324710</v>
      </c>
      <c r="B2507" s="332" t="s">
        <v>5137</v>
      </c>
      <c r="C2507" s="22">
        <f>AOFA_MINUS!N70</f>
        <v>0</v>
      </c>
      <c r="D2507" s="15" t="s">
        <v>1067</v>
      </c>
      <c r="E2507" s="653" t="s">
        <v>5138</v>
      </c>
    </row>
    <row r="2508" spans="1:5" ht="12" customHeight="1" x14ac:dyDescent="0.25">
      <c r="A2508" s="651">
        <v>733905324727</v>
      </c>
      <c r="B2508" s="332" t="s">
        <v>5139</v>
      </c>
      <c r="C2508" s="22">
        <f>AOFA_MINUS!N71</f>
        <v>0</v>
      </c>
      <c r="D2508" s="15" t="s">
        <v>1067</v>
      </c>
      <c r="E2508" s="653" t="s">
        <v>5140</v>
      </c>
    </row>
    <row r="2509" spans="1:5" ht="12" customHeight="1" x14ac:dyDescent="0.25">
      <c r="A2509" s="651">
        <v>733905324734</v>
      </c>
      <c r="B2509" s="332" t="s">
        <v>5141</v>
      </c>
      <c r="C2509" s="22">
        <f>AOFA_MINUS!N72</f>
        <v>0</v>
      </c>
      <c r="D2509" s="15" t="s">
        <v>1067</v>
      </c>
      <c r="E2509" s="653" t="s">
        <v>5142</v>
      </c>
    </row>
    <row r="2510" spans="1:5" ht="12" customHeight="1" x14ac:dyDescent="0.25">
      <c r="A2510" s="651">
        <v>733905324741</v>
      </c>
      <c r="B2510" s="332" t="s">
        <v>5143</v>
      </c>
      <c r="C2510" s="22">
        <f>AOFA_MINUS!N73</f>
        <v>0</v>
      </c>
      <c r="D2510" s="15" t="s">
        <v>1067</v>
      </c>
      <c r="E2510" s="653" t="s">
        <v>5144</v>
      </c>
    </row>
    <row r="2511" spans="1:5" ht="12" customHeight="1" x14ac:dyDescent="0.25">
      <c r="A2511" s="651">
        <v>733905324758</v>
      </c>
      <c r="B2511" s="332" t="s">
        <v>5145</v>
      </c>
      <c r="C2511" s="22">
        <f>AOFA_MINUS!N74</f>
        <v>0</v>
      </c>
      <c r="D2511" s="15" t="s">
        <v>1067</v>
      </c>
      <c r="E2511" s="653" t="s">
        <v>5146</v>
      </c>
    </row>
    <row r="2512" spans="1:5" ht="12" customHeight="1" x14ac:dyDescent="0.25">
      <c r="A2512" s="651">
        <v>733905324765</v>
      </c>
      <c r="B2512" s="332" t="s">
        <v>5147</v>
      </c>
      <c r="C2512" s="22">
        <f>AOFA_MINUS!N75</f>
        <v>0</v>
      </c>
      <c r="D2512" s="15" t="s">
        <v>1067</v>
      </c>
      <c r="E2512" s="653" t="s">
        <v>5148</v>
      </c>
    </row>
    <row r="2513" spans="1:5" ht="12" customHeight="1" x14ac:dyDescent="0.25">
      <c r="A2513" s="651">
        <v>733905324772</v>
      </c>
      <c r="B2513" s="332" t="s">
        <v>5149</v>
      </c>
      <c r="C2513" s="22">
        <f>AOFA_MINUS!N76</f>
        <v>0</v>
      </c>
      <c r="D2513" s="15" t="s">
        <v>1067</v>
      </c>
      <c r="E2513" s="653" t="s">
        <v>5150</v>
      </c>
    </row>
    <row r="2514" spans="1:5" ht="12" customHeight="1" x14ac:dyDescent="0.25">
      <c r="A2514" s="651">
        <v>733905324789</v>
      </c>
      <c r="B2514" s="332" t="s">
        <v>5151</v>
      </c>
      <c r="C2514" s="22">
        <f>AOFA_MINUS!N77</f>
        <v>0</v>
      </c>
      <c r="D2514" s="15" t="s">
        <v>1067</v>
      </c>
      <c r="E2514" s="653" t="s">
        <v>5152</v>
      </c>
    </row>
    <row r="2515" spans="1:5" ht="12" customHeight="1" x14ac:dyDescent="0.25">
      <c r="A2515" s="651">
        <v>733905324796</v>
      </c>
      <c r="B2515" s="332" t="s">
        <v>5153</v>
      </c>
      <c r="C2515" s="22">
        <f>AOFA_MINUS!N78</f>
        <v>0</v>
      </c>
      <c r="D2515" s="15" t="s">
        <v>1067</v>
      </c>
      <c r="E2515" s="653" t="s">
        <v>5154</v>
      </c>
    </row>
    <row r="2516" spans="1:5" ht="12" customHeight="1" x14ac:dyDescent="0.25">
      <c r="A2516" s="651">
        <v>733905324802</v>
      </c>
      <c r="B2516" s="332" t="s">
        <v>5155</v>
      </c>
      <c r="C2516" s="22">
        <f>AOFA_MINUS!N79</f>
        <v>0</v>
      </c>
      <c r="D2516" s="15" t="s">
        <v>1067</v>
      </c>
      <c r="E2516" s="653" t="s">
        <v>5156</v>
      </c>
    </row>
    <row r="2517" spans="1:5" ht="12" customHeight="1" x14ac:dyDescent="0.25">
      <c r="A2517" s="651">
        <v>733905324819</v>
      </c>
      <c r="B2517" s="332" t="s">
        <v>5157</v>
      </c>
      <c r="C2517" s="22">
        <f>AOFA_MINUS!N80</f>
        <v>0</v>
      </c>
      <c r="D2517" s="15" t="s">
        <v>1067</v>
      </c>
      <c r="E2517" s="653" t="s">
        <v>5158</v>
      </c>
    </row>
    <row r="2518" spans="1:5" ht="12" customHeight="1" x14ac:dyDescent="0.25">
      <c r="A2518" s="651">
        <v>733905324826</v>
      </c>
      <c r="B2518" s="332" t="s">
        <v>5159</v>
      </c>
      <c r="C2518" s="22">
        <f>AOFA_MINUS!O50</f>
        <v>0</v>
      </c>
      <c r="D2518" s="15" t="s">
        <v>1067</v>
      </c>
      <c r="E2518" s="653" t="s">
        <v>5160</v>
      </c>
    </row>
    <row r="2519" spans="1:5" ht="12" customHeight="1" x14ac:dyDescent="0.25">
      <c r="A2519" s="651">
        <v>733905324833</v>
      </c>
      <c r="B2519" s="332" t="s">
        <v>5161</v>
      </c>
      <c r="C2519" s="22">
        <f>AOFA_MINUS!O51</f>
        <v>0</v>
      </c>
      <c r="D2519" s="15" t="s">
        <v>1067</v>
      </c>
      <c r="E2519" s="653" t="s">
        <v>5162</v>
      </c>
    </row>
    <row r="2520" spans="1:5" ht="12" customHeight="1" x14ac:dyDescent="0.25">
      <c r="A2520" s="651">
        <v>733905324840</v>
      </c>
      <c r="B2520" s="332" t="s">
        <v>5163</v>
      </c>
      <c r="C2520" s="22">
        <f>AOFA_MINUS!O52</f>
        <v>0</v>
      </c>
      <c r="D2520" s="15" t="s">
        <v>1067</v>
      </c>
      <c r="E2520" s="653" t="s">
        <v>5164</v>
      </c>
    </row>
    <row r="2521" spans="1:5" ht="12" customHeight="1" x14ac:dyDescent="0.25">
      <c r="A2521" s="651">
        <v>733905324857</v>
      </c>
      <c r="B2521" s="332" t="s">
        <v>5165</v>
      </c>
      <c r="C2521" s="22">
        <f>AOFA_MINUS!O53</f>
        <v>0</v>
      </c>
      <c r="D2521" s="15" t="s">
        <v>1067</v>
      </c>
      <c r="E2521" s="653" t="s">
        <v>5166</v>
      </c>
    </row>
    <row r="2522" spans="1:5" ht="12" customHeight="1" x14ac:dyDescent="0.25">
      <c r="A2522" s="651">
        <v>733905324864</v>
      </c>
      <c r="B2522" s="332" t="s">
        <v>5167</v>
      </c>
      <c r="C2522" s="22">
        <f>AOFA_MINUS!O54</f>
        <v>0</v>
      </c>
      <c r="D2522" s="15" t="s">
        <v>1067</v>
      </c>
      <c r="E2522" s="653" t="s">
        <v>5168</v>
      </c>
    </row>
    <row r="2523" spans="1:5" ht="12" customHeight="1" x14ac:dyDescent="0.25">
      <c r="A2523" s="651">
        <v>733905324871</v>
      </c>
      <c r="B2523" s="332" t="s">
        <v>5169</v>
      </c>
      <c r="C2523" s="22">
        <f>AOFA_MINUS!O55</f>
        <v>0</v>
      </c>
      <c r="D2523" s="15" t="s">
        <v>1067</v>
      </c>
      <c r="E2523" s="653" t="s">
        <v>5170</v>
      </c>
    </row>
    <row r="2524" spans="1:5" ht="12" customHeight="1" x14ac:dyDescent="0.25">
      <c r="A2524" s="651">
        <v>733905324888</v>
      </c>
      <c r="B2524" s="332" t="s">
        <v>5171</v>
      </c>
      <c r="C2524" s="22">
        <f>AOFA_MINUS!O56</f>
        <v>0</v>
      </c>
      <c r="D2524" s="15" t="s">
        <v>1067</v>
      </c>
      <c r="E2524" s="653" t="s">
        <v>5172</v>
      </c>
    </row>
    <row r="2525" spans="1:5" ht="12" customHeight="1" x14ac:dyDescent="0.25">
      <c r="A2525" s="651">
        <v>733905324895</v>
      </c>
      <c r="B2525" s="332" t="s">
        <v>5173</v>
      </c>
      <c r="C2525" s="22">
        <f>AOFA_MINUS!O57</f>
        <v>0</v>
      </c>
      <c r="D2525" s="15" t="s">
        <v>1067</v>
      </c>
      <c r="E2525" s="653" t="s">
        <v>5174</v>
      </c>
    </row>
    <row r="2526" spans="1:5" ht="12" customHeight="1" x14ac:dyDescent="0.25">
      <c r="A2526" s="651">
        <v>733905324901</v>
      </c>
      <c r="B2526" s="332" t="s">
        <v>5175</v>
      </c>
      <c r="C2526" s="22">
        <f>AOFA_MINUS!O58</f>
        <v>0</v>
      </c>
      <c r="D2526" s="15" t="s">
        <v>1067</v>
      </c>
      <c r="E2526" s="653" t="s">
        <v>5176</v>
      </c>
    </row>
    <row r="2527" spans="1:5" ht="12" customHeight="1" x14ac:dyDescent="0.25">
      <c r="A2527" s="651">
        <v>733905324918</v>
      </c>
      <c r="B2527" s="332" t="s">
        <v>5177</v>
      </c>
      <c r="C2527" s="22">
        <f>AOFA_MINUS!O59</f>
        <v>0</v>
      </c>
      <c r="D2527" s="15" t="s">
        <v>1067</v>
      </c>
      <c r="E2527" s="653" t="s">
        <v>5178</v>
      </c>
    </row>
    <row r="2528" spans="1:5" ht="12" customHeight="1" x14ac:dyDescent="0.25">
      <c r="A2528" s="651">
        <v>733905324925</v>
      </c>
      <c r="B2528" s="332" t="s">
        <v>5179</v>
      </c>
      <c r="C2528" s="22">
        <f>AOFA_MINUS!O60</f>
        <v>0</v>
      </c>
      <c r="D2528" s="15" t="s">
        <v>1067</v>
      </c>
      <c r="E2528" s="653" t="s">
        <v>5180</v>
      </c>
    </row>
    <row r="2529" spans="1:5" ht="12" customHeight="1" x14ac:dyDescent="0.25">
      <c r="A2529" s="651">
        <v>733905324932</v>
      </c>
      <c r="B2529" s="332" t="s">
        <v>5181</v>
      </c>
      <c r="C2529" s="22">
        <f>AOFA_MINUS!O61</f>
        <v>0</v>
      </c>
      <c r="D2529" s="15" t="s">
        <v>1067</v>
      </c>
      <c r="E2529" s="653" t="s">
        <v>5182</v>
      </c>
    </row>
    <row r="2530" spans="1:5" ht="12" customHeight="1" x14ac:dyDescent="0.25">
      <c r="A2530" s="651">
        <v>733905324949</v>
      </c>
      <c r="B2530" s="332" t="s">
        <v>5183</v>
      </c>
      <c r="C2530" s="22">
        <f>AOFA_MINUS!O62</f>
        <v>0</v>
      </c>
      <c r="D2530" s="15" t="s">
        <v>1067</v>
      </c>
      <c r="E2530" s="653" t="s">
        <v>5184</v>
      </c>
    </row>
    <row r="2531" spans="1:5" ht="12" customHeight="1" x14ac:dyDescent="0.25">
      <c r="A2531" s="651">
        <v>733905324956</v>
      </c>
      <c r="B2531" s="332" t="s">
        <v>5185</v>
      </c>
      <c r="C2531" s="22">
        <f>AOFA_MINUS!O63</f>
        <v>0</v>
      </c>
      <c r="D2531" s="15" t="s">
        <v>1067</v>
      </c>
      <c r="E2531" s="653" t="s">
        <v>5186</v>
      </c>
    </row>
    <row r="2532" spans="1:5" ht="12" customHeight="1" x14ac:dyDescent="0.25">
      <c r="A2532" s="651">
        <v>733905324963</v>
      </c>
      <c r="B2532" s="332" t="s">
        <v>5187</v>
      </c>
      <c r="C2532" s="22">
        <f>AOFA_MINUS!O64</f>
        <v>0</v>
      </c>
      <c r="D2532" s="15" t="s">
        <v>1067</v>
      </c>
      <c r="E2532" s="653" t="s">
        <v>5188</v>
      </c>
    </row>
    <row r="2533" spans="1:5" ht="12" customHeight="1" x14ac:dyDescent="0.25">
      <c r="A2533" s="651">
        <v>733905324970</v>
      </c>
      <c r="B2533" s="332" t="s">
        <v>5189</v>
      </c>
      <c r="C2533" s="22">
        <f>AOFA_MINUS!O65</f>
        <v>0</v>
      </c>
      <c r="D2533" s="15" t="s">
        <v>1067</v>
      </c>
      <c r="E2533" s="653" t="s">
        <v>5190</v>
      </c>
    </row>
    <row r="2534" spans="1:5" ht="12" customHeight="1" x14ac:dyDescent="0.25">
      <c r="A2534" s="651">
        <v>733905324987</v>
      </c>
      <c r="B2534" s="332" t="s">
        <v>5191</v>
      </c>
      <c r="C2534" s="22">
        <f>AOFA_MINUS!O66</f>
        <v>0</v>
      </c>
      <c r="D2534" s="15" t="s">
        <v>1067</v>
      </c>
      <c r="E2534" s="653" t="s">
        <v>5192</v>
      </c>
    </row>
    <row r="2535" spans="1:5" ht="12" customHeight="1" x14ac:dyDescent="0.25">
      <c r="A2535" s="651">
        <v>733905324994</v>
      </c>
      <c r="B2535" s="332" t="s">
        <v>5193</v>
      </c>
      <c r="C2535" s="22">
        <f>AOFA_MINUS!O67</f>
        <v>0</v>
      </c>
      <c r="D2535" s="15" t="s">
        <v>1067</v>
      </c>
      <c r="E2535" s="653" t="s">
        <v>5194</v>
      </c>
    </row>
    <row r="2536" spans="1:5" ht="12" customHeight="1" x14ac:dyDescent="0.25">
      <c r="A2536" s="651">
        <v>733905325007</v>
      </c>
      <c r="B2536" s="332" t="s">
        <v>5195</v>
      </c>
      <c r="C2536" s="22">
        <f>AOFA_MINUS!O68</f>
        <v>0</v>
      </c>
      <c r="D2536" s="15" t="s">
        <v>1067</v>
      </c>
      <c r="E2536" s="653" t="s">
        <v>5196</v>
      </c>
    </row>
    <row r="2537" spans="1:5" ht="12" customHeight="1" x14ac:dyDescent="0.25">
      <c r="A2537" s="651">
        <v>733905325014</v>
      </c>
      <c r="B2537" s="332" t="s">
        <v>5197</v>
      </c>
      <c r="C2537" s="22">
        <f>AOFA_MINUS!O69</f>
        <v>0</v>
      </c>
      <c r="D2537" s="15" t="s">
        <v>1067</v>
      </c>
      <c r="E2537" s="653" t="s">
        <v>5198</v>
      </c>
    </row>
    <row r="2538" spans="1:5" ht="12" customHeight="1" x14ac:dyDescent="0.25">
      <c r="A2538" s="651">
        <v>733905325021</v>
      </c>
      <c r="B2538" s="332" t="s">
        <v>5199</v>
      </c>
      <c r="C2538" s="22">
        <f>AOFA_MINUS!O70</f>
        <v>0</v>
      </c>
      <c r="D2538" s="15" t="s">
        <v>1067</v>
      </c>
      <c r="E2538" s="653" t="s">
        <v>5200</v>
      </c>
    </row>
    <row r="2539" spans="1:5" ht="12" customHeight="1" x14ac:dyDescent="0.25">
      <c r="A2539" s="651">
        <v>733905325038</v>
      </c>
      <c r="B2539" s="332" t="s">
        <v>5201</v>
      </c>
      <c r="C2539" s="22">
        <f>AOFA_MINUS!O71</f>
        <v>0</v>
      </c>
      <c r="D2539" s="15" t="s">
        <v>1067</v>
      </c>
      <c r="E2539" s="653" t="s">
        <v>5202</v>
      </c>
    </row>
    <row r="2540" spans="1:5" ht="12" customHeight="1" x14ac:dyDescent="0.25">
      <c r="A2540" s="651">
        <v>733905325045</v>
      </c>
      <c r="B2540" s="332" t="s">
        <v>5203</v>
      </c>
      <c r="C2540" s="22">
        <f>AOFA_MINUS!O72</f>
        <v>0</v>
      </c>
      <c r="D2540" s="15" t="s">
        <v>1067</v>
      </c>
      <c r="E2540" s="653" t="s">
        <v>5204</v>
      </c>
    </row>
    <row r="2541" spans="1:5" ht="12" customHeight="1" x14ac:dyDescent="0.25">
      <c r="A2541" s="651">
        <v>733905325052</v>
      </c>
      <c r="B2541" s="332" t="s">
        <v>5205</v>
      </c>
      <c r="C2541" s="22">
        <f>AOFA_MINUS!O73</f>
        <v>0</v>
      </c>
      <c r="D2541" s="15" t="s">
        <v>1067</v>
      </c>
      <c r="E2541" s="653" t="s">
        <v>5206</v>
      </c>
    </row>
    <row r="2542" spans="1:5" ht="12" customHeight="1" x14ac:dyDescent="0.25">
      <c r="A2542" s="651">
        <v>733905325069</v>
      </c>
      <c r="B2542" s="332" t="s">
        <v>5207</v>
      </c>
      <c r="C2542" s="22">
        <f>AOFA_MINUS!O74</f>
        <v>0</v>
      </c>
      <c r="D2542" s="15" t="s">
        <v>1067</v>
      </c>
      <c r="E2542" s="653" t="s">
        <v>5208</v>
      </c>
    </row>
    <row r="2543" spans="1:5" ht="12" customHeight="1" x14ac:dyDescent="0.25">
      <c r="A2543" s="651">
        <v>733905325076</v>
      </c>
      <c r="B2543" s="332" t="s">
        <v>5209</v>
      </c>
      <c r="C2543" s="22">
        <f>AOFA_MINUS!O75</f>
        <v>0</v>
      </c>
      <c r="D2543" s="15" t="s">
        <v>1067</v>
      </c>
      <c r="E2543" s="653" t="s">
        <v>5210</v>
      </c>
    </row>
    <row r="2544" spans="1:5" ht="12" customHeight="1" x14ac:dyDescent="0.25">
      <c r="A2544" s="651">
        <v>733905325083</v>
      </c>
      <c r="B2544" s="332" t="s">
        <v>5211</v>
      </c>
      <c r="C2544" s="22">
        <f>AOFA_MINUS!O76</f>
        <v>0</v>
      </c>
      <c r="D2544" s="15" t="s">
        <v>1067</v>
      </c>
      <c r="E2544" s="653" t="s">
        <v>5212</v>
      </c>
    </row>
    <row r="2545" spans="1:5" ht="12" customHeight="1" x14ac:dyDescent="0.25">
      <c r="A2545" s="651">
        <v>733905325090</v>
      </c>
      <c r="B2545" s="332" t="s">
        <v>5213</v>
      </c>
      <c r="C2545" s="22">
        <f>AOFA_MINUS!O77</f>
        <v>0</v>
      </c>
      <c r="D2545" s="15" t="s">
        <v>1067</v>
      </c>
      <c r="E2545" s="653" t="s">
        <v>5214</v>
      </c>
    </row>
    <row r="2546" spans="1:5" ht="12" customHeight="1" x14ac:dyDescent="0.25">
      <c r="A2546" s="651">
        <v>733905325106</v>
      </c>
      <c r="B2546" s="332" t="s">
        <v>5215</v>
      </c>
      <c r="C2546" s="22">
        <f>AOFA_MINUS!O78</f>
        <v>0</v>
      </c>
      <c r="D2546" s="15" t="s">
        <v>1067</v>
      </c>
      <c r="E2546" s="653" t="s">
        <v>5216</v>
      </c>
    </row>
    <row r="2547" spans="1:5" ht="12" customHeight="1" x14ac:dyDescent="0.25">
      <c r="A2547" s="651">
        <v>733905325113</v>
      </c>
      <c r="B2547" s="332" t="s">
        <v>5217</v>
      </c>
      <c r="C2547" s="22">
        <f>AOFA_MINUS!O79</f>
        <v>0</v>
      </c>
      <c r="D2547" s="15" t="s">
        <v>1067</v>
      </c>
      <c r="E2547" s="653" t="s">
        <v>5218</v>
      </c>
    </row>
    <row r="2548" spans="1:5" ht="12" customHeight="1" x14ac:dyDescent="0.25">
      <c r="A2548" s="651">
        <v>733905325120</v>
      </c>
      <c r="B2548" s="332" t="s">
        <v>5219</v>
      </c>
      <c r="C2548" s="22">
        <f>AOFA_MINUS!O80</f>
        <v>0</v>
      </c>
      <c r="D2548" s="15" t="s">
        <v>1067</v>
      </c>
      <c r="E2548" s="653" t="s">
        <v>5220</v>
      </c>
    </row>
    <row r="2549" spans="1:5" ht="12" customHeight="1" x14ac:dyDescent="0.25">
      <c r="A2549" s="651">
        <v>733905325137</v>
      </c>
      <c r="B2549" s="332" t="s">
        <v>5221</v>
      </c>
      <c r="C2549" s="22">
        <f>AOFA_MINUS!P50</f>
        <v>0</v>
      </c>
      <c r="D2549" s="15" t="s">
        <v>1067</v>
      </c>
      <c r="E2549" s="653" t="s">
        <v>5222</v>
      </c>
    </row>
    <row r="2550" spans="1:5" ht="12" customHeight="1" x14ac:dyDescent="0.25">
      <c r="A2550" s="651">
        <v>733905325144</v>
      </c>
      <c r="B2550" s="332" t="s">
        <v>5223</v>
      </c>
      <c r="C2550" s="22">
        <f>AOFA_MINUS!P51</f>
        <v>0</v>
      </c>
      <c r="D2550" s="15" t="s">
        <v>1067</v>
      </c>
      <c r="E2550" s="653" t="s">
        <v>5224</v>
      </c>
    </row>
    <row r="2551" spans="1:5" ht="12" customHeight="1" x14ac:dyDescent="0.25">
      <c r="A2551" s="651">
        <v>733905325151</v>
      </c>
      <c r="B2551" s="332" t="s">
        <v>5225</v>
      </c>
      <c r="C2551" s="22">
        <f>AOFA_MINUS!P52</f>
        <v>0</v>
      </c>
      <c r="D2551" s="15" t="s">
        <v>1067</v>
      </c>
      <c r="E2551" s="653" t="s">
        <v>5226</v>
      </c>
    </row>
    <row r="2552" spans="1:5" ht="12" customHeight="1" x14ac:dyDescent="0.25">
      <c r="A2552" s="651">
        <v>733905325168</v>
      </c>
      <c r="B2552" s="332" t="s">
        <v>5227</v>
      </c>
      <c r="C2552" s="22">
        <f>AOFA_MINUS!P53</f>
        <v>0</v>
      </c>
      <c r="D2552" s="15" t="s">
        <v>1067</v>
      </c>
      <c r="E2552" s="653" t="s">
        <v>5228</v>
      </c>
    </row>
    <row r="2553" spans="1:5" ht="12" customHeight="1" x14ac:dyDescent="0.25">
      <c r="A2553" s="651">
        <v>733905325175</v>
      </c>
      <c r="B2553" s="332" t="s">
        <v>5229</v>
      </c>
      <c r="C2553" s="22">
        <f>AOFA_MINUS!P54</f>
        <v>0</v>
      </c>
      <c r="D2553" s="15" t="s">
        <v>1067</v>
      </c>
      <c r="E2553" s="653" t="s">
        <v>5230</v>
      </c>
    </row>
    <row r="2554" spans="1:5" ht="12" customHeight="1" x14ac:dyDescent="0.25">
      <c r="A2554" s="651">
        <v>733905325182</v>
      </c>
      <c r="B2554" s="332" t="s">
        <v>5231</v>
      </c>
      <c r="C2554" s="22">
        <f>AOFA_MINUS!P55</f>
        <v>0</v>
      </c>
      <c r="D2554" s="15" t="s">
        <v>1067</v>
      </c>
      <c r="E2554" s="653" t="s">
        <v>5232</v>
      </c>
    </row>
    <row r="2555" spans="1:5" ht="12" customHeight="1" x14ac:dyDescent="0.25">
      <c r="A2555" s="651">
        <v>733905325199</v>
      </c>
      <c r="B2555" s="332" t="s">
        <v>5233</v>
      </c>
      <c r="C2555" s="22">
        <f>AOFA_MINUS!P56</f>
        <v>0</v>
      </c>
      <c r="D2555" s="15" t="s">
        <v>1067</v>
      </c>
      <c r="E2555" s="653" t="s">
        <v>5234</v>
      </c>
    </row>
    <row r="2556" spans="1:5" ht="12" customHeight="1" x14ac:dyDescent="0.25">
      <c r="A2556" s="651">
        <v>733905325205</v>
      </c>
      <c r="B2556" s="332" t="s">
        <v>5235</v>
      </c>
      <c r="C2556" s="22">
        <f>AOFA_MINUS!P57</f>
        <v>0</v>
      </c>
      <c r="D2556" s="15" t="s">
        <v>1067</v>
      </c>
      <c r="E2556" s="653" t="s">
        <v>5236</v>
      </c>
    </row>
    <row r="2557" spans="1:5" ht="12" customHeight="1" x14ac:dyDescent="0.25">
      <c r="A2557" s="651">
        <v>733905325212</v>
      </c>
      <c r="B2557" s="332" t="s">
        <v>5237</v>
      </c>
      <c r="C2557" s="22">
        <f>AOFA_MINUS!P58</f>
        <v>0</v>
      </c>
      <c r="D2557" s="15" t="s">
        <v>1067</v>
      </c>
      <c r="E2557" s="653" t="s">
        <v>5238</v>
      </c>
    </row>
    <row r="2558" spans="1:5" ht="12" customHeight="1" x14ac:dyDescent="0.25">
      <c r="A2558" s="651">
        <v>733905325229</v>
      </c>
      <c r="B2558" s="332" t="s">
        <v>5239</v>
      </c>
      <c r="C2558" s="22">
        <f>AOFA_MINUS!P59</f>
        <v>0</v>
      </c>
      <c r="D2558" s="15" t="s">
        <v>1067</v>
      </c>
      <c r="E2558" s="653" t="s">
        <v>5240</v>
      </c>
    </row>
    <row r="2559" spans="1:5" ht="12" customHeight="1" x14ac:dyDescent="0.25">
      <c r="A2559" s="651">
        <v>733905325236</v>
      </c>
      <c r="B2559" s="332" t="s">
        <v>5241</v>
      </c>
      <c r="C2559" s="22">
        <f>AOFA_MINUS!P60</f>
        <v>0</v>
      </c>
      <c r="D2559" s="15" t="s">
        <v>1067</v>
      </c>
      <c r="E2559" s="653" t="s">
        <v>5242</v>
      </c>
    </row>
    <row r="2560" spans="1:5" ht="12" customHeight="1" x14ac:dyDescent="0.25">
      <c r="A2560" s="651">
        <v>733905325243</v>
      </c>
      <c r="B2560" s="332" t="s">
        <v>5243</v>
      </c>
      <c r="C2560" s="22">
        <f>AOFA_MINUS!P61</f>
        <v>0</v>
      </c>
      <c r="D2560" s="15" t="s">
        <v>1067</v>
      </c>
      <c r="E2560" s="653" t="s">
        <v>5244</v>
      </c>
    </row>
    <row r="2561" spans="1:5" ht="12" customHeight="1" x14ac:dyDescent="0.25">
      <c r="A2561" s="651">
        <v>733905325250</v>
      </c>
      <c r="B2561" s="332" t="s">
        <v>5245</v>
      </c>
      <c r="C2561" s="22">
        <f>AOFA_MINUS!P62</f>
        <v>0</v>
      </c>
      <c r="D2561" s="15" t="s">
        <v>1067</v>
      </c>
      <c r="E2561" s="653" t="s">
        <v>5246</v>
      </c>
    </row>
    <row r="2562" spans="1:5" ht="12" customHeight="1" x14ac:dyDescent="0.25">
      <c r="A2562" s="651">
        <v>733905325267</v>
      </c>
      <c r="B2562" s="332" t="s">
        <v>5247</v>
      </c>
      <c r="C2562" s="22">
        <f>AOFA_MINUS!P63</f>
        <v>0</v>
      </c>
      <c r="D2562" s="15" t="s">
        <v>1067</v>
      </c>
      <c r="E2562" s="653" t="s">
        <v>5248</v>
      </c>
    </row>
    <row r="2563" spans="1:5" ht="12" customHeight="1" x14ac:dyDescent="0.25">
      <c r="A2563" s="651">
        <v>733905325274</v>
      </c>
      <c r="B2563" s="332" t="s">
        <v>5249</v>
      </c>
      <c r="C2563" s="22">
        <f>AOFA_MINUS!P64</f>
        <v>0</v>
      </c>
      <c r="D2563" s="15" t="s">
        <v>1067</v>
      </c>
      <c r="E2563" s="653" t="s">
        <v>5250</v>
      </c>
    </row>
    <row r="2564" spans="1:5" ht="12" customHeight="1" x14ac:dyDescent="0.25">
      <c r="A2564" s="651">
        <v>733905325281</v>
      </c>
      <c r="B2564" s="332" t="s">
        <v>5251</v>
      </c>
      <c r="C2564" s="22">
        <f>AOFA_MINUS!P65</f>
        <v>0</v>
      </c>
      <c r="D2564" s="15" t="s">
        <v>1067</v>
      </c>
      <c r="E2564" s="653" t="s">
        <v>5252</v>
      </c>
    </row>
    <row r="2565" spans="1:5" ht="12" customHeight="1" x14ac:dyDescent="0.25">
      <c r="A2565" s="651">
        <v>733905325298</v>
      </c>
      <c r="B2565" s="332" t="s">
        <v>5253</v>
      </c>
      <c r="C2565" s="22">
        <f>AOFA_MINUS!P66</f>
        <v>0</v>
      </c>
      <c r="D2565" s="15" t="s">
        <v>1067</v>
      </c>
      <c r="E2565" s="653" t="s">
        <v>5254</v>
      </c>
    </row>
    <row r="2566" spans="1:5" ht="12" customHeight="1" x14ac:dyDescent="0.25">
      <c r="A2566" s="651">
        <v>733905325304</v>
      </c>
      <c r="B2566" s="332" t="s">
        <v>5255</v>
      </c>
      <c r="C2566" s="22">
        <f>AOFA_MINUS!P67</f>
        <v>0</v>
      </c>
      <c r="D2566" s="15" t="s">
        <v>1067</v>
      </c>
      <c r="E2566" s="653" t="s">
        <v>5256</v>
      </c>
    </row>
    <row r="2567" spans="1:5" ht="12" customHeight="1" x14ac:dyDescent="0.25">
      <c r="A2567" s="651">
        <v>733905325311</v>
      </c>
      <c r="B2567" s="332" t="s">
        <v>5257</v>
      </c>
      <c r="C2567" s="22">
        <f>AOFA_MINUS!P68</f>
        <v>0</v>
      </c>
      <c r="D2567" s="15" t="s">
        <v>1067</v>
      </c>
      <c r="E2567" s="653" t="s">
        <v>5258</v>
      </c>
    </row>
    <row r="2568" spans="1:5" ht="12" customHeight="1" x14ac:dyDescent="0.25">
      <c r="A2568" s="651">
        <v>733905325328</v>
      </c>
      <c r="B2568" s="332" t="s">
        <v>5259</v>
      </c>
      <c r="C2568" s="22">
        <f>AOFA_MINUS!P69</f>
        <v>0</v>
      </c>
      <c r="D2568" s="15" t="s">
        <v>1067</v>
      </c>
      <c r="E2568" s="653" t="s">
        <v>5260</v>
      </c>
    </row>
    <row r="2569" spans="1:5" ht="12" customHeight="1" x14ac:dyDescent="0.25">
      <c r="A2569" s="651">
        <v>733905325335</v>
      </c>
      <c r="B2569" s="332" t="s">
        <v>5261</v>
      </c>
      <c r="C2569" s="22">
        <f>AOFA_MINUS!P70</f>
        <v>0</v>
      </c>
      <c r="D2569" s="15" t="s">
        <v>1067</v>
      </c>
      <c r="E2569" s="653" t="s">
        <v>5262</v>
      </c>
    </row>
    <row r="2570" spans="1:5" ht="12" customHeight="1" x14ac:dyDescent="0.25">
      <c r="A2570" s="651">
        <v>733905325342</v>
      </c>
      <c r="B2570" s="332" t="s">
        <v>5263</v>
      </c>
      <c r="C2570" s="22">
        <f>AOFA_MINUS!P71</f>
        <v>0</v>
      </c>
      <c r="D2570" s="15" t="s">
        <v>1067</v>
      </c>
      <c r="E2570" s="653" t="s">
        <v>5264</v>
      </c>
    </row>
    <row r="2571" spans="1:5" ht="12" customHeight="1" x14ac:dyDescent="0.25">
      <c r="A2571" s="651">
        <v>733905325359</v>
      </c>
      <c r="B2571" s="332" t="s">
        <v>5265</v>
      </c>
      <c r="C2571" s="22">
        <f>AOFA_MINUS!P72</f>
        <v>0</v>
      </c>
      <c r="D2571" s="15" t="s">
        <v>1067</v>
      </c>
      <c r="E2571" s="653" t="s">
        <v>5266</v>
      </c>
    </row>
    <row r="2572" spans="1:5" ht="12" customHeight="1" x14ac:dyDescent="0.25">
      <c r="A2572" s="651">
        <v>733905325366</v>
      </c>
      <c r="B2572" s="332" t="s">
        <v>5267</v>
      </c>
      <c r="C2572" s="22">
        <f>AOFA_MINUS!P73</f>
        <v>0</v>
      </c>
      <c r="D2572" s="15" t="s">
        <v>1067</v>
      </c>
      <c r="E2572" s="653" t="s">
        <v>5268</v>
      </c>
    </row>
    <row r="2573" spans="1:5" ht="12" customHeight="1" x14ac:dyDescent="0.25">
      <c r="A2573" s="651">
        <v>733905325373</v>
      </c>
      <c r="B2573" s="332" t="s">
        <v>5269</v>
      </c>
      <c r="C2573" s="22">
        <f>AOFA_MINUS!P74</f>
        <v>0</v>
      </c>
      <c r="D2573" s="15" t="s">
        <v>1067</v>
      </c>
      <c r="E2573" s="653" t="s">
        <v>5270</v>
      </c>
    </row>
    <row r="2574" spans="1:5" ht="12" customHeight="1" x14ac:dyDescent="0.25">
      <c r="A2574" s="651">
        <v>733905325380</v>
      </c>
      <c r="B2574" s="332" t="s">
        <v>5271</v>
      </c>
      <c r="C2574" s="22">
        <f>AOFA_MINUS!P75</f>
        <v>0</v>
      </c>
      <c r="D2574" s="15" t="s">
        <v>1067</v>
      </c>
      <c r="E2574" s="653" t="s">
        <v>5272</v>
      </c>
    </row>
    <row r="2575" spans="1:5" ht="12" customHeight="1" x14ac:dyDescent="0.25">
      <c r="A2575" s="651">
        <v>733905325397</v>
      </c>
      <c r="B2575" s="332" t="s">
        <v>5273</v>
      </c>
      <c r="C2575" s="22">
        <f>AOFA_MINUS!P76</f>
        <v>0</v>
      </c>
      <c r="D2575" s="15" t="s">
        <v>1067</v>
      </c>
      <c r="E2575" s="653" t="s">
        <v>5274</v>
      </c>
    </row>
    <row r="2576" spans="1:5" ht="12" customHeight="1" x14ac:dyDescent="0.25">
      <c r="A2576" s="651">
        <v>733905325403</v>
      </c>
      <c r="B2576" s="332" t="s">
        <v>5275</v>
      </c>
      <c r="C2576" s="22">
        <f>AOFA_MINUS!P77</f>
        <v>0</v>
      </c>
      <c r="D2576" s="15" t="s">
        <v>1067</v>
      </c>
      <c r="E2576" s="653" t="s">
        <v>5276</v>
      </c>
    </row>
    <row r="2577" spans="1:5" ht="12" customHeight="1" x14ac:dyDescent="0.25">
      <c r="A2577" s="651">
        <v>733905325410</v>
      </c>
      <c r="B2577" s="332" t="s">
        <v>5277</v>
      </c>
      <c r="C2577" s="22">
        <f>AOFA_MINUS!P78</f>
        <v>0</v>
      </c>
      <c r="D2577" s="15" t="s">
        <v>1067</v>
      </c>
      <c r="E2577" s="653" t="s">
        <v>5278</v>
      </c>
    </row>
    <row r="2578" spans="1:5" ht="12" customHeight="1" x14ac:dyDescent="0.25">
      <c r="A2578" s="651">
        <v>733905325427</v>
      </c>
      <c r="B2578" s="332" t="s">
        <v>5279</v>
      </c>
      <c r="C2578" s="22">
        <f>AOFA_MINUS!P79</f>
        <v>0</v>
      </c>
      <c r="D2578" s="15" t="s">
        <v>1067</v>
      </c>
      <c r="E2578" s="653" t="s">
        <v>5280</v>
      </c>
    </row>
    <row r="2579" spans="1:5" ht="12" customHeight="1" x14ac:dyDescent="0.25">
      <c r="A2579" s="651">
        <v>733905325434</v>
      </c>
      <c r="B2579" s="332" t="s">
        <v>5281</v>
      </c>
      <c r="C2579" s="22">
        <f>AOFA_MINUS!P80</f>
        <v>0</v>
      </c>
      <c r="D2579" s="15" t="s">
        <v>1067</v>
      </c>
      <c r="E2579" s="653" t="s">
        <v>5282</v>
      </c>
    </row>
    <row r="2580" spans="1:5" ht="12" customHeight="1" x14ac:dyDescent="0.25">
      <c r="A2580" s="651">
        <v>733905325441</v>
      </c>
      <c r="B2580" s="332" t="s">
        <v>5283</v>
      </c>
      <c r="C2580" s="22">
        <f>AOFA_MINUS!Q50</f>
        <v>0</v>
      </c>
      <c r="D2580" s="15" t="s">
        <v>1067</v>
      </c>
      <c r="E2580" s="653" t="s">
        <v>5284</v>
      </c>
    </row>
    <row r="2581" spans="1:5" ht="12" customHeight="1" x14ac:dyDescent="0.25">
      <c r="A2581" s="651">
        <v>733905325458</v>
      </c>
      <c r="B2581" s="332" t="s">
        <v>5285</v>
      </c>
      <c r="C2581" s="22">
        <f>AOFA_MINUS!Q51</f>
        <v>0</v>
      </c>
      <c r="D2581" s="15" t="s">
        <v>1067</v>
      </c>
      <c r="E2581" s="653" t="s">
        <v>5286</v>
      </c>
    </row>
    <row r="2582" spans="1:5" ht="12" customHeight="1" x14ac:dyDescent="0.25">
      <c r="A2582" s="651">
        <v>733905325465</v>
      </c>
      <c r="B2582" s="332" t="s">
        <v>5287</v>
      </c>
      <c r="C2582" s="22">
        <f>AOFA_MINUS!Q52</f>
        <v>0</v>
      </c>
      <c r="D2582" s="15" t="s">
        <v>1067</v>
      </c>
      <c r="E2582" s="653" t="s">
        <v>5288</v>
      </c>
    </row>
    <row r="2583" spans="1:5" ht="12" customHeight="1" x14ac:dyDescent="0.25">
      <c r="A2583" s="651">
        <v>733905325472</v>
      </c>
      <c r="B2583" s="332" t="s">
        <v>5289</v>
      </c>
      <c r="C2583" s="22">
        <f>AOFA_MINUS!Q53</f>
        <v>0</v>
      </c>
      <c r="D2583" s="15" t="s">
        <v>1067</v>
      </c>
      <c r="E2583" s="653" t="s">
        <v>5290</v>
      </c>
    </row>
    <row r="2584" spans="1:5" ht="12" customHeight="1" x14ac:dyDescent="0.25">
      <c r="A2584" s="651">
        <v>733905325489</v>
      </c>
      <c r="B2584" s="332" t="s">
        <v>5291</v>
      </c>
      <c r="C2584" s="22">
        <f>AOFA_MINUS!Q54</f>
        <v>0</v>
      </c>
      <c r="D2584" s="15" t="s">
        <v>1067</v>
      </c>
      <c r="E2584" s="653" t="s">
        <v>5292</v>
      </c>
    </row>
    <row r="2585" spans="1:5" ht="12" customHeight="1" x14ac:dyDescent="0.25">
      <c r="A2585" s="651">
        <v>733905325496</v>
      </c>
      <c r="B2585" s="332" t="s">
        <v>5293</v>
      </c>
      <c r="C2585" s="22">
        <f>AOFA_MINUS!Q55</f>
        <v>0</v>
      </c>
      <c r="D2585" s="15" t="s">
        <v>1067</v>
      </c>
      <c r="E2585" s="653" t="s">
        <v>5294</v>
      </c>
    </row>
    <row r="2586" spans="1:5" ht="12" customHeight="1" x14ac:dyDescent="0.25">
      <c r="A2586" s="651">
        <v>733905325502</v>
      </c>
      <c r="B2586" s="332" t="s">
        <v>5295</v>
      </c>
      <c r="C2586" s="22">
        <f>AOFA_MINUS!Q56</f>
        <v>0</v>
      </c>
      <c r="D2586" s="15" t="s">
        <v>1067</v>
      </c>
      <c r="E2586" s="653" t="s">
        <v>5296</v>
      </c>
    </row>
    <row r="2587" spans="1:5" ht="12" customHeight="1" x14ac:dyDescent="0.25">
      <c r="A2587" s="651">
        <v>733905325519</v>
      </c>
      <c r="B2587" s="332" t="s">
        <v>5297</v>
      </c>
      <c r="C2587" s="22">
        <f>AOFA_MINUS!Q57</f>
        <v>0</v>
      </c>
      <c r="D2587" s="15" t="s">
        <v>1067</v>
      </c>
      <c r="E2587" s="653" t="s">
        <v>5298</v>
      </c>
    </row>
    <row r="2588" spans="1:5" ht="12" customHeight="1" x14ac:dyDescent="0.25">
      <c r="A2588" s="651">
        <v>733905325526</v>
      </c>
      <c r="B2588" s="332" t="s">
        <v>5299</v>
      </c>
      <c r="C2588" s="22">
        <f>AOFA_MINUS!Q58</f>
        <v>0</v>
      </c>
      <c r="D2588" s="15" t="s">
        <v>1067</v>
      </c>
      <c r="E2588" s="653" t="s">
        <v>5300</v>
      </c>
    </row>
    <row r="2589" spans="1:5" ht="12" customHeight="1" x14ac:dyDescent="0.25">
      <c r="A2589" s="651">
        <v>733905325533</v>
      </c>
      <c r="B2589" s="332" t="s">
        <v>5301</v>
      </c>
      <c r="C2589" s="22">
        <f>AOFA_MINUS!Q59</f>
        <v>0</v>
      </c>
      <c r="D2589" s="15" t="s">
        <v>1067</v>
      </c>
      <c r="E2589" s="653" t="s">
        <v>5302</v>
      </c>
    </row>
    <row r="2590" spans="1:5" ht="12" customHeight="1" x14ac:dyDescent="0.25">
      <c r="A2590" s="651">
        <v>733905325540</v>
      </c>
      <c r="B2590" s="332" t="s">
        <v>5303</v>
      </c>
      <c r="C2590" s="22">
        <f>AOFA_MINUS!Q60</f>
        <v>0</v>
      </c>
      <c r="D2590" s="15" t="s">
        <v>1067</v>
      </c>
      <c r="E2590" s="653" t="s">
        <v>5304</v>
      </c>
    </row>
    <row r="2591" spans="1:5" ht="12" customHeight="1" x14ac:dyDescent="0.25">
      <c r="A2591" s="651">
        <v>733905325557</v>
      </c>
      <c r="B2591" s="332" t="s">
        <v>5305</v>
      </c>
      <c r="C2591" s="22">
        <f>AOFA_MINUS!Q61</f>
        <v>0</v>
      </c>
      <c r="D2591" s="15" t="s">
        <v>1067</v>
      </c>
      <c r="E2591" s="653" t="s">
        <v>5306</v>
      </c>
    </row>
    <row r="2592" spans="1:5" ht="12" customHeight="1" x14ac:dyDescent="0.25">
      <c r="A2592" s="651">
        <v>733905325564</v>
      </c>
      <c r="B2592" s="332" t="s">
        <v>5307</v>
      </c>
      <c r="C2592" s="22">
        <f>AOFA_MINUS!Q62</f>
        <v>0</v>
      </c>
      <c r="D2592" s="15" t="s">
        <v>1067</v>
      </c>
      <c r="E2592" s="653" t="s">
        <v>5308</v>
      </c>
    </row>
    <row r="2593" spans="1:5" ht="12" customHeight="1" x14ac:dyDescent="0.25">
      <c r="A2593" s="651">
        <v>733905325571</v>
      </c>
      <c r="B2593" s="332" t="s">
        <v>5309</v>
      </c>
      <c r="C2593" s="22">
        <f>AOFA_MINUS!Q63</f>
        <v>0</v>
      </c>
      <c r="D2593" s="15" t="s">
        <v>1067</v>
      </c>
      <c r="E2593" s="653" t="s">
        <v>5310</v>
      </c>
    </row>
    <row r="2594" spans="1:5" ht="12" customHeight="1" x14ac:dyDescent="0.25">
      <c r="A2594" s="651">
        <v>733905325588</v>
      </c>
      <c r="B2594" s="332" t="s">
        <v>5311</v>
      </c>
      <c r="C2594" s="22">
        <f>AOFA_MINUS!Q64</f>
        <v>0</v>
      </c>
      <c r="D2594" s="15" t="s">
        <v>1067</v>
      </c>
      <c r="E2594" s="653" t="s">
        <v>5312</v>
      </c>
    </row>
    <row r="2595" spans="1:5" ht="12" customHeight="1" x14ac:dyDescent="0.25">
      <c r="A2595" s="651">
        <v>733905325595</v>
      </c>
      <c r="B2595" s="332" t="s">
        <v>5313</v>
      </c>
      <c r="C2595" s="22">
        <f>AOFA_MINUS!Q65</f>
        <v>0</v>
      </c>
      <c r="D2595" s="15" t="s">
        <v>1067</v>
      </c>
      <c r="E2595" s="653" t="s">
        <v>5314</v>
      </c>
    </row>
    <row r="2596" spans="1:5" ht="12" customHeight="1" x14ac:dyDescent="0.25">
      <c r="A2596" s="651">
        <v>733905325601</v>
      </c>
      <c r="B2596" s="332" t="s">
        <v>5315</v>
      </c>
      <c r="C2596" s="22">
        <f>AOFA_MINUS!Q66</f>
        <v>0</v>
      </c>
      <c r="D2596" s="15" t="s">
        <v>1067</v>
      </c>
      <c r="E2596" s="653" t="s">
        <v>5316</v>
      </c>
    </row>
    <row r="2597" spans="1:5" ht="12" customHeight="1" x14ac:dyDescent="0.25">
      <c r="A2597" s="651">
        <v>733905325618</v>
      </c>
      <c r="B2597" s="332" t="s">
        <v>5317</v>
      </c>
      <c r="C2597" s="22">
        <f>AOFA_MINUS!Q67</f>
        <v>0</v>
      </c>
      <c r="D2597" s="15" t="s">
        <v>1067</v>
      </c>
      <c r="E2597" s="653" t="s">
        <v>5318</v>
      </c>
    </row>
    <row r="2598" spans="1:5" ht="12" customHeight="1" x14ac:dyDescent="0.25">
      <c r="A2598" s="651">
        <v>733905325625</v>
      </c>
      <c r="B2598" s="332" t="s">
        <v>5319</v>
      </c>
      <c r="C2598" s="22">
        <f>AOFA_MINUS!Q68</f>
        <v>0</v>
      </c>
      <c r="D2598" s="15" t="s">
        <v>1067</v>
      </c>
      <c r="E2598" s="653" t="s">
        <v>5320</v>
      </c>
    </row>
    <row r="2599" spans="1:5" ht="12" customHeight="1" x14ac:dyDescent="0.25">
      <c r="A2599" s="651">
        <v>733905325632</v>
      </c>
      <c r="B2599" s="332" t="s">
        <v>5321</v>
      </c>
      <c r="C2599" s="22">
        <f>AOFA_MINUS!Q69</f>
        <v>0</v>
      </c>
      <c r="D2599" s="15" t="s">
        <v>1067</v>
      </c>
      <c r="E2599" s="653" t="s">
        <v>5322</v>
      </c>
    </row>
    <row r="2600" spans="1:5" ht="12" customHeight="1" x14ac:dyDescent="0.25">
      <c r="A2600" s="651">
        <v>733905325649</v>
      </c>
      <c r="B2600" s="332" t="s">
        <v>5323</v>
      </c>
      <c r="C2600" s="22">
        <f>AOFA_MINUS!Q70</f>
        <v>0</v>
      </c>
      <c r="D2600" s="15" t="s">
        <v>1067</v>
      </c>
      <c r="E2600" s="653" t="s">
        <v>5324</v>
      </c>
    </row>
    <row r="2601" spans="1:5" ht="12" customHeight="1" x14ac:dyDescent="0.25">
      <c r="A2601" s="651">
        <v>733905325656</v>
      </c>
      <c r="B2601" s="332" t="s">
        <v>5325</v>
      </c>
      <c r="C2601" s="22">
        <f>AOFA_MINUS!Q71</f>
        <v>0</v>
      </c>
      <c r="D2601" s="15" t="s">
        <v>1067</v>
      </c>
      <c r="E2601" s="653" t="s">
        <v>5326</v>
      </c>
    </row>
    <row r="2602" spans="1:5" ht="12" customHeight="1" x14ac:dyDescent="0.25">
      <c r="A2602" s="651">
        <v>733905325663</v>
      </c>
      <c r="B2602" s="332" t="s">
        <v>5327</v>
      </c>
      <c r="C2602" s="22">
        <f>AOFA_MINUS!Q72</f>
        <v>0</v>
      </c>
      <c r="D2602" s="15" t="s">
        <v>1067</v>
      </c>
      <c r="E2602" s="653" t="s">
        <v>5328</v>
      </c>
    </row>
    <row r="2603" spans="1:5" ht="12" customHeight="1" x14ac:dyDescent="0.25">
      <c r="A2603" s="651">
        <v>733905325670</v>
      </c>
      <c r="B2603" s="332" t="s">
        <v>5329</v>
      </c>
      <c r="C2603" s="22">
        <f>AOFA_MINUS!Q73</f>
        <v>0</v>
      </c>
      <c r="D2603" s="15" t="s">
        <v>1067</v>
      </c>
      <c r="E2603" s="653" t="s">
        <v>5330</v>
      </c>
    </row>
    <row r="2604" spans="1:5" ht="12" customHeight="1" x14ac:dyDescent="0.25">
      <c r="A2604" s="651">
        <v>733905325687</v>
      </c>
      <c r="B2604" s="332" t="s">
        <v>5331</v>
      </c>
      <c r="C2604" s="22">
        <f>AOFA_MINUS!Q74</f>
        <v>0</v>
      </c>
      <c r="D2604" s="15" t="s">
        <v>1067</v>
      </c>
      <c r="E2604" s="653" t="s">
        <v>5332</v>
      </c>
    </row>
    <row r="2605" spans="1:5" ht="12" customHeight="1" x14ac:dyDescent="0.25">
      <c r="A2605" s="651">
        <v>733905325694</v>
      </c>
      <c r="B2605" s="332" t="s">
        <v>5333</v>
      </c>
      <c r="C2605" s="22">
        <f>AOFA_MINUS!Q75</f>
        <v>0</v>
      </c>
      <c r="D2605" s="15" t="s">
        <v>1067</v>
      </c>
      <c r="E2605" s="653" t="s">
        <v>5334</v>
      </c>
    </row>
    <row r="2606" spans="1:5" ht="12" customHeight="1" x14ac:dyDescent="0.25">
      <c r="A2606" s="651">
        <v>733905325700</v>
      </c>
      <c r="B2606" s="332" t="s">
        <v>5335</v>
      </c>
      <c r="C2606" s="22">
        <f>AOFA_MINUS!Q76</f>
        <v>0</v>
      </c>
      <c r="D2606" s="15" t="s">
        <v>1067</v>
      </c>
      <c r="E2606" s="653" t="s">
        <v>5336</v>
      </c>
    </row>
    <row r="2607" spans="1:5" ht="12" customHeight="1" x14ac:dyDescent="0.25">
      <c r="A2607" s="651">
        <v>733905325717</v>
      </c>
      <c r="B2607" s="332" t="s">
        <v>5337</v>
      </c>
      <c r="C2607" s="22">
        <f>AOFA_MINUS!Q77</f>
        <v>0</v>
      </c>
      <c r="D2607" s="15" t="s">
        <v>1067</v>
      </c>
      <c r="E2607" s="653" t="s">
        <v>5338</v>
      </c>
    </row>
    <row r="2608" spans="1:5" ht="12" customHeight="1" x14ac:dyDescent="0.25">
      <c r="A2608" s="651">
        <v>733905325724</v>
      </c>
      <c r="B2608" s="332" t="s">
        <v>5339</v>
      </c>
      <c r="C2608" s="22">
        <f>AOFA_MINUS!Q78</f>
        <v>0</v>
      </c>
      <c r="D2608" s="15" t="s">
        <v>1067</v>
      </c>
      <c r="E2608" s="653" t="s">
        <v>5340</v>
      </c>
    </row>
    <row r="2609" spans="1:5" ht="12" customHeight="1" x14ac:dyDescent="0.25">
      <c r="A2609" s="651">
        <v>733905325731</v>
      </c>
      <c r="B2609" s="332" t="s">
        <v>5341</v>
      </c>
      <c r="C2609" s="22">
        <f>AOFA_MINUS!Q79</f>
        <v>0</v>
      </c>
      <c r="D2609" s="15" t="s">
        <v>1067</v>
      </c>
      <c r="E2609" s="653" t="s">
        <v>5342</v>
      </c>
    </row>
    <row r="2610" spans="1:5" ht="12" customHeight="1" x14ac:dyDescent="0.25">
      <c r="A2610" s="651">
        <v>733905325748</v>
      </c>
      <c r="B2610" s="332" t="s">
        <v>5343</v>
      </c>
      <c r="C2610" s="22">
        <f>AOFA_MINUS!Q80</f>
        <v>0</v>
      </c>
      <c r="D2610" s="15" t="s">
        <v>1067</v>
      </c>
      <c r="E2610" s="653" t="s">
        <v>5344</v>
      </c>
    </row>
    <row r="2611" spans="1:5" ht="12" customHeight="1" x14ac:dyDescent="0.25">
      <c r="A2611" s="651">
        <v>733905661365</v>
      </c>
      <c r="B2611" s="654" t="s">
        <v>5345</v>
      </c>
      <c r="C2611" s="22">
        <f>AOFA_MINUS!R50</f>
        <v>0</v>
      </c>
      <c r="D2611" s="15" t="s">
        <v>1067</v>
      </c>
      <c r="E2611" s="653" t="s">
        <v>5346</v>
      </c>
    </row>
    <row r="2612" spans="1:5" ht="12" customHeight="1" x14ac:dyDescent="0.25">
      <c r="A2612" s="651">
        <v>733905661464</v>
      </c>
      <c r="B2612" s="654" t="s">
        <v>5347</v>
      </c>
      <c r="C2612" s="22">
        <f>AOFA_MINUS!R51</f>
        <v>0</v>
      </c>
      <c r="D2612" s="15" t="s">
        <v>1067</v>
      </c>
      <c r="E2612" s="653" t="s">
        <v>5348</v>
      </c>
    </row>
    <row r="2613" spans="1:5" ht="12" customHeight="1" x14ac:dyDescent="0.25">
      <c r="A2613" s="651">
        <v>733905661563</v>
      </c>
      <c r="B2613" s="654" t="s">
        <v>5349</v>
      </c>
      <c r="C2613" s="22">
        <f>AOFA_MINUS!R52</f>
        <v>0</v>
      </c>
      <c r="D2613" s="15" t="s">
        <v>1067</v>
      </c>
      <c r="E2613" s="653" t="s">
        <v>5350</v>
      </c>
    </row>
    <row r="2614" spans="1:5" ht="12" customHeight="1" x14ac:dyDescent="0.25">
      <c r="A2614" s="651">
        <v>733905661662</v>
      </c>
      <c r="B2614" s="654" t="s">
        <v>5351</v>
      </c>
      <c r="C2614" s="22">
        <f>AOFA_MINUS!R53</f>
        <v>0</v>
      </c>
      <c r="D2614" s="15" t="s">
        <v>1067</v>
      </c>
      <c r="E2614" s="653" t="s">
        <v>5352</v>
      </c>
    </row>
    <row r="2615" spans="1:5" ht="12" customHeight="1" x14ac:dyDescent="0.25">
      <c r="A2615" s="651">
        <v>733905661761</v>
      </c>
      <c r="B2615" s="654" t="s">
        <v>5353</v>
      </c>
      <c r="C2615" s="22">
        <f>AOFA_MINUS!R54</f>
        <v>0</v>
      </c>
      <c r="D2615" s="15" t="s">
        <v>1067</v>
      </c>
      <c r="E2615" s="653" t="s">
        <v>5354</v>
      </c>
    </row>
    <row r="2616" spans="1:5" ht="12" customHeight="1" x14ac:dyDescent="0.25">
      <c r="A2616" s="651">
        <v>733905661860</v>
      </c>
      <c r="B2616" s="654" t="s">
        <v>5355</v>
      </c>
      <c r="C2616" s="22">
        <f>AOFA_MINUS!R55</f>
        <v>0</v>
      </c>
      <c r="D2616" s="15" t="s">
        <v>1067</v>
      </c>
      <c r="E2616" s="653" t="s">
        <v>5356</v>
      </c>
    </row>
    <row r="2617" spans="1:5" ht="12" customHeight="1" x14ac:dyDescent="0.25">
      <c r="A2617" s="651">
        <v>733905661969</v>
      </c>
      <c r="B2617" s="654" t="s">
        <v>5357</v>
      </c>
      <c r="C2617" s="22">
        <f>AOFA_MINUS!R56</f>
        <v>0</v>
      </c>
      <c r="D2617" s="15" t="s">
        <v>1067</v>
      </c>
      <c r="E2617" s="653" t="s">
        <v>5358</v>
      </c>
    </row>
    <row r="2618" spans="1:5" ht="12" customHeight="1" x14ac:dyDescent="0.25">
      <c r="A2618" s="651">
        <v>733905662065</v>
      </c>
      <c r="B2618" s="654" t="s">
        <v>5359</v>
      </c>
      <c r="C2618" s="22">
        <f>AOFA_MINUS!R57</f>
        <v>0</v>
      </c>
      <c r="D2618" s="15" t="s">
        <v>1067</v>
      </c>
      <c r="E2618" s="653" t="s">
        <v>5360</v>
      </c>
    </row>
    <row r="2619" spans="1:5" ht="12" customHeight="1" x14ac:dyDescent="0.25">
      <c r="A2619" s="651">
        <v>733905662164</v>
      </c>
      <c r="B2619" s="654" t="s">
        <v>5361</v>
      </c>
      <c r="C2619" s="22">
        <f>AOFA_MINUS!R58</f>
        <v>0</v>
      </c>
      <c r="D2619" s="15" t="s">
        <v>1067</v>
      </c>
      <c r="E2619" s="653" t="s">
        <v>5362</v>
      </c>
    </row>
    <row r="2620" spans="1:5" ht="12" customHeight="1" x14ac:dyDescent="0.25">
      <c r="A2620" s="651">
        <v>733905662263</v>
      </c>
      <c r="B2620" s="654" t="s">
        <v>5363</v>
      </c>
      <c r="C2620" s="22">
        <f>AOFA_MINUS!R59</f>
        <v>0</v>
      </c>
      <c r="D2620" s="15" t="s">
        <v>1067</v>
      </c>
      <c r="E2620" s="653" t="s">
        <v>5364</v>
      </c>
    </row>
    <row r="2621" spans="1:5" ht="12" customHeight="1" x14ac:dyDescent="0.25">
      <c r="A2621" s="651">
        <v>733905662362</v>
      </c>
      <c r="B2621" s="654" t="s">
        <v>5365</v>
      </c>
      <c r="C2621" s="22">
        <f>AOFA_MINUS!R60</f>
        <v>0</v>
      </c>
      <c r="D2621" s="15" t="s">
        <v>1067</v>
      </c>
      <c r="E2621" s="653" t="s">
        <v>5366</v>
      </c>
    </row>
    <row r="2622" spans="1:5" ht="12" customHeight="1" x14ac:dyDescent="0.25">
      <c r="A2622" s="651">
        <v>733905662461</v>
      </c>
      <c r="B2622" s="654" t="s">
        <v>5367</v>
      </c>
      <c r="C2622" s="22">
        <f>AOFA_MINUS!R61</f>
        <v>0</v>
      </c>
      <c r="D2622" s="15" t="s">
        <v>1067</v>
      </c>
      <c r="E2622" s="653" t="s">
        <v>5368</v>
      </c>
    </row>
    <row r="2623" spans="1:5" ht="12" customHeight="1" x14ac:dyDescent="0.25">
      <c r="A2623" s="651">
        <v>733905662560</v>
      </c>
      <c r="B2623" s="654" t="s">
        <v>5369</v>
      </c>
      <c r="C2623" s="22">
        <f>AOFA_MINUS!R62</f>
        <v>0</v>
      </c>
      <c r="D2623" s="15" t="s">
        <v>1067</v>
      </c>
      <c r="E2623" s="653" t="s">
        <v>5370</v>
      </c>
    </row>
    <row r="2624" spans="1:5" ht="12" customHeight="1" x14ac:dyDescent="0.25">
      <c r="A2624" s="651">
        <v>733905662669</v>
      </c>
      <c r="B2624" s="654" t="s">
        <v>5371</v>
      </c>
      <c r="C2624" s="22">
        <f>AOFA_MINUS!R63</f>
        <v>0</v>
      </c>
      <c r="D2624" s="15" t="s">
        <v>1067</v>
      </c>
      <c r="E2624" s="653" t="s">
        <v>5372</v>
      </c>
    </row>
    <row r="2625" spans="1:5" ht="12" customHeight="1" x14ac:dyDescent="0.25">
      <c r="A2625" s="651">
        <v>733905662768</v>
      </c>
      <c r="B2625" s="654" t="s">
        <v>5373</v>
      </c>
      <c r="C2625" s="22">
        <f>AOFA_MINUS!R64</f>
        <v>0</v>
      </c>
      <c r="D2625" s="15" t="s">
        <v>1067</v>
      </c>
      <c r="E2625" s="653" t="s">
        <v>5374</v>
      </c>
    </row>
    <row r="2626" spans="1:5" ht="12" customHeight="1" x14ac:dyDescent="0.25">
      <c r="A2626" s="651">
        <v>733905662867</v>
      </c>
      <c r="B2626" s="654" t="s">
        <v>5375</v>
      </c>
      <c r="C2626" s="22">
        <f>AOFA_MINUS!R65</f>
        <v>0</v>
      </c>
      <c r="D2626" s="15" t="s">
        <v>1067</v>
      </c>
      <c r="E2626" s="653" t="s">
        <v>5376</v>
      </c>
    </row>
    <row r="2627" spans="1:5" ht="12" customHeight="1" x14ac:dyDescent="0.25">
      <c r="A2627" s="651">
        <v>733905662966</v>
      </c>
      <c r="B2627" s="654" t="s">
        <v>5377</v>
      </c>
      <c r="C2627" s="22">
        <f>AOFA_MINUS!R66</f>
        <v>0</v>
      </c>
      <c r="D2627" s="15" t="s">
        <v>1067</v>
      </c>
      <c r="E2627" s="653" t="s">
        <v>5378</v>
      </c>
    </row>
    <row r="2628" spans="1:5" ht="12" customHeight="1" x14ac:dyDescent="0.25">
      <c r="A2628" s="651">
        <v>733905663062</v>
      </c>
      <c r="B2628" s="654" t="s">
        <v>5379</v>
      </c>
      <c r="C2628" s="22">
        <f>AOFA_MINUS!R67</f>
        <v>0</v>
      </c>
      <c r="D2628" s="15" t="s">
        <v>1067</v>
      </c>
      <c r="E2628" s="653" t="s">
        <v>5380</v>
      </c>
    </row>
    <row r="2629" spans="1:5" ht="12" customHeight="1" x14ac:dyDescent="0.25">
      <c r="A2629" s="651">
        <v>733905663161</v>
      </c>
      <c r="B2629" s="654" t="s">
        <v>5381</v>
      </c>
      <c r="C2629" s="22">
        <f>AOFA_MINUS!R68</f>
        <v>0</v>
      </c>
      <c r="D2629" s="15" t="s">
        <v>1067</v>
      </c>
      <c r="E2629" s="653" t="s">
        <v>5382</v>
      </c>
    </row>
    <row r="2630" spans="1:5" ht="12" customHeight="1" x14ac:dyDescent="0.25">
      <c r="A2630" s="651">
        <v>733905663260</v>
      </c>
      <c r="B2630" s="654" t="s">
        <v>5383</v>
      </c>
      <c r="C2630" s="22">
        <f>AOFA_MINUS!R69</f>
        <v>0</v>
      </c>
      <c r="D2630" s="15" t="s">
        <v>1067</v>
      </c>
      <c r="E2630" s="653" t="s">
        <v>5384</v>
      </c>
    </row>
    <row r="2631" spans="1:5" ht="12" customHeight="1" x14ac:dyDescent="0.25">
      <c r="A2631" s="651">
        <v>733905663369</v>
      </c>
      <c r="B2631" s="654" t="s">
        <v>5385</v>
      </c>
      <c r="C2631" s="22">
        <f>AOFA_MINUS!R70</f>
        <v>0</v>
      </c>
      <c r="D2631" s="15" t="s">
        <v>1067</v>
      </c>
      <c r="E2631" s="653" t="s">
        <v>5386</v>
      </c>
    </row>
    <row r="2632" spans="1:5" ht="12" customHeight="1" x14ac:dyDescent="0.25">
      <c r="A2632" s="651">
        <v>733905663468</v>
      </c>
      <c r="B2632" s="654" t="s">
        <v>5387</v>
      </c>
      <c r="C2632" s="22">
        <f>AOFA_MINUS!R71</f>
        <v>0</v>
      </c>
      <c r="D2632" s="15" t="s">
        <v>1067</v>
      </c>
      <c r="E2632" s="653" t="s">
        <v>5388</v>
      </c>
    </row>
    <row r="2633" spans="1:5" ht="12" customHeight="1" x14ac:dyDescent="0.25">
      <c r="A2633" s="651">
        <v>733905663567</v>
      </c>
      <c r="B2633" s="654" t="s">
        <v>5389</v>
      </c>
      <c r="C2633" s="22">
        <f>AOFA_MINUS!R72</f>
        <v>0</v>
      </c>
      <c r="D2633" s="15" t="s">
        <v>1067</v>
      </c>
      <c r="E2633" s="653" t="s">
        <v>5390</v>
      </c>
    </row>
    <row r="2634" spans="1:5" ht="12" customHeight="1" x14ac:dyDescent="0.25">
      <c r="A2634" s="651">
        <v>733905663666</v>
      </c>
      <c r="B2634" s="654" t="s">
        <v>5391</v>
      </c>
      <c r="C2634" s="22">
        <f>AOFA_MINUS!R73</f>
        <v>0</v>
      </c>
      <c r="D2634" s="15" t="s">
        <v>1067</v>
      </c>
      <c r="E2634" s="653" t="s">
        <v>5392</v>
      </c>
    </row>
    <row r="2635" spans="1:5" ht="12" customHeight="1" x14ac:dyDescent="0.25">
      <c r="A2635" s="651">
        <v>733905663765</v>
      </c>
      <c r="B2635" s="654" t="s">
        <v>5393</v>
      </c>
      <c r="C2635" s="22">
        <f>AOFA_MINUS!R74</f>
        <v>0</v>
      </c>
      <c r="D2635" s="15" t="s">
        <v>1067</v>
      </c>
      <c r="E2635" s="653" t="s">
        <v>5394</v>
      </c>
    </row>
    <row r="2636" spans="1:5" ht="12" customHeight="1" x14ac:dyDescent="0.25">
      <c r="A2636" s="651">
        <v>733905663826</v>
      </c>
      <c r="B2636" s="654" t="s">
        <v>5395</v>
      </c>
      <c r="C2636" s="22">
        <f>AOFA_MINUS!R75</f>
        <v>0</v>
      </c>
      <c r="D2636" s="15" t="s">
        <v>1067</v>
      </c>
      <c r="E2636" s="653" t="s">
        <v>5396</v>
      </c>
    </row>
    <row r="2637" spans="1:5" ht="12" customHeight="1" x14ac:dyDescent="0.25">
      <c r="A2637" s="651">
        <v>733905663888</v>
      </c>
      <c r="B2637" s="654" t="s">
        <v>5397</v>
      </c>
      <c r="C2637" s="22">
        <f>AOFA_MINUS!R76</f>
        <v>0</v>
      </c>
      <c r="D2637" s="15" t="s">
        <v>1067</v>
      </c>
      <c r="E2637" s="653" t="s">
        <v>5398</v>
      </c>
    </row>
    <row r="2638" spans="1:5" ht="12" customHeight="1" x14ac:dyDescent="0.25">
      <c r="A2638" s="651">
        <v>733905663949</v>
      </c>
      <c r="B2638" s="654" t="s">
        <v>5399</v>
      </c>
      <c r="C2638" s="22">
        <f>AOFA_MINUS!R77</f>
        <v>0</v>
      </c>
      <c r="D2638" s="15" t="s">
        <v>1067</v>
      </c>
      <c r="E2638" s="653" t="s">
        <v>5400</v>
      </c>
    </row>
    <row r="2639" spans="1:5" ht="12" customHeight="1" x14ac:dyDescent="0.25">
      <c r="A2639" s="651">
        <v>733905664007</v>
      </c>
      <c r="B2639" s="654" t="s">
        <v>5401</v>
      </c>
      <c r="C2639" s="22">
        <f>AOFA_MINUS!R78</f>
        <v>0</v>
      </c>
      <c r="D2639" s="15" t="s">
        <v>1067</v>
      </c>
      <c r="E2639" s="653" t="s">
        <v>5402</v>
      </c>
    </row>
    <row r="2640" spans="1:5" ht="12" customHeight="1" x14ac:dyDescent="0.25">
      <c r="A2640" s="651">
        <v>733905664069</v>
      </c>
      <c r="B2640" s="654" t="s">
        <v>5403</v>
      </c>
      <c r="C2640" s="22">
        <f>AOFA_MINUS!R79</f>
        <v>0</v>
      </c>
      <c r="D2640" s="15" t="s">
        <v>1067</v>
      </c>
      <c r="E2640" s="653" t="s">
        <v>5404</v>
      </c>
    </row>
    <row r="2641" spans="1:5" ht="12" customHeight="1" x14ac:dyDescent="0.25">
      <c r="A2641" s="651">
        <v>733905664120</v>
      </c>
      <c r="B2641" s="654" t="s">
        <v>5405</v>
      </c>
      <c r="C2641" s="22">
        <f>AOFA_MINUS!R80</f>
        <v>0</v>
      </c>
      <c r="D2641" s="15" t="s">
        <v>1067</v>
      </c>
      <c r="E2641" s="653" t="s">
        <v>5406</v>
      </c>
    </row>
    <row r="2642" spans="1:5" ht="12" customHeight="1" x14ac:dyDescent="0.25">
      <c r="A2642" s="651">
        <v>733905661372</v>
      </c>
      <c r="B2642" s="654" t="s">
        <v>5407</v>
      </c>
      <c r="C2642" s="22">
        <f>AOFA_MINUS!S50</f>
        <v>0</v>
      </c>
      <c r="D2642" s="15" t="s">
        <v>1067</v>
      </c>
      <c r="E2642" s="653" t="s">
        <v>5408</v>
      </c>
    </row>
    <row r="2643" spans="1:5" ht="12" customHeight="1" x14ac:dyDescent="0.25">
      <c r="A2643" s="651">
        <v>733905661471</v>
      </c>
      <c r="B2643" s="654" t="s">
        <v>5409</v>
      </c>
      <c r="C2643" s="22">
        <f>AOFA_MINUS!S51</f>
        <v>0</v>
      </c>
      <c r="D2643" s="15" t="s">
        <v>1067</v>
      </c>
      <c r="E2643" s="653" t="s">
        <v>5410</v>
      </c>
    </row>
    <row r="2644" spans="1:5" ht="12" customHeight="1" x14ac:dyDescent="0.25">
      <c r="A2644" s="651">
        <v>733905661570</v>
      </c>
      <c r="B2644" s="654" t="s">
        <v>5411</v>
      </c>
      <c r="C2644" s="22">
        <f>AOFA_MINUS!S52</f>
        <v>0</v>
      </c>
      <c r="D2644" s="15" t="s">
        <v>1067</v>
      </c>
      <c r="E2644" s="653" t="s">
        <v>5412</v>
      </c>
    </row>
    <row r="2645" spans="1:5" ht="12" customHeight="1" x14ac:dyDescent="0.25">
      <c r="A2645" s="651">
        <v>733905661679</v>
      </c>
      <c r="B2645" s="654" t="s">
        <v>5413</v>
      </c>
      <c r="C2645" s="22">
        <f>AOFA_MINUS!S53</f>
        <v>0</v>
      </c>
      <c r="D2645" s="15" t="s">
        <v>1067</v>
      </c>
      <c r="E2645" s="653" t="s">
        <v>5414</v>
      </c>
    </row>
    <row r="2646" spans="1:5" ht="12" customHeight="1" x14ac:dyDescent="0.25">
      <c r="A2646" s="651">
        <v>733905661778</v>
      </c>
      <c r="B2646" s="654" t="s">
        <v>5415</v>
      </c>
      <c r="C2646" s="22">
        <f>AOFA_MINUS!S54</f>
        <v>0</v>
      </c>
      <c r="D2646" s="15" t="s">
        <v>1067</v>
      </c>
      <c r="E2646" s="653" t="s">
        <v>5416</v>
      </c>
    </row>
    <row r="2647" spans="1:5" ht="12" customHeight="1" x14ac:dyDescent="0.25">
      <c r="A2647" s="651">
        <v>733905661877</v>
      </c>
      <c r="B2647" s="654" t="s">
        <v>5417</v>
      </c>
      <c r="C2647" s="22">
        <f>AOFA_MINUS!S55</f>
        <v>0</v>
      </c>
      <c r="D2647" s="15" t="s">
        <v>1067</v>
      </c>
      <c r="E2647" s="653" t="s">
        <v>5418</v>
      </c>
    </row>
    <row r="2648" spans="1:5" ht="12" customHeight="1" x14ac:dyDescent="0.25">
      <c r="A2648" s="651">
        <v>733905661976</v>
      </c>
      <c r="B2648" s="654" t="s">
        <v>5419</v>
      </c>
      <c r="C2648" s="22">
        <f>AOFA_MINUS!S56</f>
        <v>0</v>
      </c>
      <c r="D2648" s="15" t="s">
        <v>1067</v>
      </c>
      <c r="E2648" s="653" t="s">
        <v>5420</v>
      </c>
    </row>
    <row r="2649" spans="1:5" ht="12" customHeight="1" x14ac:dyDescent="0.25">
      <c r="A2649" s="651">
        <v>733905662072</v>
      </c>
      <c r="B2649" s="654" t="s">
        <v>5421</v>
      </c>
      <c r="C2649" s="22">
        <f>AOFA_MINUS!S57</f>
        <v>0</v>
      </c>
      <c r="D2649" s="15" t="s">
        <v>1067</v>
      </c>
      <c r="E2649" s="653" t="s">
        <v>5422</v>
      </c>
    </row>
    <row r="2650" spans="1:5" ht="12" customHeight="1" x14ac:dyDescent="0.25">
      <c r="A2650" s="651">
        <v>733905662171</v>
      </c>
      <c r="B2650" s="654" t="s">
        <v>5423</v>
      </c>
      <c r="C2650" s="22">
        <f>AOFA_MINUS!S58</f>
        <v>0</v>
      </c>
      <c r="D2650" s="15" t="s">
        <v>1067</v>
      </c>
      <c r="E2650" s="653" t="s">
        <v>5424</v>
      </c>
    </row>
    <row r="2651" spans="1:5" ht="12" customHeight="1" x14ac:dyDescent="0.25">
      <c r="A2651" s="651">
        <v>733905662270</v>
      </c>
      <c r="B2651" s="654" t="s">
        <v>5425</v>
      </c>
      <c r="C2651" s="22">
        <f>AOFA_MINUS!S59</f>
        <v>0</v>
      </c>
      <c r="D2651" s="15" t="s">
        <v>1067</v>
      </c>
      <c r="E2651" s="653" t="s">
        <v>5426</v>
      </c>
    </row>
    <row r="2652" spans="1:5" ht="12" customHeight="1" x14ac:dyDescent="0.25">
      <c r="A2652" s="651">
        <v>733905662379</v>
      </c>
      <c r="B2652" s="654" t="s">
        <v>5427</v>
      </c>
      <c r="C2652" s="22">
        <f>AOFA_MINUS!S60</f>
        <v>0</v>
      </c>
      <c r="D2652" s="15" t="s">
        <v>1067</v>
      </c>
      <c r="E2652" s="653" t="s">
        <v>5428</v>
      </c>
    </row>
    <row r="2653" spans="1:5" ht="12" customHeight="1" x14ac:dyDescent="0.25">
      <c r="A2653" s="651">
        <v>733905662478</v>
      </c>
      <c r="B2653" s="654" t="s">
        <v>5429</v>
      </c>
      <c r="C2653" s="22">
        <f>AOFA_MINUS!S61</f>
        <v>0</v>
      </c>
      <c r="D2653" s="15" t="s">
        <v>1067</v>
      </c>
      <c r="E2653" s="653" t="s">
        <v>5430</v>
      </c>
    </row>
    <row r="2654" spans="1:5" ht="12" customHeight="1" x14ac:dyDescent="0.25">
      <c r="A2654" s="651">
        <v>733905662577</v>
      </c>
      <c r="B2654" s="654" t="s">
        <v>5431</v>
      </c>
      <c r="C2654" s="22">
        <f>AOFA_MINUS!S62</f>
        <v>0</v>
      </c>
      <c r="D2654" s="15" t="s">
        <v>1067</v>
      </c>
      <c r="E2654" s="653" t="s">
        <v>5432</v>
      </c>
    </row>
    <row r="2655" spans="1:5" ht="12" customHeight="1" x14ac:dyDescent="0.25">
      <c r="A2655" s="651">
        <v>733905662676</v>
      </c>
      <c r="B2655" s="654" t="s">
        <v>5433</v>
      </c>
      <c r="C2655" s="22">
        <f>AOFA_MINUS!S63</f>
        <v>0</v>
      </c>
      <c r="D2655" s="15" t="s">
        <v>1067</v>
      </c>
      <c r="E2655" s="653" t="s">
        <v>5434</v>
      </c>
    </row>
    <row r="2656" spans="1:5" ht="12" customHeight="1" x14ac:dyDescent="0.25">
      <c r="A2656" s="651">
        <v>733905662775</v>
      </c>
      <c r="B2656" s="654" t="s">
        <v>5435</v>
      </c>
      <c r="C2656" s="22">
        <f>AOFA_MINUS!S64</f>
        <v>0</v>
      </c>
      <c r="D2656" s="15" t="s">
        <v>1067</v>
      </c>
      <c r="E2656" s="653" t="s">
        <v>5436</v>
      </c>
    </row>
    <row r="2657" spans="1:5" ht="12" customHeight="1" x14ac:dyDescent="0.25">
      <c r="A2657" s="651">
        <v>733905662874</v>
      </c>
      <c r="B2657" s="654" t="s">
        <v>5437</v>
      </c>
      <c r="C2657" s="22">
        <f>AOFA_MINUS!S65</f>
        <v>0</v>
      </c>
      <c r="D2657" s="15" t="s">
        <v>1067</v>
      </c>
      <c r="E2657" s="653" t="s">
        <v>5438</v>
      </c>
    </row>
    <row r="2658" spans="1:5" ht="12" customHeight="1" x14ac:dyDescent="0.25">
      <c r="A2658" s="651">
        <v>733905662973</v>
      </c>
      <c r="B2658" s="654" t="s">
        <v>5439</v>
      </c>
      <c r="C2658" s="22">
        <f>AOFA_MINUS!S66</f>
        <v>0</v>
      </c>
      <c r="D2658" s="15" t="s">
        <v>1067</v>
      </c>
      <c r="E2658" s="653" t="s">
        <v>5440</v>
      </c>
    </row>
    <row r="2659" spans="1:5" ht="12" customHeight="1" x14ac:dyDescent="0.25">
      <c r="A2659" s="651">
        <v>733905663079</v>
      </c>
      <c r="B2659" s="654" t="s">
        <v>5441</v>
      </c>
      <c r="C2659" s="22">
        <f>AOFA_MINUS!S67</f>
        <v>0</v>
      </c>
      <c r="D2659" s="15" t="s">
        <v>1067</v>
      </c>
      <c r="E2659" s="653" t="s">
        <v>5442</v>
      </c>
    </row>
    <row r="2660" spans="1:5" ht="12" customHeight="1" x14ac:dyDescent="0.25">
      <c r="A2660" s="651">
        <v>733905663178</v>
      </c>
      <c r="B2660" s="654" t="s">
        <v>5443</v>
      </c>
      <c r="C2660" s="22">
        <f>AOFA_MINUS!S68</f>
        <v>0</v>
      </c>
      <c r="D2660" s="15" t="s">
        <v>1067</v>
      </c>
      <c r="E2660" s="653" t="s">
        <v>5444</v>
      </c>
    </row>
    <row r="2661" spans="1:5" ht="12" customHeight="1" x14ac:dyDescent="0.25">
      <c r="A2661" s="651">
        <v>733905663277</v>
      </c>
      <c r="B2661" s="654" t="s">
        <v>5445</v>
      </c>
      <c r="C2661" s="22">
        <f>AOFA_MINUS!S69</f>
        <v>0</v>
      </c>
      <c r="D2661" s="15" t="s">
        <v>1067</v>
      </c>
      <c r="E2661" s="653" t="s">
        <v>5446</v>
      </c>
    </row>
    <row r="2662" spans="1:5" ht="12" customHeight="1" x14ac:dyDescent="0.25">
      <c r="A2662" s="651">
        <v>733905663376</v>
      </c>
      <c r="B2662" s="654" t="s">
        <v>5447</v>
      </c>
      <c r="C2662" s="22">
        <f>AOFA_MINUS!S70</f>
        <v>0</v>
      </c>
      <c r="D2662" s="15" t="s">
        <v>1067</v>
      </c>
      <c r="E2662" s="653" t="s">
        <v>5448</v>
      </c>
    </row>
    <row r="2663" spans="1:5" ht="12" customHeight="1" x14ac:dyDescent="0.25">
      <c r="A2663" s="651">
        <v>733905663475</v>
      </c>
      <c r="B2663" s="654" t="s">
        <v>5449</v>
      </c>
      <c r="C2663" s="22">
        <f>AOFA_MINUS!S71</f>
        <v>0</v>
      </c>
      <c r="D2663" s="15" t="s">
        <v>1067</v>
      </c>
      <c r="E2663" s="653" t="s">
        <v>5450</v>
      </c>
    </row>
    <row r="2664" spans="1:5" ht="12" customHeight="1" x14ac:dyDescent="0.25">
      <c r="A2664" s="651">
        <v>733905663574</v>
      </c>
      <c r="B2664" s="654" t="s">
        <v>5451</v>
      </c>
      <c r="C2664" s="22">
        <f>AOFA_MINUS!S72</f>
        <v>0</v>
      </c>
      <c r="D2664" s="15" t="s">
        <v>1067</v>
      </c>
      <c r="E2664" s="653" t="s">
        <v>5452</v>
      </c>
    </row>
    <row r="2665" spans="1:5" ht="12" customHeight="1" x14ac:dyDescent="0.25">
      <c r="A2665" s="651">
        <v>733905663673</v>
      </c>
      <c r="B2665" s="654" t="s">
        <v>5453</v>
      </c>
      <c r="C2665" s="22">
        <f>AOFA_MINUS!S73</f>
        <v>0</v>
      </c>
      <c r="D2665" s="15" t="s">
        <v>1067</v>
      </c>
      <c r="E2665" s="653" t="s">
        <v>5454</v>
      </c>
    </row>
    <row r="2666" spans="1:5" ht="12" customHeight="1" x14ac:dyDescent="0.25">
      <c r="A2666" s="651">
        <v>733905663772</v>
      </c>
      <c r="B2666" s="654" t="s">
        <v>5455</v>
      </c>
      <c r="C2666" s="22">
        <f>AOFA_MINUS!S74</f>
        <v>0</v>
      </c>
      <c r="D2666" s="15" t="s">
        <v>1067</v>
      </c>
      <c r="E2666" s="653" t="s">
        <v>5456</v>
      </c>
    </row>
    <row r="2667" spans="1:5" ht="12" customHeight="1" x14ac:dyDescent="0.25">
      <c r="A2667" s="651">
        <v>733905663833</v>
      </c>
      <c r="B2667" s="654" t="s">
        <v>5457</v>
      </c>
      <c r="C2667" s="22">
        <f>AOFA_MINUS!S75</f>
        <v>0</v>
      </c>
      <c r="D2667" s="15" t="s">
        <v>1067</v>
      </c>
      <c r="E2667" s="653" t="s">
        <v>5458</v>
      </c>
    </row>
    <row r="2668" spans="1:5" ht="12" customHeight="1" x14ac:dyDescent="0.25">
      <c r="A2668" s="651">
        <v>733905663895</v>
      </c>
      <c r="B2668" s="654" t="s">
        <v>5459</v>
      </c>
      <c r="C2668" s="22">
        <f>AOFA_MINUS!S76</f>
        <v>0</v>
      </c>
      <c r="D2668" s="15" t="s">
        <v>1067</v>
      </c>
      <c r="E2668" s="653" t="s">
        <v>5460</v>
      </c>
    </row>
    <row r="2669" spans="1:5" ht="12" customHeight="1" x14ac:dyDescent="0.25">
      <c r="A2669" s="651">
        <v>733905663956</v>
      </c>
      <c r="B2669" s="654" t="s">
        <v>5461</v>
      </c>
      <c r="C2669" s="22">
        <f>AOFA_MINUS!S77</f>
        <v>0</v>
      </c>
      <c r="D2669" s="15" t="s">
        <v>1067</v>
      </c>
      <c r="E2669" s="653" t="s">
        <v>5462</v>
      </c>
    </row>
    <row r="2670" spans="1:5" ht="12" customHeight="1" x14ac:dyDescent="0.25">
      <c r="A2670" s="651">
        <v>733905664014</v>
      </c>
      <c r="B2670" s="654" t="s">
        <v>5463</v>
      </c>
      <c r="C2670" s="22">
        <f>AOFA_MINUS!S78</f>
        <v>0</v>
      </c>
      <c r="D2670" s="15" t="s">
        <v>1067</v>
      </c>
      <c r="E2670" s="653" t="s">
        <v>5464</v>
      </c>
    </row>
    <row r="2671" spans="1:5" ht="12" customHeight="1" x14ac:dyDescent="0.25">
      <c r="A2671" s="651">
        <v>733905664076</v>
      </c>
      <c r="B2671" s="654" t="s">
        <v>5465</v>
      </c>
      <c r="C2671" s="22">
        <f>AOFA_MINUS!S79</f>
        <v>0</v>
      </c>
      <c r="D2671" s="15" t="s">
        <v>1067</v>
      </c>
      <c r="E2671" s="653" t="s">
        <v>5466</v>
      </c>
    </row>
    <row r="2672" spans="1:5" ht="12" customHeight="1" x14ac:dyDescent="0.25">
      <c r="A2672" s="651">
        <v>733905664137</v>
      </c>
      <c r="B2672" s="654" t="s">
        <v>5467</v>
      </c>
      <c r="C2672" s="22">
        <f>AOFA_MINUS!S80</f>
        <v>0</v>
      </c>
      <c r="D2672" s="15" t="s">
        <v>1067</v>
      </c>
      <c r="E2672" s="653" t="s">
        <v>5468</v>
      </c>
    </row>
    <row r="2673" spans="1:5" ht="12" customHeight="1" x14ac:dyDescent="0.25">
      <c r="A2673" s="651">
        <v>733905661389</v>
      </c>
      <c r="B2673" s="654" t="s">
        <v>5469</v>
      </c>
      <c r="C2673" s="22">
        <f>AOFA_MINUS!T50</f>
        <v>0</v>
      </c>
      <c r="D2673" s="15" t="s">
        <v>1067</v>
      </c>
      <c r="E2673" s="653" t="s">
        <v>5470</v>
      </c>
    </row>
    <row r="2674" spans="1:5" ht="12" customHeight="1" x14ac:dyDescent="0.25">
      <c r="A2674" s="651">
        <v>733905661488</v>
      </c>
      <c r="B2674" s="654" t="s">
        <v>5471</v>
      </c>
      <c r="C2674" s="22">
        <f>AOFA_MINUS!T51</f>
        <v>0</v>
      </c>
      <c r="D2674" s="15" t="s">
        <v>1067</v>
      </c>
      <c r="E2674" s="653" t="s">
        <v>5472</v>
      </c>
    </row>
    <row r="2675" spans="1:5" ht="12" customHeight="1" x14ac:dyDescent="0.25">
      <c r="A2675" s="651">
        <v>733905661587</v>
      </c>
      <c r="B2675" s="654" t="s">
        <v>5473</v>
      </c>
      <c r="C2675" s="22">
        <f>AOFA_MINUS!T52</f>
        <v>0</v>
      </c>
      <c r="D2675" s="15" t="s">
        <v>1067</v>
      </c>
      <c r="E2675" s="653" t="s">
        <v>5474</v>
      </c>
    </row>
    <row r="2676" spans="1:5" ht="12" customHeight="1" x14ac:dyDescent="0.25">
      <c r="A2676" s="651">
        <v>733905661686</v>
      </c>
      <c r="B2676" s="654" t="s">
        <v>5475</v>
      </c>
      <c r="C2676" s="22">
        <f>AOFA_MINUS!T53</f>
        <v>0</v>
      </c>
      <c r="D2676" s="15" t="s">
        <v>1067</v>
      </c>
      <c r="E2676" s="653" t="s">
        <v>5476</v>
      </c>
    </row>
    <row r="2677" spans="1:5" ht="12" customHeight="1" x14ac:dyDescent="0.25">
      <c r="A2677" s="651">
        <v>733905661785</v>
      </c>
      <c r="B2677" s="654" t="s">
        <v>5477</v>
      </c>
      <c r="C2677" s="22">
        <f>AOFA_MINUS!T54</f>
        <v>0</v>
      </c>
      <c r="D2677" s="15" t="s">
        <v>1067</v>
      </c>
      <c r="E2677" s="653" t="s">
        <v>5478</v>
      </c>
    </row>
    <row r="2678" spans="1:5" ht="12" customHeight="1" x14ac:dyDescent="0.25">
      <c r="A2678" s="651">
        <v>733905661884</v>
      </c>
      <c r="B2678" s="654" t="s">
        <v>5479</v>
      </c>
      <c r="C2678" s="22">
        <f>AOFA_MINUS!T55</f>
        <v>0</v>
      </c>
      <c r="D2678" s="15" t="s">
        <v>1067</v>
      </c>
      <c r="E2678" s="653" t="s">
        <v>5480</v>
      </c>
    </row>
    <row r="2679" spans="1:5" ht="12" customHeight="1" x14ac:dyDescent="0.25">
      <c r="A2679" s="651">
        <v>733905661983</v>
      </c>
      <c r="B2679" s="654" t="s">
        <v>5481</v>
      </c>
      <c r="C2679" s="22">
        <f>AOFA_MINUS!T56</f>
        <v>0</v>
      </c>
      <c r="D2679" s="15" t="s">
        <v>1067</v>
      </c>
      <c r="E2679" s="653" t="s">
        <v>5482</v>
      </c>
    </row>
    <row r="2680" spans="1:5" ht="12" customHeight="1" x14ac:dyDescent="0.25">
      <c r="A2680" s="651">
        <v>733905662089</v>
      </c>
      <c r="B2680" s="654" t="s">
        <v>5483</v>
      </c>
      <c r="C2680" s="22">
        <f>AOFA_MINUS!T57</f>
        <v>0</v>
      </c>
      <c r="D2680" s="15" t="s">
        <v>1067</v>
      </c>
      <c r="E2680" s="653" t="s">
        <v>5484</v>
      </c>
    </row>
    <row r="2681" spans="1:5" ht="12" customHeight="1" x14ac:dyDescent="0.25">
      <c r="A2681" s="651">
        <v>733905662188</v>
      </c>
      <c r="B2681" s="654" t="s">
        <v>5485</v>
      </c>
      <c r="C2681" s="22">
        <f>AOFA_MINUS!T58</f>
        <v>0</v>
      </c>
      <c r="D2681" s="15" t="s">
        <v>1067</v>
      </c>
      <c r="E2681" s="653" t="s">
        <v>5486</v>
      </c>
    </row>
    <row r="2682" spans="1:5" ht="12" customHeight="1" x14ac:dyDescent="0.25">
      <c r="A2682" s="651">
        <v>733905662287</v>
      </c>
      <c r="B2682" s="654" t="s">
        <v>5487</v>
      </c>
      <c r="C2682" s="22">
        <f>AOFA_MINUS!T59</f>
        <v>0</v>
      </c>
      <c r="D2682" s="15" t="s">
        <v>1067</v>
      </c>
      <c r="E2682" s="653" t="s">
        <v>5488</v>
      </c>
    </row>
    <row r="2683" spans="1:5" ht="12" customHeight="1" x14ac:dyDescent="0.25">
      <c r="A2683" s="651">
        <v>733905662386</v>
      </c>
      <c r="B2683" s="654" t="s">
        <v>5489</v>
      </c>
      <c r="C2683" s="22">
        <f>AOFA_MINUS!T60</f>
        <v>0</v>
      </c>
      <c r="D2683" s="15" t="s">
        <v>1067</v>
      </c>
      <c r="E2683" s="653" t="s">
        <v>5490</v>
      </c>
    </row>
    <row r="2684" spans="1:5" ht="12" customHeight="1" x14ac:dyDescent="0.25">
      <c r="A2684" s="651">
        <v>733905662485</v>
      </c>
      <c r="B2684" s="654" t="s">
        <v>5491</v>
      </c>
      <c r="C2684" s="22">
        <f>AOFA_MINUS!T61</f>
        <v>0</v>
      </c>
      <c r="D2684" s="15" t="s">
        <v>1067</v>
      </c>
      <c r="E2684" s="653" t="s">
        <v>5492</v>
      </c>
    </row>
    <row r="2685" spans="1:5" ht="12" customHeight="1" x14ac:dyDescent="0.25">
      <c r="A2685" s="651">
        <v>733905662584</v>
      </c>
      <c r="B2685" s="654" t="s">
        <v>5493</v>
      </c>
      <c r="C2685" s="22">
        <f>AOFA_MINUS!T62</f>
        <v>0</v>
      </c>
      <c r="D2685" s="15" t="s">
        <v>1067</v>
      </c>
      <c r="E2685" s="653" t="s">
        <v>5494</v>
      </c>
    </row>
    <row r="2686" spans="1:5" ht="12" customHeight="1" x14ac:dyDescent="0.25">
      <c r="A2686" s="651">
        <v>733905662683</v>
      </c>
      <c r="B2686" s="654" t="s">
        <v>5495</v>
      </c>
      <c r="C2686" s="22">
        <f>AOFA_MINUS!T63</f>
        <v>0</v>
      </c>
      <c r="D2686" s="15" t="s">
        <v>1067</v>
      </c>
      <c r="E2686" s="653" t="s">
        <v>5496</v>
      </c>
    </row>
    <row r="2687" spans="1:5" ht="12" customHeight="1" x14ac:dyDescent="0.25">
      <c r="A2687" s="651">
        <v>733905662782</v>
      </c>
      <c r="B2687" s="654" t="s">
        <v>5497</v>
      </c>
      <c r="C2687" s="22">
        <f>AOFA_MINUS!T64</f>
        <v>0</v>
      </c>
      <c r="D2687" s="15" t="s">
        <v>1067</v>
      </c>
      <c r="E2687" s="653" t="s">
        <v>5498</v>
      </c>
    </row>
    <row r="2688" spans="1:5" ht="12" customHeight="1" x14ac:dyDescent="0.25">
      <c r="A2688" s="651">
        <v>733905662881</v>
      </c>
      <c r="B2688" s="654" t="s">
        <v>5499</v>
      </c>
      <c r="C2688" s="22">
        <f>AOFA_MINUS!T65</f>
        <v>0</v>
      </c>
      <c r="D2688" s="15" t="s">
        <v>1067</v>
      </c>
      <c r="E2688" s="653" t="s">
        <v>5500</v>
      </c>
    </row>
    <row r="2689" spans="1:5" ht="12" customHeight="1" x14ac:dyDescent="0.25">
      <c r="A2689" s="651">
        <v>733905662980</v>
      </c>
      <c r="B2689" s="654" t="s">
        <v>5501</v>
      </c>
      <c r="C2689" s="22">
        <f>AOFA_MINUS!T66</f>
        <v>0</v>
      </c>
      <c r="D2689" s="15" t="s">
        <v>1067</v>
      </c>
      <c r="E2689" s="653" t="s">
        <v>5502</v>
      </c>
    </row>
    <row r="2690" spans="1:5" ht="12" customHeight="1" x14ac:dyDescent="0.25">
      <c r="A2690" s="651">
        <v>733905663086</v>
      </c>
      <c r="B2690" s="654" t="s">
        <v>5503</v>
      </c>
      <c r="C2690" s="22">
        <f>AOFA_MINUS!T67</f>
        <v>0</v>
      </c>
      <c r="D2690" s="15" t="s">
        <v>1067</v>
      </c>
      <c r="E2690" s="653" t="s">
        <v>5504</v>
      </c>
    </row>
    <row r="2691" spans="1:5" ht="12" customHeight="1" x14ac:dyDescent="0.25">
      <c r="A2691" s="651">
        <v>733905663185</v>
      </c>
      <c r="B2691" s="654" t="s">
        <v>5505</v>
      </c>
      <c r="C2691" s="22">
        <f>AOFA_MINUS!T68</f>
        <v>0</v>
      </c>
      <c r="D2691" s="15" t="s">
        <v>1067</v>
      </c>
      <c r="E2691" s="653" t="s">
        <v>5506</v>
      </c>
    </row>
    <row r="2692" spans="1:5" ht="12" customHeight="1" x14ac:dyDescent="0.25">
      <c r="A2692" s="651">
        <v>733905663284</v>
      </c>
      <c r="B2692" s="654" t="s">
        <v>5507</v>
      </c>
      <c r="C2692" s="22">
        <f>AOFA_MINUS!T69</f>
        <v>0</v>
      </c>
      <c r="D2692" s="15" t="s">
        <v>1067</v>
      </c>
      <c r="E2692" s="653" t="s">
        <v>5508</v>
      </c>
    </row>
    <row r="2693" spans="1:5" ht="12" customHeight="1" x14ac:dyDescent="0.25">
      <c r="A2693" s="651">
        <v>733905663383</v>
      </c>
      <c r="B2693" s="654" t="s">
        <v>5509</v>
      </c>
      <c r="C2693" s="22">
        <f>AOFA_MINUS!T70</f>
        <v>0</v>
      </c>
      <c r="D2693" s="15" t="s">
        <v>1067</v>
      </c>
      <c r="E2693" s="653" t="s">
        <v>5510</v>
      </c>
    </row>
    <row r="2694" spans="1:5" ht="12" customHeight="1" x14ac:dyDescent="0.25">
      <c r="A2694" s="651">
        <v>733905663482</v>
      </c>
      <c r="B2694" s="654" t="s">
        <v>5511</v>
      </c>
      <c r="C2694" s="22">
        <f>AOFA_MINUS!T71</f>
        <v>0</v>
      </c>
      <c r="D2694" s="15" t="s">
        <v>1067</v>
      </c>
      <c r="E2694" s="653" t="s">
        <v>5512</v>
      </c>
    </row>
    <row r="2695" spans="1:5" ht="12" customHeight="1" x14ac:dyDescent="0.25">
      <c r="A2695" s="651">
        <v>733905663581</v>
      </c>
      <c r="B2695" s="654" t="s">
        <v>5513</v>
      </c>
      <c r="C2695" s="22">
        <f>AOFA_MINUS!T72</f>
        <v>0</v>
      </c>
      <c r="D2695" s="15" t="s">
        <v>1067</v>
      </c>
      <c r="E2695" s="653" t="s">
        <v>5514</v>
      </c>
    </row>
    <row r="2696" spans="1:5" ht="12" customHeight="1" x14ac:dyDescent="0.25">
      <c r="A2696" s="651">
        <v>733905663680</v>
      </c>
      <c r="B2696" s="654" t="s">
        <v>5515</v>
      </c>
      <c r="C2696" s="22">
        <f>AOFA_MINUS!T73</f>
        <v>0</v>
      </c>
      <c r="D2696" s="15" t="s">
        <v>1067</v>
      </c>
      <c r="E2696" s="653" t="s">
        <v>5516</v>
      </c>
    </row>
    <row r="2697" spans="1:5" ht="12" customHeight="1" x14ac:dyDescent="0.25">
      <c r="A2697" s="651">
        <v>733905663789</v>
      </c>
      <c r="B2697" s="654" t="s">
        <v>5517</v>
      </c>
      <c r="C2697" s="22">
        <f>AOFA_MINUS!T74</f>
        <v>0</v>
      </c>
      <c r="D2697" s="15" t="s">
        <v>1067</v>
      </c>
      <c r="E2697" s="653" t="s">
        <v>5518</v>
      </c>
    </row>
    <row r="2698" spans="1:5" ht="12" customHeight="1" x14ac:dyDescent="0.25">
      <c r="A2698" s="651">
        <v>733905663840</v>
      </c>
      <c r="B2698" s="654" t="s">
        <v>5519</v>
      </c>
      <c r="C2698" s="22">
        <f>AOFA_MINUS!T75</f>
        <v>0</v>
      </c>
      <c r="D2698" s="15" t="s">
        <v>1067</v>
      </c>
      <c r="E2698" s="653" t="s">
        <v>5520</v>
      </c>
    </row>
    <row r="2699" spans="1:5" ht="12" customHeight="1" x14ac:dyDescent="0.25">
      <c r="A2699" s="651">
        <v>733905663901</v>
      </c>
      <c r="B2699" s="654" t="s">
        <v>5521</v>
      </c>
      <c r="C2699" s="22">
        <f>AOFA_MINUS!T76</f>
        <v>0</v>
      </c>
      <c r="D2699" s="15" t="s">
        <v>1067</v>
      </c>
      <c r="E2699" s="653" t="s">
        <v>5522</v>
      </c>
    </row>
    <row r="2700" spans="1:5" ht="12" customHeight="1" x14ac:dyDescent="0.25">
      <c r="A2700" s="651">
        <v>733905663963</v>
      </c>
      <c r="B2700" s="654" t="s">
        <v>5523</v>
      </c>
      <c r="C2700" s="22">
        <f>AOFA_MINUS!T77</f>
        <v>0</v>
      </c>
      <c r="D2700" s="15" t="s">
        <v>1067</v>
      </c>
      <c r="E2700" s="653" t="s">
        <v>5524</v>
      </c>
    </row>
    <row r="2701" spans="1:5" ht="12" customHeight="1" x14ac:dyDescent="0.25">
      <c r="A2701" s="651">
        <v>733905664021</v>
      </c>
      <c r="B2701" s="654" t="s">
        <v>5525</v>
      </c>
      <c r="C2701" s="22">
        <f>AOFA_MINUS!T78</f>
        <v>0</v>
      </c>
      <c r="D2701" s="15" t="s">
        <v>1067</v>
      </c>
      <c r="E2701" s="653" t="s">
        <v>5526</v>
      </c>
    </row>
    <row r="2702" spans="1:5" ht="12" customHeight="1" x14ac:dyDescent="0.25">
      <c r="A2702" s="651">
        <v>733905664083</v>
      </c>
      <c r="B2702" s="654" t="s">
        <v>5527</v>
      </c>
      <c r="C2702" s="22">
        <f>AOFA_MINUS!T79</f>
        <v>0</v>
      </c>
      <c r="D2702" s="15" t="s">
        <v>1067</v>
      </c>
      <c r="E2702" s="653" t="s">
        <v>5528</v>
      </c>
    </row>
    <row r="2703" spans="1:5" ht="12" customHeight="1" x14ac:dyDescent="0.25">
      <c r="A2703" s="651">
        <v>733905664144</v>
      </c>
      <c r="B2703" s="654" t="s">
        <v>5529</v>
      </c>
      <c r="C2703" s="22">
        <f>AOFA_MINUS!T80</f>
        <v>0</v>
      </c>
      <c r="D2703" s="15" t="s">
        <v>1067</v>
      </c>
      <c r="E2703" s="653" t="s">
        <v>5530</v>
      </c>
    </row>
    <row r="2704" spans="1:5" ht="12" customHeight="1" x14ac:dyDescent="0.25">
      <c r="A2704" s="651">
        <v>733905364334</v>
      </c>
      <c r="B2704" t="s">
        <v>5531</v>
      </c>
      <c r="C2704" s="22">
        <f>AOFA_MINUS!V50</f>
        <v>0</v>
      </c>
      <c r="D2704" s="15" t="s">
        <v>1067</v>
      </c>
      <c r="E2704" s="653" t="s">
        <v>5532</v>
      </c>
    </row>
    <row r="2705" spans="1:5" ht="12" customHeight="1" x14ac:dyDescent="0.25">
      <c r="A2705" s="651">
        <v>733905364341</v>
      </c>
      <c r="B2705" t="s">
        <v>5533</v>
      </c>
      <c r="C2705" s="22">
        <f>AOFA_MINUS!V51</f>
        <v>0</v>
      </c>
      <c r="D2705" s="15" t="s">
        <v>1067</v>
      </c>
      <c r="E2705" s="653" t="s">
        <v>5534</v>
      </c>
    </row>
    <row r="2706" spans="1:5" ht="12" customHeight="1" x14ac:dyDescent="0.25">
      <c r="A2706" s="651">
        <v>733905364358</v>
      </c>
      <c r="B2706" t="s">
        <v>5535</v>
      </c>
      <c r="C2706" s="22">
        <f>AOFA_MINUS!V52</f>
        <v>0</v>
      </c>
      <c r="D2706" s="15" t="s">
        <v>1067</v>
      </c>
      <c r="E2706" s="653" t="s">
        <v>5536</v>
      </c>
    </row>
    <row r="2707" spans="1:5" ht="12" customHeight="1" x14ac:dyDescent="0.25">
      <c r="A2707" s="651">
        <v>733905364365</v>
      </c>
      <c r="B2707" t="s">
        <v>5537</v>
      </c>
      <c r="C2707" s="22">
        <f>AOFA_MINUS!V53</f>
        <v>0</v>
      </c>
      <c r="D2707" s="15" t="s">
        <v>1067</v>
      </c>
      <c r="E2707" s="653" t="s">
        <v>5538</v>
      </c>
    </row>
    <row r="2708" spans="1:5" ht="12" customHeight="1" x14ac:dyDescent="0.25">
      <c r="A2708" s="651">
        <v>733905364372</v>
      </c>
      <c r="B2708" t="s">
        <v>5539</v>
      </c>
      <c r="C2708" s="22">
        <f>AOFA_MINUS!V54</f>
        <v>0</v>
      </c>
      <c r="D2708" s="15" t="s">
        <v>1067</v>
      </c>
      <c r="E2708" s="653" t="s">
        <v>5540</v>
      </c>
    </row>
    <row r="2709" spans="1:5" ht="12" customHeight="1" x14ac:dyDescent="0.25">
      <c r="A2709" s="651">
        <v>733905364389</v>
      </c>
      <c r="B2709" t="s">
        <v>5541</v>
      </c>
      <c r="C2709" s="22">
        <f>AOFA_MINUS!V55</f>
        <v>0</v>
      </c>
      <c r="D2709" s="15" t="s">
        <v>1067</v>
      </c>
      <c r="E2709" s="653" t="s">
        <v>5542</v>
      </c>
    </row>
    <row r="2710" spans="1:5" ht="12" customHeight="1" x14ac:dyDescent="0.25">
      <c r="A2710" s="651">
        <v>733905364396</v>
      </c>
      <c r="B2710" t="s">
        <v>5543</v>
      </c>
      <c r="C2710" s="22">
        <f>AOFA_MINUS!V56</f>
        <v>0</v>
      </c>
      <c r="D2710" s="15" t="s">
        <v>1067</v>
      </c>
      <c r="E2710" s="653" t="s">
        <v>5544</v>
      </c>
    </row>
    <row r="2711" spans="1:5" ht="12" customHeight="1" x14ac:dyDescent="0.25">
      <c r="A2711" s="651">
        <v>733905364402</v>
      </c>
      <c r="B2711" t="s">
        <v>5545</v>
      </c>
      <c r="C2711" s="22">
        <f>AOFA_MINUS!V57</f>
        <v>0</v>
      </c>
      <c r="D2711" s="15" t="s">
        <v>1067</v>
      </c>
      <c r="E2711" s="653" t="s">
        <v>5546</v>
      </c>
    </row>
    <row r="2712" spans="1:5" ht="12" customHeight="1" x14ac:dyDescent="0.25">
      <c r="A2712" s="651">
        <v>733905364419</v>
      </c>
      <c r="B2712" t="s">
        <v>5547</v>
      </c>
      <c r="C2712" s="22">
        <f>AOFA_MINUS!V58</f>
        <v>0</v>
      </c>
      <c r="D2712" s="15" t="s">
        <v>1067</v>
      </c>
      <c r="E2712" s="653" t="s">
        <v>5548</v>
      </c>
    </row>
    <row r="2713" spans="1:5" ht="12" customHeight="1" x14ac:dyDescent="0.25">
      <c r="A2713" s="651">
        <v>733905364426</v>
      </c>
      <c r="B2713" t="s">
        <v>5549</v>
      </c>
      <c r="C2713" s="22">
        <f>AOFA_MINUS!V59</f>
        <v>0</v>
      </c>
      <c r="D2713" s="15" t="s">
        <v>1067</v>
      </c>
      <c r="E2713" s="653" t="s">
        <v>5550</v>
      </c>
    </row>
    <row r="2714" spans="1:5" ht="12" customHeight="1" x14ac:dyDescent="0.25">
      <c r="A2714" s="651">
        <v>733905364433</v>
      </c>
      <c r="B2714" t="s">
        <v>5551</v>
      </c>
      <c r="C2714" s="22">
        <f>AOFA_MINUS!V60</f>
        <v>0</v>
      </c>
      <c r="D2714" s="15" t="s">
        <v>1067</v>
      </c>
      <c r="E2714" s="653" t="s">
        <v>5552</v>
      </c>
    </row>
    <row r="2715" spans="1:5" ht="12" customHeight="1" x14ac:dyDescent="0.25">
      <c r="A2715" s="651">
        <v>733905364440</v>
      </c>
      <c r="B2715" t="s">
        <v>5553</v>
      </c>
      <c r="C2715" s="22">
        <f>AOFA_MINUS!V61</f>
        <v>0</v>
      </c>
      <c r="D2715" s="15" t="s">
        <v>1067</v>
      </c>
      <c r="E2715" s="653" t="s">
        <v>5554</v>
      </c>
    </row>
    <row r="2716" spans="1:5" ht="12" customHeight="1" x14ac:dyDescent="0.25">
      <c r="A2716" s="651">
        <v>733905364457</v>
      </c>
      <c r="B2716" t="s">
        <v>5555</v>
      </c>
      <c r="C2716" s="22">
        <f>AOFA_MINUS!V62</f>
        <v>0</v>
      </c>
      <c r="D2716" s="15" t="s">
        <v>1067</v>
      </c>
      <c r="E2716" s="653" t="s">
        <v>5556</v>
      </c>
    </row>
    <row r="2717" spans="1:5" ht="12" customHeight="1" x14ac:dyDescent="0.25">
      <c r="A2717" s="651">
        <v>733905364464</v>
      </c>
      <c r="B2717" t="s">
        <v>5557</v>
      </c>
      <c r="C2717" s="22">
        <f>AOFA_MINUS!V63</f>
        <v>0</v>
      </c>
      <c r="D2717" s="15" t="s">
        <v>1067</v>
      </c>
      <c r="E2717" s="653" t="s">
        <v>5558</v>
      </c>
    </row>
    <row r="2718" spans="1:5" ht="12" customHeight="1" x14ac:dyDescent="0.25">
      <c r="A2718" s="651">
        <v>733905364471</v>
      </c>
      <c r="B2718" t="s">
        <v>5559</v>
      </c>
      <c r="C2718" s="22">
        <f>AOFA_MINUS!V64</f>
        <v>0</v>
      </c>
      <c r="D2718" s="15" t="s">
        <v>1067</v>
      </c>
      <c r="E2718" s="653" t="s">
        <v>5560</v>
      </c>
    </row>
    <row r="2719" spans="1:5" ht="12" customHeight="1" x14ac:dyDescent="0.25">
      <c r="A2719" s="651">
        <v>733905364488</v>
      </c>
      <c r="B2719" t="s">
        <v>5561</v>
      </c>
      <c r="C2719" s="22">
        <f>AOFA_MINUS!V65</f>
        <v>0</v>
      </c>
      <c r="D2719" s="15" t="s">
        <v>1067</v>
      </c>
      <c r="E2719" s="653" t="s">
        <v>5562</v>
      </c>
    </row>
    <row r="2720" spans="1:5" ht="12" customHeight="1" x14ac:dyDescent="0.25">
      <c r="A2720" s="651">
        <v>733905364495</v>
      </c>
      <c r="B2720" t="s">
        <v>5563</v>
      </c>
      <c r="C2720" s="22">
        <f>AOFA_MINUS!V66</f>
        <v>0</v>
      </c>
      <c r="D2720" s="15" t="s">
        <v>1067</v>
      </c>
      <c r="E2720" s="653" t="s">
        <v>5564</v>
      </c>
    </row>
    <row r="2721" spans="1:5" ht="12" customHeight="1" x14ac:dyDescent="0.25">
      <c r="A2721" s="651">
        <v>733905364501</v>
      </c>
      <c r="B2721" t="s">
        <v>5565</v>
      </c>
      <c r="C2721" s="22">
        <f>AOFA_MINUS!V67</f>
        <v>0</v>
      </c>
      <c r="D2721" s="15" t="s">
        <v>1067</v>
      </c>
      <c r="E2721" s="653" t="s">
        <v>5566</v>
      </c>
    </row>
    <row r="2722" spans="1:5" ht="12" customHeight="1" x14ac:dyDescent="0.25">
      <c r="A2722" s="651">
        <v>733905364518</v>
      </c>
      <c r="B2722" t="s">
        <v>5567</v>
      </c>
      <c r="C2722" s="22">
        <f>AOFA_MINUS!V68</f>
        <v>0</v>
      </c>
      <c r="D2722" s="15" t="s">
        <v>1067</v>
      </c>
      <c r="E2722" s="653" t="s">
        <v>5568</v>
      </c>
    </row>
    <row r="2723" spans="1:5" ht="12" customHeight="1" x14ac:dyDescent="0.25">
      <c r="A2723" s="651">
        <v>733905364525</v>
      </c>
      <c r="B2723" t="s">
        <v>5569</v>
      </c>
      <c r="C2723" s="22">
        <f>AOFA_MINUS!V69</f>
        <v>0</v>
      </c>
      <c r="D2723" s="15" t="s">
        <v>1067</v>
      </c>
      <c r="E2723" s="653" t="s">
        <v>5570</v>
      </c>
    </row>
    <row r="2724" spans="1:5" ht="12" customHeight="1" x14ac:dyDescent="0.25">
      <c r="A2724" s="651">
        <v>733905364532</v>
      </c>
      <c r="B2724" t="s">
        <v>5571</v>
      </c>
      <c r="C2724" s="22">
        <f>AOFA_MINUS!V70</f>
        <v>0</v>
      </c>
      <c r="D2724" s="15" t="s">
        <v>1067</v>
      </c>
      <c r="E2724" s="653" t="s">
        <v>5572</v>
      </c>
    </row>
    <row r="2725" spans="1:5" ht="12" customHeight="1" x14ac:dyDescent="0.25">
      <c r="A2725" s="651">
        <v>733905364549</v>
      </c>
      <c r="B2725" t="s">
        <v>5573</v>
      </c>
      <c r="C2725" s="22">
        <f>AOFA_MINUS!V71</f>
        <v>0</v>
      </c>
      <c r="D2725" s="15" t="s">
        <v>1067</v>
      </c>
      <c r="E2725" s="653" t="s">
        <v>5574</v>
      </c>
    </row>
    <row r="2726" spans="1:5" ht="12" customHeight="1" x14ac:dyDescent="0.25">
      <c r="A2726" s="651">
        <v>733905364556</v>
      </c>
      <c r="B2726" t="s">
        <v>5575</v>
      </c>
      <c r="C2726" s="22">
        <f>AOFA_MINUS!V72</f>
        <v>0</v>
      </c>
      <c r="D2726" s="15" t="s">
        <v>1067</v>
      </c>
      <c r="E2726" s="653" t="s">
        <v>5576</v>
      </c>
    </row>
    <row r="2727" spans="1:5" ht="12" customHeight="1" x14ac:dyDescent="0.25">
      <c r="A2727" s="651">
        <v>733905364563</v>
      </c>
      <c r="B2727" t="s">
        <v>5577</v>
      </c>
      <c r="C2727" s="22">
        <f>AOFA_MINUS!V73</f>
        <v>0</v>
      </c>
      <c r="D2727" s="15" t="s">
        <v>1067</v>
      </c>
      <c r="E2727" s="653" t="s">
        <v>5578</v>
      </c>
    </row>
    <row r="2728" spans="1:5" ht="12" customHeight="1" x14ac:dyDescent="0.25">
      <c r="A2728" s="651">
        <v>733905364570</v>
      </c>
      <c r="B2728" t="s">
        <v>5579</v>
      </c>
      <c r="C2728" s="22">
        <f>AOFA_MINUS!V74</f>
        <v>0</v>
      </c>
      <c r="D2728" s="15" t="s">
        <v>1067</v>
      </c>
      <c r="E2728" s="653" t="s">
        <v>5580</v>
      </c>
    </row>
    <row r="2729" spans="1:5" ht="12" customHeight="1" x14ac:dyDescent="0.25">
      <c r="A2729" s="651">
        <v>733905364587</v>
      </c>
      <c r="B2729" t="s">
        <v>5581</v>
      </c>
      <c r="C2729" s="22">
        <f>AOFA_MINUS!V75</f>
        <v>0</v>
      </c>
      <c r="D2729" s="15" t="s">
        <v>1067</v>
      </c>
      <c r="E2729" s="653" t="s">
        <v>5582</v>
      </c>
    </row>
    <row r="2730" spans="1:5" ht="12" customHeight="1" x14ac:dyDescent="0.25">
      <c r="A2730" s="651">
        <v>733905364594</v>
      </c>
      <c r="B2730" t="s">
        <v>5583</v>
      </c>
      <c r="C2730" s="22">
        <f>AOFA_MINUS!V76</f>
        <v>0</v>
      </c>
      <c r="D2730" s="15" t="s">
        <v>1067</v>
      </c>
      <c r="E2730" s="653" t="s">
        <v>5584</v>
      </c>
    </row>
    <row r="2731" spans="1:5" ht="12" customHeight="1" x14ac:dyDescent="0.25">
      <c r="A2731" s="651">
        <v>733905364600</v>
      </c>
      <c r="B2731" t="s">
        <v>5585</v>
      </c>
      <c r="C2731" s="22">
        <f>AOFA_MINUS!V77</f>
        <v>0</v>
      </c>
      <c r="D2731" s="15" t="s">
        <v>1067</v>
      </c>
      <c r="E2731" s="653" t="s">
        <v>5586</v>
      </c>
    </row>
    <row r="2732" spans="1:5" ht="12" customHeight="1" x14ac:dyDescent="0.25">
      <c r="A2732" s="651">
        <v>733905364617</v>
      </c>
      <c r="B2732" t="s">
        <v>5587</v>
      </c>
      <c r="C2732" s="22">
        <f>AOFA_MINUS!V78</f>
        <v>0</v>
      </c>
      <c r="D2732" s="15" t="s">
        <v>1067</v>
      </c>
      <c r="E2732" s="653" t="s">
        <v>5588</v>
      </c>
    </row>
    <row r="2733" spans="1:5" ht="12" customHeight="1" x14ac:dyDescent="0.25">
      <c r="A2733" s="651">
        <v>733905364624</v>
      </c>
      <c r="B2733" t="s">
        <v>5589</v>
      </c>
      <c r="C2733" s="22">
        <f>AOFA_MINUS!V79</f>
        <v>0</v>
      </c>
      <c r="D2733" s="15" t="s">
        <v>1067</v>
      </c>
      <c r="E2733" s="653" t="s">
        <v>5590</v>
      </c>
    </row>
    <row r="2734" spans="1:5" ht="12" customHeight="1" x14ac:dyDescent="0.25">
      <c r="A2734" s="651">
        <v>733905364631</v>
      </c>
      <c r="B2734" t="s">
        <v>5591</v>
      </c>
      <c r="C2734" s="22">
        <f>AOFA_MINUS!V80</f>
        <v>0</v>
      </c>
      <c r="D2734" s="15" t="s">
        <v>1067</v>
      </c>
      <c r="E2734" s="653" t="s">
        <v>5592</v>
      </c>
    </row>
    <row r="2735" spans="1:5" ht="12" customHeight="1" x14ac:dyDescent="0.25">
      <c r="A2735" s="651">
        <v>733905364884</v>
      </c>
      <c r="B2735" t="s">
        <v>5593</v>
      </c>
      <c r="C2735" s="22">
        <f>AOFA_MINUS!W50</f>
        <v>0</v>
      </c>
      <c r="D2735" s="15" t="s">
        <v>1067</v>
      </c>
      <c r="E2735" s="653" t="s">
        <v>5594</v>
      </c>
    </row>
    <row r="2736" spans="1:5" ht="12" customHeight="1" x14ac:dyDescent="0.25">
      <c r="A2736" s="651">
        <v>733905364891</v>
      </c>
      <c r="B2736" t="s">
        <v>5595</v>
      </c>
      <c r="C2736" s="22">
        <f>AOFA_MINUS!W51</f>
        <v>0</v>
      </c>
      <c r="D2736" s="15" t="s">
        <v>1067</v>
      </c>
      <c r="E2736" s="653" t="s">
        <v>5596</v>
      </c>
    </row>
    <row r="2737" spans="1:5" ht="12" customHeight="1" x14ac:dyDescent="0.25">
      <c r="A2737" s="651">
        <v>733905364907</v>
      </c>
      <c r="B2737" t="s">
        <v>5597</v>
      </c>
      <c r="C2737" s="22">
        <f>AOFA_MINUS!W52</f>
        <v>0</v>
      </c>
      <c r="D2737" s="15" t="s">
        <v>1067</v>
      </c>
      <c r="E2737" s="653" t="s">
        <v>5598</v>
      </c>
    </row>
    <row r="2738" spans="1:5" ht="12" customHeight="1" x14ac:dyDescent="0.25">
      <c r="A2738" s="651">
        <v>733905364914</v>
      </c>
      <c r="B2738" t="s">
        <v>5599</v>
      </c>
      <c r="C2738" s="22">
        <f>AOFA_MINUS!W53</f>
        <v>0</v>
      </c>
      <c r="D2738" s="15" t="s">
        <v>1067</v>
      </c>
      <c r="E2738" s="653" t="s">
        <v>5600</v>
      </c>
    </row>
    <row r="2739" spans="1:5" ht="12" customHeight="1" x14ac:dyDescent="0.25">
      <c r="A2739" s="651">
        <v>733905364921</v>
      </c>
      <c r="B2739" t="s">
        <v>5601</v>
      </c>
      <c r="C2739" s="22">
        <f>AOFA_MINUS!W54</f>
        <v>0</v>
      </c>
      <c r="D2739" s="15" t="s">
        <v>1067</v>
      </c>
      <c r="E2739" s="653" t="s">
        <v>5602</v>
      </c>
    </row>
    <row r="2740" spans="1:5" ht="12" customHeight="1" x14ac:dyDescent="0.25">
      <c r="A2740" s="651">
        <v>733905364938</v>
      </c>
      <c r="B2740" t="s">
        <v>5603</v>
      </c>
      <c r="C2740" s="22">
        <f>AOFA_MINUS!W55</f>
        <v>0</v>
      </c>
      <c r="D2740" s="15" t="s">
        <v>1067</v>
      </c>
      <c r="E2740" s="653" t="s">
        <v>5604</v>
      </c>
    </row>
    <row r="2741" spans="1:5" ht="12" customHeight="1" x14ac:dyDescent="0.25">
      <c r="A2741" s="651">
        <v>733905364945</v>
      </c>
      <c r="B2741" t="s">
        <v>5605</v>
      </c>
      <c r="C2741" s="22">
        <f>AOFA_MINUS!W56</f>
        <v>0</v>
      </c>
      <c r="D2741" s="15" t="s">
        <v>1067</v>
      </c>
      <c r="E2741" s="653" t="s">
        <v>5606</v>
      </c>
    </row>
    <row r="2742" spans="1:5" ht="12" customHeight="1" x14ac:dyDescent="0.25">
      <c r="A2742" s="651">
        <v>733905364952</v>
      </c>
      <c r="B2742" t="s">
        <v>5607</v>
      </c>
      <c r="C2742" s="22">
        <f>AOFA_MINUS!W57</f>
        <v>0</v>
      </c>
      <c r="D2742" s="15" t="s">
        <v>1067</v>
      </c>
      <c r="E2742" s="653" t="s">
        <v>5608</v>
      </c>
    </row>
    <row r="2743" spans="1:5" ht="12" customHeight="1" x14ac:dyDescent="0.25">
      <c r="A2743" s="651">
        <v>733905364969</v>
      </c>
      <c r="B2743" t="s">
        <v>5609</v>
      </c>
      <c r="C2743" s="22">
        <f>AOFA_MINUS!W58</f>
        <v>0</v>
      </c>
      <c r="D2743" s="15" t="s">
        <v>1067</v>
      </c>
      <c r="E2743" s="653" t="s">
        <v>5610</v>
      </c>
    </row>
    <row r="2744" spans="1:5" ht="12" customHeight="1" x14ac:dyDescent="0.25">
      <c r="A2744" s="651">
        <v>733905364976</v>
      </c>
      <c r="B2744" t="s">
        <v>5611</v>
      </c>
      <c r="C2744" s="22">
        <f>AOFA_MINUS!W59</f>
        <v>0</v>
      </c>
      <c r="D2744" s="15" t="s">
        <v>1067</v>
      </c>
      <c r="E2744" s="653" t="s">
        <v>5612</v>
      </c>
    </row>
    <row r="2745" spans="1:5" ht="12" customHeight="1" x14ac:dyDescent="0.25">
      <c r="A2745" s="651">
        <v>733905364983</v>
      </c>
      <c r="B2745" t="s">
        <v>5613</v>
      </c>
      <c r="C2745" s="22">
        <f>AOFA_MINUS!W60</f>
        <v>0</v>
      </c>
      <c r="D2745" s="15" t="s">
        <v>1067</v>
      </c>
      <c r="E2745" s="653" t="s">
        <v>5614</v>
      </c>
    </row>
    <row r="2746" spans="1:5" ht="12" customHeight="1" x14ac:dyDescent="0.25">
      <c r="A2746" s="651">
        <v>733905364990</v>
      </c>
      <c r="B2746" t="s">
        <v>5615</v>
      </c>
      <c r="C2746" s="22">
        <f>AOFA_MINUS!W61</f>
        <v>0</v>
      </c>
      <c r="D2746" s="15" t="s">
        <v>1067</v>
      </c>
      <c r="E2746" s="653" t="s">
        <v>5616</v>
      </c>
    </row>
    <row r="2747" spans="1:5" ht="12" customHeight="1" x14ac:dyDescent="0.25">
      <c r="A2747" s="651">
        <v>733905365003</v>
      </c>
      <c r="B2747" t="s">
        <v>5617</v>
      </c>
      <c r="C2747" s="22">
        <f>AOFA_MINUS!W62</f>
        <v>0</v>
      </c>
      <c r="D2747" s="15" t="s">
        <v>1067</v>
      </c>
      <c r="E2747" s="653" t="s">
        <v>5618</v>
      </c>
    </row>
    <row r="2748" spans="1:5" ht="12" customHeight="1" x14ac:dyDescent="0.25">
      <c r="A2748" s="651">
        <v>733905365010</v>
      </c>
      <c r="B2748" t="s">
        <v>5619</v>
      </c>
      <c r="C2748" s="22">
        <f>AOFA_MINUS!W63</f>
        <v>0</v>
      </c>
      <c r="D2748" s="15" t="s">
        <v>1067</v>
      </c>
      <c r="E2748" s="653" t="s">
        <v>5620</v>
      </c>
    </row>
    <row r="2749" spans="1:5" ht="12" customHeight="1" x14ac:dyDescent="0.25">
      <c r="A2749" s="651">
        <v>733905365027</v>
      </c>
      <c r="B2749" t="s">
        <v>5621</v>
      </c>
      <c r="C2749" s="22">
        <f>AOFA_MINUS!W64</f>
        <v>0</v>
      </c>
      <c r="D2749" s="15" t="s">
        <v>1067</v>
      </c>
      <c r="E2749" s="653" t="s">
        <v>5622</v>
      </c>
    </row>
    <row r="2750" spans="1:5" ht="12" customHeight="1" x14ac:dyDescent="0.25">
      <c r="A2750" s="651">
        <v>733905365034</v>
      </c>
      <c r="B2750" t="s">
        <v>5623</v>
      </c>
      <c r="C2750" s="22">
        <f>AOFA_MINUS!W65</f>
        <v>0</v>
      </c>
      <c r="D2750" s="15" t="s">
        <v>1067</v>
      </c>
      <c r="E2750" s="653" t="s">
        <v>5624</v>
      </c>
    </row>
    <row r="2751" spans="1:5" ht="12" customHeight="1" x14ac:dyDescent="0.25">
      <c r="A2751" s="651">
        <v>733905365041</v>
      </c>
      <c r="B2751" t="s">
        <v>5625</v>
      </c>
      <c r="C2751" s="22">
        <f>AOFA_MINUS!W66</f>
        <v>0</v>
      </c>
      <c r="D2751" s="15" t="s">
        <v>1067</v>
      </c>
      <c r="E2751" s="653" t="s">
        <v>5626</v>
      </c>
    </row>
    <row r="2752" spans="1:5" ht="12" customHeight="1" x14ac:dyDescent="0.25">
      <c r="A2752" s="651">
        <v>733905365058</v>
      </c>
      <c r="B2752" t="s">
        <v>5627</v>
      </c>
      <c r="C2752" s="22">
        <f>AOFA_MINUS!W67</f>
        <v>0</v>
      </c>
      <c r="D2752" s="15" t="s">
        <v>1067</v>
      </c>
      <c r="E2752" s="653" t="s">
        <v>5628</v>
      </c>
    </row>
    <row r="2753" spans="1:5" ht="12" customHeight="1" x14ac:dyDescent="0.25">
      <c r="A2753" s="651">
        <v>733905365065</v>
      </c>
      <c r="B2753" t="s">
        <v>5629</v>
      </c>
      <c r="C2753" s="22">
        <f>AOFA_MINUS!W68</f>
        <v>0</v>
      </c>
      <c r="D2753" s="15" t="s">
        <v>1067</v>
      </c>
      <c r="E2753" s="653" t="s">
        <v>5630</v>
      </c>
    </row>
    <row r="2754" spans="1:5" ht="12" customHeight="1" x14ac:dyDescent="0.25">
      <c r="A2754" s="651">
        <v>733905365072</v>
      </c>
      <c r="B2754" t="s">
        <v>5631</v>
      </c>
      <c r="C2754" s="22">
        <f>AOFA_MINUS!W69</f>
        <v>0</v>
      </c>
      <c r="D2754" s="15" t="s">
        <v>1067</v>
      </c>
      <c r="E2754" s="653" t="s">
        <v>5632</v>
      </c>
    </row>
    <row r="2755" spans="1:5" ht="12" customHeight="1" x14ac:dyDescent="0.25">
      <c r="A2755" s="651">
        <v>733905365089</v>
      </c>
      <c r="B2755" t="s">
        <v>5633</v>
      </c>
      <c r="C2755" s="22">
        <f>AOFA_MINUS!W70</f>
        <v>0</v>
      </c>
      <c r="D2755" s="15" t="s">
        <v>1067</v>
      </c>
      <c r="E2755" s="653" t="s">
        <v>5634</v>
      </c>
    </row>
    <row r="2756" spans="1:5" ht="12" customHeight="1" x14ac:dyDescent="0.25">
      <c r="A2756" s="651">
        <v>733905365096</v>
      </c>
      <c r="B2756" t="s">
        <v>5635</v>
      </c>
      <c r="C2756" s="22">
        <f>AOFA_MINUS!W71</f>
        <v>0</v>
      </c>
      <c r="D2756" s="15" t="s">
        <v>1067</v>
      </c>
      <c r="E2756" s="653" t="s">
        <v>5636</v>
      </c>
    </row>
    <row r="2757" spans="1:5" ht="12" customHeight="1" x14ac:dyDescent="0.25">
      <c r="A2757" s="651">
        <v>733905365102</v>
      </c>
      <c r="B2757" t="s">
        <v>5637</v>
      </c>
      <c r="C2757" s="22">
        <f>AOFA_MINUS!W72</f>
        <v>0</v>
      </c>
      <c r="D2757" s="15" t="s">
        <v>1067</v>
      </c>
      <c r="E2757" s="653" t="s">
        <v>5638</v>
      </c>
    </row>
    <row r="2758" spans="1:5" ht="12" customHeight="1" x14ac:dyDescent="0.25">
      <c r="A2758" s="651">
        <v>733905365119</v>
      </c>
      <c r="B2758" t="s">
        <v>5639</v>
      </c>
      <c r="C2758" s="22">
        <f>AOFA_MINUS!W73</f>
        <v>0</v>
      </c>
      <c r="D2758" s="15" t="s">
        <v>1067</v>
      </c>
      <c r="E2758" s="653" t="s">
        <v>5640</v>
      </c>
    </row>
    <row r="2759" spans="1:5" ht="12" customHeight="1" x14ac:dyDescent="0.25">
      <c r="A2759" s="651">
        <v>733905365126</v>
      </c>
      <c r="B2759" t="s">
        <v>5641</v>
      </c>
      <c r="C2759" s="22">
        <f>AOFA_MINUS!W74</f>
        <v>0</v>
      </c>
      <c r="D2759" s="15" t="s">
        <v>1067</v>
      </c>
      <c r="E2759" s="653" t="s">
        <v>5642</v>
      </c>
    </row>
    <row r="2760" spans="1:5" ht="12" customHeight="1" x14ac:dyDescent="0.25">
      <c r="A2760" s="651">
        <v>733905365133</v>
      </c>
      <c r="B2760" t="s">
        <v>5643</v>
      </c>
      <c r="C2760" s="22">
        <f>AOFA_MINUS!W75</f>
        <v>0</v>
      </c>
      <c r="D2760" s="15" t="s">
        <v>1067</v>
      </c>
      <c r="E2760" s="653" t="s">
        <v>5644</v>
      </c>
    </row>
    <row r="2761" spans="1:5" ht="12" customHeight="1" x14ac:dyDescent="0.25">
      <c r="A2761" s="651">
        <v>733905365140</v>
      </c>
      <c r="B2761" t="s">
        <v>5645</v>
      </c>
      <c r="C2761" s="22">
        <f>AOFA_MINUS!W76</f>
        <v>0</v>
      </c>
      <c r="D2761" s="15" t="s">
        <v>1067</v>
      </c>
      <c r="E2761" s="653" t="s">
        <v>5646</v>
      </c>
    </row>
    <row r="2762" spans="1:5" ht="12" customHeight="1" x14ac:dyDescent="0.25">
      <c r="A2762" s="651">
        <v>733905365157</v>
      </c>
      <c r="B2762" t="s">
        <v>5647</v>
      </c>
      <c r="C2762" s="22">
        <f>AOFA_MINUS!W77</f>
        <v>0</v>
      </c>
      <c r="D2762" s="15" t="s">
        <v>1067</v>
      </c>
      <c r="E2762" s="653" t="s">
        <v>5648</v>
      </c>
    </row>
    <row r="2763" spans="1:5" ht="12" customHeight="1" x14ac:dyDescent="0.25">
      <c r="A2763" s="651">
        <v>733905365164</v>
      </c>
      <c r="B2763" t="s">
        <v>5649</v>
      </c>
      <c r="C2763" s="22">
        <f>AOFA_MINUS!W78</f>
        <v>0</v>
      </c>
      <c r="D2763" s="15" t="s">
        <v>1067</v>
      </c>
      <c r="E2763" s="653" t="s">
        <v>5650</v>
      </c>
    </row>
    <row r="2764" spans="1:5" ht="12" customHeight="1" x14ac:dyDescent="0.25">
      <c r="A2764" s="651">
        <v>733905365171</v>
      </c>
      <c r="B2764" t="s">
        <v>5651</v>
      </c>
      <c r="C2764" s="22">
        <f>AOFA_MINUS!W79</f>
        <v>0</v>
      </c>
      <c r="D2764" s="15" t="s">
        <v>1067</v>
      </c>
      <c r="E2764" s="653" t="s">
        <v>5652</v>
      </c>
    </row>
    <row r="2765" spans="1:5" ht="12" customHeight="1" x14ac:dyDescent="0.25">
      <c r="A2765" s="651">
        <v>733905365188</v>
      </c>
      <c r="B2765" t="s">
        <v>5653</v>
      </c>
      <c r="C2765" s="22">
        <f>AOFA_MINUS!W80</f>
        <v>0</v>
      </c>
      <c r="D2765" s="15" t="s">
        <v>1067</v>
      </c>
      <c r="E2765" s="653" t="s">
        <v>5654</v>
      </c>
    </row>
    <row r="2766" spans="1:5" ht="12" customHeight="1" x14ac:dyDescent="0.25">
      <c r="A2766" s="651">
        <v>733905365430</v>
      </c>
      <c r="B2766" t="s">
        <v>5655</v>
      </c>
      <c r="C2766" s="22">
        <f>AOFA_MINUS!X50</f>
        <v>0</v>
      </c>
      <c r="D2766" s="15" t="s">
        <v>1067</v>
      </c>
      <c r="E2766" s="653" t="s">
        <v>5656</v>
      </c>
    </row>
    <row r="2767" spans="1:5" ht="12" customHeight="1" x14ac:dyDescent="0.25">
      <c r="A2767" s="651">
        <v>733905365447</v>
      </c>
      <c r="B2767" t="s">
        <v>5657</v>
      </c>
      <c r="C2767" s="22">
        <f>AOFA_MINUS!X51</f>
        <v>0</v>
      </c>
      <c r="D2767" s="15" t="s">
        <v>1067</v>
      </c>
      <c r="E2767" s="653" t="s">
        <v>5658</v>
      </c>
    </row>
    <row r="2768" spans="1:5" ht="12" customHeight="1" x14ac:dyDescent="0.25">
      <c r="A2768" s="651">
        <v>733905365454</v>
      </c>
      <c r="B2768" t="s">
        <v>5659</v>
      </c>
      <c r="C2768" s="22">
        <f>AOFA_MINUS!X52</f>
        <v>0</v>
      </c>
      <c r="D2768" s="15" t="s">
        <v>1067</v>
      </c>
      <c r="E2768" s="653" t="s">
        <v>5660</v>
      </c>
    </row>
    <row r="2769" spans="1:5" ht="12" customHeight="1" x14ac:dyDescent="0.25">
      <c r="A2769" s="651">
        <v>733905365461</v>
      </c>
      <c r="B2769" t="s">
        <v>5661</v>
      </c>
      <c r="C2769" s="22">
        <f>AOFA_MINUS!X53</f>
        <v>0</v>
      </c>
      <c r="D2769" s="15" t="s">
        <v>1067</v>
      </c>
      <c r="E2769" s="653" t="s">
        <v>5662</v>
      </c>
    </row>
    <row r="2770" spans="1:5" ht="12" customHeight="1" x14ac:dyDescent="0.25">
      <c r="A2770" s="651">
        <v>733905365478</v>
      </c>
      <c r="B2770" t="s">
        <v>5663</v>
      </c>
      <c r="C2770" s="22">
        <f>AOFA_MINUS!X54</f>
        <v>0</v>
      </c>
      <c r="D2770" s="15" t="s">
        <v>1067</v>
      </c>
      <c r="E2770" s="653" t="s">
        <v>5664</v>
      </c>
    </row>
    <row r="2771" spans="1:5" ht="12" customHeight="1" x14ac:dyDescent="0.25">
      <c r="A2771" s="651">
        <v>733905365485</v>
      </c>
      <c r="B2771" t="s">
        <v>5665</v>
      </c>
      <c r="C2771" s="22">
        <f>AOFA_MINUS!X55</f>
        <v>0</v>
      </c>
      <c r="D2771" s="15" t="s">
        <v>1067</v>
      </c>
      <c r="E2771" s="653" t="s">
        <v>5666</v>
      </c>
    </row>
    <row r="2772" spans="1:5" ht="12" customHeight="1" x14ac:dyDescent="0.25">
      <c r="A2772" s="651">
        <v>733905365492</v>
      </c>
      <c r="B2772" t="s">
        <v>5667</v>
      </c>
      <c r="C2772" s="22">
        <f>AOFA_MINUS!X56</f>
        <v>0</v>
      </c>
      <c r="D2772" s="15" t="s">
        <v>1067</v>
      </c>
      <c r="E2772" s="653" t="s">
        <v>5668</v>
      </c>
    </row>
    <row r="2773" spans="1:5" ht="12" customHeight="1" x14ac:dyDescent="0.25">
      <c r="A2773" s="651">
        <v>733905365508</v>
      </c>
      <c r="B2773" t="s">
        <v>5669</v>
      </c>
      <c r="C2773" s="22">
        <f>AOFA_MINUS!X57</f>
        <v>0</v>
      </c>
      <c r="D2773" s="15" t="s">
        <v>1067</v>
      </c>
      <c r="E2773" s="653" t="s">
        <v>5670</v>
      </c>
    </row>
    <row r="2774" spans="1:5" ht="12" customHeight="1" x14ac:dyDescent="0.25">
      <c r="A2774" s="651">
        <v>733905365515</v>
      </c>
      <c r="B2774" t="s">
        <v>5671</v>
      </c>
      <c r="C2774" s="22">
        <f>AOFA_MINUS!X58</f>
        <v>0</v>
      </c>
      <c r="D2774" s="15" t="s">
        <v>1067</v>
      </c>
      <c r="E2774" s="653" t="s">
        <v>5672</v>
      </c>
    </row>
    <row r="2775" spans="1:5" ht="12" customHeight="1" x14ac:dyDescent="0.25">
      <c r="A2775" s="651">
        <v>733905365522</v>
      </c>
      <c r="B2775" t="s">
        <v>5673</v>
      </c>
      <c r="C2775" s="22">
        <f>AOFA_MINUS!X59</f>
        <v>0</v>
      </c>
      <c r="D2775" s="15" t="s">
        <v>1067</v>
      </c>
      <c r="E2775" s="653" t="s">
        <v>5674</v>
      </c>
    </row>
    <row r="2776" spans="1:5" ht="12" customHeight="1" x14ac:dyDescent="0.25">
      <c r="A2776" s="651">
        <v>733905365539</v>
      </c>
      <c r="B2776" t="s">
        <v>5675</v>
      </c>
      <c r="C2776" s="22">
        <f>AOFA_MINUS!X60</f>
        <v>0</v>
      </c>
      <c r="D2776" s="15" t="s">
        <v>1067</v>
      </c>
      <c r="E2776" s="653" t="s">
        <v>5676</v>
      </c>
    </row>
    <row r="2777" spans="1:5" ht="12" customHeight="1" x14ac:dyDescent="0.25">
      <c r="A2777" s="651">
        <v>733905365546</v>
      </c>
      <c r="B2777" t="s">
        <v>5677</v>
      </c>
      <c r="C2777" s="22">
        <f>AOFA_MINUS!X61</f>
        <v>0</v>
      </c>
      <c r="D2777" s="15" t="s">
        <v>1067</v>
      </c>
      <c r="E2777" s="653" t="s">
        <v>5678</v>
      </c>
    </row>
    <row r="2778" spans="1:5" ht="12" customHeight="1" x14ac:dyDescent="0.25">
      <c r="A2778" s="651">
        <v>733905365553</v>
      </c>
      <c r="B2778" t="s">
        <v>5679</v>
      </c>
      <c r="C2778" s="22">
        <f>AOFA_MINUS!X62</f>
        <v>0</v>
      </c>
      <c r="D2778" s="15" t="s">
        <v>1067</v>
      </c>
      <c r="E2778" s="653" t="s">
        <v>5680</v>
      </c>
    </row>
    <row r="2779" spans="1:5" ht="12" customHeight="1" x14ac:dyDescent="0.25">
      <c r="A2779" s="651">
        <v>733905365560</v>
      </c>
      <c r="B2779" t="s">
        <v>5681</v>
      </c>
      <c r="C2779" s="22">
        <f>AOFA_MINUS!X63</f>
        <v>0</v>
      </c>
      <c r="D2779" s="15" t="s">
        <v>1067</v>
      </c>
      <c r="E2779" s="653" t="s">
        <v>5682</v>
      </c>
    </row>
    <row r="2780" spans="1:5" ht="12" customHeight="1" x14ac:dyDescent="0.25">
      <c r="A2780" s="651">
        <v>733905365577</v>
      </c>
      <c r="B2780" t="s">
        <v>5683</v>
      </c>
      <c r="C2780" s="22">
        <f>AOFA_MINUS!X64</f>
        <v>0</v>
      </c>
      <c r="D2780" s="15" t="s">
        <v>1067</v>
      </c>
      <c r="E2780" s="653" t="s">
        <v>5684</v>
      </c>
    </row>
    <row r="2781" spans="1:5" ht="12" customHeight="1" x14ac:dyDescent="0.25">
      <c r="A2781" s="651">
        <v>733905365584</v>
      </c>
      <c r="B2781" t="s">
        <v>5685</v>
      </c>
      <c r="C2781" s="22">
        <f>AOFA_MINUS!X65</f>
        <v>0</v>
      </c>
      <c r="D2781" s="15" t="s">
        <v>1067</v>
      </c>
      <c r="E2781" s="653" t="s">
        <v>5686</v>
      </c>
    </row>
    <row r="2782" spans="1:5" ht="12" customHeight="1" x14ac:dyDescent="0.25">
      <c r="A2782" s="651">
        <v>733905365591</v>
      </c>
      <c r="B2782" t="s">
        <v>5687</v>
      </c>
      <c r="C2782" s="22">
        <f>AOFA_MINUS!X66</f>
        <v>0</v>
      </c>
      <c r="D2782" s="15" t="s">
        <v>1067</v>
      </c>
      <c r="E2782" s="653" t="s">
        <v>5688</v>
      </c>
    </row>
    <row r="2783" spans="1:5" ht="12" customHeight="1" x14ac:dyDescent="0.25">
      <c r="A2783" s="651">
        <v>733905365607</v>
      </c>
      <c r="B2783" t="s">
        <v>5689</v>
      </c>
      <c r="C2783" s="22">
        <f>AOFA_MINUS!X67</f>
        <v>0</v>
      </c>
      <c r="D2783" s="15" t="s">
        <v>1067</v>
      </c>
      <c r="E2783" s="653" t="s">
        <v>5690</v>
      </c>
    </row>
    <row r="2784" spans="1:5" ht="12" customHeight="1" x14ac:dyDescent="0.25">
      <c r="A2784" s="651">
        <v>733905365614</v>
      </c>
      <c r="B2784" t="s">
        <v>5691</v>
      </c>
      <c r="C2784" s="22">
        <f>AOFA_MINUS!X68</f>
        <v>0</v>
      </c>
      <c r="D2784" s="15" t="s">
        <v>1067</v>
      </c>
      <c r="E2784" s="653" t="s">
        <v>5692</v>
      </c>
    </row>
    <row r="2785" spans="1:5" ht="12" customHeight="1" x14ac:dyDescent="0.25">
      <c r="A2785" s="651">
        <v>733905365621</v>
      </c>
      <c r="B2785" t="s">
        <v>5693</v>
      </c>
      <c r="C2785" s="22">
        <f>AOFA_MINUS!X69</f>
        <v>0</v>
      </c>
      <c r="D2785" s="15" t="s">
        <v>1067</v>
      </c>
      <c r="E2785" s="653" t="s">
        <v>5694</v>
      </c>
    </row>
    <row r="2786" spans="1:5" ht="12" customHeight="1" x14ac:dyDescent="0.25">
      <c r="A2786" s="651">
        <v>733905365638</v>
      </c>
      <c r="B2786" t="s">
        <v>5695</v>
      </c>
      <c r="C2786" s="22">
        <f>AOFA_MINUS!X70</f>
        <v>0</v>
      </c>
      <c r="D2786" s="15" t="s">
        <v>1067</v>
      </c>
      <c r="E2786" s="653" t="s">
        <v>5696</v>
      </c>
    </row>
    <row r="2787" spans="1:5" ht="12" customHeight="1" x14ac:dyDescent="0.25">
      <c r="A2787" s="651">
        <v>733905365645</v>
      </c>
      <c r="B2787" t="s">
        <v>5697</v>
      </c>
      <c r="C2787" s="22">
        <f>AOFA_MINUS!X71</f>
        <v>0</v>
      </c>
      <c r="D2787" s="15" t="s">
        <v>1067</v>
      </c>
      <c r="E2787" s="653" t="s">
        <v>5698</v>
      </c>
    </row>
    <row r="2788" spans="1:5" ht="12" customHeight="1" x14ac:dyDescent="0.25">
      <c r="A2788" s="651">
        <v>733905365652</v>
      </c>
      <c r="B2788" t="s">
        <v>5699</v>
      </c>
      <c r="C2788" s="22">
        <f>AOFA_MINUS!X72</f>
        <v>0</v>
      </c>
      <c r="D2788" s="15" t="s">
        <v>1067</v>
      </c>
      <c r="E2788" s="653" t="s">
        <v>5700</v>
      </c>
    </row>
    <row r="2789" spans="1:5" ht="12" customHeight="1" x14ac:dyDescent="0.25">
      <c r="A2789" s="651">
        <v>733905365669</v>
      </c>
      <c r="B2789" t="s">
        <v>5701</v>
      </c>
      <c r="C2789" s="22">
        <f>AOFA_MINUS!X73</f>
        <v>0</v>
      </c>
      <c r="D2789" s="15" t="s">
        <v>1067</v>
      </c>
      <c r="E2789" s="653" t="s">
        <v>5702</v>
      </c>
    </row>
    <row r="2790" spans="1:5" ht="12" customHeight="1" x14ac:dyDescent="0.25">
      <c r="A2790" s="651">
        <v>733905365676</v>
      </c>
      <c r="B2790" t="s">
        <v>5703</v>
      </c>
      <c r="C2790" s="22">
        <f>AOFA_MINUS!X74</f>
        <v>0</v>
      </c>
      <c r="D2790" s="15" t="s">
        <v>1067</v>
      </c>
      <c r="E2790" s="653" t="s">
        <v>5704</v>
      </c>
    </row>
    <row r="2791" spans="1:5" ht="12" customHeight="1" x14ac:dyDescent="0.25">
      <c r="A2791" s="651">
        <v>733905365683</v>
      </c>
      <c r="B2791" t="s">
        <v>5705</v>
      </c>
      <c r="C2791" s="22">
        <f>AOFA_MINUS!X75</f>
        <v>0</v>
      </c>
      <c r="D2791" s="15" t="s">
        <v>1067</v>
      </c>
      <c r="E2791" s="653" t="s">
        <v>5706</v>
      </c>
    </row>
    <row r="2792" spans="1:5" ht="12" customHeight="1" x14ac:dyDescent="0.25">
      <c r="A2792" s="651">
        <v>733905365690</v>
      </c>
      <c r="B2792" t="s">
        <v>5707</v>
      </c>
      <c r="C2792" s="22">
        <f>AOFA_MINUS!X76</f>
        <v>0</v>
      </c>
      <c r="D2792" s="15" t="s">
        <v>1067</v>
      </c>
      <c r="E2792" s="653" t="s">
        <v>5708</v>
      </c>
    </row>
    <row r="2793" spans="1:5" ht="12" customHeight="1" x14ac:dyDescent="0.25">
      <c r="A2793" s="651">
        <v>733905365706</v>
      </c>
      <c r="B2793" t="s">
        <v>5709</v>
      </c>
      <c r="C2793" s="22">
        <f>AOFA_MINUS!X77</f>
        <v>0</v>
      </c>
      <c r="D2793" s="15" t="s">
        <v>1067</v>
      </c>
      <c r="E2793" s="653" t="s">
        <v>5710</v>
      </c>
    </row>
    <row r="2794" spans="1:5" ht="12" customHeight="1" x14ac:dyDescent="0.25">
      <c r="A2794" s="651">
        <v>733905365713</v>
      </c>
      <c r="B2794" t="s">
        <v>5711</v>
      </c>
      <c r="C2794" s="22">
        <f>AOFA_MINUS!X78</f>
        <v>0</v>
      </c>
      <c r="D2794" s="15" t="s">
        <v>1067</v>
      </c>
      <c r="E2794" s="653" t="s">
        <v>5712</v>
      </c>
    </row>
    <row r="2795" spans="1:5" ht="12" customHeight="1" x14ac:dyDescent="0.25">
      <c r="A2795" s="651">
        <v>733905365720</v>
      </c>
      <c r="B2795" t="s">
        <v>5713</v>
      </c>
      <c r="C2795" s="22">
        <f>AOFA_MINUS!X79</f>
        <v>0</v>
      </c>
      <c r="D2795" s="15" t="s">
        <v>1067</v>
      </c>
      <c r="E2795" s="653" t="s">
        <v>5714</v>
      </c>
    </row>
    <row r="2796" spans="1:5" ht="12" customHeight="1" x14ac:dyDescent="0.25">
      <c r="A2796" s="651">
        <v>733905365737</v>
      </c>
      <c r="B2796" t="s">
        <v>5715</v>
      </c>
      <c r="C2796" s="22">
        <f>AOFA_MINUS!X80</f>
        <v>0</v>
      </c>
      <c r="D2796" s="15" t="s">
        <v>1067</v>
      </c>
      <c r="E2796" s="653" t="s">
        <v>5716</v>
      </c>
    </row>
    <row r="2797" spans="1:5" ht="12" customHeight="1" x14ac:dyDescent="0.25">
      <c r="A2797" s="651">
        <v>733905365980</v>
      </c>
      <c r="B2797" t="s">
        <v>5717</v>
      </c>
      <c r="C2797" s="22">
        <f>AOFA_MINUS!Y50</f>
        <v>0</v>
      </c>
      <c r="D2797" s="15" t="s">
        <v>1067</v>
      </c>
      <c r="E2797" s="653" t="s">
        <v>5718</v>
      </c>
    </row>
    <row r="2798" spans="1:5" ht="12" customHeight="1" x14ac:dyDescent="0.25">
      <c r="A2798" s="651">
        <v>733905365997</v>
      </c>
      <c r="B2798" t="s">
        <v>5719</v>
      </c>
      <c r="C2798" s="22">
        <f>AOFA_MINUS!Y51</f>
        <v>0</v>
      </c>
      <c r="D2798" s="15" t="s">
        <v>1067</v>
      </c>
      <c r="E2798" s="653" t="s">
        <v>5720</v>
      </c>
    </row>
    <row r="2799" spans="1:5" ht="12" customHeight="1" x14ac:dyDescent="0.25">
      <c r="A2799" s="651">
        <v>733905366000</v>
      </c>
      <c r="B2799" t="s">
        <v>5721</v>
      </c>
      <c r="C2799" s="22">
        <f>AOFA_MINUS!Y52</f>
        <v>0</v>
      </c>
      <c r="D2799" s="15" t="s">
        <v>1067</v>
      </c>
      <c r="E2799" s="653" t="s">
        <v>5722</v>
      </c>
    </row>
    <row r="2800" spans="1:5" ht="12" customHeight="1" x14ac:dyDescent="0.25">
      <c r="A2800" s="651">
        <v>733905366017</v>
      </c>
      <c r="B2800" t="s">
        <v>5723</v>
      </c>
      <c r="C2800" s="22">
        <f>AOFA_MINUS!Y53</f>
        <v>0</v>
      </c>
      <c r="D2800" s="15" t="s">
        <v>1067</v>
      </c>
      <c r="E2800" s="653" t="s">
        <v>5724</v>
      </c>
    </row>
    <row r="2801" spans="1:5" ht="12" customHeight="1" x14ac:dyDescent="0.25">
      <c r="A2801" s="651">
        <v>733905366024</v>
      </c>
      <c r="B2801" t="s">
        <v>5725</v>
      </c>
      <c r="C2801" s="22">
        <f>AOFA_MINUS!Y54</f>
        <v>0</v>
      </c>
      <c r="D2801" s="15" t="s">
        <v>1067</v>
      </c>
      <c r="E2801" s="653" t="s">
        <v>5726</v>
      </c>
    </row>
    <row r="2802" spans="1:5" ht="12" customHeight="1" x14ac:dyDescent="0.25">
      <c r="A2802" s="651">
        <v>733905366031</v>
      </c>
      <c r="B2802" t="s">
        <v>5727</v>
      </c>
      <c r="C2802" s="22">
        <f>AOFA_MINUS!Y55</f>
        <v>0</v>
      </c>
      <c r="D2802" s="15" t="s">
        <v>1067</v>
      </c>
      <c r="E2802" s="653" t="s">
        <v>5728</v>
      </c>
    </row>
    <row r="2803" spans="1:5" ht="12" customHeight="1" x14ac:dyDescent="0.25">
      <c r="A2803" s="651">
        <v>733905366048</v>
      </c>
      <c r="B2803" t="s">
        <v>5729</v>
      </c>
      <c r="C2803" s="22">
        <f>AOFA_MINUS!Y56</f>
        <v>0</v>
      </c>
      <c r="D2803" s="15" t="s">
        <v>1067</v>
      </c>
      <c r="E2803" s="653" t="s">
        <v>5730</v>
      </c>
    </row>
    <row r="2804" spans="1:5" ht="12" customHeight="1" x14ac:dyDescent="0.25">
      <c r="A2804" s="651">
        <v>733905366055</v>
      </c>
      <c r="B2804" t="s">
        <v>5731</v>
      </c>
      <c r="C2804" s="22">
        <f>AOFA_MINUS!Y57</f>
        <v>0</v>
      </c>
      <c r="D2804" s="15" t="s">
        <v>1067</v>
      </c>
      <c r="E2804" s="653" t="s">
        <v>5732</v>
      </c>
    </row>
    <row r="2805" spans="1:5" ht="12" customHeight="1" x14ac:dyDescent="0.25">
      <c r="A2805" s="651">
        <v>733905366062</v>
      </c>
      <c r="B2805" t="s">
        <v>5733</v>
      </c>
      <c r="C2805" s="22">
        <f>AOFA_MINUS!Y58</f>
        <v>0</v>
      </c>
      <c r="D2805" s="15" t="s">
        <v>1067</v>
      </c>
      <c r="E2805" s="653" t="s">
        <v>5734</v>
      </c>
    </row>
    <row r="2806" spans="1:5" ht="12" customHeight="1" x14ac:dyDescent="0.25">
      <c r="A2806" s="651">
        <v>733905366079</v>
      </c>
      <c r="B2806" t="s">
        <v>5735</v>
      </c>
      <c r="C2806" s="22">
        <f>AOFA_MINUS!Y59</f>
        <v>0</v>
      </c>
      <c r="D2806" s="15" t="s">
        <v>1067</v>
      </c>
      <c r="E2806" s="653" t="s">
        <v>5736</v>
      </c>
    </row>
    <row r="2807" spans="1:5" ht="12" customHeight="1" x14ac:dyDescent="0.25">
      <c r="A2807" s="651">
        <v>733905366086</v>
      </c>
      <c r="B2807" t="s">
        <v>5737</v>
      </c>
      <c r="C2807" s="22">
        <f>AOFA_MINUS!Y60</f>
        <v>0</v>
      </c>
      <c r="D2807" s="15" t="s">
        <v>1067</v>
      </c>
      <c r="E2807" s="653" t="s">
        <v>5738</v>
      </c>
    </row>
    <row r="2808" spans="1:5" ht="12" customHeight="1" x14ac:dyDescent="0.25">
      <c r="A2808" s="651">
        <v>733905366093</v>
      </c>
      <c r="B2808" t="s">
        <v>5739</v>
      </c>
      <c r="C2808" s="22">
        <f>AOFA_MINUS!Y61</f>
        <v>0</v>
      </c>
      <c r="D2808" s="15" t="s">
        <v>1067</v>
      </c>
      <c r="E2808" s="653" t="s">
        <v>5740</v>
      </c>
    </row>
    <row r="2809" spans="1:5" ht="12" customHeight="1" x14ac:dyDescent="0.25">
      <c r="A2809" s="651">
        <v>733905366109</v>
      </c>
      <c r="B2809" t="s">
        <v>5741</v>
      </c>
      <c r="C2809" s="22">
        <f>AOFA_MINUS!Y62</f>
        <v>0</v>
      </c>
      <c r="D2809" s="15" t="s">
        <v>1067</v>
      </c>
      <c r="E2809" s="653" t="s">
        <v>5742</v>
      </c>
    </row>
    <row r="2810" spans="1:5" ht="12" customHeight="1" x14ac:dyDescent="0.25">
      <c r="A2810" s="651">
        <v>733905366116</v>
      </c>
      <c r="B2810" t="s">
        <v>5743</v>
      </c>
      <c r="C2810" s="22">
        <f>AOFA_MINUS!Y63</f>
        <v>0</v>
      </c>
      <c r="D2810" s="15" t="s">
        <v>1067</v>
      </c>
      <c r="E2810" s="653" t="s">
        <v>5744</v>
      </c>
    </row>
    <row r="2811" spans="1:5" ht="12" customHeight="1" x14ac:dyDescent="0.25">
      <c r="A2811" s="651">
        <v>733905366123</v>
      </c>
      <c r="B2811" t="s">
        <v>5745</v>
      </c>
      <c r="C2811" s="22">
        <f>AOFA_MINUS!Y64</f>
        <v>0</v>
      </c>
      <c r="D2811" s="15" t="s">
        <v>1067</v>
      </c>
      <c r="E2811" s="653" t="s">
        <v>5746</v>
      </c>
    </row>
    <row r="2812" spans="1:5" ht="12" customHeight="1" x14ac:dyDescent="0.25">
      <c r="A2812" s="651">
        <v>733905366130</v>
      </c>
      <c r="B2812" t="s">
        <v>5747</v>
      </c>
      <c r="C2812" s="22">
        <f>AOFA_MINUS!Y65</f>
        <v>0</v>
      </c>
      <c r="D2812" s="15" t="s">
        <v>1067</v>
      </c>
      <c r="E2812" s="653" t="s">
        <v>5748</v>
      </c>
    </row>
    <row r="2813" spans="1:5" ht="12" customHeight="1" x14ac:dyDescent="0.25">
      <c r="A2813" s="651">
        <v>733905366147</v>
      </c>
      <c r="B2813" t="s">
        <v>5749</v>
      </c>
      <c r="C2813" s="22">
        <f>AOFA_MINUS!Y66</f>
        <v>0</v>
      </c>
      <c r="D2813" s="15" t="s">
        <v>1067</v>
      </c>
      <c r="E2813" s="653" t="s">
        <v>5750</v>
      </c>
    </row>
    <row r="2814" spans="1:5" ht="12" customHeight="1" x14ac:dyDescent="0.25">
      <c r="A2814" s="651">
        <v>733905366154</v>
      </c>
      <c r="B2814" t="s">
        <v>5751</v>
      </c>
      <c r="C2814" s="22">
        <f>AOFA_MINUS!Y67</f>
        <v>0</v>
      </c>
      <c r="D2814" s="15" t="s">
        <v>1067</v>
      </c>
      <c r="E2814" s="653" t="s">
        <v>5752</v>
      </c>
    </row>
    <row r="2815" spans="1:5" ht="12" customHeight="1" x14ac:dyDescent="0.25">
      <c r="A2815" s="651">
        <v>733905366161</v>
      </c>
      <c r="B2815" t="s">
        <v>5753</v>
      </c>
      <c r="C2815" s="22">
        <f>AOFA_MINUS!Y68</f>
        <v>0</v>
      </c>
      <c r="D2815" s="15" t="s">
        <v>1067</v>
      </c>
      <c r="E2815" s="653" t="s">
        <v>5754</v>
      </c>
    </row>
    <row r="2816" spans="1:5" ht="12" customHeight="1" x14ac:dyDescent="0.25">
      <c r="A2816" s="651">
        <v>733905366178</v>
      </c>
      <c r="B2816" t="s">
        <v>5755</v>
      </c>
      <c r="C2816" s="22">
        <f>AOFA_MINUS!Y69</f>
        <v>0</v>
      </c>
      <c r="D2816" s="15" t="s">
        <v>1067</v>
      </c>
      <c r="E2816" s="653" t="s">
        <v>5756</v>
      </c>
    </row>
    <row r="2817" spans="1:5" ht="12" customHeight="1" x14ac:dyDescent="0.25">
      <c r="A2817" s="651">
        <v>733905366185</v>
      </c>
      <c r="B2817" t="s">
        <v>5757</v>
      </c>
      <c r="C2817" s="22">
        <f>AOFA_MINUS!Y70</f>
        <v>0</v>
      </c>
      <c r="D2817" s="15" t="s">
        <v>1067</v>
      </c>
      <c r="E2817" s="653" t="s">
        <v>5758</v>
      </c>
    </row>
    <row r="2818" spans="1:5" ht="12" customHeight="1" x14ac:dyDescent="0.25">
      <c r="A2818" s="651">
        <v>733905366192</v>
      </c>
      <c r="B2818" t="s">
        <v>5759</v>
      </c>
      <c r="C2818" s="22">
        <f>AOFA_MINUS!Y71</f>
        <v>0</v>
      </c>
      <c r="D2818" s="15" t="s">
        <v>1067</v>
      </c>
      <c r="E2818" s="653" t="s">
        <v>5760</v>
      </c>
    </row>
    <row r="2819" spans="1:5" ht="12" customHeight="1" x14ac:dyDescent="0.25">
      <c r="A2819" s="651">
        <v>733905366208</v>
      </c>
      <c r="B2819" t="s">
        <v>5761</v>
      </c>
      <c r="C2819" s="22">
        <f>AOFA_MINUS!Y72</f>
        <v>0</v>
      </c>
      <c r="D2819" s="15" t="s">
        <v>1067</v>
      </c>
      <c r="E2819" s="653" t="s">
        <v>5762</v>
      </c>
    </row>
    <row r="2820" spans="1:5" ht="12" customHeight="1" x14ac:dyDescent="0.25">
      <c r="A2820" s="651">
        <v>733905366215</v>
      </c>
      <c r="B2820" t="s">
        <v>5763</v>
      </c>
      <c r="C2820" s="22">
        <f>AOFA_MINUS!Y73</f>
        <v>0</v>
      </c>
      <c r="D2820" s="15" t="s">
        <v>1067</v>
      </c>
      <c r="E2820" s="653" t="s">
        <v>5764</v>
      </c>
    </row>
    <row r="2821" spans="1:5" ht="12" customHeight="1" x14ac:dyDescent="0.25">
      <c r="A2821" s="651">
        <v>733905366222</v>
      </c>
      <c r="B2821" t="s">
        <v>5765</v>
      </c>
      <c r="C2821" s="22">
        <f>AOFA_MINUS!Y74</f>
        <v>0</v>
      </c>
      <c r="D2821" s="15" t="s">
        <v>1067</v>
      </c>
      <c r="E2821" s="653" t="s">
        <v>5766</v>
      </c>
    </row>
    <row r="2822" spans="1:5" ht="12" customHeight="1" x14ac:dyDescent="0.25">
      <c r="A2822" s="651">
        <v>733905366239</v>
      </c>
      <c r="B2822" t="s">
        <v>5767</v>
      </c>
      <c r="C2822" s="22">
        <f>AOFA_MINUS!Y75</f>
        <v>0</v>
      </c>
      <c r="D2822" s="15" t="s">
        <v>1067</v>
      </c>
      <c r="E2822" s="653" t="s">
        <v>5768</v>
      </c>
    </row>
    <row r="2823" spans="1:5" ht="12" customHeight="1" x14ac:dyDescent="0.25">
      <c r="A2823" s="651">
        <v>733905366246</v>
      </c>
      <c r="B2823" t="s">
        <v>5769</v>
      </c>
      <c r="C2823" s="22">
        <f>AOFA_MINUS!Y76</f>
        <v>0</v>
      </c>
      <c r="D2823" s="15" t="s">
        <v>1067</v>
      </c>
      <c r="E2823" s="653" t="s">
        <v>5770</v>
      </c>
    </row>
    <row r="2824" spans="1:5" ht="12" customHeight="1" x14ac:dyDescent="0.25">
      <c r="A2824" s="651">
        <v>733905366253</v>
      </c>
      <c r="B2824" t="s">
        <v>5771</v>
      </c>
      <c r="C2824" s="22">
        <f>AOFA_MINUS!Y77</f>
        <v>0</v>
      </c>
      <c r="D2824" s="15" t="s">
        <v>1067</v>
      </c>
      <c r="E2824" s="653" t="s">
        <v>5772</v>
      </c>
    </row>
    <row r="2825" spans="1:5" ht="12" customHeight="1" x14ac:dyDescent="0.25">
      <c r="A2825" s="651">
        <v>733905366260</v>
      </c>
      <c r="B2825" t="s">
        <v>5773</v>
      </c>
      <c r="C2825" s="22">
        <f>AOFA_MINUS!Y78</f>
        <v>0</v>
      </c>
      <c r="D2825" s="15" t="s">
        <v>1067</v>
      </c>
      <c r="E2825" s="653" t="s">
        <v>5774</v>
      </c>
    </row>
    <row r="2826" spans="1:5" ht="12" customHeight="1" x14ac:dyDescent="0.25">
      <c r="A2826" s="651">
        <v>733905366277</v>
      </c>
      <c r="B2826" t="s">
        <v>5775</v>
      </c>
      <c r="C2826" s="22">
        <f>AOFA_MINUS!Y79</f>
        <v>0</v>
      </c>
      <c r="D2826" s="15" t="s">
        <v>1067</v>
      </c>
      <c r="E2826" s="653" t="s">
        <v>5776</v>
      </c>
    </row>
    <row r="2827" spans="1:5" ht="12" customHeight="1" x14ac:dyDescent="0.25">
      <c r="A2827" s="651">
        <v>733905366284</v>
      </c>
      <c r="B2827" t="s">
        <v>5777</v>
      </c>
      <c r="C2827" s="22">
        <f>AOFA_MINUS!Y80</f>
        <v>0</v>
      </c>
      <c r="D2827" s="15" t="s">
        <v>1067</v>
      </c>
      <c r="E2827" s="653" t="s">
        <v>5778</v>
      </c>
    </row>
    <row r="2828" spans="1:5" ht="12" customHeight="1" x14ac:dyDescent="0.25">
      <c r="A2828" s="651">
        <v>733905366536</v>
      </c>
      <c r="B2828" t="s">
        <v>5779</v>
      </c>
      <c r="C2828" s="22">
        <f>AOFA_MINUS!Z50</f>
        <v>0</v>
      </c>
      <c r="D2828" s="15" t="s">
        <v>1067</v>
      </c>
      <c r="E2828" s="653" t="s">
        <v>5780</v>
      </c>
    </row>
    <row r="2829" spans="1:5" ht="12" customHeight="1" x14ac:dyDescent="0.25">
      <c r="A2829" s="651">
        <v>733905366543</v>
      </c>
      <c r="B2829" t="s">
        <v>5781</v>
      </c>
      <c r="C2829" s="22">
        <f>AOFA_MINUS!Z51</f>
        <v>0</v>
      </c>
      <c r="D2829" s="15" t="s">
        <v>1067</v>
      </c>
      <c r="E2829" s="653" t="s">
        <v>5782</v>
      </c>
    </row>
    <row r="2830" spans="1:5" ht="12" customHeight="1" x14ac:dyDescent="0.25">
      <c r="A2830" s="651">
        <v>733905366550</v>
      </c>
      <c r="B2830" t="s">
        <v>5783</v>
      </c>
      <c r="C2830" s="22">
        <f>AOFA_MINUS!Z52</f>
        <v>0</v>
      </c>
      <c r="D2830" s="15" t="s">
        <v>1067</v>
      </c>
      <c r="E2830" s="653" t="s">
        <v>5784</v>
      </c>
    </row>
    <row r="2831" spans="1:5" ht="12" customHeight="1" x14ac:dyDescent="0.25">
      <c r="A2831" s="651">
        <v>733905366567</v>
      </c>
      <c r="B2831" t="s">
        <v>5785</v>
      </c>
      <c r="C2831" s="22">
        <f>AOFA_MINUS!Z53</f>
        <v>0</v>
      </c>
      <c r="D2831" s="15" t="s">
        <v>1067</v>
      </c>
      <c r="E2831" s="653" t="s">
        <v>5786</v>
      </c>
    </row>
    <row r="2832" spans="1:5" ht="12" customHeight="1" x14ac:dyDescent="0.25">
      <c r="A2832" s="651">
        <v>733905366574</v>
      </c>
      <c r="B2832" t="s">
        <v>5787</v>
      </c>
      <c r="C2832" s="22">
        <f>AOFA_MINUS!Z54</f>
        <v>0</v>
      </c>
      <c r="D2832" s="15" t="s">
        <v>1067</v>
      </c>
      <c r="E2832" s="653" t="s">
        <v>5788</v>
      </c>
    </row>
    <row r="2833" spans="1:5" ht="12" customHeight="1" x14ac:dyDescent="0.25">
      <c r="A2833" s="651">
        <v>733905366581</v>
      </c>
      <c r="B2833" t="s">
        <v>5789</v>
      </c>
      <c r="C2833" s="22">
        <f>AOFA_MINUS!Z55</f>
        <v>0</v>
      </c>
      <c r="D2833" s="15" t="s">
        <v>1067</v>
      </c>
      <c r="E2833" s="653" t="s">
        <v>5790</v>
      </c>
    </row>
    <row r="2834" spans="1:5" ht="12" customHeight="1" x14ac:dyDescent="0.25">
      <c r="A2834" s="651">
        <v>733905366598</v>
      </c>
      <c r="B2834" t="s">
        <v>5791</v>
      </c>
      <c r="C2834" s="22">
        <f>AOFA_MINUS!Z56</f>
        <v>0</v>
      </c>
      <c r="D2834" s="15" t="s">
        <v>1067</v>
      </c>
      <c r="E2834" s="653" t="s">
        <v>5792</v>
      </c>
    </row>
    <row r="2835" spans="1:5" ht="12" customHeight="1" x14ac:dyDescent="0.25">
      <c r="A2835" s="651">
        <v>733905366604</v>
      </c>
      <c r="B2835" t="s">
        <v>5793</v>
      </c>
      <c r="C2835" s="22">
        <f>AOFA_MINUS!Z57</f>
        <v>0</v>
      </c>
      <c r="D2835" s="15" t="s">
        <v>1067</v>
      </c>
      <c r="E2835" s="653" t="s">
        <v>5794</v>
      </c>
    </row>
    <row r="2836" spans="1:5" ht="12" customHeight="1" x14ac:dyDescent="0.25">
      <c r="A2836" s="651">
        <v>733905366611</v>
      </c>
      <c r="B2836" t="s">
        <v>5795</v>
      </c>
      <c r="C2836" s="22">
        <f>AOFA_MINUS!Z58</f>
        <v>0</v>
      </c>
      <c r="D2836" s="15" t="s">
        <v>1067</v>
      </c>
      <c r="E2836" s="653" t="s">
        <v>5796</v>
      </c>
    </row>
    <row r="2837" spans="1:5" ht="12" customHeight="1" x14ac:dyDescent="0.25">
      <c r="A2837" s="651">
        <v>733905366628</v>
      </c>
      <c r="B2837" t="s">
        <v>5797</v>
      </c>
      <c r="C2837" s="22">
        <f>AOFA_MINUS!Z59</f>
        <v>0</v>
      </c>
      <c r="D2837" s="15" t="s">
        <v>1067</v>
      </c>
      <c r="E2837" s="653" t="s">
        <v>5798</v>
      </c>
    </row>
    <row r="2838" spans="1:5" ht="12" customHeight="1" x14ac:dyDescent="0.25">
      <c r="A2838" s="651">
        <v>733905366635</v>
      </c>
      <c r="B2838" t="s">
        <v>5799</v>
      </c>
      <c r="C2838" s="22">
        <f>AOFA_MINUS!Z60</f>
        <v>0</v>
      </c>
      <c r="D2838" s="15" t="s">
        <v>1067</v>
      </c>
      <c r="E2838" s="653" t="s">
        <v>5800</v>
      </c>
    </row>
    <row r="2839" spans="1:5" ht="12" customHeight="1" x14ac:dyDescent="0.25">
      <c r="A2839" s="651">
        <v>733905366642</v>
      </c>
      <c r="B2839" t="s">
        <v>5801</v>
      </c>
      <c r="C2839" s="22">
        <f>AOFA_MINUS!Z61</f>
        <v>0</v>
      </c>
      <c r="D2839" s="15" t="s">
        <v>1067</v>
      </c>
      <c r="E2839" s="653" t="s">
        <v>5802</v>
      </c>
    </row>
    <row r="2840" spans="1:5" ht="12" customHeight="1" x14ac:dyDescent="0.25">
      <c r="A2840" s="651">
        <v>733905366659</v>
      </c>
      <c r="B2840" t="s">
        <v>5803</v>
      </c>
      <c r="C2840" s="22">
        <f>AOFA_MINUS!Z62</f>
        <v>0</v>
      </c>
      <c r="D2840" s="15" t="s">
        <v>1067</v>
      </c>
      <c r="E2840" s="653" t="s">
        <v>5804</v>
      </c>
    </row>
    <row r="2841" spans="1:5" ht="12" customHeight="1" x14ac:dyDescent="0.25">
      <c r="A2841" s="651">
        <v>733905366666</v>
      </c>
      <c r="B2841" t="s">
        <v>5805</v>
      </c>
      <c r="C2841" s="22">
        <f>AOFA_MINUS!Z63</f>
        <v>0</v>
      </c>
      <c r="D2841" s="15" t="s">
        <v>1067</v>
      </c>
      <c r="E2841" s="653" t="s">
        <v>5806</v>
      </c>
    </row>
    <row r="2842" spans="1:5" ht="12" customHeight="1" x14ac:dyDescent="0.25">
      <c r="A2842" s="651">
        <v>733905366673</v>
      </c>
      <c r="B2842" t="s">
        <v>5807</v>
      </c>
      <c r="C2842" s="22">
        <f>AOFA_MINUS!Z64</f>
        <v>0</v>
      </c>
      <c r="D2842" s="15" t="s">
        <v>1067</v>
      </c>
      <c r="E2842" s="653" t="s">
        <v>5808</v>
      </c>
    </row>
    <row r="2843" spans="1:5" ht="12" customHeight="1" x14ac:dyDescent="0.25">
      <c r="A2843" s="651">
        <v>733905366680</v>
      </c>
      <c r="B2843" t="s">
        <v>5809</v>
      </c>
      <c r="C2843" s="22">
        <f>AOFA_MINUS!Z65</f>
        <v>0</v>
      </c>
      <c r="D2843" s="15" t="s">
        <v>1067</v>
      </c>
      <c r="E2843" s="653" t="s">
        <v>5810</v>
      </c>
    </row>
    <row r="2844" spans="1:5" ht="12" customHeight="1" x14ac:dyDescent="0.25">
      <c r="A2844" s="651">
        <v>733905366697</v>
      </c>
      <c r="B2844" t="s">
        <v>5811</v>
      </c>
      <c r="C2844" s="22">
        <f>AOFA_MINUS!Z66</f>
        <v>0</v>
      </c>
      <c r="D2844" s="15" t="s">
        <v>1067</v>
      </c>
      <c r="E2844" s="653" t="s">
        <v>5812</v>
      </c>
    </row>
    <row r="2845" spans="1:5" ht="12" customHeight="1" x14ac:dyDescent="0.25">
      <c r="A2845" s="651">
        <v>733905366703</v>
      </c>
      <c r="B2845" t="s">
        <v>5813</v>
      </c>
      <c r="C2845" s="22">
        <f>AOFA_MINUS!Z67</f>
        <v>0</v>
      </c>
      <c r="D2845" s="15" t="s">
        <v>1067</v>
      </c>
      <c r="E2845" s="653" t="s">
        <v>5814</v>
      </c>
    </row>
    <row r="2846" spans="1:5" ht="12" customHeight="1" x14ac:dyDescent="0.25">
      <c r="A2846" s="651">
        <v>733905366710</v>
      </c>
      <c r="B2846" t="s">
        <v>5815</v>
      </c>
      <c r="C2846" s="22">
        <f>AOFA_MINUS!Z68</f>
        <v>0</v>
      </c>
      <c r="D2846" s="15" t="s">
        <v>1067</v>
      </c>
      <c r="E2846" s="653" t="s">
        <v>5816</v>
      </c>
    </row>
    <row r="2847" spans="1:5" ht="12" customHeight="1" x14ac:dyDescent="0.25">
      <c r="A2847" s="651">
        <v>733905366727</v>
      </c>
      <c r="B2847" t="s">
        <v>5817</v>
      </c>
      <c r="C2847" s="22">
        <f>AOFA_MINUS!Z69</f>
        <v>0</v>
      </c>
      <c r="D2847" s="15" t="s">
        <v>1067</v>
      </c>
      <c r="E2847" s="653" t="s">
        <v>5818</v>
      </c>
    </row>
    <row r="2848" spans="1:5" ht="12" customHeight="1" x14ac:dyDescent="0.25">
      <c r="A2848" s="651">
        <v>733905366734</v>
      </c>
      <c r="B2848" t="s">
        <v>5819</v>
      </c>
      <c r="C2848" s="22">
        <f>AOFA_MINUS!Z70</f>
        <v>0</v>
      </c>
      <c r="D2848" s="15" t="s">
        <v>1067</v>
      </c>
      <c r="E2848" s="653" t="s">
        <v>5820</v>
      </c>
    </row>
    <row r="2849" spans="1:5" ht="12" customHeight="1" x14ac:dyDescent="0.25">
      <c r="A2849" s="651">
        <v>733905366741</v>
      </c>
      <c r="B2849" t="s">
        <v>5821</v>
      </c>
      <c r="C2849" s="22">
        <f>AOFA_MINUS!Z71</f>
        <v>0</v>
      </c>
      <c r="D2849" s="15" t="s">
        <v>1067</v>
      </c>
      <c r="E2849" s="653" t="s">
        <v>5822</v>
      </c>
    </row>
    <row r="2850" spans="1:5" ht="12" customHeight="1" x14ac:dyDescent="0.25">
      <c r="A2850" s="651">
        <v>733905366758</v>
      </c>
      <c r="B2850" t="s">
        <v>5823</v>
      </c>
      <c r="C2850" s="22">
        <f>AOFA_MINUS!Z72</f>
        <v>0</v>
      </c>
      <c r="D2850" s="15" t="s">
        <v>1067</v>
      </c>
      <c r="E2850" s="653" t="s">
        <v>5824</v>
      </c>
    </row>
    <row r="2851" spans="1:5" ht="12" customHeight="1" x14ac:dyDescent="0.25">
      <c r="A2851" s="651">
        <v>733905366765</v>
      </c>
      <c r="B2851" t="s">
        <v>5825</v>
      </c>
      <c r="C2851" s="22">
        <f>AOFA_MINUS!Z73</f>
        <v>0</v>
      </c>
      <c r="D2851" s="15" t="s">
        <v>1067</v>
      </c>
      <c r="E2851" s="653" t="s">
        <v>5826</v>
      </c>
    </row>
    <row r="2852" spans="1:5" ht="12" customHeight="1" x14ac:dyDescent="0.25">
      <c r="A2852" s="651">
        <v>733905366772</v>
      </c>
      <c r="B2852" t="s">
        <v>5827</v>
      </c>
      <c r="C2852" s="22">
        <f>AOFA_MINUS!Z74</f>
        <v>0</v>
      </c>
      <c r="D2852" s="15" t="s">
        <v>1067</v>
      </c>
      <c r="E2852" s="653" t="s">
        <v>5828</v>
      </c>
    </row>
    <row r="2853" spans="1:5" ht="12" customHeight="1" x14ac:dyDescent="0.25">
      <c r="A2853" s="651">
        <v>733905366789</v>
      </c>
      <c r="B2853" t="s">
        <v>5829</v>
      </c>
      <c r="C2853" s="22">
        <f>AOFA_MINUS!Z75</f>
        <v>0</v>
      </c>
      <c r="D2853" s="15" t="s">
        <v>1067</v>
      </c>
      <c r="E2853" s="653" t="s">
        <v>5830</v>
      </c>
    </row>
    <row r="2854" spans="1:5" ht="12" customHeight="1" x14ac:dyDescent="0.25">
      <c r="A2854" s="651">
        <v>733905366796</v>
      </c>
      <c r="B2854" t="s">
        <v>5831</v>
      </c>
      <c r="C2854" s="22">
        <f>AOFA_MINUS!Z76</f>
        <v>0</v>
      </c>
      <c r="D2854" s="15" t="s">
        <v>1067</v>
      </c>
      <c r="E2854" s="653" t="s">
        <v>5832</v>
      </c>
    </row>
    <row r="2855" spans="1:5" ht="12" customHeight="1" x14ac:dyDescent="0.25">
      <c r="A2855" s="651">
        <v>733905366802</v>
      </c>
      <c r="B2855" t="s">
        <v>5833</v>
      </c>
      <c r="C2855" s="22">
        <f>AOFA_MINUS!Z77</f>
        <v>0</v>
      </c>
      <c r="D2855" s="15" t="s">
        <v>1067</v>
      </c>
      <c r="E2855" s="653" t="s">
        <v>5834</v>
      </c>
    </row>
    <row r="2856" spans="1:5" ht="12" customHeight="1" x14ac:dyDescent="0.25">
      <c r="A2856" s="651">
        <v>733905366819</v>
      </c>
      <c r="B2856" t="s">
        <v>5835</v>
      </c>
      <c r="C2856" s="22">
        <f>AOFA_MINUS!Z78</f>
        <v>0</v>
      </c>
      <c r="D2856" s="15" t="s">
        <v>1067</v>
      </c>
      <c r="E2856" s="653" t="s">
        <v>5836</v>
      </c>
    </row>
    <row r="2857" spans="1:5" ht="12" customHeight="1" x14ac:dyDescent="0.25">
      <c r="A2857" s="651">
        <v>733905366826</v>
      </c>
      <c r="B2857" t="s">
        <v>5837</v>
      </c>
      <c r="C2857" s="22">
        <f>AOFA_MINUS!Z79</f>
        <v>0</v>
      </c>
      <c r="D2857" s="15" t="s">
        <v>1067</v>
      </c>
      <c r="E2857" s="653" t="s">
        <v>5838</v>
      </c>
    </row>
    <row r="2858" spans="1:5" ht="12" customHeight="1" x14ac:dyDescent="0.25">
      <c r="A2858" s="651">
        <v>733905366833</v>
      </c>
      <c r="B2858" t="s">
        <v>5839</v>
      </c>
      <c r="C2858" s="22">
        <f>AOFA_MINUS!Z80</f>
        <v>0</v>
      </c>
      <c r="D2858" s="15" t="s">
        <v>1067</v>
      </c>
      <c r="E2858" s="653" t="s">
        <v>5840</v>
      </c>
    </row>
    <row r="2859" spans="1:5" ht="12" customHeight="1" x14ac:dyDescent="0.25">
      <c r="A2859" s="651">
        <v>733905367083</v>
      </c>
      <c r="B2859" t="s">
        <v>5841</v>
      </c>
      <c r="C2859" s="22">
        <f>AOFA_MINUS!AA50</f>
        <v>0</v>
      </c>
      <c r="D2859" s="15" t="s">
        <v>1067</v>
      </c>
      <c r="E2859" s="653" t="s">
        <v>5842</v>
      </c>
    </row>
    <row r="2860" spans="1:5" ht="12" customHeight="1" x14ac:dyDescent="0.25">
      <c r="A2860" s="651">
        <v>733905367090</v>
      </c>
      <c r="B2860" t="s">
        <v>5843</v>
      </c>
      <c r="C2860" s="22">
        <f>AOFA_MINUS!AA51</f>
        <v>0</v>
      </c>
      <c r="D2860" s="15" t="s">
        <v>1067</v>
      </c>
      <c r="E2860" s="653" t="s">
        <v>5844</v>
      </c>
    </row>
    <row r="2861" spans="1:5" ht="12" customHeight="1" x14ac:dyDescent="0.25">
      <c r="A2861" s="651">
        <v>733905367106</v>
      </c>
      <c r="B2861" t="s">
        <v>5845</v>
      </c>
      <c r="C2861" s="22">
        <f>AOFA_MINUS!AA52</f>
        <v>0</v>
      </c>
      <c r="D2861" s="15" t="s">
        <v>1067</v>
      </c>
      <c r="E2861" s="653" t="s">
        <v>5846</v>
      </c>
    </row>
    <row r="2862" spans="1:5" ht="12" customHeight="1" x14ac:dyDescent="0.25">
      <c r="A2862" s="651">
        <v>733905367113</v>
      </c>
      <c r="B2862" t="s">
        <v>5847</v>
      </c>
      <c r="C2862" s="22">
        <f>AOFA_MINUS!AA53</f>
        <v>0</v>
      </c>
      <c r="D2862" s="15" t="s">
        <v>1067</v>
      </c>
      <c r="E2862" s="653" t="s">
        <v>5848</v>
      </c>
    </row>
    <row r="2863" spans="1:5" ht="12" customHeight="1" x14ac:dyDescent="0.25">
      <c r="A2863" s="651">
        <v>733905367120</v>
      </c>
      <c r="B2863" t="s">
        <v>5849</v>
      </c>
      <c r="C2863" s="22">
        <f>AOFA_MINUS!AA54</f>
        <v>0</v>
      </c>
      <c r="D2863" s="15" t="s">
        <v>1067</v>
      </c>
      <c r="E2863" s="653" t="s">
        <v>5850</v>
      </c>
    </row>
    <row r="2864" spans="1:5" ht="12" customHeight="1" x14ac:dyDescent="0.25">
      <c r="A2864" s="651">
        <v>733905367137</v>
      </c>
      <c r="B2864" t="s">
        <v>5851</v>
      </c>
      <c r="C2864" s="22">
        <f>AOFA_MINUS!AA55</f>
        <v>0</v>
      </c>
      <c r="D2864" s="15" t="s">
        <v>1067</v>
      </c>
      <c r="E2864" s="653" t="s">
        <v>5852</v>
      </c>
    </row>
    <row r="2865" spans="1:5" ht="12" customHeight="1" x14ac:dyDescent="0.25">
      <c r="A2865" s="651">
        <v>733905367144</v>
      </c>
      <c r="B2865" t="s">
        <v>5853</v>
      </c>
      <c r="C2865" s="22">
        <f>AOFA_MINUS!AA56</f>
        <v>0</v>
      </c>
      <c r="D2865" s="15" t="s">
        <v>1067</v>
      </c>
      <c r="E2865" s="653" t="s">
        <v>5854</v>
      </c>
    </row>
    <row r="2866" spans="1:5" ht="12" customHeight="1" x14ac:dyDescent="0.25">
      <c r="A2866" s="651">
        <v>733905367151</v>
      </c>
      <c r="B2866" t="s">
        <v>5855</v>
      </c>
      <c r="C2866" s="22">
        <f>AOFA_MINUS!AA57</f>
        <v>0</v>
      </c>
      <c r="D2866" s="15" t="s">
        <v>1067</v>
      </c>
      <c r="E2866" s="653" t="s">
        <v>5856</v>
      </c>
    </row>
    <row r="2867" spans="1:5" ht="12" customHeight="1" x14ac:dyDescent="0.25">
      <c r="A2867" s="651">
        <v>733905367168</v>
      </c>
      <c r="B2867" t="s">
        <v>5857</v>
      </c>
      <c r="C2867" s="22">
        <f>AOFA_MINUS!AA58</f>
        <v>0</v>
      </c>
      <c r="D2867" s="15" t="s">
        <v>1067</v>
      </c>
      <c r="E2867" s="653" t="s">
        <v>5858</v>
      </c>
    </row>
    <row r="2868" spans="1:5" ht="12" customHeight="1" x14ac:dyDescent="0.25">
      <c r="A2868" s="651">
        <v>733905367175</v>
      </c>
      <c r="B2868" t="s">
        <v>5859</v>
      </c>
      <c r="C2868" s="22">
        <f>AOFA_MINUS!AA59</f>
        <v>0</v>
      </c>
      <c r="D2868" s="15" t="s">
        <v>1067</v>
      </c>
      <c r="E2868" s="653" t="s">
        <v>5860</v>
      </c>
    </row>
    <row r="2869" spans="1:5" ht="12" customHeight="1" x14ac:dyDescent="0.25">
      <c r="A2869" s="651">
        <v>733905367182</v>
      </c>
      <c r="B2869" t="s">
        <v>5861</v>
      </c>
      <c r="C2869" s="22">
        <f>AOFA_MINUS!AA60</f>
        <v>0</v>
      </c>
      <c r="D2869" s="15" t="s">
        <v>1067</v>
      </c>
      <c r="E2869" s="653" t="s">
        <v>5862</v>
      </c>
    </row>
    <row r="2870" spans="1:5" ht="12" customHeight="1" x14ac:dyDescent="0.25">
      <c r="A2870" s="651">
        <v>733905367199</v>
      </c>
      <c r="B2870" t="s">
        <v>5863</v>
      </c>
      <c r="C2870" s="22">
        <f>AOFA_MINUS!AA61</f>
        <v>0</v>
      </c>
      <c r="D2870" s="15" t="s">
        <v>1067</v>
      </c>
      <c r="E2870" s="653" t="s">
        <v>5864</v>
      </c>
    </row>
    <row r="2871" spans="1:5" ht="12" customHeight="1" x14ac:dyDescent="0.25">
      <c r="A2871" s="651">
        <v>733905367205</v>
      </c>
      <c r="B2871" t="s">
        <v>5865</v>
      </c>
      <c r="C2871" s="22">
        <f>AOFA_MINUS!AA62</f>
        <v>0</v>
      </c>
      <c r="D2871" s="15" t="s">
        <v>1067</v>
      </c>
      <c r="E2871" s="653" t="s">
        <v>5866</v>
      </c>
    </row>
    <row r="2872" spans="1:5" ht="12" customHeight="1" x14ac:dyDescent="0.25">
      <c r="A2872" s="651">
        <v>733905367212</v>
      </c>
      <c r="B2872" t="s">
        <v>5867</v>
      </c>
      <c r="C2872" s="22">
        <f>AOFA_MINUS!AA63</f>
        <v>0</v>
      </c>
      <c r="D2872" s="15" t="s">
        <v>1067</v>
      </c>
      <c r="E2872" s="653" t="s">
        <v>5868</v>
      </c>
    </row>
    <row r="2873" spans="1:5" ht="12" customHeight="1" x14ac:dyDescent="0.25">
      <c r="A2873" s="651">
        <v>733905367229</v>
      </c>
      <c r="B2873" t="s">
        <v>5869</v>
      </c>
      <c r="C2873" s="22">
        <f>AOFA_MINUS!AA64</f>
        <v>0</v>
      </c>
      <c r="D2873" s="15" t="s">
        <v>1067</v>
      </c>
      <c r="E2873" s="653" t="s">
        <v>5870</v>
      </c>
    </row>
    <row r="2874" spans="1:5" ht="12" customHeight="1" x14ac:dyDescent="0.25">
      <c r="A2874" s="651">
        <v>733905367236</v>
      </c>
      <c r="B2874" t="s">
        <v>5871</v>
      </c>
      <c r="C2874" s="22">
        <f>AOFA_MINUS!AA65</f>
        <v>0</v>
      </c>
      <c r="D2874" s="15" t="s">
        <v>1067</v>
      </c>
      <c r="E2874" s="653" t="s">
        <v>5872</v>
      </c>
    </row>
    <row r="2875" spans="1:5" ht="12" customHeight="1" x14ac:dyDescent="0.25">
      <c r="A2875" s="651">
        <v>733905367243</v>
      </c>
      <c r="B2875" t="s">
        <v>5873</v>
      </c>
      <c r="C2875" s="22">
        <f>AOFA_MINUS!AA66</f>
        <v>0</v>
      </c>
      <c r="D2875" s="15" t="s">
        <v>1067</v>
      </c>
      <c r="E2875" s="653" t="s">
        <v>5874</v>
      </c>
    </row>
    <row r="2876" spans="1:5" ht="12" customHeight="1" x14ac:dyDescent="0.25">
      <c r="A2876" s="651">
        <v>733905367250</v>
      </c>
      <c r="B2876" t="s">
        <v>5875</v>
      </c>
      <c r="C2876" s="22">
        <f>AOFA_MINUS!AA67</f>
        <v>0</v>
      </c>
      <c r="D2876" s="15" t="s">
        <v>1067</v>
      </c>
      <c r="E2876" s="653" t="s">
        <v>5876</v>
      </c>
    </row>
    <row r="2877" spans="1:5" ht="12" customHeight="1" x14ac:dyDescent="0.25">
      <c r="A2877" s="651">
        <v>733905367267</v>
      </c>
      <c r="B2877" t="s">
        <v>5877</v>
      </c>
      <c r="C2877" s="22">
        <f>AOFA_MINUS!AA68</f>
        <v>0</v>
      </c>
      <c r="D2877" s="15" t="s">
        <v>1067</v>
      </c>
      <c r="E2877" s="653" t="s">
        <v>5878</v>
      </c>
    </row>
    <row r="2878" spans="1:5" ht="12" customHeight="1" x14ac:dyDescent="0.25">
      <c r="A2878" s="651">
        <v>733905367274</v>
      </c>
      <c r="B2878" t="s">
        <v>5879</v>
      </c>
      <c r="C2878" s="22">
        <f>AOFA_MINUS!AA69</f>
        <v>0</v>
      </c>
      <c r="D2878" s="15" t="s">
        <v>1067</v>
      </c>
      <c r="E2878" s="653" t="s">
        <v>5880</v>
      </c>
    </row>
    <row r="2879" spans="1:5" ht="12" customHeight="1" x14ac:dyDescent="0.25">
      <c r="A2879" s="651">
        <v>733905367281</v>
      </c>
      <c r="B2879" t="s">
        <v>5881</v>
      </c>
      <c r="C2879" s="22">
        <f>AOFA_MINUS!AA70</f>
        <v>0</v>
      </c>
      <c r="D2879" s="15" t="s">
        <v>1067</v>
      </c>
      <c r="E2879" s="653" t="s">
        <v>5882</v>
      </c>
    </row>
    <row r="2880" spans="1:5" ht="12" customHeight="1" x14ac:dyDescent="0.25">
      <c r="A2880" s="651">
        <v>733905367298</v>
      </c>
      <c r="B2880" t="s">
        <v>5883</v>
      </c>
      <c r="C2880" s="22">
        <f>AOFA_MINUS!AA71</f>
        <v>0</v>
      </c>
      <c r="D2880" s="15" t="s">
        <v>1067</v>
      </c>
      <c r="E2880" s="653" t="s">
        <v>5884</v>
      </c>
    </row>
    <row r="2881" spans="1:5" ht="12" customHeight="1" x14ac:dyDescent="0.25">
      <c r="A2881" s="651">
        <v>733905367304</v>
      </c>
      <c r="B2881" t="s">
        <v>5885</v>
      </c>
      <c r="C2881" s="22">
        <f>AOFA_MINUS!AA72</f>
        <v>0</v>
      </c>
      <c r="D2881" s="15" t="s">
        <v>1067</v>
      </c>
      <c r="E2881" s="653" t="s">
        <v>5886</v>
      </c>
    </row>
    <row r="2882" spans="1:5" ht="12" customHeight="1" x14ac:dyDescent="0.25">
      <c r="A2882" s="651">
        <v>733905367311</v>
      </c>
      <c r="B2882" t="s">
        <v>5887</v>
      </c>
      <c r="C2882" s="22">
        <f>AOFA_MINUS!AA73</f>
        <v>0</v>
      </c>
      <c r="D2882" s="15" t="s">
        <v>1067</v>
      </c>
      <c r="E2882" s="653" t="s">
        <v>5888</v>
      </c>
    </row>
    <row r="2883" spans="1:5" ht="12" customHeight="1" x14ac:dyDescent="0.25">
      <c r="A2883" s="651">
        <v>733905367328</v>
      </c>
      <c r="B2883" t="s">
        <v>5889</v>
      </c>
      <c r="C2883" s="22">
        <f>AOFA_MINUS!AA74</f>
        <v>0</v>
      </c>
      <c r="D2883" s="15" t="s">
        <v>1067</v>
      </c>
      <c r="E2883" s="653" t="s">
        <v>5890</v>
      </c>
    </row>
    <row r="2884" spans="1:5" ht="12" customHeight="1" x14ac:dyDescent="0.25">
      <c r="A2884" s="651">
        <v>733905367335</v>
      </c>
      <c r="B2884" t="s">
        <v>5891</v>
      </c>
      <c r="C2884" s="22">
        <f>AOFA_MINUS!AA75</f>
        <v>0</v>
      </c>
      <c r="D2884" s="15" t="s">
        <v>1067</v>
      </c>
      <c r="E2884" s="653" t="s">
        <v>5892</v>
      </c>
    </row>
    <row r="2885" spans="1:5" ht="12" customHeight="1" x14ac:dyDescent="0.25">
      <c r="A2885" s="651">
        <v>733905367342</v>
      </c>
      <c r="B2885" t="s">
        <v>5893</v>
      </c>
      <c r="C2885" s="22">
        <f>AOFA_MINUS!AA76</f>
        <v>0</v>
      </c>
      <c r="D2885" s="15" t="s">
        <v>1067</v>
      </c>
      <c r="E2885" s="653" t="s">
        <v>5894</v>
      </c>
    </row>
    <row r="2886" spans="1:5" ht="12" customHeight="1" x14ac:dyDescent="0.25">
      <c r="A2886" s="651">
        <v>733905367359</v>
      </c>
      <c r="B2886" t="s">
        <v>5895</v>
      </c>
      <c r="C2886" s="22">
        <f>AOFA_MINUS!AA77</f>
        <v>0</v>
      </c>
      <c r="D2886" s="15" t="s">
        <v>1067</v>
      </c>
      <c r="E2886" s="653" t="s">
        <v>5896</v>
      </c>
    </row>
    <row r="2887" spans="1:5" ht="12" customHeight="1" x14ac:dyDescent="0.25">
      <c r="A2887" s="651">
        <v>733905367366</v>
      </c>
      <c r="B2887" t="s">
        <v>5897</v>
      </c>
      <c r="C2887" s="22">
        <f>AOFA_MINUS!AA78</f>
        <v>0</v>
      </c>
      <c r="D2887" s="15" t="s">
        <v>1067</v>
      </c>
      <c r="E2887" s="653" t="s">
        <v>5898</v>
      </c>
    </row>
    <row r="2888" spans="1:5" ht="12" customHeight="1" x14ac:dyDescent="0.25">
      <c r="A2888" s="651">
        <v>733905367373</v>
      </c>
      <c r="B2888" t="s">
        <v>5899</v>
      </c>
      <c r="C2888" s="22">
        <f>AOFA_MINUS!AA79</f>
        <v>0</v>
      </c>
      <c r="D2888" s="15" t="s">
        <v>1067</v>
      </c>
      <c r="E2888" s="653" t="s">
        <v>5900</v>
      </c>
    </row>
    <row r="2889" spans="1:5" ht="12" customHeight="1" x14ac:dyDescent="0.25">
      <c r="A2889" s="651">
        <v>733905367380</v>
      </c>
      <c r="B2889" t="s">
        <v>5901</v>
      </c>
      <c r="C2889" s="22">
        <f>AOFA_MINUS!AA80</f>
        <v>0</v>
      </c>
      <c r="D2889" s="15" t="s">
        <v>1067</v>
      </c>
      <c r="E2889" s="653" t="s">
        <v>5902</v>
      </c>
    </row>
    <row r="2890" spans="1:5" ht="12" customHeight="1" x14ac:dyDescent="0.25">
      <c r="A2890" s="651">
        <v>733905367632</v>
      </c>
      <c r="B2890" t="s">
        <v>5903</v>
      </c>
      <c r="C2890" s="22">
        <f>AOFA_MINUS!AB50</f>
        <v>0</v>
      </c>
      <c r="D2890" s="15" t="s">
        <v>1067</v>
      </c>
      <c r="E2890" s="653" t="s">
        <v>5904</v>
      </c>
    </row>
    <row r="2891" spans="1:5" ht="12" customHeight="1" x14ac:dyDescent="0.25">
      <c r="A2891" s="651">
        <v>733905367649</v>
      </c>
      <c r="B2891" t="s">
        <v>5905</v>
      </c>
      <c r="C2891" s="22">
        <f>AOFA_MINUS!AB51</f>
        <v>0</v>
      </c>
      <c r="D2891" s="15" t="s">
        <v>1067</v>
      </c>
      <c r="E2891" s="653" t="s">
        <v>5906</v>
      </c>
    </row>
    <row r="2892" spans="1:5" ht="12" customHeight="1" x14ac:dyDescent="0.25">
      <c r="A2892" s="651">
        <v>733905367656</v>
      </c>
      <c r="B2892" t="s">
        <v>5907</v>
      </c>
      <c r="C2892" s="22">
        <f>AOFA_MINUS!AB52</f>
        <v>0</v>
      </c>
      <c r="D2892" s="15" t="s">
        <v>1067</v>
      </c>
      <c r="E2892" s="653" t="s">
        <v>5908</v>
      </c>
    </row>
    <row r="2893" spans="1:5" ht="12" customHeight="1" x14ac:dyDescent="0.25">
      <c r="A2893" s="651">
        <v>733905367663</v>
      </c>
      <c r="B2893" t="s">
        <v>5909</v>
      </c>
      <c r="C2893" s="22">
        <f>AOFA_MINUS!AB53</f>
        <v>0</v>
      </c>
      <c r="D2893" s="15" t="s">
        <v>1067</v>
      </c>
      <c r="E2893" s="653" t="s">
        <v>5910</v>
      </c>
    </row>
    <row r="2894" spans="1:5" ht="12" customHeight="1" x14ac:dyDescent="0.25">
      <c r="A2894" s="651">
        <v>733905367670</v>
      </c>
      <c r="B2894" t="s">
        <v>5911</v>
      </c>
      <c r="C2894" s="22">
        <f>AOFA_MINUS!AB54</f>
        <v>0</v>
      </c>
      <c r="D2894" s="15" t="s">
        <v>1067</v>
      </c>
      <c r="E2894" s="653" t="s">
        <v>5912</v>
      </c>
    </row>
    <row r="2895" spans="1:5" ht="12" customHeight="1" x14ac:dyDescent="0.25">
      <c r="A2895" s="651">
        <v>733905367687</v>
      </c>
      <c r="B2895" t="s">
        <v>5913</v>
      </c>
      <c r="C2895" s="22">
        <f>AOFA_MINUS!AB55</f>
        <v>0</v>
      </c>
      <c r="D2895" s="15" t="s">
        <v>1067</v>
      </c>
      <c r="E2895" s="653" t="s">
        <v>5914</v>
      </c>
    </row>
    <row r="2896" spans="1:5" ht="12" customHeight="1" x14ac:dyDescent="0.25">
      <c r="A2896" s="651">
        <v>733905367694</v>
      </c>
      <c r="B2896" t="s">
        <v>5915</v>
      </c>
      <c r="C2896" s="22">
        <f>AOFA_MINUS!AB56</f>
        <v>0</v>
      </c>
      <c r="D2896" s="15" t="s">
        <v>1067</v>
      </c>
      <c r="E2896" s="653" t="s">
        <v>5916</v>
      </c>
    </row>
    <row r="2897" spans="1:5" ht="12" customHeight="1" x14ac:dyDescent="0.25">
      <c r="A2897" s="651">
        <v>733905367700</v>
      </c>
      <c r="B2897" t="s">
        <v>5917</v>
      </c>
      <c r="C2897" s="22">
        <f>AOFA_MINUS!AB57</f>
        <v>0</v>
      </c>
      <c r="D2897" s="15" t="s">
        <v>1067</v>
      </c>
      <c r="E2897" s="653" t="s">
        <v>5918</v>
      </c>
    </row>
    <row r="2898" spans="1:5" ht="12" customHeight="1" x14ac:dyDescent="0.25">
      <c r="A2898" s="651">
        <v>733905367717</v>
      </c>
      <c r="B2898" t="s">
        <v>5919</v>
      </c>
      <c r="C2898" s="22">
        <f>AOFA_MINUS!AB58</f>
        <v>0</v>
      </c>
      <c r="D2898" s="15" t="s">
        <v>1067</v>
      </c>
      <c r="E2898" s="653" t="s">
        <v>5920</v>
      </c>
    </row>
    <row r="2899" spans="1:5" ht="12" customHeight="1" x14ac:dyDescent="0.25">
      <c r="A2899" s="651">
        <v>733905367724</v>
      </c>
      <c r="B2899" t="s">
        <v>5921</v>
      </c>
      <c r="C2899" s="22">
        <f>AOFA_MINUS!AB59</f>
        <v>0</v>
      </c>
      <c r="D2899" s="15" t="s">
        <v>1067</v>
      </c>
      <c r="E2899" s="653" t="s">
        <v>5922</v>
      </c>
    </row>
    <row r="2900" spans="1:5" ht="12" customHeight="1" x14ac:dyDescent="0.25">
      <c r="A2900" s="651">
        <v>733905367731</v>
      </c>
      <c r="B2900" t="s">
        <v>5923</v>
      </c>
      <c r="C2900" s="22">
        <f>AOFA_MINUS!AB60</f>
        <v>0</v>
      </c>
      <c r="D2900" s="15" t="s">
        <v>1067</v>
      </c>
      <c r="E2900" s="653" t="s">
        <v>5924</v>
      </c>
    </row>
    <row r="2901" spans="1:5" ht="12" customHeight="1" x14ac:dyDescent="0.25">
      <c r="A2901" s="651">
        <v>733905367748</v>
      </c>
      <c r="B2901" t="s">
        <v>5925</v>
      </c>
      <c r="C2901" s="22">
        <f>AOFA_MINUS!AB61</f>
        <v>0</v>
      </c>
      <c r="D2901" s="15" t="s">
        <v>1067</v>
      </c>
      <c r="E2901" s="653" t="s">
        <v>5926</v>
      </c>
    </row>
    <row r="2902" spans="1:5" ht="12" customHeight="1" x14ac:dyDescent="0.25">
      <c r="A2902" s="651">
        <v>733905367755</v>
      </c>
      <c r="B2902" t="s">
        <v>5927</v>
      </c>
      <c r="C2902" s="22">
        <f>AOFA_MINUS!AB62</f>
        <v>0</v>
      </c>
      <c r="D2902" s="15" t="s">
        <v>1067</v>
      </c>
      <c r="E2902" s="653" t="s">
        <v>5928</v>
      </c>
    </row>
    <row r="2903" spans="1:5" ht="12" customHeight="1" x14ac:dyDescent="0.25">
      <c r="A2903" s="651">
        <v>733905367762</v>
      </c>
      <c r="B2903" t="s">
        <v>5929</v>
      </c>
      <c r="C2903" s="22">
        <f>AOFA_MINUS!AB63</f>
        <v>0</v>
      </c>
      <c r="D2903" s="15" t="s">
        <v>1067</v>
      </c>
      <c r="E2903" s="653" t="s">
        <v>5930</v>
      </c>
    </row>
    <row r="2904" spans="1:5" ht="12" customHeight="1" x14ac:dyDescent="0.25">
      <c r="A2904" s="651">
        <v>733905367779</v>
      </c>
      <c r="B2904" t="s">
        <v>5931</v>
      </c>
      <c r="C2904" s="22">
        <f>AOFA_MINUS!AB64</f>
        <v>0</v>
      </c>
      <c r="D2904" s="15" t="s">
        <v>1067</v>
      </c>
      <c r="E2904" s="653" t="s">
        <v>5932</v>
      </c>
    </row>
    <row r="2905" spans="1:5" ht="12" customHeight="1" x14ac:dyDescent="0.25">
      <c r="A2905" s="651">
        <v>733905367786</v>
      </c>
      <c r="B2905" t="s">
        <v>5933</v>
      </c>
      <c r="C2905" s="22">
        <f>AOFA_MINUS!AB65</f>
        <v>0</v>
      </c>
      <c r="D2905" s="15" t="s">
        <v>1067</v>
      </c>
      <c r="E2905" s="653" t="s">
        <v>5934</v>
      </c>
    </row>
    <row r="2906" spans="1:5" ht="12" customHeight="1" x14ac:dyDescent="0.25">
      <c r="A2906" s="651">
        <v>733905367793</v>
      </c>
      <c r="B2906" t="s">
        <v>5935</v>
      </c>
      <c r="C2906" s="22">
        <f>AOFA_MINUS!AB66</f>
        <v>0</v>
      </c>
      <c r="D2906" s="15" t="s">
        <v>1067</v>
      </c>
      <c r="E2906" s="653" t="s">
        <v>5936</v>
      </c>
    </row>
    <row r="2907" spans="1:5" ht="12" customHeight="1" x14ac:dyDescent="0.25">
      <c r="A2907" s="651">
        <v>733905367809</v>
      </c>
      <c r="B2907" t="s">
        <v>5937</v>
      </c>
      <c r="C2907" s="22">
        <f>AOFA_MINUS!AB67</f>
        <v>0</v>
      </c>
      <c r="D2907" s="15" t="s">
        <v>1067</v>
      </c>
      <c r="E2907" s="653" t="s">
        <v>5938</v>
      </c>
    </row>
    <row r="2908" spans="1:5" ht="12" customHeight="1" x14ac:dyDescent="0.25">
      <c r="A2908" s="651">
        <v>733905367816</v>
      </c>
      <c r="B2908" t="s">
        <v>5939</v>
      </c>
      <c r="C2908" s="22">
        <f>AOFA_MINUS!AB68</f>
        <v>0</v>
      </c>
      <c r="D2908" s="15" t="s">
        <v>1067</v>
      </c>
      <c r="E2908" s="653" t="s">
        <v>5940</v>
      </c>
    </row>
    <row r="2909" spans="1:5" ht="12" customHeight="1" x14ac:dyDescent="0.25">
      <c r="A2909" s="651">
        <v>733905367823</v>
      </c>
      <c r="B2909" t="s">
        <v>5941</v>
      </c>
      <c r="C2909" s="22">
        <f>AOFA_MINUS!AB69</f>
        <v>0</v>
      </c>
      <c r="D2909" s="15" t="s">
        <v>1067</v>
      </c>
      <c r="E2909" s="653" t="s">
        <v>5942</v>
      </c>
    </row>
    <row r="2910" spans="1:5" ht="12" customHeight="1" x14ac:dyDescent="0.25">
      <c r="A2910" s="651">
        <v>733905367830</v>
      </c>
      <c r="B2910" t="s">
        <v>5943</v>
      </c>
      <c r="C2910" s="22">
        <f>AOFA_MINUS!AB70</f>
        <v>0</v>
      </c>
      <c r="D2910" s="15" t="s">
        <v>1067</v>
      </c>
      <c r="E2910" s="653" t="s">
        <v>5944</v>
      </c>
    </row>
    <row r="2911" spans="1:5" ht="12" customHeight="1" x14ac:dyDescent="0.25">
      <c r="A2911" s="651">
        <v>733905367847</v>
      </c>
      <c r="B2911" t="s">
        <v>5945</v>
      </c>
      <c r="C2911" s="22">
        <f>AOFA_MINUS!AB71</f>
        <v>0</v>
      </c>
      <c r="D2911" s="15" t="s">
        <v>1067</v>
      </c>
      <c r="E2911" s="653" t="s">
        <v>5946</v>
      </c>
    </row>
    <row r="2912" spans="1:5" ht="12" customHeight="1" x14ac:dyDescent="0.25">
      <c r="A2912" s="651">
        <v>733905367854</v>
      </c>
      <c r="B2912" t="s">
        <v>5947</v>
      </c>
      <c r="C2912" s="22">
        <f>AOFA_MINUS!AB72</f>
        <v>0</v>
      </c>
      <c r="D2912" s="15" t="s">
        <v>1067</v>
      </c>
      <c r="E2912" s="653" t="s">
        <v>5948</v>
      </c>
    </row>
    <row r="2913" spans="1:5" ht="12" customHeight="1" x14ac:dyDescent="0.25">
      <c r="A2913" s="651">
        <v>733905367861</v>
      </c>
      <c r="B2913" t="s">
        <v>5949</v>
      </c>
      <c r="C2913" s="22">
        <f>AOFA_MINUS!AB73</f>
        <v>0</v>
      </c>
      <c r="D2913" s="15" t="s">
        <v>1067</v>
      </c>
      <c r="E2913" s="653" t="s">
        <v>5950</v>
      </c>
    </row>
    <row r="2914" spans="1:5" ht="12" customHeight="1" x14ac:dyDescent="0.25">
      <c r="A2914" s="651">
        <v>733905367878</v>
      </c>
      <c r="B2914" t="s">
        <v>5951</v>
      </c>
      <c r="C2914" s="22">
        <f>AOFA_MINUS!AB74</f>
        <v>0</v>
      </c>
      <c r="D2914" s="15" t="s">
        <v>1067</v>
      </c>
      <c r="E2914" s="653" t="s">
        <v>5952</v>
      </c>
    </row>
    <row r="2915" spans="1:5" ht="12" customHeight="1" x14ac:dyDescent="0.25">
      <c r="A2915" s="651">
        <v>733905367885</v>
      </c>
      <c r="B2915" t="s">
        <v>5953</v>
      </c>
      <c r="C2915" s="22">
        <f>AOFA_MINUS!AB75</f>
        <v>0</v>
      </c>
      <c r="D2915" s="15" t="s">
        <v>1067</v>
      </c>
      <c r="E2915" s="653" t="s">
        <v>5954</v>
      </c>
    </row>
    <row r="2916" spans="1:5" ht="12" customHeight="1" x14ac:dyDescent="0.25">
      <c r="A2916" s="651">
        <v>733905367892</v>
      </c>
      <c r="B2916" t="s">
        <v>5955</v>
      </c>
      <c r="C2916" s="22">
        <f>AOFA_MINUS!AB76</f>
        <v>0</v>
      </c>
      <c r="D2916" s="15" t="s">
        <v>1067</v>
      </c>
      <c r="E2916" s="653" t="s">
        <v>5956</v>
      </c>
    </row>
    <row r="2917" spans="1:5" ht="12" customHeight="1" x14ac:dyDescent="0.25">
      <c r="A2917" s="651">
        <v>733905367908</v>
      </c>
      <c r="B2917" t="s">
        <v>5957</v>
      </c>
      <c r="C2917" s="22">
        <f>AOFA_MINUS!AB77</f>
        <v>0</v>
      </c>
      <c r="D2917" s="15" t="s">
        <v>1067</v>
      </c>
      <c r="E2917" s="653" t="s">
        <v>5958</v>
      </c>
    </row>
    <row r="2918" spans="1:5" ht="12" customHeight="1" x14ac:dyDescent="0.25">
      <c r="A2918" s="651">
        <v>733905367915</v>
      </c>
      <c r="B2918" t="s">
        <v>5959</v>
      </c>
      <c r="C2918" s="22">
        <f>AOFA_MINUS!AB78</f>
        <v>0</v>
      </c>
      <c r="D2918" s="15" t="s">
        <v>1067</v>
      </c>
      <c r="E2918" s="653" t="s">
        <v>5960</v>
      </c>
    </row>
    <row r="2919" spans="1:5" ht="12" customHeight="1" x14ac:dyDescent="0.25">
      <c r="A2919" s="651">
        <v>733905367922</v>
      </c>
      <c r="B2919" t="s">
        <v>5961</v>
      </c>
      <c r="C2919" s="22">
        <f>AOFA_MINUS!AB79</f>
        <v>0</v>
      </c>
      <c r="D2919" s="15" t="s">
        <v>1067</v>
      </c>
      <c r="E2919" s="653" t="s">
        <v>5962</v>
      </c>
    </row>
    <row r="2920" spans="1:5" ht="12" customHeight="1" x14ac:dyDescent="0.25">
      <c r="A2920" s="651">
        <v>733905367939</v>
      </c>
      <c r="B2920" t="s">
        <v>5963</v>
      </c>
      <c r="C2920" s="22">
        <f>AOFA_MINUS!AB80</f>
        <v>0</v>
      </c>
      <c r="D2920" s="15" t="s">
        <v>1067</v>
      </c>
      <c r="E2920" s="653" t="s">
        <v>5964</v>
      </c>
    </row>
    <row r="2921" spans="1:5" ht="12" customHeight="1" x14ac:dyDescent="0.25">
      <c r="A2921" s="651">
        <v>733905368189</v>
      </c>
      <c r="B2921" t="s">
        <v>5965</v>
      </c>
      <c r="C2921" s="22">
        <f>AOFA_MINUS!AC50</f>
        <v>0</v>
      </c>
      <c r="D2921" s="15" t="s">
        <v>1067</v>
      </c>
      <c r="E2921" s="653" t="s">
        <v>5966</v>
      </c>
    </row>
    <row r="2922" spans="1:5" ht="12" customHeight="1" x14ac:dyDescent="0.25">
      <c r="A2922" s="651">
        <v>733905368196</v>
      </c>
      <c r="B2922" t="s">
        <v>5967</v>
      </c>
      <c r="C2922" s="22">
        <f>AOFA_MINUS!AC51</f>
        <v>0</v>
      </c>
      <c r="D2922" s="15" t="s">
        <v>1067</v>
      </c>
      <c r="E2922" s="653" t="s">
        <v>5968</v>
      </c>
    </row>
    <row r="2923" spans="1:5" ht="12" customHeight="1" x14ac:dyDescent="0.25">
      <c r="A2923" s="651">
        <v>733905368202</v>
      </c>
      <c r="B2923" t="s">
        <v>5969</v>
      </c>
      <c r="C2923" s="22">
        <f>AOFA_MINUS!AC52</f>
        <v>0</v>
      </c>
      <c r="D2923" s="15" t="s">
        <v>1067</v>
      </c>
      <c r="E2923" s="653" t="s">
        <v>5970</v>
      </c>
    </row>
    <row r="2924" spans="1:5" ht="12" customHeight="1" x14ac:dyDescent="0.25">
      <c r="A2924" s="651">
        <v>733905368219</v>
      </c>
      <c r="B2924" t="s">
        <v>5971</v>
      </c>
      <c r="C2924" s="22">
        <f>AOFA_MINUS!AC53</f>
        <v>0</v>
      </c>
      <c r="D2924" s="15" t="s">
        <v>1067</v>
      </c>
      <c r="E2924" s="653" t="s">
        <v>5972</v>
      </c>
    </row>
    <row r="2925" spans="1:5" ht="12" customHeight="1" x14ac:dyDescent="0.25">
      <c r="A2925" s="651">
        <v>733905368226</v>
      </c>
      <c r="B2925" t="s">
        <v>5973</v>
      </c>
      <c r="C2925" s="22">
        <f>AOFA_MINUS!AC54</f>
        <v>0</v>
      </c>
      <c r="D2925" s="15" t="s">
        <v>1067</v>
      </c>
      <c r="E2925" s="653" t="s">
        <v>5974</v>
      </c>
    </row>
    <row r="2926" spans="1:5" ht="12" customHeight="1" x14ac:dyDescent="0.25">
      <c r="A2926" s="651">
        <v>733905368233</v>
      </c>
      <c r="B2926" t="s">
        <v>5975</v>
      </c>
      <c r="C2926" s="22">
        <f>AOFA_MINUS!AC55</f>
        <v>0</v>
      </c>
      <c r="D2926" s="15" t="s">
        <v>1067</v>
      </c>
      <c r="E2926" s="653" t="s">
        <v>5976</v>
      </c>
    </row>
    <row r="2927" spans="1:5" ht="12" customHeight="1" x14ac:dyDescent="0.25">
      <c r="A2927" s="651">
        <v>733905368240</v>
      </c>
      <c r="B2927" t="s">
        <v>5977</v>
      </c>
      <c r="C2927" s="22">
        <f>AOFA_MINUS!AC56</f>
        <v>0</v>
      </c>
      <c r="D2927" s="15" t="s">
        <v>1067</v>
      </c>
      <c r="E2927" s="653" t="s">
        <v>5978</v>
      </c>
    </row>
    <row r="2928" spans="1:5" ht="12" customHeight="1" x14ac:dyDescent="0.25">
      <c r="A2928" s="651">
        <v>733905368257</v>
      </c>
      <c r="B2928" t="s">
        <v>5979</v>
      </c>
      <c r="C2928" s="22">
        <f>AOFA_MINUS!AC57</f>
        <v>0</v>
      </c>
      <c r="D2928" s="15" t="s">
        <v>1067</v>
      </c>
      <c r="E2928" s="653" t="s">
        <v>5980</v>
      </c>
    </row>
    <row r="2929" spans="1:5" ht="12" customHeight="1" x14ac:dyDescent="0.25">
      <c r="A2929" s="651">
        <v>733905368264</v>
      </c>
      <c r="B2929" t="s">
        <v>5981</v>
      </c>
      <c r="C2929" s="22">
        <f>AOFA_MINUS!AC58</f>
        <v>0</v>
      </c>
      <c r="D2929" s="15" t="s">
        <v>1067</v>
      </c>
      <c r="E2929" s="653" t="s">
        <v>5982</v>
      </c>
    </row>
    <row r="2930" spans="1:5" ht="12" customHeight="1" x14ac:dyDescent="0.25">
      <c r="A2930" s="651">
        <v>733905368271</v>
      </c>
      <c r="B2930" t="s">
        <v>5983</v>
      </c>
      <c r="C2930" s="22">
        <f>AOFA_MINUS!AC59</f>
        <v>0</v>
      </c>
      <c r="D2930" s="15" t="s">
        <v>1067</v>
      </c>
      <c r="E2930" s="653" t="s">
        <v>5984</v>
      </c>
    </row>
    <row r="2931" spans="1:5" ht="12" customHeight="1" x14ac:dyDescent="0.25">
      <c r="A2931" s="651">
        <v>733905368288</v>
      </c>
      <c r="B2931" t="s">
        <v>5985</v>
      </c>
      <c r="C2931" s="22">
        <f>AOFA_MINUS!AC60</f>
        <v>0</v>
      </c>
      <c r="D2931" s="15" t="s">
        <v>1067</v>
      </c>
      <c r="E2931" s="653" t="s">
        <v>5986</v>
      </c>
    </row>
    <row r="2932" spans="1:5" ht="12" customHeight="1" x14ac:dyDescent="0.25">
      <c r="A2932" s="651">
        <v>733905368295</v>
      </c>
      <c r="B2932" t="s">
        <v>5987</v>
      </c>
      <c r="C2932" s="22">
        <f>AOFA_MINUS!AC61</f>
        <v>0</v>
      </c>
      <c r="D2932" s="15" t="s">
        <v>1067</v>
      </c>
      <c r="E2932" s="653" t="s">
        <v>5988</v>
      </c>
    </row>
    <row r="2933" spans="1:5" ht="12" customHeight="1" x14ac:dyDescent="0.25">
      <c r="A2933" s="651">
        <v>733905368301</v>
      </c>
      <c r="B2933" t="s">
        <v>5989</v>
      </c>
      <c r="C2933" s="22">
        <f>AOFA_MINUS!AC62</f>
        <v>0</v>
      </c>
      <c r="D2933" s="15" t="s">
        <v>1067</v>
      </c>
      <c r="E2933" s="653" t="s">
        <v>5990</v>
      </c>
    </row>
    <row r="2934" spans="1:5" ht="12" customHeight="1" x14ac:dyDescent="0.25">
      <c r="A2934" s="651">
        <v>733905368318</v>
      </c>
      <c r="B2934" t="s">
        <v>5991</v>
      </c>
      <c r="C2934" s="22">
        <f>AOFA_MINUS!AC63</f>
        <v>0</v>
      </c>
      <c r="D2934" s="15" t="s">
        <v>1067</v>
      </c>
      <c r="E2934" s="653" t="s">
        <v>5992</v>
      </c>
    </row>
    <row r="2935" spans="1:5" ht="12" customHeight="1" x14ac:dyDescent="0.25">
      <c r="A2935" s="651">
        <v>733905368325</v>
      </c>
      <c r="B2935" t="s">
        <v>5993</v>
      </c>
      <c r="C2935" s="22">
        <f>AOFA_MINUS!AC64</f>
        <v>0</v>
      </c>
      <c r="D2935" s="15" t="s">
        <v>1067</v>
      </c>
      <c r="E2935" s="653" t="s">
        <v>5994</v>
      </c>
    </row>
    <row r="2936" spans="1:5" ht="12" customHeight="1" x14ac:dyDescent="0.25">
      <c r="A2936" s="651">
        <v>733905368332</v>
      </c>
      <c r="B2936" t="s">
        <v>5995</v>
      </c>
      <c r="C2936" s="22">
        <f>AOFA_MINUS!AC65</f>
        <v>0</v>
      </c>
      <c r="D2936" s="15" t="s">
        <v>1067</v>
      </c>
      <c r="E2936" s="653" t="s">
        <v>5996</v>
      </c>
    </row>
    <row r="2937" spans="1:5" ht="12" customHeight="1" x14ac:dyDescent="0.25">
      <c r="A2937" s="651">
        <v>733905368349</v>
      </c>
      <c r="B2937" t="s">
        <v>5997</v>
      </c>
      <c r="C2937" s="22">
        <f>AOFA_MINUS!AC66</f>
        <v>0</v>
      </c>
      <c r="D2937" s="15" t="s">
        <v>1067</v>
      </c>
      <c r="E2937" s="653" t="s">
        <v>5998</v>
      </c>
    </row>
    <row r="2938" spans="1:5" ht="12" customHeight="1" x14ac:dyDescent="0.25">
      <c r="A2938" s="651">
        <v>733905368356</v>
      </c>
      <c r="B2938" t="s">
        <v>5999</v>
      </c>
      <c r="C2938" s="22">
        <f>AOFA_MINUS!AC67</f>
        <v>0</v>
      </c>
      <c r="D2938" s="15" t="s">
        <v>1067</v>
      </c>
      <c r="E2938" s="653" t="s">
        <v>6000</v>
      </c>
    </row>
    <row r="2939" spans="1:5" ht="12" customHeight="1" x14ac:dyDescent="0.25">
      <c r="A2939" s="651">
        <v>733905368363</v>
      </c>
      <c r="B2939" t="s">
        <v>6001</v>
      </c>
      <c r="C2939" s="22">
        <f>AOFA_MINUS!AC68</f>
        <v>0</v>
      </c>
      <c r="D2939" s="15" t="s">
        <v>1067</v>
      </c>
      <c r="E2939" s="653" t="s">
        <v>6002</v>
      </c>
    </row>
    <row r="2940" spans="1:5" ht="12" customHeight="1" x14ac:dyDescent="0.25">
      <c r="A2940" s="651">
        <v>733905368370</v>
      </c>
      <c r="B2940" t="s">
        <v>6003</v>
      </c>
      <c r="C2940" s="22">
        <f>AOFA_MINUS!AC69</f>
        <v>0</v>
      </c>
      <c r="D2940" s="15" t="s">
        <v>1067</v>
      </c>
      <c r="E2940" s="653" t="s">
        <v>6004</v>
      </c>
    </row>
    <row r="2941" spans="1:5" ht="12" customHeight="1" x14ac:dyDescent="0.25">
      <c r="A2941" s="651">
        <v>733905368387</v>
      </c>
      <c r="B2941" t="s">
        <v>6005</v>
      </c>
      <c r="C2941" s="22">
        <f>AOFA_MINUS!AC70</f>
        <v>0</v>
      </c>
      <c r="D2941" s="15" t="s">
        <v>1067</v>
      </c>
      <c r="E2941" s="653" t="s">
        <v>6006</v>
      </c>
    </row>
    <row r="2942" spans="1:5" ht="12" customHeight="1" x14ac:dyDescent="0.25">
      <c r="A2942" s="651">
        <v>733905368394</v>
      </c>
      <c r="B2942" t="s">
        <v>6007</v>
      </c>
      <c r="C2942" s="22">
        <f>AOFA_MINUS!AC71</f>
        <v>0</v>
      </c>
      <c r="D2942" s="15" t="s">
        <v>1067</v>
      </c>
      <c r="E2942" s="653" t="s">
        <v>6008</v>
      </c>
    </row>
    <row r="2943" spans="1:5" ht="12" customHeight="1" x14ac:dyDescent="0.25">
      <c r="A2943" s="651">
        <v>733905368400</v>
      </c>
      <c r="B2943" t="s">
        <v>6009</v>
      </c>
      <c r="C2943" s="22">
        <f>AOFA_MINUS!AC72</f>
        <v>0</v>
      </c>
      <c r="D2943" s="15" t="s">
        <v>1067</v>
      </c>
      <c r="E2943" s="653" t="s">
        <v>6010</v>
      </c>
    </row>
    <row r="2944" spans="1:5" ht="12" customHeight="1" x14ac:dyDescent="0.25">
      <c r="A2944" s="651">
        <v>733905368417</v>
      </c>
      <c r="B2944" t="s">
        <v>6011</v>
      </c>
      <c r="C2944" s="22">
        <f>AOFA_MINUS!AC73</f>
        <v>0</v>
      </c>
      <c r="D2944" s="15" t="s">
        <v>1067</v>
      </c>
      <c r="E2944" s="653" t="s">
        <v>6012</v>
      </c>
    </row>
    <row r="2945" spans="1:5" ht="12" customHeight="1" x14ac:dyDescent="0.25">
      <c r="A2945" s="651">
        <v>733905368424</v>
      </c>
      <c r="B2945" t="s">
        <v>6013</v>
      </c>
      <c r="C2945" s="22">
        <f>AOFA_MINUS!AC74</f>
        <v>0</v>
      </c>
      <c r="D2945" s="15" t="s">
        <v>1067</v>
      </c>
      <c r="E2945" s="653" t="s">
        <v>6014</v>
      </c>
    </row>
    <row r="2946" spans="1:5" ht="12" customHeight="1" x14ac:dyDescent="0.25">
      <c r="A2946" s="651">
        <v>733905368431</v>
      </c>
      <c r="B2946" t="s">
        <v>6015</v>
      </c>
      <c r="C2946" s="22">
        <f>AOFA_MINUS!AC75</f>
        <v>0</v>
      </c>
      <c r="D2946" s="15" t="s">
        <v>1067</v>
      </c>
      <c r="E2946" s="653" t="s">
        <v>6016</v>
      </c>
    </row>
    <row r="2947" spans="1:5" ht="12" customHeight="1" x14ac:dyDescent="0.25">
      <c r="A2947" s="651">
        <v>733905368448</v>
      </c>
      <c r="B2947" t="s">
        <v>6017</v>
      </c>
      <c r="C2947" s="22">
        <f>AOFA_MINUS!AC76</f>
        <v>0</v>
      </c>
      <c r="D2947" s="15" t="s">
        <v>1067</v>
      </c>
      <c r="E2947" s="653" t="s">
        <v>6018</v>
      </c>
    </row>
    <row r="2948" spans="1:5" ht="12" customHeight="1" x14ac:dyDescent="0.25">
      <c r="A2948" s="651">
        <v>733905368455</v>
      </c>
      <c r="B2948" t="s">
        <v>6019</v>
      </c>
      <c r="C2948" s="22">
        <f>AOFA_MINUS!AC77</f>
        <v>0</v>
      </c>
      <c r="D2948" s="15" t="s">
        <v>1067</v>
      </c>
      <c r="E2948" s="653" t="s">
        <v>6020</v>
      </c>
    </row>
    <row r="2949" spans="1:5" ht="12" customHeight="1" x14ac:dyDescent="0.25">
      <c r="A2949" s="651">
        <v>733905368462</v>
      </c>
      <c r="B2949" t="s">
        <v>6021</v>
      </c>
      <c r="C2949" s="22">
        <f>AOFA_MINUS!AC78</f>
        <v>0</v>
      </c>
      <c r="D2949" s="15" t="s">
        <v>1067</v>
      </c>
      <c r="E2949" s="653" t="s">
        <v>6022</v>
      </c>
    </row>
    <row r="2950" spans="1:5" ht="12" customHeight="1" x14ac:dyDescent="0.25">
      <c r="A2950" s="651">
        <v>733905368479</v>
      </c>
      <c r="B2950" t="s">
        <v>6023</v>
      </c>
      <c r="C2950" s="22">
        <f>AOFA_MINUS!AC79</f>
        <v>0</v>
      </c>
      <c r="D2950" s="15" t="s">
        <v>1067</v>
      </c>
      <c r="E2950" s="653" t="s">
        <v>6024</v>
      </c>
    </row>
    <row r="2951" spans="1:5" ht="12" customHeight="1" x14ac:dyDescent="0.25">
      <c r="A2951" s="651">
        <v>733905368486</v>
      </c>
      <c r="B2951" t="s">
        <v>6025</v>
      </c>
      <c r="C2951" s="22">
        <f>AOFA_MINUS!AC80</f>
        <v>0</v>
      </c>
      <c r="D2951" s="15" t="s">
        <v>1067</v>
      </c>
      <c r="E2951" s="653" t="s">
        <v>6026</v>
      </c>
    </row>
    <row r="2952" spans="1:5" ht="12" customHeight="1" x14ac:dyDescent="0.25">
      <c r="A2952" s="651">
        <v>733905368738</v>
      </c>
      <c r="B2952" t="s">
        <v>6027</v>
      </c>
      <c r="C2952" s="22">
        <f>AOFA_MINUS!AD50</f>
        <v>0</v>
      </c>
      <c r="D2952" s="15" t="s">
        <v>1067</v>
      </c>
      <c r="E2952" s="653" t="s">
        <v>6028</v>
      </c>
    </row>
    <row r="2953" spans="1:5" ht="12" customHeight="1" x14ac:dyDescent="0.25">
      <c r="A2953" s="651">
        <v>733905368745</v>
      </c>
      <c r="B2953" t="s">
        <v>6029</v>
      </c>
      <c r="C2953" s="22">
        <f>AOFA_MINUS!AD51</f>
        <v>0</v>
      </c>
      <c r="D2953" s="15" t="s">
        <v>1067</v>
      </c>
      <c r="E2953" s="653" t="s">
        <v>6030</v>
      </c>
    </row>
    <row r="2954" spans="1:5" ht="12" customHeight="1" x14ac:dyDescent="0.25">
      <c r="A2954" s="651">
        <v>733905368752</v>
      </c>
      <c r="B2954" t="s">
        <v>6031</v>
      </c>
      <c r="C2954" s="22">
        <f>AOFA_MINUS!AD52</f>
        <v>0</v>
      </c>
      <c r="D2954" s="15" t="s">
        <v>1067</v>
      </c>
      <c r="E2954" s="653" t="s">
        <v>6032</v>
      </c>
    </row>
    <row r="2955" spans="1:5" ht="12" customHeight="1" x14ac:dyDescent="0.25">
      <c r="A2955" s="651">
        <v>733905368769</v>
      </c>
      <c r="B2955" t="s">
        <v>6033</v>
      </c>
      <c r="C2955" s="22">
        <f>AOFA_MINUS!AD53</f>
        <v>0</v>
      </c>
      <c r="D2955" s="15" t="s">
        <v>1067</v>
      </c>
      <c r="E2955" s="653" t="s">
        <v>6034</v>
      </c>
    </row>
    <row r="2956" spans="1:5" ht="12" customHeight="1" x14ac:dyDescent="0.25">
      <c r="A2956" s="651">
        <v>733905368776</v>
      </c>
      <c r="B2956" t="s">
        <v>6035</v>
      </c>
      <c r="C2956" s="22">
        <f>AOFA_MINUS!AD54</f>
        <v>0</v>
      </c>
      <c r="D2956" s="15" t="s">
        <v>1067</v>
      </c>
      <c r="E2956" s="653" t="s">
        <v>6036</v>
      </c>
    </row>
    <row r="2957" spans="1:5" ht="12" customHeight="1" x14ac:dyDescent="0.25">
      <c r="A2957" s="651">
        <v>733905368783</v>
      </c>
      <c r="B2957" t="s">
        <v>6037</v>
      </c>
      <c r="C2957" s="22">
        <f>AOFA_MINUS!AD55</f>
        <v>0</v>
      </c>
      <c r="D2957" s="15" t="s">
        <v>1067</v>
      </c>
      <c r="E2957" s="653" t="s">
        <v>6038</v>
      </c>
    </row>
    <row r="2958" spans="1:5" ht="12" customHeight="1" x14ac:dyDescent="0.25">
      <c r="A2958" s="651">
        <v>733905368790</v>
      </c>
      <c r="B2958" t="s">
        <v>6039</v>
      </c>
      <c r="C2958" s="22">
        <f>AOFA_MINUS!AD56</f>
        <v>0</v>
      </c>
      <c r="D2958" s="15" t="s">
        <v>1067</v>
      </c>
      <c r="E2958" s="653" t="s">
        <v>6040</v>
      </c>
    </row>
    <row r="2959" spans="1:5" ht="12" customHeight="1" x14ac:dyDescent="0.25">
      <c r="A2959" s="651">
        <v>733905368806</v>
      </c>
      <c r="B2959" t="s">
        <v>6041</v>
      </c>
      <c r="C2959" s="22">
        <f>AOFA_MINUS!AD57</f>
        <v>0</v>
      </c>
      <c r="D2959" s="15" t="s">
        <v>1067</v>
      </c>
      <c r="E2959" s="653" t="s">
        <v>6042</v>
      </c>
    </row>
    <row r="2960" spans="1:5" ht="12" customHeight="1" x14ac:dyDescent="0.25">
      <c r="A2960" s="651">
        <v>733905368813</v>
      </c>
      <c r="B2960" t="s">
        <v>6043</v>
      </c>
      <c r="C2960" s="22">
        <f>AOFA_MINUS!AD58</f>
        <v>0</v>
      </c>
      <c r="D2960" s="15" t="s">
        <v>1067</v>
      </c>
      <c r="E2960" s="653" t="s">
        <v>6044</v>
      </c>
    </row>
    <row r="2961" spans="1:5" ht="12" customHeight="1" x14ac:dyDescent="0.25">
      <c r="A2961" s="651">
        <v>733905368820</v>
      </c>
      <c r="B2961" t="s">
        <v>6045</v>
      </c>
      <c r="C2961" s="22">
        <f>AOFA_MINUS!AD59</f>
        <v>0</v>
      </c>
      <c r="D2961" s="15" t="s">
        <v>1067</v>
      </c>
      <c r="E2961" s="653" t="s">
        <v>6046</v>
      </c>
    </row>
    <row r="2962" spans="1:5" ht="12" customHeight="1" x14ac:dyDescent="0.25">
      <c r="A2962" s="651">
        <v>733905368837</v>
      </c>
      <c r="B2962" t="s">
        <v>6047</v>
      </c>
      <c r="C2962" s="22">
        <f>AOFA_MINUS!AD60</f>
        <v>0</v>
      </c>
      <c r="D2962" s="15" t="s">
        <v>1067</v>
      </c>
      <c r="E2962" s="653" t="s">
        <v>6048</v>
      </c>
    </row>
    <row r="2963" spans="1:5" ht="12" customHeight="1" x14ac:dyDescent="0.25">
      <c r="A2963" s="651">
        <v>733905368844</v>
      </c>
      <c r="B2963" t="s">
        <v>6049</v>
      </c>
      <c r="C2963" s="22">
        <f>AOFA_MINUS!AD61</f>
        <v>0</v>
      </c>
      <c r="D2963" s="15" t="s">
        <v>1067</v>
      </c>
      <c r="E2963" s="653" t="s">
        <v>6050</v>
      </c>
    </row>
    <row r="2964" spans="1:5" ht="12" customHeight="1" x14ac:dyDescent="0.25">
      <c r="A2964" s="651">
        <v>733905368851</v>
      </c>
      <c r="B2964" t="s">
        <v>6051</v>
      </c>
      <c r="C2964" s="22">
        <f>AOFA_MINUS!AD62</f>
        <v>0</v>
      </c>
      <c r="D2964" s="15" t="s">
        <v>1067</v>
      </c>
      <c r="E2964" s="653" t="s">
        <v>6052</v>
      </c>
    </row>
    <row r="2965" spans="1:5" ht="12" customHeight="1" x14ac:dyDescent="0.25">
      <c r="A2965" s="651">
        <v>733905368868</v>
      </c>
      <c r="B2965" t="s">
        <v>6053</v>
      </c>
      <c r="C2965" s="22">
        <f>AOFA_MINUS!AD63</f>
        <v>0</v>
      </c>
      <c r="D2965" s="15" t="s">
        <v>1067</v>
      </c>
      <c r="E2965" s="653" t="s">
        <v>6054</v>
      </c>
    </row>
    <row r="2966" spans="1:5" ht="12" customHeight="1" x14ac:dyDescent="0.25">
      <c r="A2966" s="651">
        <v>733905368875</v>
      </c>
      <c r="B2966" t="s">
        <v>6055</v>
      </c>
      <c r="C2966" s="22">
        <f>AOFA_MINUS!AD64</f>
        <v>0</v>
      </c>
      <c r="D2966" s="15" t="s">
        <v>1067</v>
      </c>
      <c r="E2966" s="653" t="s">
        <v>6056</v>
      </c>
    </row>
    <row r="2967" spans="1:5" ht="12" customHeight="1" x14ac:dyDescent="0.25">
      <c r="A2967" s="651">
        <v>733905368882</v>
      </c>
      <c r="B2967" t="s">
        <v>6057</v>
      </c>
      <c r="C2967" s="22">
        <f>AOFA_MINUS!AD65</f>
        <v>0</v>
      </c>
      <c r="D2967" s="15" t="s">
        <v>1067</v>
      </c>
      <c r="E2967" s="653" t="s">
        <v>6058</v>
      </c>
    </row>
    <row r="2968" spans="1:5" ht="12" customHeight="1" x14ac:dyDescent="0.25">
      <c r="A2968" s="651">
        <v>733905368899</v>
      </c>
      <c r="B2968" t="s">
        <v>6059</v>
      </c>
      <c r="C2968" s="22">
        <f>AOFA_MINUS!AD66</f>
        <v>0</v>
      </c>
      <c r="D2968" s="15" t="s">
        <v>1067</v>
      </c>
      <c r="E2968" s="653" t="s">
        <v>6060</v>
      </c>
    </row>
    <row r="2969" spans="1:5" ht="12" customHeight="1" x14ac:dyDescent="0.25">
      <c r="A2969" s="651">
        <v>733905368905</v>
      </c>
      <c r="B2969" t="s">
        <v>6061</v>
      </c>
      <c r="C2969" s="22">
        <f>AOFA_MINUS!AD67</f>
        <v>0</v>
      </c>
      <c r="D2969" s="15" t="s">
        <v>1067</v>
      </c>
      <c r="E2969" s="653" t="s">
        <v>6062</v>
      </c>
    </row>
    <row r="2970" spans="1:5" ht="12" customHeight="1" x14ac:dyDescent="0.25">
      <c r="A2970" s="651">
        <v>733905368912</v>
      </c>
      <c r="B2970" t="s">
        <v>6063</v>
      </c>
      <c r="C2970" s="22">
        <f>AOFA_MINUS!AD68</f>
        <v>0</v>
      </c>
      <c r="D2970" s="15" t="s">
        <v>1067</v>
      </c>
      <c r="E2970" s="653" t="s">
        <v>6064</v>
      </c>
    </row>
    <row r="2971" spans="1:5" ht="12" customHeight="1" x14ac:dyDescent="0.25">
      <c r="A2971" s="651">
        <v>733905368929</v>
      </c>
      <c r="B2971" t="s">
        <v>6065</v>
      </c>
      <c r="C2971" s="22">
        <f>AOFA_MINUS!AD69</f>
        <v>0</v>
      </c>
      <c r="D2971" s="15" t="s">
        <v>1067</v>
      </c>
      <c r="E2971" s="653" t="s">
        <v>6066</v>
      </c>
    </row>
    <row r="2972" spans="1:5" ht="12" customHeight="1" x14ac:dyDescent="0.25">
      <c r="A2972" s="651">
        <v>733905368936</v>
      </c>
      <c r="B2972" t="s">
        <v>6067</v>
      </c>
      <c r="C2972" s="22">
        <f>AOFA_MINUS!AD70</f>
        <v>0</v>
      </c>
      <c r="D2972" s="15" t="s">
        <v>1067</v>
      </c>
      <c r="E2972" s="653" t="s">
        <v>6068</v>
      </c>
    </row>
    <row r="2973" spans="1:5" ht="12" customHeight="1" x14ac:dyDescent="0.25">
      <c r="A2973" s="651">
        <v>733905368943</v>
      </c>
      <c r="B2973" t="s">
        <v>6069</v>
      </c>
      <c r="C2973" s="22">
        <f>AOFA_MINUS!AD71</f>
        <v>0</v>
      </c>
      <c r="D2973" s="15" t="s">
        <v>1067</v>
      </c>
      <c r="E2973" s="653" t="s">
        <v>6070</v>
      </c>
    </row>
    <row r="2974" spans="1:5" ht="12" customHeight="1" x14ac:dyDescent="0.25">
      <c r="A2974" s="651">
        <v>733905368950</v>
      </c>
      <c r="B2974" t="s">
        <v>6071</v>
      </c>
      <c r="C2974" s="22">
        <f>AOFA_MINUS!AD72</f>
        <v>0</v>
      </c>
      <c r="D2974" s="15" t="s">
        <v>1067</v>
      </c>
      <c r="E2974" s="653" t="s">
        <v>6072</v>
      </c>
    </row>
    <row r="2975" spans="1:5" ht="12" customHeight="1" x14ac:dyDescent="0.25">
      <c r="A2975" s="651">
        <v>733905368967</v>
      </c>
      <c r="B2975" t="s">
        <v>6073</v>
      </c>
      <c r="C2975" s="22">
        <f>AOFA_MINUS!AD73</f>
        <v>0</v>
      </c>
      <c r="D2975" s="15" t="s">
        <v>1067</v>
      </c>
      <c r="E2975" s="653" t="s">
        <v>6074</v>
      </c>
    </row>
    <row r="2976" spans="1:5" ht="12" customHeight="1" x14ac:dyDescent="0.25">
      <c r="A2976" s="651">
        <v>733905368974</v>
      </c>
      <c r="B2976" t="s">
        <v>6075</v>
      </c>
      <c r="C2976" s="22">
        <f>AOFA_MINUS!AD74</f>
        <v>0</v>
      </c>
      <c r="D2976" s="15" t="s">
        <v>1067</v>
      </c>
      <c r="E2976" s="653" t="s">
        <v>6076</v>
      </c>
    </row>
    <row r="2977" spans="1:5" ht="12" customHeight="1" x14ac:dyDescent="0.25">
      <c r="A2977" s="651">
        <v>733905368981</v>
      </c>
      <c r="B2977" t="s">
        <v>6077</v>
      </c>
      <c r="C2977" s="22">
        <f>AOFA_MINUS!AD75</f>
        <v>0</v>
      </c>
      <c r="D2977" s="15" t="s">
        <v>1067</v>
      </c>
      <c r="E2977" s="653" t="s">
        <v>6078</v>
      </c>
    </row>
    <row r="2978" spans="1:5" ht="12" customHeight="1" x14ac:dyDescent="0.25">
      <c r="A2978" s="651">
        <v>733905368998</v>
      </c>
      <c r="B2978" t="s">
        <v>6079</v>
      </c>
      <c r="C2978" s="22">
        <f>AOFA_MINUS!AD76</f>
        <v>0</v>
      </c>
      <c r="D2978" s="15" t="s">
        <v>1067</v>
      </c>
      <c r="E2978" s="653" t="s">
        <v>6080</v>
      </c>
    </row>
    <row r="2979" spans="1:5" ht="12" customHeight="1" x14ac:dyDescent="0.25">
      <c r="A2979" s="651">
        <v>733905369001</v>
      </c>
      <c r="B2979" t="s">
        <v>6081</v>
      </c>
      <c r="C2979" s="22">
        <f>AOFA_MINUS!AD77</f>
        <v>0</v>
      </c>
      <c r="D2979" s="15" t="s">
        <v>1067</v>
      </c>
      <c r="E2979" s="653" t="s">
        <v>6082</v>
      </c>
    </row>
    <row r="2980" spans="1:5" ht="12" customHeight="1" x14ac:dyDescent="0.25">
      <c r="A2980" s="651">
        <v>733905369018</v>
      </c>
      <c r="B2980" t="s">
        <v>6083</v>
      </c>
      <c r="C2980" s="22">
        <f>AOFA_MINUS!AD78</f>
        <v>0</v>
      </c>
      <c r="D2980" s="15" t="s">
        <v>1067</v>
      </c>
      <c r="E2980" s="653" t="s">
        <v>6084</v>
      </c>
    </row>
    <row r="2981" spans="1:5" ht="12" customHeight="1" x14ac:dyDescent="0.25">
      <c r="A2981" s="651">
        <v>733905369025</v>
      </c>
      <c r="B2981" t="s">
        <v>6085</v>
      </c>
      <c r="C2981" s="22">
        <f>AOFA_MINUS!AD79</f>
        <v>0</v>
      </c>
      <c r="D2981" s="15" t="s">
        <v>1067</v>
      </c>
      <c r="E2981" s="653" t="s">
        <v>6086</v>
      </c>
    </row>
    <row r="2982" spans="1:5" ht="12" customHeight="1" x14ac:dyDescent="0.25">
      <c r="A2982" s="651">
        <v>733905369032</v>
      </c>
      <c r="B2982" t="s">
        <v>6087</v>
      </c>
      <c r="C2982" s="22">
        <f>AOFA_MINUS!AD80</f>
        <v>0</v>
      </c>
      <c r="D2982" s="15" t="s">
        <v>1067</v>
      </c>
      <c r="E2982" s="653" t="s">
        <v>6088</v>
      </c>
    </row>
    <row r="2983" spans="1:5" ht="12" customHeight="1" x14ac:dyDescent="0.25">
      <c r="A2983" s="651">
        <v>733905369285</v>
      </c>
      <c r="B2983" t="s">
        <v>6089</v>
      </c>
      <c r="C2983" s="22">
        <f>AOFA_MINUS!AE50</f>
        <v>0</v>
      </c>
      <c r="D2983" s="15" t="s">
        <v>1067</v>
      </c>
      <c r="E2983" s="653" t="s">
        <v>6090</v>
      </c>
    </row>
    <row r="2984" spans="1:5" ht="12" customHeight="1" x14ac:dyDescent="0.25">
      <c r="A2984" s="651">
        <v>733905369292</v>
      </c>
      <c r="B2984" t="s">
        <v>6091</v>
      </c>
      <c r="C2984" s="22">
        <f>AOFA_MINUS!AE51</f>
        <v>0</v>
      </c>
      <c r="D2984" s="15" t="s">
        <v>1067</v>
      </c>
      <c r="E2984" s="653" t="s">
        <v>6092</v>
      </c>
    </row>
    <row r="2985" spans="1:5" ht="12" customHeight="1" x14ac:dyDescent="0.25">
      <c r="A2985" s="651">
        <v>733905369308</v>
      </c>
      <c r="B2985" t="s">
        <v>6093</v>
      </c>
      <c r="C2985" s="22">
        <f>AOFA_MINUS!AE52</f>
        <v>0</v>
      </c>
      <c r="D2985" s="15" t="s">
        <v>1067</v>
      </c>
      <c r="E2985" s="653" t="s">
        <v>6094</v>
      </c>
    </row>
    <row r="2986" spans="1:5" ht="12" customHeight="1" x14ac:dyDescent="0.25">
      <c r="A2986" s="651">
        <v>733905369315</v>
      </c>
      <c r="B2986" t="s">
        <v>6095</v>
      </c>
      <c r="C2986" s="22">
        <f>AOFA_MINUS!AE53</f>
        <v>0</v>
      </c>
      <c r="D2986" s="15" t="s">
        <v>1067</v>
      </c>
      <c r="E2986" s="653" t="s">
        <v>6096</v>
      </c>
    </row>
    <row r="2987" spans="1:5" ht="12" customHeight="1" x14ac:dyDescent="0.25">
      <c r="A2987" s="651">
        <v>733905369322</v>
      </c>
      <c r="B2987" t="s">
        <v>6097</v>
      </c>
      <c r="C2987" s="22">
        <f>AOFA_MINUS!AE54</f>
        <v>0</v>
      </c>
      <c r="D2987" s="15" t="s">
        <v>1067</v>
      </c>
      <c r="E2987" s="653" t="s">
        <v>6098</v>
      </c>
    </row>
    <row r="2988" spans="1:5" ht="12" customHeight="1" x14ac:dyDescent="0.25">
      <c r="A2988" s="651">
        <v>733905369339</v>
      </c>
      <c r="B2988" t="s">
        <v>6099</v>
      </c>
      <c r="C2988" s="22">
        <f>AOFA_MINUS!AE55</f>
        <v>0</v>
      </c>
      <c r="D2988" s="15" t="s">
        <v>1067</v>
      </c>
      <c r="E2988" s="653" t="s">
        <v>6100</v>
      </c>
    </row>
    <row r="2989" spans="1:5" ht="12" customHeight="1" x14ac:dyDescent="0.25">
      <c r="A2989" s="651">
        <v>733905369346</v>
      </c>
      <c r="B2989" t="s">
        <v>6101</v>
      </c>
      <c r="C2989" s="22">
        <f>AOFA_MINUS!AE56</f>
        <v>0</v>
      </c>
      <c r="D2989" s="15" t="s">
        <v>1067</v>
      </c>
      <c r="E2989" s="653" t="s">
        <v>6102</v>
      </c>
    </row>
    <row r="2990" spans="1:5" ht="12" customHeight="1" x14ac:dyDescent="0.25">
      <c r="A2990" s="651">
        <v>733905369353</v>
      </c>
      <c r="B2990" t="s">
        <v>6103</v>
      </c>
      <c r="C2990" s="22">
        <f>AOFA_MINUS!AE57</f>
        <v>0</v>
      </c>
      <c r="D2990" s="15" t="s">
        <v>1067</v>
      </c>
      <c r="E2990" s="653" t="s">
        <v>6104</v>
      </c>
    </row>
    <row r="2991" spans="1:5" ht="12" customHeight="1" x14ac:dyDescent="0.25">
      <c r="A2991" s="651">
        <v>733905369360</v>
      </c>
      <c r="B2991" t="s">
        <v>6105</v>
      </c>
      <c r="C2991" s="22">
        <f>AOFA_MINUS!AE58</f>
        <v>0</v>
      </c>
      <c r="D2991" s="15" t="s">
        <v>1067</v>
      </c>
      <c r="E2991" s="653" t="s">
        <v>6106</v>
      </c>
    </row>
    <row r="2992" spans="1:5" ht="12" customHeight="1" x14ac:dyDescent="0.25">
      <c r="A2992" s="651">
        <v>733905369377</v>
      </c>
      <c r="B2992" t="s">
        <v>6107</v>
      </c>
      <c r="C2992" s="22">
        <f>AOFA_MINUS!AE59</f>
        <v>0</v>
      </c>
      <c r="D2992" s="15" t="s">
        <v>1067</v>
      </c>
      <c r="E2992" s="653" t="s">
        <v>6108</v>
      </c>
    </row>
    <row r="2993" spans="1:5" ht="12" customHeight="1" x14ac:dyDescent="0.25">
      <c r="A2993" s="651">
        <v>733905369384</v>
      </c>
      <c r="B2993" t="s">
        <v>6109</v>
      </c>
      <c r="C2993" s="22">
        <f>AOFA_MINUS!AE60</f>
        <v>0</v>
      </c>
      <c r="D2993" s="15" t="s">
        <v>1067</v>
      </c>
      <c r="E2993" s="653" t="s">
        <v>6110</v>
      </c>
    </row>
    <row r="2994" spans="1:5" ht="12" customHeight="1" x14ac:dyDescent="0.25">
      <c r="A2994" s="651">
        <v>733905369391</v>
      </c>
      <c r="B2994" t="s">
        <v>6111</v>
      </c>
      <c r="C2994" s="22">
        <f>AOFA_MINUS!AE61</f>
        <v>0</v>
      </c>
      <c r="D2994" s="15" t="s">
        <v>1067</v>
      </c>
      <c r="E2994" s="653" t="s">
        <v>6112</v>
      </c>
    </row>
    <row r="2995" spans="1:5" ht="12" customHeight="1" x14ac:dyDescent="0.25">
      <c r="A2995" s="651">
        <v>733905369407</v>
      </c>
      <c r="B2995" t="s">
        <v>6113</v>
      </c>
      <c r="C2995" s="22">
        <f>AOFA_MINUS!AE62</f>
        <v>0</v>
      </c>
      <c r="D2995" s="15" t="s">
        <v>1067</v>
      </c>
      <c r="E2995" s="653" t="s">
        <v>6114</v>
      </c>
    </row>
    <row r="2996" spans="1:5" ht="12" customHeight="1" x14ac:dyDescent="0.25">
      <c r="A2996" s="651">
        <v>733905369414</v>
      </c>
      <c r="B2996" t="s">
        <v>6115</v>
      </c>
      <c r="C2996" s="22">
        <f>AOFA_MINUS!AE63</f>
        <v>0</v>
      </c>
      <c r="D2996" s="15" t="s">
        <v>1067</v>
      </c>
      <c r="E2996" s="653" t="s">
        <v>6116</v>
      </c>
    </row>
    <row r="2997" spans="1:5" ht="12" customHeight="1" x14ac:dyDescent="0.25">
      <c r="A2997" s="651">
        <v>733905369421</v>
      </c>
      <c r="B2997" t="s">
        <v>6117</v>
      </c>
      <c r="C2997" s="22">
        <f>AOFA_MINUS!AE64</f>
        <v>0</v>
      </c>
      <c r="D2997" s="15" t="s">
        <v>1067</v>
      </c>
      <c r="E2997" s="653" t="s">
        <v>6118</v>
      </c>
    </row>
    <row r="2998" spans="1:5" ht="12" customHeight="1" x14ac:dyDescent="0.25">
      <c r="A2998" s="651">
        <v>733905369438</v>
      </c>
      <c r="B2998" t="s">
        <v>6119</v>
      </c>
      <c r="C2998" s="22">
        <f>AOFA_MINUS!AE65</f>
        <v>0</v>
      </c>
      <c r="D2998" s="15" t="s">
        <v>1067</v>
      </c>
      <c r="E2998" s="653" t="s">
        <v>6120</v>
      </c>
    </row>
    <row r="2999" spans="1:5" ht="12" customHeight="1" x14ac:dyDescent="0.25">
      <c r="A2999" s="651">
        <v>733905369445</v>
      </c>
      <c r="B2999" t="s">
        <v>6121</v>
      </c>
      <c r="C2999" s="22">
        <f>AOFA_MINUS!AE66</f>
        <v>0</v>
      </c>
      <c r="D2999" s="15" t="s">
        <v>1067</v>
      </c>
      <c r="E2999" s="653" t="s">
        <v>6122</v>
      </c>
    </row>
    <row r="3000" spans="1:5" ht="12" customHeight="1" x14ac:dyDescent="0.25">
      <c r="A3000" s="651">
        <v>733905369452</v>
      </c>
      <c r="B3000" t="s">
        <v>6123</v>
      </c>
      <c r="C3000" s="22">
        <f>AOFA_MINUS!AE67</f>
        <v>0</v>
      </c>
      <c r="D3000" s="15" t="s">
        <v>1067</v>
      </c>
      <c r="E3000" s="653" t="s">
        <v>6124</v>
      </c>
    </row>
    <row r="3001" spans="1:5" ht="12" customHeight="1" x14ac:dyDescent="0.25">
      <c r="A3001" s="651">
        <v>733905369469</v>
      </c>
      <c r="B3001" t="s">
        <v>6125</v>
      </c>
      <c r="C3001" s="22">
        <f>AOFA_MINUS!AE68</f>
        <v>0</v>
      </c>
      <c r="D3001" s="15" t="s">
        <v>1067</v>
      </c>
      <c r="E3001" s="653" t="s">
        <v>6126</v>
      </c>
    </row>
    <row r="3002" spans="1:5" ht="12" customHeight="1" x14ac:dyDescent="0.25">
      <c r="A3002" s="651">
        <v>733905369476</v>
      </c>
      <c r="B3002" t="s">
        <v>6127</v>
      </c>
      <c r="C3002" s="22">
        <f>AOFA_MINUS!AE69</f>
        <v>0</v>
      </c>
      <c r="D3002" s="15" t="s">
        <v>1067</v>
      </c>
      <c r="E3002" s="653" t="s">
        <v>6128</v>
      </c>
    </row>
    <row r="3003" spans="1:5" ht="12" customHeight="1" x14ac:dyDescent="0.25">
      <c r="A3003" s="651">
        <v>733905369483</v>
      </c>
      <c r="B3003" t="s">
        <v>6129</v>
      </c>
      <c r="C3003" s="22">
        <f>AOFA_MINUS!AE70</f>
        <v>0</v>
      </c>
      <c r="D3003" s="15" t="s">
        <v>1067</v>
      </c>
      <c r="E3003" s="653" t="s">
        <v>6130</v>
      </c>
    </row>
    <row r="3004" spans="1:5" ht="12" customHeight="1" x14ac:dyDescent="0.25">
      <c r="A3004" s="651">
        <v>733905369490</v>
      </c>
      <c r="B3004" t="s">
        <v>6131</v>
      </c>
      <c r="C3004" s="22">
        <f>AOFA_MINUS!AE71</f>
        <v>0</v>
      </c>
      <c r="D3004" s="15" t="s">
        <v>1067</v>
      </c>
      <c r="E3004" s="653" t="s">
        <v>6132</v>
      </c>
    </row>
    <row r="3005" spans="1:5" ht="12" customHeight="1" x14ac:dyDescent="0.25">
      <c r="A3005" s="651">
        <v>733905369506</v>
      </c>
      <c r="B3005" t="s">
        <v>6133</v>
      </c>
      <c r="C3005" s="22">
        <f>AOFA_MINUS!AE72</f>
        <v>0</v>
      </c>
      <c r="D3005" s="15" t="s">
        <v>1067</v>
      </c>
      <c r="E3005" s="653" t="s">
        <v>6134</v>
      </c>
    </row>
    <row r="3006" spans="1:5" ht="12" customHeight="1" x14ac:dyDescent="0.25">
      <c r="A3006" s="651">
        <v>733905369513</v>
      </c>
      <c r="B3006" t="s">
        <v>6135</v>
      </c>
      <c r="C3006" s="22">
        <f>AOFA_MINUS!AE73</f>
        <v>0</v>
      </c>
      <c r="D3006" s="15" t="s">
        <v>1067</v>
      </c>
      <c r="E3006" s="653" t="s">
        <v>6136</v>
      </c>
    </row>
    <row r="3007" spans="1:5" ht="12" customHeight="1" x14ac:dyDescent="0.25">
      <c r="A3007" s="651">
        <v>733905369520</v>
      </c>
      <c r="B3007" t="s">
        <v>6137</v>
      </c>
      <c r="C3007" s="22">
        <f>AOFA_MINUS!AE74</f>
        <v>0</v>
      </c>
      <c r="D3007" s="15" t="s">
        <v>1067</v>
      </c>
      <c r="E3007" s="653" t="s">
        <v>6138</v>
      </c>
    </row>
    <row r="3008" spans="1:5" ht="12" customHeight="1" x14ac:dyDescent="0.25">
      <c r="A3008" s="651">
        <v>733905369537</v>
      </c>
      <c r="B3008" t="s">
        <v>6139</v>
      </c>
      <c r="C3008" s="22">
        <f>AOFA_MINUS!AE75</f>
        <v>0</v>
      </c>
      <c r="D3008" s="15" t="s">
        <v>1067</v>
      </c>
      <c r="E3008" s="653" t="s">
        <v>6140</v>
      </c>
    </row>
    <row r="3009" spans="1:5" ht="12" customHeight="1" x14ac:dyDescent="0.25">
      <c r="A3009" s="651">
        <v>733905369544</v>
      </c>
      <c r="B3009" t="s">
        <v>6141</v>
      </c>
      <c r="C3009" s="22">
        <f>AOFA_MINUS!AE76</f>
        <v>0</v>
      </c>
      <c r="D3009" s="15" t="s">
        <v>1067</v>
      </c>
      <c r="E3009" s="653" t="s">
        <v>6142</v>
      </c>
    </row>
    <row r="3010" spans="1:5" ht="12" customHeight="1" x14ac:dyDescent="0.25">
      <c r="A3010" s="651">
        <v>733905369551</v>
      </c>
      <c r="B3010" t="s">
        <v>6143</v>
      </c>
      <c r="C3010" s="22">
        <f>AOFA_MINUS!AE77</f>
        <v>0</v>
      </c>
      <c r="D3010" s="15" t="s">
        <v>1067</v>
      </c>
      <c r="E3010" s="653" t="s">
        <v>6144</v>
      </c>
    </row>
    <row r="3011" spans="1:5" ht="12" customHeight="1" x14ac:dyDescent="0.25">
      <c r="A3011" s="651">
        <v>733905369568</v>
      </c>
      <c r="B3011" t="s">
        <v>6145</v>
      </c>
      <c r="C3011" s="22">
        <f>AOFA_MINUS!AE78</f>
        <v>0</v>
      </c>
      <c r="D3011" s="15" t="s">
        <v>1067</v>
      </c>
      <c r="E3011" s="653" t="s">
        <v>6146</v>
      </c>
    </row>
    <row r="3012" spans="1:5" ht="12" customHeight="1" x14ac:dyDescent="0.25">
      <c r="A3012" s="651">
        <v>733905369575</v>
      </c>
      <c r="B3012" t="s">
        <v>6147</v>
      </c>
      <c r="C3012" s="22">
        <f>AOFA_MINUS!AE79</f>
        <v>0</v>
      </c>
      <c r="D3012" s="15" t="s">
        <v>1067</v>
      </c>
      <c r="E3012" s="653" t="s">
        <v>6148</v>
      </c>
    </row>
    <row r="3013" spans="1:5" ht="12" customHeight="1" x14ac:dyDescent="0.25">
      <c r="A3013" s="651">
        <v>733905369582</v>
      </c>
      <c r="B3013" t="s">
        <v>6149</v>
      </c>
      <c r="C3013" s="22">
        <f>AOFA_MINUS!AE80</f>
        <v>0</v>
      </c>
      <c r="D3013" s="15" t="s">
        <v>1067</v>
      </c>
      <c r="E3013" s="653" t="s">
        <v>6150</v>
      </c>
    </row>
    <row r="3014" spans="1:5" ht="12" customHeight="1" x14ac:dyDescent="0.25">
      <c r="A3014" s="651">
        <v>733905369834</v>
      </c>
      <c r="B3014" t="s">
        <v>6151</v>
      </c>
      <c r="C3014" s="22">
        <f>AOFA_MINUS!AF50</f>
        <v>0</v>
      </c>
      <c r="D3014" s="15" t="s">
        <v>1067</v>
      </c>
      <c r="E3014" s="653" t="s">
        <v>6152</v>
      </c>
    </row>
    <row r="3015" spans="1:5" ht="12" customHeight="1" x14ac:dyDescent="0.25">
      <c r="A3015" s="651">
        <v>733905369841</v>
      </c>
      <c r="B3015" t="s">
        <v>6153</v>
      </c>
      <c r="C3015" s="22">
        <f>AOFA_MINUS!AF51</f>
        <v>0</v>
      </c>
      <c r="D3015" s="15" t="s">
        <v>1067</v>
      </c>
      <c r="E3015" s="653" t="s">
        <v>6154</v>
      </c>
    </row>
    <row r="3016" spans="1:5" ht="12" customHeight="1" x14ac:dyDescent="0.25">
      <c r="A3016" s="651">
        <v>733905369858</v>
      </c>
      <c r="B3016" t="s">
        <v>6155</v>
      </c>
      <c r="C3016" s="22">
        <f>AOFA_MINUS!AF52</f>
        <v>0</v>
      </c>
      <c r="D3016" s="15" t="s">
        <v>1067</v>
      </c>
      <c r="E3016" s="653" t="s">
        <v>6156</v>
      </c>
    </row>
    <row r="3017" spans="1:5" ht="12" customHeight="1" x14ac:dyDescent="0.25">
      <c r="A3017" s="651">
        <v>733905369865</v>
      </c>
      <c r="B3017" t="s">
        <v>6157</v>
      </c>
      <c r="C3017" s="22">
        <f>AOFA_MINUS!AF53</f>
        <v>0</v>
      </c>
      <c r="D3017" s="15" t="s">
        <v>1067</v>
      </c>
      <c r="E3017" s="653" t="s">
        <v>6158</v>
      </c>
    </row>
    <row r="3018" spans="1:5" ht="12" customHeight="1" x14ac:dyDescent="0.25">
      <c r="A3018" s="651">
        <v>733905369872</v>
      </c>
      <c r="B3018" t="s">
        <v>6159</v>
      </c>
      <c r="C3018" s="22">
        <f>AOFA_MINUS!AF54</f>
        <v>0</v>
      </c>
      <c r="D3018" s="15" t="s">
        <v>1067</v>
      </c>
      <c r="E3018" s="653" t="s">
        <v>6160</v>
      </c>
    </row>
    <row r="3019" spans="1:5" ht="12" customHeight="1" x14ac:dyDescent="0.25">
      <c r="A3019" s="651">
        <v>733905369889</v>
      </c>
      <c r="B3019" t="s">
        <v>6161</v>
      </c>
      <c r="C3019" s="22">
        <f>AOFA_MINUS!AF55</f>
        <v>0</v>
      </c>
      <c r="D3019" s="15" t="s">
        <v>1067</v>
      </c>
      <c r="E3019" s="653" t="s">
        <v>6162</v>
      </c>
    </row>
    <row r="3020" spans="1:5" ht="12" customHeight="1" x14ac:dyDescent="0.25">
      <c r="A3020" s="651">
        <v>733905369896</v>
      </c>
      <c r="B3020" t="s">
        <v>6163</v>
      </c>
      <c r="C3020" s="22">
        <f>AOFA_MINUS!AF56</f>
        <v>0</v>
      </c>
      <c r="D3020" s="15" t="s">
        <v>1067</v>
      </c>
      <c r="E3020" s="653" t="s">
        <v>6164</v>
      </c>
    </row>
    <row r="3021" spans="1:5" ht="12" customHeight="1" x14ac:dyDescent="0.25">
      <c r="A3021" s="651">
        <v>733905369902</v>
      </c>
      <c r="B3021" t="s">
        <v>6165</v>
      </c>
      <c r="C3021" s="22">
        <f>AOFA_MINUS!AF57</f>
        <v>0</v>
      </c>
      <c r="D3021" s="15" t="s">
        <v>1067</v>
      </c>
      <c r="E3021" s="653" t="s">
        <v>6166</v>
      </c>
    </row>
    <row r="3022" spans="1:5" ht="12" customHeight="1" x14ac:dyDescent="0.25">
      <c r="A3022" s="651">
        <v>733905369919</v>
      </c>
      <c r="B3022" t="s">
        <v>6167</v>
      </c>
      <c r="C3022" s="22">
        <f>AOFA_MINUS!AF58</f>
        <v>0</v>
      </c>
      <c r="D3022" s="15" t="s">
        <v>1067</v>
      </c>
      <c r="E3022" s="653" t="s">
        <v>6168</v>
      </c>
    </row>
    <row r="3023" spans="1:5" ht="12" customHeight="1" x14ac:dyDescent="0.25">
      <c r="A3023" s="651">
        <v>733905369926</v>
      </c>
      <c r="B3023" t="s">
        <v>6169</v>
      </c>
      <c r="C3023" s="22">
        <f>AOFA_MINUS!AF59</f>
        <v>0</v>
      </c>
      <c r="D3023" s="15" t="s">
        <v>1067</v>
      </c>
      <c r="E3023" s="653" t="s">
        <v>6170</v>
      </c>
    </row>
    <row r="3024" spans="1:5" ht="12" customHeight="1" x14ac:dyDescent="0.25">
      <c r="A3024" s="651">
        <v>733905369933</v>
      </c>
      <c r="B3024" t="s">
        <v>6171</v>
      </c>
      <c r="C3024" s="22">
        <f>AOFA_MINUS!AF60</f>
        <v>0</v>
      </c>
      <c r="D3024" s="15" t="s">
        <v>1067</v>
      </c>
      <c r="E3024" s="653" t="s">
        <v>6172</v>
      </c>
    </row>
    <row r="3025" spans="1:5" ht="12" customHeight="1" x14ac:dyDescent="0.25">
      <c r="A3025" s="651">
        <v>733905369940</v>
      </c>
      <c r="B3025" t="s">
        <v>6173</v>
      </c>
      <c r="C3025" s="22">
        <f>AOFA_MINUS!AF61</f>
        <v>0</v>
      </c>
      <c r="D3025" s="15" t="s">
        <v>1067</v>
      </c>
      <c r="E3025" s="653" t="s">
        <v>6174</v>
      </c>
    </row>
    <row r="3026" spans="1:5" ht="12" customHeight="1" x14ac:dyDescent="0.25">
      <c r="A3026" s="651">
        <v>733905369957</v>
      </c>
      <c r="B3026" t="s">
        <v>6175</v>
      </c>
      <c r="C3026" s="22">
        <f>AOFA_MINUS!AF62</f>
        <v>0</v>
      </c>
      <c r="D3026" s="15" t="s">
        <v>1067</v>
      </c>
      <c r="E3026" s="653" t="s">
        <v>6176</v>
      </c>
    </row>
    <row r="3027" spans="1:5" ht="12" customHeight="1" x14ac:dyDescent="0.25">
      <c r="A3027" s="651">
        <v>733905369964</v>
      </c>
      <c r="B3027" t="s">
        <v>6177</v>
      </c>
      <c r="C3027" s="22">
        <f>AOFA_MINUS!AF63</f>
        <v>0</v>
      </c>
      <c r="D3027" s="15" t="s">
        <v>1067</v>
      </c>
      <c r="E3027" s="653" t="s">
        <v>6178</v>
      </c>
    </row>
    <row r="3028" spans="1:5" ht="12" customHeight="1" x14ac:dyDescent="0.25">
      <c r="A3028" s="651">
        <v>733905369971</v>
      </c>
      <c r="B3028" t="s">
        <v>6179</v>
      </c>
      <c r="C3028" s="22">
        <f>AOFA_MINUS!AF64</f>
        <v>0</v>
      </c>
      <c r="D3028" s="15" t="s">
        <v>1067</v>
      </c>
      <c r="E3028" s="653" t="s">
        <v>6180</v>
      </c>
    </row>
    <row r="3029" spans="1:5" ht="12" customHeight="1" x14ac:dyDescent="0.25">
      <c r="A3029" s="651">
        <v>733905369988</v>
      </c>
      <c r="B3029" t="s">
        <v>6181</v>
      </c>
      <c r="C3029" s="22">
        <f>AOFA_MINUS!AF65</f>
        <v>0</v>
      </c>
      <c r="D3029" s="15" t="s">
        <v>1067</v>
      </c>
      <c r="E3029" s="653" t="s">
        <v>6182</v>
      </c>
    </row>
    <row r="3030" spans="1:5" ht="12" customHeight="1" x14ac:dyDescent="0.25">
      <c r="A3030" s="651">
        <v>733905369995</v>
      </c>
      <c r="B3030" t="s">
        <v>6183</v>
      </c>
      <c r="C3030" s="22">
        <f>AOFA_MINUS!AF66</f>
        <v>0</v>
      </c>
      <c r="D3030" s="15" t="s">
        <v>1067</v>
      </c>
      <c r="E3030" s="653" t="s">
        <v>6184</v>
      </c>
    </row>
    <row r="3031" spans="1:5" ht="12" customHeight="1" x14ac:dyDescent="0.25">
      <c r="A3031" s="651">
        <v>733905370007</v>
      </c>
      <c r="B3031" t="s">
        <v>6185</v>
      </c>
      <c r="C3031" s="22">
        <f>AOFA_MINUS!AF67</f>
        <v>0</v>
      </c>
      <c r="D3031" s="15" t="s">
        <v>1067</v>
      </c>
      <c r="E3031" s="653" t="s">
        <v>6186</v>
      </c>
    </row>
    <row r="3032" spans="1:5" ht="12" customHeight="1" x14ac:dyDescent="0.25">
      <c r="A3032" s="651">
        <v>733905370014</v>
      </c>
      <c r="B3032" t="s">
        <v>6187</v>
      </c>
      <c r="C3032" s="22">
        <f>AOFA_MINUS!AF68</f>
        <v>0</v>
      </c>
      <c r="D3032" s="15" t="s">
        <v>1067</v>
      </c>
      <c r="E3032" s="653" t="s">
        <v>6188</v>
      </c>
    </row>
    <row r="3033" spans="1:5" ht="12" customHeight="1" x14ac:dyDescent="0.25">
      <c r="A3033" s="651">
        <v>733905370373</v>
      </c>
      <c r="B3033" t="s">
        <v>6189</v>
      </c>
      <c r="C3033" s="22">
        <f>AOFA_MINUS!AF69</f>
        <v>0</v>
      </c>
      <c r="D3033" s="15" t="s">
        <v>1067</v>
      </c>
      <c r="E3033" s="653" t="s">
        <v>6190</v>
      </c>
    </row>
    <row r="3034" spans="1:5" ht="12" customHeight="1" x14ac:dyDescent="0.25">
      <c r="A3034" s="651">
        <v>733905370618</v>
      </c>
      <c r="B3034" t="s">
        <v>6191</v>
      </c>
      <c r="C3034" s="22">
        <f>AOFA_MINUS!AF70</f>
        <v>0</v>
      </c>
      <c r="D3034" s="15" t="s">
        <v>1067</v>
      </c>
      <c r="E3034" s="653" t="s">
        <v>6192</v>
      </c>
    </row>
    <row r="3035" spans="1:5" ht="12" customHeight="1" x14ac:dyDescent="0.25">
      <c r="A3035" s="651">
        <v>733905370625</v>
      </c>
      <c r="B3035" t="s">
        <v>6193</v>
      </c>
      <c r="C3035" s="22">
        <f>AOFA_MINUS!AF71</f>
        <v>0</v>
      </c>
      <c r="D3035" s="15" t="s">
        <v>1067</v>
      </c>
      <c r="E3035" s="653" t="s">
        <v>6194</v>
      </c>
    </row>
    <row r="3036" spans="1:5" ht="12" customHeight="1" x14ac:dyDescent="0.25">
      <c r="A3036" s="651">
        <v>733905370632</v>
      </c>
      <c r="B3036" t="s">
        <v>6195</v>
      </c>
      <c r="C3036" s="22">
        <f>AOFA_MINUS!AF72</f>
        <v>0</v>
      </c>
      <c r="D3036" s="15" t="s">
        <v>1067</v>
      </c>
      <c r="E3036" s="653" t="s">
        <v>6196</v>
      </c>
    </row>
    <row r="3037" spans="1:5" ht="12" customHeight="1" x14ac:dyDescent="0.25">
      <c r="A3037" s="651">
        <v>733905370649</v>
      </c>
      <c r="B3037" t="s">
        <v>6197</v>
      </c>
      <c r="C3037" s="22">
        <f>AOFA_MINUS!AF73</f>
        <v>0</v>
      </c>
      <c r="D3037" s="15" t="s">
        <v>1067</v>
      </c>
      <c r="E3037" s="653" t="s">
        <v>6198</v>
      </c>
    </row>
    <row r="3038" spans="1:5" ht="12" customHeight="1" x14ac:dyDescent="0.25">
      <c r="A3038" s="651">
        <v>733905370656</v>
      </c>
      <c r="B3038" t="s">
        <v>6199</v>
      </c>
      <c r="C3038" s="22">
        <f>AOFA_MINUS!AF74</f>
        <v>0</v>
      </c>
      <c r="D3038" s="15" t="s">
        <v>1067</v>
      </c>
      <c r="E3038" s="653" t="s">
        <v>6200</v>
      </c>
    </row>
    <row r="3039" spans="1:5" ht="12" customHeight="1" x14ac:dyDescent="0.25">
      <c r="A3039" s="651">
        <v>733905370663</v>
      </c>
      <c r="B3039" t="s">
        <v>6201</v>
      </c>
      <c r="C3039" s="22">
        <f>AOFA_MINUS!AF75</f>
        <v>0</v>
      </c>
      <c r="D3039" s="15" t="s">
        <v>1067</v>
      </c>
      <c r="E3039" s="653" t="s">
        <v>6202</v>
      </c>
    </row>
    <row r="3040" spans="1:5" ht="12" customHeight="1" x14ac:dyDescent="0.25">
      <c r="A3040" s="651">
        <v>733905370670</v>
      </c>
      <c r="B3040" t="s">
        <v>6203</v>
      </c>
      <c r="C3040" s="22">
        <f>AOFA_MINUS!AF76</f>
        <v>0</v>
      </c>
      <c r="D3040" s="15" t="s">
        <v>1067</v>
      </c>
      <c r="E3040" s="653" t="s">
        <v>6204</v>
      </c>
    </row>
    <row r="3041" spans="1:5" ht="12" customHeight="1" x14ac:dyDescent="0.25">
      <c r="A3041" s="651">
        <v>733905370687</v>
      </c>
      <c r="B3041" t="s">
        <v>6205</v>
      </c>
      <c r="C3041" s="22">
        <f>AOFA_MINUS!AF77</f>
        <v>0</v>
      </c>
      <c r="D3041" s="15" t="s">
        <v>1067</v>
      </c>
      <c r="E3041" s="653" t="s">
        <v>6206</v>
      </c>
    </row>
    <row r="3042" spans="1:5" ht="12" customHeight="1" x14ac:dyDescent="0.25">
      <c r="A3042" s="651">
        <v>733905370694</v>
      </c>
      <c r="B3042" t="s">
        <v>6207</v>
      </c>
      <c r="C3042" s="22">
        <f>AOFA_MINUS!AF78</f>
        <v>0</v>
      </c>
      <c r="D3042" s="15" t="s">
        <v>1067</v>
      </c>
      <c r="E3042" s="653" t="s">
        <v>6208</v>
      </c>
    </row>
    <row r="3043" spans="1:5" ht="12" customHeight="1" x14ac:dyDescent="0.25">
      <c r="A3043" s="651">
        <v>733905370700</v>
      </c>
      <c r="B3043" t="s">
        <v>6209</v>
      </c>
      <c r="C3043" s="22">
        <f>AOFA_MINUS!AF79</f>
        <v>0</v>
      </c>
      <c r="D3043" s="15" t="s">
        <v>1067</v>
      </c>
      <c r="E3043" s="653" t="s">
        <v>6210</v>
      </c>
    </row>
    <row r="3044" spans="1:5" ht="12" customHeight="1" x14ac:dyDescent="0.25">
      <c r="A3044" s="651">
        <v>733905370717</v>
      </c>
      <c r="B3044" t="s">
        <v>6211</v>
      </c>
      <c r="C3044" s="22">
        <f>AOFA_MINUS!AF80</f>
        <v>0</v>
      </c>
      <c r="D3044" s="15" t="s">
        <v>1067</v>
      </c>
      <c r="E3044" s="653" t="s">
        <v>6212</v>
      </c>
    </row>
    <row r="3045" spans="1:5" ht="12" customHeight="1" x14ac:dyDescent="0.25">
      <c r="A3045" s="651">
        <v>733905370960</v>
      </c>
      <c r="B3045" t="s">
        <v>6213</v>
      </c>
      <c r="C3045" s="22">
        <f>AOFA_MINUS!AG50</f>
        <v>0</v>
      </c>
      <c r="D3045" s="15" t="s">
        <v>1067</v>
      </c>
      <c r="E3045" s="653" t="s">
        <v>6214</v>
      </c>
    </row>
    <row r="3046" spans="1:5" ht="12" customHeight="1" x14ac:dyDescent="0.25">
      <c r="A3046" s="651">
        <v>733905370977</v>
      </c>
      <c r="B3046" t="s">
        <v>6215</v>
      </c>
      <c r="C3046" s="22">
        <f>AOFA_MINUS!AG51</f>
        <v>0</v>
      </c>
      <c r="D3046" s="15" t="s">
        <v>1067</v>
      </c>
      <c r="E3046" s="653" t="s">
        <v>6216</v>
      </c>
    </row>
    <row r="3047" spans="1:5" ht="12" customHeight="1" x14ac:dyDescent="0.25">
      <c r="A3047" s="651">
        <v>733905370984</v>
      </c>
      <c r="B3047" t="s">
        <v>6217</v>
      </c>
      <c r="C3047" s="22">
        <f>AOFA_MINUS!AG52</f>
        <v>0</v>
      </c>
      <c r="D3047" s="15" t="s">
        <v>1067</v>
      </c>
      <c r="E3047" s="653" t="s">
        <v>6218</v>
      </c>
    </row>
    <row r="3048" spans="1:5" ht="12" customHeight="1" x14ac:dyDescent="0.25">
      <c r="A3048" s="651">
        <v>733905370991</v>
      </c>
      <c r="B3048" t="s">
        <v>6219</v>
      </c>
      <c r="C3048" s="22">
        <f>AOFA_MINUS!AG53</f>
        <v>0</v>
      </c>
      <c r="D3048" s="15" t="s">
        <v>1067</v>
      </c>
      <c r="E3048" s="653" t="s">
        <v>6220</v>
      </c>
    </row>
    <row r="3049" spans="1:5" ht="12" customHeight="1" x14ac:dyDescent="0.25">
      <c r="A3049" s="651">
        <v>733905371004</v>
      </c>
      <c r="B3049" t="s">
        <v>6221</v>
      </c>
      <c r="C3049" s="22">
        <f>AOFA_MINUS!AG54</f>
        <v>0</v>
      </c>
      <c r="D3049" s="15" t="s">
        <v>1067</v>
      </c>
      <c r="E3049" s="653" t="s">
        <v>6222</v>
      </c>
    </row>
    <row r="3050" spans="1:5" ht="12" customHeight="1" x14ac:dyDescent="0.25">
      <c r="A3050" s="651">
        <v>733905371011</v>
      </c>
      <c r="B3050" t="s">
        <v>6223</v>
      </c>
      <c r="C3050" s="22">
        <f>AOFA_MINUS!AG55</f>
        <v>0</v>
      </c>
      <c r="D3050" s="15" t="s">
        <v>1067</v>
      </c>
      <c r="E3050" s="653" t="s">
        <v>6224</v>
      </c>
    </row>
    <row r="3051" spans="1:5" ht="12" customHeight="1" x14ac:dyDescent="0.25">
      <c r="A3051" s="651">
        <v>733905371028</v>
      </c>
      <c r="B3051" t="s">
        <v>6225</v>
      </c>
      <c r="C3051" s="22">
        <f>AOFA_MINUS!AG56</f>
        <v>0</v>
      </c>
      <c r="D3051" s="15" t="s">
        <v>1067</v>
      </c>
      <c r="E3051" s="653" t="s">
        <v>6226</v>
      </c>
    </row>
    <row r="3052" spans="1:5" ht="12" customHeight="1" x14ac:dyDescent="0.25">
      <c r="A3052" s="651">
        <v>733905371035</v>
      </c>
      <c r="B3052" t="s">
        <v>6227</v>
      </c>
      <c r="C3052" s="22">
        <f>AOFA_MINUS!AG57</f>
        <v>0</v>
      </c>
      <c r="D3052" s="15" t="s">
        <v>1067</v>
      </c>
      <c r="E3052" s="653" t="s">
        <v>6228</v>
      </c>
    </row>
    <row r="3053" spans="1:5" ht="12" customHeight="1" x14ac:dyDescent="0.25">
      <c r="A3053" s="651">
        <v>733905371042</v>
      </c>
      <c r="B3053" t="s">
        <v>6229</v>
      </c>
      <c r="C3053" s="22">
        <f>AOFA_MINUS!AG58</f>
        <v>0</v>
      </c>
      <c r="D3053" s="15" t="s">
        <v>1067</v>
      </c>
      <c r="E3053" s="653" t="s">
        <v>6230</v>
      </c>
    </row>
    <row r="3054" spans="1:5" ht="12" customHeight="1" x14ac:dyDescent="0.25">
      <c r="A3054" s="651">
        <v>733905371059</v>
      </c>
      <c r="B3054" t="s">
        <v>6231</v>
      </c>
      <c r="C3054" s="22">
        <f>AOFA_MINUS!AG59</f>
        <v>0</v>
      </c>
      <c r="D3054" s="15" t="s">
        <v>1067</v>
      </c>
      <c r="E3054" s="653" t="s">
        <v>6232</v>
      </c>
    </row>
    <row r="3055" spans="1:5" ht="12" customHeight="1" x14ac:dyDescent="0.25">
      <c r="A3055" s="651">
        <v>733905371066</v>
      </c>
      <c r="B3055" t="s">
        <v>6233</v>
      </c>
      <c r="C3055" s="22">
        <f>AOFA_MINUS!AG60</f>
        <v>0</v>
      </c>
      <c r="D3055" s="15" t="s">
        <v>1067</v>
      </c>
      <c r="E3055" s="653" t="s">
        <v>6234</v>
      </c>
    </row>
    <row r="3056" spans="1:5" ht="12" customHeight="1" x14ac:dyDescent="0.25">
      <c r="A3056" s="651">
        <v>733905371073</v>
      </c>
      <c r="B3056" t="s">
        <v>6235</v>
      </c>
      <c r="C3056" s="22">
        <f>AOFA_MINUS!AG61</f>
        <v>0</v>
      </c>
      <c r="D3056" s="15" t="s">
        <v>1067</v>
      </c>
      <c r="E3056" s="653" t="s">
        <v>6236</v>
      </c>
    </row>
    <row r="3057" spans="1:5" ht="12" customHeight="1" x14ac:dyDescent="0.25">
      <c r="A3057" s="651">
        <v>733905371080</v>
      </c>
      <c r="B3057" t="s">
        <v>6237</v>
      </c>
      <c r="C3057" s="22">
        <f>AOFA_MINUS!AG62</f>
        <v>0</v>
      </c>
      <c r="D3057" s="15" t="s">
        <v>1067</v>
      </c>
      <c r="E3057" s="653" t="s">
        <v>6238</v>
      </c>
    </row>
    <row r="3058" spans="1:5" ht="12" customHeight="1" x14ac:dyDescent="0.25">
      <c r="A3058" s="651">
        <v>733905371097</v>
      </c>
      <c r="B3058" t="s">
        <v>6239</v>
      </c>
      <c r="C3058" s="22">
        <f>AOFA_MINUS!AG63</f>
        <v>0</v>
      </c>
      <c r="D3058" s="15" t="s">
        <v>1067</v>
      </c>
      <c r="E3058" s="653" t="s">
        <v>6240</v>
      </c>
    </row>
    <row r="3059" spans="1:5" ht="12" customHeight="1" x14ac:dyDescent="0.25">
      <c r="A3059" s="651">
        <v>733905371103</v>
      </c>
      <c r="B3059" t="s">
        <v>6241</v>
      </c>
      <c r="C3059" s="22">
        <f>AOFA_MINUS!AG64</f>
        <v>0</v>
      </c>
      <c r="D3059" s="15" t="s">
        <v>1067</v>
      </c>
      <c r="E3059" s="653" t="s">
        <v>6242</v>
      </c>
    </row>
    <row r="3060" spans="1:5" ht="12" customHeight="1" x14ac:dyDescent="0.25">
      <c r="A3060" s="651">
        <v>733905371110</v>
      </c>
      <c r="B3060" t="s">
        <v>6243</v>
      </c>
      <c r="C3060" s="22">
        <f>AOFA_MINUS!AG65</f>
        <v>0</v>
      </c>
      <c r="D3060" s="15" t="s">
        <v>1067</v>
      </c>
      <c r="E3060" s="653" t="s">
        <v>6244</v>
      </c>
    </row>
    <row r="3061" spans="1:5" ht="12" customHeight="1" x14ac:dyDescent="0.25">
      <c r="A3061" s="651">
        <v>733905371127</v>
      </c>
      <c r="B3061" t="s">
        <v>6245</v>
      </c>
      <c r="C3061" s="22">
        <f>AOFA_MINUS!AG66</f>
        <v>0</v>
      </c>
      <c r="D3061" s="15" t="s">
        <v>1067</v>
      </c>
      <c r="E3061" s="653" t="s">
        <v>6246</v>
      </c>
    </row>
    <row r="3062" spans="1:5" ht="12" customHeight="1" x14ac:dyDescent="0.25">
      <c r="A3062" s="651">
        <v>733905371134</v>
      </c>
      <c r="B3062" t="s">
        <v>6247</v>
      </c>
      <c r="C3062" s="22">
        <f>AOFA_MINUS!AG67</f>
        <v>0</v>
      </c>
      <c r="D3062" s="15" t="s">
        <v>1067</v>
      </c>
      <c r="E3062" s="653" t="s">
        <v>6248</v>
      </c>
    </row>
    <row r="3063" spans="1:5" ht="12" customHeight="1" x14ac:dyDescent="0.25">
      <c r="A3063" s="651">
        <v>733905371141</v>
      </c>
      <c r="B3063" t="s">
        <v>6249</v>
      </c>
      <c r="C3063" s="22">
        <f>AOFA_MINUS!AG68</f>
        <v>0</v>
      </c>
      <c r="D3063" s="15" t="s">
        <v>1067</v>
      </c>
      <c r="E3063" s="653" t="s">
        <v>6250</v>
      </c>
    </row>
    <row r="3064" spans="1:5" ht="12" customHeight="1" x14ac:dyDescent="0.25">
      <c r="A3064" s="651">
        <v>733905371158</v>
      </c>
      <c r="B3064" t="s">
        <v>6251</v>
      </c>
      <c r="C3064" s="22">
        <f>AOFA_MINUS!AG69</f>
        <v>0</v>
      </c>
      <c r="D3064" s="15" t="s">
        <v>1067</v>
      </c>
      <c r="E3064" s="653" t="s">
        <v>6252</v>
      </c>
    </row>
    <row r="3065" spans="1:5" ht="12" customHeight="1" x14ac:dyDescent="0.25">
      <c r="A3065" s="651">
        <v>733905371165</v>
      </c>
      <c r="B3065" t="s">
        <v>6253</v>
      </c>
      <c r="C3065" s="22">
        <f>AOFA_MINUS!AG70</f>
        <v>0</v>
      </c>
      <c r="D3065" s="15" t="s">
        <v>1067</v>
      </c>
      <c r="E3065" s="653" t="s">
        <v>6254</v>
      </c>
    </row>
    <row r="3066" spans="1:5" ht="12" customHeight="1" x14ac:dyDescent="0.25">
      <c r="A3066" s="651">
        <v>733905371172</v>
      </c>
      <c r="B3066" t="s">
        <v>6255</v>
      </c>
      <c r="C3066" s="22">
        <f>AOFA_MINUS!AG71</f>
        <v>0</v>
      </c>
      <c r="D3066" s="15" t="s">
        <v>1067</v>
      </c>
      <c r="E3066" s="653" t="s">
        <v>6256</v>
      </c>
    </row>
    <row r="3067" spans="1:5" ht="12" customHeight="1" x14ac:dyDescent="0.25">
      <c r="A3067" s="651">
        <v>733905371189</v>
      </c>
      <c r="B3067" t="s">
        <v>6257</v>
      </c>
      <c r="C3067" s="22">
        <f>AOFA_MINUS!AG72</f>
        <v>0</v>
      </c>
      <c r="D3067" s="15" t="s">
        <v>1067</v>
      </c>
      <c r="E3067" s="653" t="s">
        <v>6258</v>
      </c>
    </row>
    <row r="3068" spans="1:5" ht="12" customHeight="1" x14ac:dyDescent="0.25">
      <c r="A3068" s="651">
        <v>733905371196</v>
      </c>
      <c r="B3068" t="s">
        <v>6259</v>
      </c>
      <c r="C3068" s="22">
        <f>AOFA_MINUS!AG73</f>
        <v>0</v>
      </c>
      <c r="D3068" s="15" t="s">
        <v>1067</v>
      </c>
      <c r="E3068" s="653" t="s">
        <v>6260</v>
      </c>
    </row>
    <row r="3069" spans="1:5" ht="12" customHeight="1" x14ac:dyDescent="0.25">
      <c r="A3069" s="651">
        <v>733905371202</v>
      </c>
      <c r="B3069" t="s">
        <v>6261</v>
      </c>
      <c r="C3069" s="22">
        <f>AOFA_MINUS!AG74</f>
        <v>0</v>
      </c>
      <c r="D3069" s="15" t="s">
        <v>1067</v>
      </c>
      <c r="E3069" s="653" t="s">
        <v>6262</v>
      </c>
    </row>
    <row r="3070" spans="1:5" ht="12" customHeight="1" x14ac:dyDescent="0.25">
      <c r="A3070" s="651">
        <v>733905371219</v>
      </c>
      <c r="B3070" t="s">
        <v>6263</v>
      </c>
      <c r="C3070" s="22">
        <f>AOFA_MINUS!AG75</f>
        <v>0</v>
      </c>
      <c r="D3070" s="15" t="s">
        <v>1067</v>
      </c>
      <c r="E3070" s="653" t="s">
        <v>6264</v>
      </c>
    </row>
    <row r="3071" spans="1:5" ht="12" customHeight="1" x14ac:dyDescent="0.25">
      <c r="A3071" s="651">
        <v>733905371226</v>
      </c>
      <c r="B3071" t="s">
        <v>6265</v>
      </c>
      <c r="C3071" s="22">
        <f>AOFA_MINUS!AG76</f>
        <v>0</v>
      </c>
      <c r="D3071" s="15" t="s">
        <v>1067</v>
      </c>
      <c r="E3071" s="653" t="s">
        <v>6266</v>
      </c>
    </row>
    <row r="3072" spans="1:5" ht="12" customHeight="1" x14ac:dyDescent="0.25">
      <c r="A3072" s="651">
        <v>733905371233</v>
      </c>
      <c r="B3072" t="s">
        <v>6267</v>
      </c>
      <c r="C3072" s="22">
        <f>AOFA_MINUS!AG77</f>
        <v>0</v>
      </c>
      <c r="D3072" s="15" t="s">
        <v>1067</v>
      </c>
      <c r="E3072" s="653" t="s">
        <v>6268</v>
      </c>
    </row>
    <row r="3073" spans="1:5" ht="12" customHeight="1" x14ac:dyDescent="0.25">
      <c r="A3073" s="651">
        <v>733905371240</v>
      </c>
      <c r="B3073" t="s">
        <v>6269</v>
      </c>
      <c r="C3073" s="22">
        <f>AOFA_MINUS!AG78</f>
        <v>0</v>
      </c>
      <c r="D3073" s="15" t="s">
        <v>1067</v>
      </c>
      <c r="E3073" s="653" t="s">
        <v>6270</v>
      </c>
    </row>
    <row r="3074" spans="1:5" ht="12" customHeight="1" x14ac:dyDescent="0.25">
      <c r="A3074" s="651">
        <v>733905371257</v>
      </c>
      <c r="B3074" t="s">
        <v>6271</v>
      </c>
      <c r="C3074" s="22">
        <f>AOFA_MINUS!AG79</f>
        <v>0</v>
      </c>
      <c r="D3074" s="15" t="s">
        <v>1067</v>
      </c>
      <c r="E3074" s="653" t="s">
        <v>6272</v>
      </c>
    </row>
    <row r="3075" spans="1:5" ht="12" customHeight="1" x14ac:dyDescent="0.25">
      <c r="A3075" s="651">
        <v>733905371264</v>
      </c>
      <c r="B3075" t="s">
        <v>6273</v>
      </c>
      <c r="C3075" s="22">
        <f>AOFA_MINUS!AG80</f>
        <v>0</v>
      </c>
      <c r="D3075" s="15" t="s">
        <v>1067</v>
      </c>
      <c r="E3075" s="653" t="s">
        <v>6274</v>
      </c>
    </row>
    <row r="3076" spans="1:5" ht="12" customHeight="1" x14ac:dyDescent="0.25">
      <c r="A3076" s="651">
        <v>733905371516</v>
      </c>
      <c r="B3076" t="s">
        <v>6275</v>
      </c>
      <c r="C3076" s="22">
        <f>AOFA_MINUS!AH50</f>
        <v>0</v>
      </c>
      <c r="D3076" s="15" t="s">
        <v>1067</v>
      </c>
      <c r="E3076" s="653" t="s">
        <v>6276</v>
      </c>
    </row>
    <row r="3077" spans="1:5" ht="12" customHeight="1" x14ac:dyDescent="0.25">
      <c r="A3077" s="651">
        <v>733905371523</v>
      </c>
      <c r="B3077" t="s">
        <v>6277</v>
      </c>
      <c r="C3077" s="22">
        <f>AOFA_MINUS!AH51</f>
        <v>0</v>
      </c>
      <c r="D3077" s="15" t="s">
        <v>1067</v>
      </c>
      <c r="E3077" s="653" t="s">
        <v>6278</v>
      </c>
    </row>
    <row r="3078" spans="1:5" ht="12" customHeight="1" x14ac:dyDescent="0.25">
      <c r="A3078" s="651">
        <v>733905371530</v>
      </c>
      <c r="B3078" t="s">
        <v>6279</v>
      </c>
      <c r="C3078" s="22">
        <f>AOFA_MINUS!AH52</f>
        <v>0</v>
      </c>
      <c r="D3078" s="15" t="s">
        <v>1067</v>
      </c>
      <c r="E3078" s="653" t="s">
        <v>6280</v>
      </c>
    </row>
    <row r="3079" spans="1:5" ht="12" customHeight="1" x14ac:dyDescent="0.25">
      <c r="A3079" s="651">
        <v>733905371547</v>
      </c>
      <c r="B3079" t="s">
        <v>6281</v>
      </c>
      <c r="C3079" s="22">
        <f>AOFA_MINUS!AH53</f>
        <v>0</v>
      </c>
      <c r="D3079" s="15" t="s">
        <v>1067</v>
      </c>
      <c r="E3079" s="653" t="s">
        <v>6282</v>
      </c>
    </row>
    <row r="3080" spans="1:5" ht="12" customHeight="1" x14ac:dyDescent="0.25">
      <c r="A3080" s="651">
        <v>733905371554</v>
      </c>
      <c r="B3080" t="s">
        <v>6283</v>
      </c>
      <c r="C3080" s="22">
        <f>AOFA_MINUS!AH54</f>
        <v>0</v>
      </c>
      <c r="D3080" s="15" t="s">
        <v>1067</v>
      </c>
      <c r="E3080" s="653" t="s">
        <v>6284</v>
      </c>
    </row>
    <row r="3081" spans="1:5" ht="12" customHeight="1" x14ac:dyDescent="0.25">
      <c r="A3081" s="651">
        <v>733905371561</v>
      </c>
      <c r="B3081" t="s">
        <v>6285</v>
      </c>
      <c r="C3081" s="22">
        <f>AOFA_MINUS!AH55</f>
        <v>0</v>
      </c>
      <c r="D3081" s="15" t="s">
        <v>1067</v>
      </c>
      <c r="E3081" s="653" t="s">
        <v>6286</v>
      </c>
    </row>
    <row r="3082" spans="1:5" ht="12" customHeight="1" x14ac:dyDescent="0.25">
      <c r="A3082" s="651">
        <v>733905371578</v>
      </c>
      <c r="B3082" t="s">
        <v>6287</v>
      </c>
      <c r="C3082" s="22">
        <f>AOFA_MINUS!AH56</f>
        <v>0</v>
      </c>
      <c r="D3082" s="15" t="s">
        <v>1067</v>
      </c>
      <c r="E3082" s="653" t="s">
        <v>6288</v>
      </c>
    </row>
    <row r="3083" spans="1:5" ht="12" customHeight="1" x14ac:dyDescent="0.25">
      <c r="A3083" s="651">
        <v>733905371585</v>
      </c>
      <c r="B3083" t="s">
        <v>6289</v>
      </c>
      <c r="C3083" s="22">
        <f>AOFA_MINUS!AH57</f>
        <v>0</v>
      </c>
      <c r="D3083" s="15" t="s">
        <v>1067</v>
      </c>
      <c r="E3083" s="653" t="s">
        <v>6290</v>
      </c>
    </row>
    <row r="3084" spans="1:5" ht="12" customHeight="1" x14ac:dyDescent="0.25">
      <c r="A3084" s="651">
        <v>733905371592</v>
      </c>
      <c r="B3084" t="s">
        <v>6291</v>
      </c>
      <c r="C3084" s="22">
        <f>AOFA_MINUS!AH58</f>
        <v>0</v>
      </c>
      <c r="D3084" s="15" t="s">
        <v>1067</v>
      </c>
      <c r="E3084" s="653" t="s">
        <v>6292</v>
      </c>
    </row>
    <row r="3085" spans="1:5" ht="12" customHeight="1" x14ac:dyDescent="0.25">
      <c r="A3085" s="651">
        <v>733905371608</v>
      </c>
      <c r="B3085" t="s">
        <v>6293</v>
      </c>
      <c r="C3085" s="22">
        <f>AOFA_MINUS!AH59</f>
        <v>0</v>
      </c>
      <c r="D3085" s="15" t="s">
        <v>1067</v>
      </c>
      <c r="E3085" s="653" t="s">
        <v>6294</v>
      </c>
    </row>
    <row r="3086" spans="1:5" ht="12" customHeight="1" x14ac:dyDescent="0.25">
      <c r="A3086" s="651">
        <v>733905371615</v>
      </c>
      <c r="B3086" t="s">
        <v>6295</v>
      </c>
      <c r="C3086" s="22">
        <f>AOFA_MINUS!AH60</f>
        <v>0</v>
      </c>
      <c r="D3086" s="15" t="s">
        <v>1067</v>
      </c>
      <c r="E3086" s="653" t="s">
        <v>6296</v>
      </c>
    </row>
    <row r="3087" spans="1:5" ht="12" customHeight="1" x14ac:dyDescent="0.25">
      <c r="A3087" s="651">
        <v>733905371622</v>
      </c>
      <c r="B3087" t="s">
        <v>6297</v>
      </c>
      <c r="C3087" s="22">
        <f>AOFA_MINUS!AH61</f>
        <v>0</v>
      </c>
      <c r="D3087" s="15" t="s">
        <v>1067</v>
      </c>
      <c r="E3087" s="653" t="s">
        <v>6298</v>
      </c>
    </row>
    <row r="3088" spans="1:5" ht="12" customHeight="1" x14ac:dyDescent="0.25">
      <c r="A3088" s="651">
        <v>733905371639</v>
      </c>
      <c r="B3088" t="s">
        <v>6299</v>
      </c>
      <c r="C3088" s="22">
        <f>AOFA_MINUS!AH62</f>
        <v>0</v>
      </c>
      <c r="D3088" s="15" t="s">
        <v>1067</v>
      </c>
      <c r="E3088" s="653" t="s">
        <v>6300</v>
      </c>
    </row>
    <row r="3089" spans="1:5" ht="12" customHeight="1" x14ac:dyDescent="0.25">
      <c r="A3089" s="651">
        <v>733905371646</v>
      </c>
      <c r="B3089" t="s">
        <v>6301</v>
      </c>
      <c r="C3089" s="22">
        <f>AOFA_MINUS!AH63</f>
        <v>0</v>
      </c>
      <c r="D3089" s="15" t="s">
        <v>1067</v>
      </c>
      <c r="E3089" s="653" t="s">
        <v>6302</v>
      </c>
    </row>
    <row r="3090" spans="1:5" ht="12" customHeight="1" x14ac:dyDescent="0.25">
      <c r="A3090" s="651">
        <v>733905371653</v>
      </c>
      <c r="B3090" t="s">
        <v>6303</v>
      </c>
      <c r="C3090" s="22">
        <f>AOFA_MINUS!AH64</f>
        <v>0</v>
      </c>
      <c r="D3090" s="15" t="s">
        <v>1067</v>
      </c>
      <c r="E3090" s="653" t="s">
        <v>6304</v>
      </c>
    </row>
    <row r="3091" spans="1:5" ht="12" customHeight="1" x14ac:dyDescent="0.25">
      <c r="A3091" s="651">
        <v>733905371660</v>
      </c>
      <c r="B3091" t="s">
        <v>6305</v>
      </c>
      <c r="C3091" s="22">
        <f>AOFA_MINUS!AH65</f>
        <v>0</v>
      </c>
      <c r="D3091" s="15" t="s">
        <v>1067</v>
      </c>
      <c r="E3091" s="653" t="s">
        <v>6306</v>
      </c>
    </row>
    <row r="3092" spans="1:5" ht="12" customHeight="1" x14ac:dyDescent="0.25">
      <c r="A3092" s="651">
        <v>733905371677</v>
      </c>
      <c r="B3092" t="s">
        <v>6307</v>
      </c>
      <c r="C3092" s="22">
        <f>AOFA_MINUS!AH66</f>
        <v>0</v>
      </c>
      <c r="D3092" s="15" t="s">
        <v>1067</v>
      </c>
      <c r="E3092" s="653" t="s">
        <v>6308</v>
      </c>
    </row>
    <row r="3093" spans="1:5" ht="12" customHeight="1" x14ac:dyDescent="0.25">
      <c r="A3093" s="651">
        <v>733905371684</v>
      </c>
      <c r="B3093" t="s">
        <v>6309</v>
      </c>
      <c r="C3093" s="22">
        <f>AOFA_MINUS!AH67</f>
        <v>0</v>
      </c>
      <c r="D3093" s="15" t="s">
        <v>1067</v>
      </c>
      <c r="E3093" s="653" t="s">
        <v>6310</v>
      </c>
    </row>
    <row r="3094" spans="1:5" ht="12" customHeight="1" x14ac:dyDescent="0.25">
      <c r="A3094" s="651">
        <v>733905371691</v>
      </c>
      <c r="B3094" t="s">
        <v>6311</v>
      </c>
      <c r="C3094" s="22">
        <f>AOFA_MINUS!AH68</f>
        <v>0</v>
      </c>
      <c r="D3094" s="15" t="s">
        <v>1067</v>
      </c>
      <c r="E3094" s="653" t="s">
        <v>6312</v>
      </c>
    </row>
    <row r="3095" spans="1:5" ht="12" customHeight="1" x14ac:dyDescent="0.25">
      <c r="A3095" s="651">
        <v>733905371707</v>
      </c>
      <c r="B3095" t="s">
        <v>6313</v>
      </c>
      <c r="C3095" s="22">
        <f>AOFA_MINUS!AH69</f>
        <v>0</v>
      </c>
      <c r="D3095" s="15" t="s">
        <v>1067</v>
      </c>
      <c r="E3095" s="653" t="s">
        <v>6314</v>
      </c>
    </row>
    <row r="3096" spans="1:5" ht="12" customHeight="1" x14ac:dyDescent="0.25">
      <c r="A3096" s="651">
        <v>733905371714</v>
      </c>
      <c r="B3096" t="s">
        <v>6315</v>
      </c>
      <c r="C3096" s="22">
        <f>AOFA_MINUS!AH70</f>
        <v>0</v>
      </c>
      <c r="D3096" s="15" t="s">
        <v>1067</v>
      </c>
      <c r="E3096" s="653" t="s">
        <v>6316</v>
      </c>
    </row>
    <row r="3097" spans="1:5" ht="12" customHeight="1" x14ac:dyDescent="0.25">
      <c r="A3097" s="651">
        <v>733905371721</v>
      </c>
      <c r="B3097" t="s">
        <v>6317</v>
      </c>
      <c r="C3097" s="22">
        <f>AOFA_MINUS!AH71</f>
        <v>0</v>
      </c>
      <c r="D3097" s="15" t="s">
        <v>1067</v>
      </c>
      <c r="E3097" s="653" t="s">
        <v>6318</v>
      </c>
    </row>
    <row r="3098" spans="1:5" ht="12" customHeight="1" x14ac:dyDescent="0.25">
      <c r="A3098" s="651">
        <v>733905371738</v>
      </c>
      <c r="B3098" t="s">
        <v>6319</v>
      </c>
      <c r="C3098" s="22">
        <f>AOFA_MINUS!AH72</f>
        <v>0</v>
      </c>
      <c r="D3098" s="15" t="s">
        <v>1067</v>
      </c>
      <c r="E3098" s="653" t="s">
        <v>6320</v>
      </c>
    </row>
    <row r="3099" spans="1:5" ht="12" customHeight="1" x14ac:dyDescent="0.25">
      <c r="A3099" s="651">
        <v>733905371745</v>
      </c>
      <c r="B3099" t="s">
        <v>6321</v>
      </c>
      <c r="C3099" s="22">
        <f>AOFA_MINUS!AH73</f>
        <v>0</v>
      </c>
      <c r="D3099" s="15" t="s">
        <v>1067</v>
      </c>
      <c r="E3099" s="653" t="s">
        <v>6322</v>
      </c>
    </row>
    <row r="3100" spans="1:5" ht="12" customHeight="1" x14ac:dyDescent="0.25">
      <c r="A3100" s="651">
        <v>733905371752</v>
      </c>
      <c r="B3100" t="s">
        <v>6323</v>
      </c>
      <c r="C3100" s="22">
        <f>AOFA_MINUS!AH74</f>
        <v>0</v>
      </c>
      <c r="D3100" s="15" t="s">
        <v>1067</v>
      </c>
      <c r="E3100" s="653" t="s">
        <v>6324</v>
      </c>
    </row>
    <row r="3101" spans="1:5" ht="12" customHeight="1" x14ac:dyDescent="0.25">
      <c r="A3101" s="651">
        <v>733905371769</v>
      </c>
      <c r="B3101" t="s">
        <v>6325</v>
      </c>
      <c r="C3101" s="22">
        <f>AOFA_MINUS!AH75</f>
        <v>0</v>
      </c>
      <c r="D3101" s="15" t="s">
        <v>1067</v>
      </c>
      <c r="E3101" s="653" t="s">
        <v>6326</v>
      </c>
    </row>
    <row r="3102" spans="1:5" ht="12" customHeight="1" x14ac:dyDescent="0.25">
      <c r="A3102" s="651">
        <v>733905371776</v>
      </c>
      <c r="B3102" t="s">
        <v>6327</v>
      </c>
      <c r="C3102" s="22">
        <f>AOFA_MINUS!AH76</f>
        <v>0</v>
      </c>
      <c r="D3102" s="15" t="s">
        <v>1067</v>
      </c>
      <c r="E3102" s="653" t="s">
        <v>6328</v>
      </c>
    </row>
    <row r="3103" spans="1:5" ht="12" customHeight="1" x14ac:dyDescent="0.25">
      <c r="A3103" s="651">
        <v>733905371783</v>
      </c>
      <c r="B3103" t="s">
        <v>6329</v>
      </c>
      <c r="C3103" s="22">
        <f>AOFA_MINUS!AH77</f>
        <v>0</v>
      </c>
      <c r="D3103" s="15" t="s">
        <v>1067</v>
      </c>
      <c r="E3103" s="653" t="s">
        <v>6330</v>
      </c>
    </row>
    <row r="3104" spans="1:5" ht="12" customHeight="1" x14ac:dyDescent="0.25">
      <c r="A3104" s="651">
        <v>733905371790</v>
      </c>
      <c r="B3104" t="s">
        <v>6331</v>
      </c>
      <c r="C3104" s="22">
        <f>AOFA_MINUS!AH78</f>
        <v>0</v>
      </c>
      <c r="D3104" s="15" t="s">
        <v>1067</v>
      </c>
      <c r="E3104" s="653" t="s">
        <v>6332</v>
      </c>
    </row>
    <row r="3105" spans="1:5" ht="12" customHeight="1" x14ac:dyDescent="0.25">
      <c r="A3105" s="651">
        <v>733905371806</v>
      </c>
      <c r="B3105" t="s">
        <v>6333</v>
      </c>
      <c r="C3105" s="22">
        <f>AOFA_MINUS!AH79</f>
        <v>0</v>
      </c>
      <c r="D3105" s="15" t="s">
        <v>1067</v>
      </c>
      <c r="E3105" s="653" t="s">
        <v>6334</v>
      </c>
    </row>
    <row r="3106" spans="1:5" ht="12" customHeight="1" x14ac:dyDescent="0.25">
      <c r="A3106" s="651">
        <v>733905371813</v>
      </c>
      <c r="B3106" t="s">
        <v>6335</v>
      </c>
      <c r="C3106" s="22">
        <f>AOFA_MINUS!AH80</f>
        <v>0</v>
      </c>
      <c r="D3106" s="15" t="s">
        <v>1067</v>
      </c>
      <c r="E3106" s="653" t="s">
        <v>6336</v>
      </c>
    </row>
    <row r="3107" spans="1:5" ht="12" customHeight="1" x14ac:dyDescent="0.25">
      <c r="A3107" s="651">
        <v>733905372063</v>
      </c>
      <c r="B3107" t="s">
        <v>6337</v>
      </c>
      <c r="C3107" s="22">
        <f>AOFA_MINUS!AI50</f>
        <v>0</v>
      </c>
      <c r="D3107" s="15" t="s">
        <v>1067</v>
      </c>
      <c r="E3107" s="653" t="s">
        <v>6338</v>
      </c>
    </row>
    <row r="3108" spans="1:5" ht="12" customHeight="1" x14ac:dyDescent="0.25">
      <c r="A3108" s="651">
        <v>733905372070</v>
      </c>
      <c r="B3108" t="s">
        <v>6339</v>
      </c>
      <c r="C3108" s="22">
        <f>AOFA_MINUS!AI51</f>
        <v>0</v>
      </c>
      <c r="D3108" s="15" t="s">
        <v>1067</v>
      </c>
      <c r="E3108" s="653" t="s">
        <v>6340</v>
      </c>
    </row>
    <row r="3109" spans="1:5" ht="12" customHeight="1" x14ac:dyDescent="0.25">
      <c r="A3109" s="651">
        <v>733905372087</v>
      </c>
      <c r="B3109" t="s">
        <v>6341</v>
      </c>
      <c r="C3109" s="22">
        <f>AOFA_MINUS!AI52</f>
        <v>0</v>
      </c>
      <c r="D3109" s="15" t="s">
        <v>1067</v>
      </c>
      <c r="E3109" s="653" t="s">
        <v>6342</v>
      </c>
    </row>
    <row r="3110" spans="1:5" ht="12" customHeight="1" x14ac:dyDescent="0.25">
      <c r="A3110" s="651">
        <v>733905372094</v>
      </c>
      <c r="B3110" t="s">
        <v>6343</v>
      </c>
      <c r="C3110" s="22">
        <f>AOFA_MINUS!AI53</f>
        <v>0</v>
      </c>
      <c r="D3110" s="15" t="s">
        <v>1067</v>
      </c>
      <c r="E3110" s="653" t="s">
        <v>6344</v>
      </c>
    </row>
    <row r="3111" spans="1:5" ht="12" customHeight="1" x14ac:dyDescent="0.25">
      <c r="A3111" s="651">
        <v>733905372100</v>
      </c>
      <c r="B3111" t="s">
        <v>6345</v>
      </c>
      <c r="C3111" s="22">
        <f>AOFA_MINUS!AI54</f>
        <v>0</v>
      </c>
      <c r="D3111" s="15" t="s">
        <v>1067</v>
      </c>
      <c r="E3111" s="653" t="s">
        <v>6346</v>
      </c>
    </row>
    <row r="3112" spans="1:5" ht="12" customHeight="1" x14ac:dyDescent="0.25">
      <c r="A3112" s="651">
        <v>733905372117</v>
      </c>
      <c r="B3112" t="s">
        <v>6347</v>
      </c>
      <c r="C3112" s="22">
        <f>AOFA_MINUS!AI55</f>
        <v>0</v>
      </c>
      <c r="D3112" s="15" t="s">
        <v>1067</v>
      </c>
      <c r="E3112" s="653" t="s">
        <v>6348</v>
      </c>
    </row>
    <row r="3113" spans="1:5" ht="12" customHeight="1" x14ac:dyDescent="0.25">
      <c r="A3113" s="651">
        <v>733905372124</v>
      </c>
      <c r="B3113" t="s">
        <v>6349</v>
      </c>
      <c r="C3113" s="22">
        <f>AOFA_MINUS!AI56</f>
        <v>0</v>
      </c>
      <c r="D3113" s="15" t="s">
        <v>1067</v>
      </c>
      <c r="E3113" s="653" t="s">
        <v>6350</v>
      </c>
    </row>
    <row r="3114" spans="1:5" ht="12" customHeight="1" x14ac:dyDescent="0.25">
      <c r="A3114" s="651">
        <v>733905372131</v>
      </c>
      <c r="B3114" t="s">
        <v>6351</v>
      </c>
      <c r="C3114" s="22">
        <f>AOFA_MINUS!AI57</f>
        <v>0</v>
      </c>
      <c r="D3114" s="15" t="s">
        <v>1067</v>
      </c>
      <c r="E3114" s="653" t="s">
        <v>6352</v>
      </c>
    </row>
    <row r="3115" spans="1:5" ht="12" customHeight="1" x14ac:dyDescent="0.25">
      <c r="A3115" s="651">
        <v>733905372148</v>
      </c>
      <c r="B3115" t="s">
        <v>6353</v>
      </c>
      <c r="C3115" s="22">
        <f>AOFA_MINUS!AI58</f>
        <v>0</v>
      </c>
      <c r="D3115" s="15" t="s">
        <v>1067</v>
      </c>
      <c r="E3115" s="653" t="s">
        <v>6354</v>
      </c>
    </row>
    <row r="3116" spans="1:5" ht="12" customHeight="1" x14ac:dyDescent="0.25">
      <c r="A3116" s="651">
        <v>733905372155</v>
      </c>
      <c r="B3116" t="s">
        <v>6355</v>
      </c>
      <c r="C3116" s="22">
        <f>AOFA_MINUS!AI59</f>
        <v>0</v>
      </c>
      <c r="D3116" s="15" t="s">
        <v>1067</v>
      </c>
      <c r="E3116" s="653" t="s">
        <v>6356</v>
      </c>
    </row>
    <row r="3117" spans="1:5" ht="12" customHeight="1" x14ac:dyDescent="0.25">
      <c r="A3117" s="651">
        <v>733905372162</v>
      </c>
      <c r="B3117" t="s">
        <v>6357</v>
      </c>
      <c r="C3117" s="22">
        <f>AOFA_MINUS!AI60</f>
        <v>0</v>
      </c>
      <c r="D3117" s="15" t="s">
        <v>1067</v>
      </c>
      <c r="E3117" s="653" t="s">
        <v>6358</v>
      </c>
    </row>
    <row r="3118" spans="1:5" ht="12" customHeight="1" x14ac:dyDescent="0.25">
      <c r="A3118" s="651">
        <v>733905372179</v>
      </c>
      <c r="B3118" t="s">
        <v>6359</v>
      </c>
      <c r="C3118" s="22">
        <f>AOFA_MINUS!AI61</f>
        <v>0</v>
      </c>
      <c r="D3118" s="15" t="s">
        <v>1067</v>
      </c>
      <c r="E3118" s="653" t="s">
        <v>6360</v>
      </c>
    </row>
    <row r="3119" spans="1:5" ht="12" customHeight="1" x14ac:dyDescent="0.25">
      <c r="A3119" s="651">
        <v>733905372186</v>
      </c>
      <c r="B3119" t="s">
        <v>6361</v>
      </c>
      <c r="C3119" s="22">
        <f>AOFA_MINUS!AI62</f>
        <v>0</v>
      </c>
      <c r="D3119" s="15" t="s">
        <v>1067</v>
      </c>
      <c r="E3119" s="653" t="s">
        <v>6362</v>
      </c>
    </row>
    <row r="3120" spans="1:5" ht="12" customHeight="1" x14ac:dyDescent="0.25">
      <c r="A3120" s="651">
        <v>733905372193</v>
      </c>
      <c r="B3120" t="s">
        <v>6363</v>
      </c>
      <c r="C3120" s="22">
        <f>AOFA_MINUS!AI63</f>
        <v>0</v>
      </c>
      <c r="D3120" s="15" t="s">
        <v>1067</v>
      </c>
      <c r="E3120" s="653" t="s">
        <v>6364</v>
      </c>
    </row>
    <row r="3121" spans="1:5" ht="12" customHeight="1" x14ac:dyDescent="0.25">
      <c r="A3121" s="651">
        <v>733905372209</v>
      </c>
      <c r="B3121" t="s">
        <v>6365</v>
      </c>
      <c r="C3121" s="22">
        <f>AOFA_MINUS!AI64</f>
        <v>0</v>
      </c>
      <c r="D3121" s="15" t="s">
        <v>1067</v>
      </c>
      <c r="E3121" s="653" t="s">
        <v>6366</v>
      </c>
    </row>
    <row r="3122" spans="1:5" ht="12" customHeight="1" x14ac:dyDescent="0.25">
      <c r="A3122" s="651">
        <v>733905372216</v>
      </c>
      <c r="B3122" t="s">
        <v>6367</v>
      </c>
      <c r="C3122" s="22">
        <f>AOFA_MINUS!AI65</f>
        <v>0</v>
      </c>
      <c r="D3122" s="15" t="s">
        <v>1067</v>
      </c>
      <c r="E3122" s="653" t="s">
        <v>6368</v>
      </c>
    </row>
    <row r="3123" spans="1:5" ht="12" customHeight="1" x14ac:dyDescent="0.25">
      <c r="A3123" s="651">
        <v>733905372223</v>
      </c>
      <c r="B3123" t="s">
        <v>6369</v>
      </c>
      <c r="C3123" s="22">
        <f>AOFA_MINUS!AI66</f>
        <v>0</v>
      </c>
      <c r="D3123" s="15" t="s">
        <v>1067</v>
      </c>
      <c r="E3123" s="653" t="s">
        <v>6370</v>
      </c>
    </row>
    <row r="3124" spans="1:5" ht="12" customHeight="1" x14ac:dyDescent="0.25">
      <c r="A3124" s="651">
        <v>733905372230</v>
      </c>
      <c r="B3124" t="s">
        <v>6371</v>
      </c>
      <c r="C3124" s="22">
        <f>AOFA_MINUS!AI67</f>
        <v>0</v>
      </c>
      <c r="D3124" s="15" t="s">
        <v>1067</v>
      </c>
      <c r="E3124" s="653" t="s">
        <v>6372</v>
      </c>
    </row>
    <row r="3125" spans="1:5" ht="12" customHeight="1" x14ac:dyDescent="0.25">
      <c r="A3125" s="651">
        <v>733905372247</v>
      </c>
      <c r="B3125" t="s">
        <v>6373</v>
      </c>
      <c r="C3125" s="22">
        <f>AOFA_MINUS!AI68</f>
        <v>0</v>
      </c>
      <c r="D3125" s="15" t="s">
        <v>1067</v>
      </c>
      <c r="E3125" s="653" t="s">
        <v>6374</v>
      </c>
    </row>
    <row r="3126" spans="1:5" ht="12" customHeight="1" x14ac:dyDescent="0.25">
      <c r="A3126" s="651">
        <v>733905372254</v>
      </c>
      <c r="B3126" t="s">
        <v>6375</v>
      </c>
      <c r="C3126" s="22">
        <f>AOFA_MINUS!AI69</f>
        <v>0</v>
      </c>
      <c r="D3126" s="15" t="s">
        <v>1067</v>
      </c>
      <c r="E3126" s="653" t="s">
        <v>6376</v>
      </c>
    </row>
    <row r="3127" spans="1:5" ht="12" customHeight="1" x14ac:dyDescent="0.25">
      <c r="A3127" s="651">
        <v>733905372261</v>
      </c>
      <c r="B3127" t="s">
        <v>6377</v>
      </c>
      <c r="C3127" s="22">
        <f>AOFA_MINUS!AI70</f>
        <v>0</v>
      </c>
      <c r="D3127" s="15" t="s">
        <v>1067</v>
      </c>
      <c r="E3127" s="653" t="s">
        <v>6378</v>
      </c>
    </row>
    <row r="3128" spans="1:5" ht="12" customHeight="1" x14ac:dyDescent="0.25">
      <c r="A3128" s="651">
        <v>733905372278</v>
      </c>
      <c r="B3128" t="s">
        <v>6379</v>
      </c>
      <c r="C3128" s="22">
        <f>AOFA_MINUS!AI71</f>
        <v>0</v>
      </c>
      <c r="D3128" s="15" t="s">
        <v>1067</v>
      </c>
      <c r="E3128" s="653" t="s">
        <v>6380</v>
      </c>
    </row>
    <row r="3129" spans="1:5" ht="12" customHeight="1" x14ac:dyDescent="0.25">
      <c r="A3129" s="651">
        <v>733905372285</v>
      </c>
      <c r="B3129" t="s">
        <v>6381</v>
      </c>
      <c r="C3129" s="22">
        <f>AOFA_MINUS!AI72</f>
        <v>0</v>
      </c>
      <c r="D3129" s="15" t="s">
        <v>1067</v>
      </c>
      <c r="E3129" s="653" t="s">
        <v>6382</v>
      </c>
    </row>
    <row r="3130" spans="1:5" ht="12" customHeight="1" x14ac:dyDescent="0.25">
      <c r="A3130" s="651">
        <v>733905372292</v>
      </c>
      <c r="B3130" t="s">
        <v>6383</v>
      </c>
      <c r="C3130" s="22">
        <f>AOFA_MINUS!AI73</f>
        <v>0</v>
      </c>
      <c r="D3130" s="15" t="s">
        <v>1067</v>
      </c>
      <c r="E3130" s="653" t="s">
        <v>6384</v>
      </c>
    </row>
    <row r="3131" spans="1:5" ht="12" customHeight="1" x14ac:dyDescent="0.25">
      <c r="A3131" s="651">
        <v>733905372308</v>
      </c>
      <c r="B3131" t="s">
        <v>6385</v>
      </c>
      <c r="C3131" s="22">
        <f>AOFA_MINUS!AI74</f>
        <v>0</v>
      </c>
      <c r="D3131" s="15" t="s">
        <v>1067</v>
      </c>
      <c r="E3131" s="653" t="s">
        <v>6386</v>
      </c>
    </row>
    <row r="3132" spans="1:5" ht="12" customHeight="1" x14ac:dyDescent="0.25">
      <c r="A3132" s="651">
        <v>733905372315</v>
      </c>
      <c r="B3132" t="s">
        <v>6387</v>
      </c>
      <c r="C3132" s="22">
        <f>AOFA_MINUS!AI75</f>
        <v>0</v>
      </c>
      <c r="D3132" s="15" t="s">
        <v>1067</v>
      </c>
      <c r="E3132" s="653" t="s">
        <v>6388</v>
      </c>
    </row>
    <row r="3133" spans="1:5" ht="12" customHeight="1" x14ac:dyDescent="0.25">
      <c r="A3133" s="651">
        <v>733905372322</v>
      </c>
      <c r="B3133" t="s">
        <v>6389</v>
      </c>
      <c r="C3133" s="22">
        <f>AOFA_MINUS!AI76</f>
        <v>0</v>
      </c>
      <c r="D3133" s="15" t="s">
        <v>1067</v>
      </c>
      <c r="E3133" s="653" t="s">
        <v>6390</v>
      </c>
    </row>
    <row r="3134" spans="1:5" ht="12" customHeight="1" x14ac:dyDescent="0.25">
      <c r="A3134" s="651">
        <v>733905372339</v>
      </c>
      <c r="B3134" t="s">
        <v>6391</v>
      </c>
      <c r="C3134" s="22">
        <f>AOFA_MINUS!AI77</f>
        <v>0</v>
      </c>
      <c r="D3134" s="15" t="s">
        <v>1067</v>
      </c>
      <c r="E3134" s="653" t="s">
        <v>6392</v>
      </c>
    </row>
    <row r="3135" spans="1:5" ht="12" customHeight="1" x14ac:dyDescent="0.25">
      <c r="A3135" s="651">
        <v>733905372346</v>
      </c>
      <c r="B3135" t="s">
        <v>6393</v>
      </c>
      <c r="C3135" s="22">
        <f>AOFA_MINUS!AI78</f>
        <v>0</v>
      </c>
      <c r="D3135" s="15" t="s">
        <v>1067</v>
      </c>
      <c r="E3135" s="653" t="s">
        <v>6394</v>
      </c>
    </row>
    <row r="3136" spans="1:5" ht="12" customHeight="1" x14ac:dyDescent="0.25">
      <c r="A3136" s="651">
        <v>733905372353</v>
      </c>
      <c r="B3136" t="s">
        <v>6395</v>
      </c>
      <c r="C3136" s="22">
        <f>AOFA_MINUS!AI79</f>
        <v>0</v>
      </c>
      <c r="D3136" s="15" t="s">
        <v>1067</v>
      </c>
      <c r="E3136" s="653" t="s">
        <v>6396</v>
      </c>
    </row>
    <row r="3137" spans="1:5" ht="12" customHeight="1" x14ac:dyDescent="0.25">
      <c r="A3137" s="651">
        <v>733905372360</v>
      </c>
      <c r="B3137" t="s">
        <v>6397</v>
      </c>
      <c r="C3137" s="22">
        <f>AOFA_MINUS!AI80</f>
        <v>0</v>
      </c>
      <c r="D3137" s="15" t="s">
        <v>1067</v>
      </c>
      <c r="E3137" s="653" t="s">
        <v>6398</v>
      </c>
    </row>
    <row r="3138" spans="1:5" ht="12" customHeight="1" x14ac:dyDescent="0.25">
      <c r="A3138" s="651">
        <v>733905372612</v>
      </c>
      <c r="B3138" t="s">
        <v>6399</v>
      </c>
      <c r="C3138" s="22">
        <f>AOFA_MINUS!AJ50</f>
        <v>0</v>
      </c>
      <c r="D3138" s="15" t="s">
        <v>1067</v>
      </c>
      <c r="E3138" s="653" t="s">
        <v>6400</v>
      </c>
    </row>
    <row r="3139" spans="1:5" ht="12" customHeight="1" x14ac:dyDescent="0.25">
      <c r="A3139" s="651">
        <v>733905372629</v>
      </c>
      <c r="B3139" t="s">
        <v>6401</v>
      </c>
      <c r="C3139" s="22">
        <f>AOFA_MINUS!AJ51</f>
        <v>0</v>
      </c>
      <c r="D3139" s="15" t="s">
        <v>1067</v>
      </c>
      <c r="E3139" s="653" t="s">
        <v>6402</v>
      </c>
    </row>
    <row r="3140" spans="1:5" ht="12" customHeight="1" x14ac:dyDescent="0.25">
      <c r="A3140" s="651">
        <v>733905372636</v>
      </c>
      <c r="B3140" t="s">
        <v>6403</v>
      </c>
      <c r="C3140" s="22">
        <f>AOFA_MINUS!AJ52</f>
        <v>0</v>
      </c>
      <c r="D3140" s="15" t="s">
        <v>1067</v>
      </c>
      <c r="E3140" s="653" t="s">
        <v>6404</v>
      </c>
    </row>
    <row r="3141" spans="1:5" ht="12" customHeight="1" x14ac:dyDescent="0.25">
      <c r="A3141" s="651">
        <v>733905372643</v>
      </c>
      <c r="B3141" t="s">
        <v>6405</v>
      </c>
      <c r="C3141" s="22">
        <f>AOFA_MINUS!AJ53</f>
        <v>0</v>
      </c>
      <c r="D3141" s="15" t="s">
        <v>1067</v>
      </c>
      <c r="E3141" s="653" t="s">
        <v>6406</v>
      </c>
    </row>
    <row r="3142" spans="1:5" ht="12" customHeight="1" x14ac:dyDescent="0.25">
      <c r="A3142" s="651">
        <v>733905372650</v>
      </c>
      <c r="B3142" t="s">
        <v>6407</v>
      </c>
      <c r="C3142" s="22">
        <f>AOFA_MINUS!AJ54</f>
        <v>0</v>
      </c>
      <c r="D3142" s="15" t="s">
        <v>1067</v>
      </c>
      <c r="E3142" s="653" t="s">
        <v>6408</v>
      </c>
    </row>
    <row r="3143" spans="1:5" ht="12" customHeight="1" x14ac:dyDescent="0.25">
      <c r="A3143" s="651">
        <v>733905372667</v>
      </c>
      <c r="B3143" t="s">
        <v>6409</v>
      </c>
      <c r="C3143" s="22">
        <f>AOFA_MINUS!AJ55</f>
        <v>0</v>
      </c>
      <c r="D3143" s="15" t="s">
        <v>1067</v>
      </c>
      <c r="E3143" s="653" t="s">
        <v>6410</v>
      </c>
    </row>
    <row r="3144" spans="1:5" ht="12" customHeight="1" x14ac:dyDescent="0.25">
      <c r="A3144" s="651">
        <v>733905372674</v>
      </c>
      <c r="B3144" t="s">
        <v>6411</v>
      </c>
      <c r="C3144" s="22">
        <f>AOFA_MINUS!AJ56</f>
        <v>0</v>
      </c>
      <c r="D3144" s="15" t="s">
        <v>1067</v>
      </c>
      <c r="E3144" s="653" t="s">
        <v>6412</v>
      </c>
    </row>
    <row r="3145" spans="1:5" ht="12" customHeight="1" x14ac:dyDescent="0.25">
      <c r="A3145" s="651">
        <v>733905372681</v>
      </c>
      <c r="B3145" t="s">
        <v>6413</v>
      </c>
      <c r="C3145" s="22">
        <f>AOFA_MINUS!AJ57</f>
        <v>0</v>
      </c>
      <c r="D3145" s="15" t="s">
        <v>1067</v>
      </c>
      <c r="E3145" s="653" t="s">
        <v>6414</v>
      </c>
    </row>
    <row r="3146" spans="1:5" ht="12" customHeight="1" x14ac:dyDescent="0.25">
      <c r="A3146" s="651">
        <v>733905372698</v>
      </c>
      <c r="B3146" t="s">
        <v>6415</v>
      </c>
      <c r="C3146" s="22">
        <f>AOFA_MINUS!AJ58</f>
        <v>0</v>
      </c>
      <c r="D3146" s="15" t="s">
        <v>1067</v>
      </c>
      <c r="E3146" s="653" t="s">
        <v>6416</v>
      </c>
    </row>
    <row r="3147" spans="1:5" ht="12" customHeight="1" x14ac:dyDescent="0.25">
      <c r="A3147" s="651">
        <v>733905372704</v>
      </c>
      <c r="B3147" t="s">
        <v>6417</v>
      </c>
      <c r="C3147" s="22">
        <f>AOFA_MINUS!AJ59</f>
        <v>0</v>
      </c>
      <c r="D3147" s="15" t="s">
        <v>1067</v>
      </c>
      <c r="E3147" s="653" t="s">
        <v>6418</v>
      </c>
    </row>
    <row r="3148" spans="1:5" ht="12" customHeight="1" x14ac:dyDescent="0.25">
      <c r="A3148" s="651">
        <v>733905372711</v>
      </c>
      <c r="B3148" t="s">
        <v>6419</v>
      </c>
      <c r="C3148" s="22">
        <f>AOFA_MINUS!AJ60</f>
        <v>0</v>
      </c>
      <c r="D3148" s="15" t="s">
        <v>1067</v>
      </c>
      <c r="E3148" s="653" t="s">
        <v>6420</v>
      </c>
    </row>
    <row r="3149" spans="1:5" ht="12" customHeight="1" x14ac:dyDescent="0.25">
      <c r="A3149" s="651">
        <v>733905372728</v>
      </c>
      <c r="B3149" t="s">
        <v>6421</v>
      </c>
      <c r="C3149" s="22">
        <f>AOFA_MINUS!AJ61</f>
        <v>0</v>
      </c>
      <c r="D3149" s="15" t="s">
        <v>1067</v>
      </c>
      <c r="E3149" s="653" t="s">
        <v>6422</v>
      </c>
    </row>
    <row r="3150" spans="1:5" ht="12" customHeight="1" x14ac:dyDescent="0.25">
      <c r="A3150" s="651">
        <v>733905372735</v>
      </c>
      <c r="B3150" t="s">
        <v>6423</v>
      </c>
      <c r="C3150" s="22">
        <f>AOFA_MINUS!AJ62</f>
        <v>0</v>
      </c>
      <c r="D3150" s="15" t="s">
        <v>1067</v>
      </c>
      <c r="E3150" s="653" t="s">
        <v>6424</v>
      </c>
    </row>
    <row r="3151" spans="1:5" ht="12" customHeight="1" x14ac:dyDescent="0.25">
      <c r="A3151" s="651">
        <v>733905372742</v>
      </c>
      <c r="B3151" t="s">
        <v>6425</v>
      </c>
      <c r="C3151" s="22">
        <f>AOFA_MINUS!AJ63</f>
        <v>0</v>
      </c>
      <c r="D3151" s="15" t="s">
        <v>1067</v>
      </c>
      <c r="E3151" s="653" t="s">
        <v>6426</v>
      </c>
    </row>
    <row r="3152" spans="1:5" ht="12" customHeight="1" x14ac:dyDescent="0.25">
      <c r="A3152" s="651">
        <v>733905372759</v>
      </c>
      <c r="B3152" t="s">
        <v>6427</v>
      </c>
      <c r="C3152" s="22">
        <f>AOFA_MINUS!AJ64</f>
        <v>0</v>
      </c>
      <c r="D3152" s="15" t="s">
        <v>1067</v>
      </c>
      <c r="E3152" s="653" t="s">
        <v>6428</v>
      </c>
    </row>
    <row r="3153" spans="1:5" ht="12" customHeight="1" x14ac:dyDescent="0.25">
      <c r="A3153" s="651">
        <v>733905372766</v>
      </c>
      <c r="B3153" t="s">
        <v>6429</v>
      </c>
      <c r="C3153" s="22">
        <f>AOFA_MINUS!AJ65</f>
        <v>0</v>
      </c>
      <c r="D3153" s="15" t="s">
        <v>1067</v>
      </c>
      <c r="E3153" s="653" t="s">
        <v>6430</v>
      </c>
    </row>
    <row r="3154" spans="1:5" ht="12" customHeight="1" x14ac:dyDescent="0.25">
      <c r="A3154" s="651">
        <v>733905372773</v>
      </c>
      <c r="B3154" t="s">
        <v>6431</v>
      </c>
      <c r="C3154" s="22">
        <f>AOFA_MINUS!AJ66</f>
        <v>0</v>
      </c>
      <c r="D3154" s="15" t="s">
        <v>1067</v>
      </c>
      <c r="E3154" s="653" t="s">
        <v>6432</v>
      </c>
    </row>
    <row r="3155" spans="1:5" ht="12" customHeight="1" x14ac:dyDescent="0.25">
      <c r="A3155" s="651">
        <v>733905372780</v>
      </c>
      <c r="B3155" t="s">
        <v>6433</v>
      </c>
      <c r="C3155" s="22">
        <f>AOFA_MINUS!AJ67</f>
        <v>0</v>
      </c>
      <c r="D3155" s="15" t="s">
        <v>1067</v>
      </c>
      <c r="E3155" s="653" t="s">
        <v>6434</v>
      </c>
    </row>
    <row r="3156" spans="1:5" ht="12" customHeight="1" x14ac:dyDescent="0.25">
      <c r="A3156" s="651">
        <v>733905372797</v>
      </c>
      <c r="B3156" t="s">
        <v>6435</v>
      </c>
      <c r="C3156" s="22">
        <f>AOFA_MINUS!AJ68</f>
        <v>0</v>
      </c>
      <c r="D3156" s="15" t="s">
        <v>1067</v>
      </c>
      <c r="E3156" s="653" t="s">
        <v>6436</v>
      </c>
    </row>
    <row r="3157" spans="1:5" ht="12" customHeight="1" x14ac:dyDescent="0.25">
      <c r="A3157" s="651">
        <v>733905372803</v>
      </c>
      <c r="B3157" t="s">
        <v>6437</v>
      </c>
      <c r="C3157" s="22">
        <f>AOFA_MINUS!AJ69</f>
        <v>0</v>
      </c>
      <c r="D3157" s="15" t="s">
        <v>1067</v>
      </c>
      <c r="E3157" s="653" t="s">
        <v>6438</v>
      </c>
    </row>
    <row r="3158" spans="1:5" ht="12" customHeight="1" x14ac:dyDescent="0.25">
      <c r="A3158" s="651">
        <v>733905372810</v>
      </c>
      <c r="B3158" t="s">
        <v>6439</v>
      </c>
      <c r="C3158" s="22">
        <f>AOFA_MINUS!AJ70</f>
        <v>0</v>
      </c>
      <c r="D3158" s="15" t="s">
        <v>1067</v>
      </c>
      <c r="E3158" s="653" t="s">
        <v>6440</v>
      </c>
    </row>
    <row r="3159" spans="1:5" ht="12" customHeight="1" x14ac:dyDescent="0.25">
      <c r="A3159" s="651">
        <v>733905372827</v>
      </c>
      <c r="B3159" t="s">
        <v>6441</v>
      </c>
      <c r="C3159" s="22">
        <f>AOFA_MINUS!AJ71</f>
        <v>0</v>
      </c>
      <c r="D3159" s="15" t="s">
        <v>1067</v>
      </c>
      <c r="E3159" s="653" t="s">
        <v>6442</v>
      </c>
    </row>
    <row r="3160" spans="1:5" ht="12" customHeight="1" x14ac:dyDescent="0.25">
      <c r="A3160" s="651">
        <v>733905372834</v>
      </c>
      <c r="B3160" t="s">
        <v>6443</v>
      </c>
      <c r="C3160" s="22">
        <f>AOFA_MINUS!AJ72</f>
        <v>0</v>
      </c>
      <c r="D3160" s="15" t="s">
        <v>1067</v>
      </c>
      <c r="E3160" s="653" t="s">
        <v>6444</v>
      </c>
    </row>
    <row r="3161" spans="1:5" ht="12" customHeight="1" x14ac:dyDescent="0.25">
      <c r="A3161" s="651">
        <v>733905372841</v>
      </c>
      <c r="B3161" t="s">
        <v>6445</v>
      </c>
      <c r="C3161" s="22">
        <f>AOFA_MINUS!AJ73</f>
        <v>0</v>
      </c>
      <c r="D3161" s="15" t="s">
        <v>1067</v>
      </c>
      <c r="E3161" s="653" t="s">
        <v>6446</v>
      </c>
    </row>
    <row r="3162" spans="1:5" ht="12" customHeight="1" x14ac:dyDescent="0.25">
      <c r="A3162" s="651">
        <v>733905372858</v>
      </c>
      <c r="B3162" t="s">
        <v>6447</v>
      </c>
      <c r="C3162" s="22">
        <f>AOFA_MINUS!AJ74</f>
        <v>0</v>
      </c>
      <c r="D3162" s="15" t="s">
        <v>1067</v>
      </c>
      <c r="E3162" s="653" t="s">
        <v>6448</v>
      </c>
    </row>
    <row r="3163" spans="1:5" ht="12" customHeight="1" x14ac:dyDescent="0.25">
      <c r="A3163" s="651">
        <v>733905372865</v>
      </c>
      <c r="B3163" t="s">
        <v>6449</v>
      </c>
      <c r="C3163" s="22">
        <f>AOFA_MINUS!AJ75</f>
        <v>0</v>
      </c>
      <c r="D3163" s="15" t="s">
        <v>1067</v>
      </c>
      <c r="E3163" s="653" t="s">
        <v>6450</v>
      </c>
    </row>
    <row r="3164" spans="1:5" ht="12" customHeight="1" x14ac:dyDescent="0.25">
      <c r="A3164" s="651">
        <v>733905372872</v>
      </c>
      <c r="B3164" t="s">
        <v>6451</v>
      </c>
      <c r="C3164" s="22">
        <f>AOFA_MINUS!AJ76</f>
        <v>0</v>
      </c>
      <c r="D3164" s="15" t="s">
        <v>1067</v>
      </c>
      <c r="E3164" s="653" t="s">
        <v>6452</v>
      </c>
    </row>
    <row r="3165" spans="1:5" ht="12" customHeight="1" x14ac:dyDescent="0.25">
      <c r="A3165" s="651">
        <v>733905372889</v>
      </c>
      <c r="B3165" t="s">
        <v>6453</v>
      </c>
      <c r="C3165" s="22">
        <f>AOFA_MINUS!AJ77</f>
        <v>0</v>
      </c>
      <c r="D3165" s="15" t="s">
        <v>1067</v>
      </c>
      <c r="E3165" s="653" t="s">
        <v>6454</v>
      </c>
    </row>
    <row r="3166" spans="1:5" ht="12" customHeight="1" x14ac:dyDescent="0.25">
      <c r="A3166" s="651">
        <v>733905372896</v>
      </c>
      <c r="B3166" t="s">
        <v>6455</v>
      </c>
      <c r="C3166" s="22">
        <f>AOFA_MINUS!AJ78</f>
        <v>0</v>
      </c>
      <c r="D3166" s="15" t="s">
        <v>1067</v>
      </c>
      <c r="E3166" s="653" t="s">
        <v>6456</v>
      </c>
    </row>
    <row r="3167" spans="1:5" ht="12" customHeight="1" x14ac:dyDescent="0.25">
      <c r="A3167" s="651">
        <v>733905372902</v>
      </c>
      <c r="B3167" t="s">
        <v>6457</v>
      </c>
      <c r="C3167" s="22">
        <f>AOFA_MINUS!AJ79</f>
        <v>0</v>
      </c>
      <c r="D3167" s="15" t="s">
        <v>1067</v>
      </c>
      <c r="E3167" s="653" t="s">
        <v>6458</v>
      </c>
    </row>
    <row r="3168" spans="1:5" ht="12" customHeight="1" x14ac:dyDescent="0.25">
      <c r="A3168" s="651">
        <v>733905372919</v>
      </c>
      <c r="B3168" t="s">
        <v>6459</v>
      </c>
      <c r="C3168" s="22">
        <f>AOFA_MINUS!AJ80</f>
        <v>0</v>
      </c>
      <c r="D3168" s="15" t="s">
        <v>1067</v>
      </c>
      <c r="E3168" s="653" t="s">
        <v>6460</v>
      </c>
    </row>
    <row r="3169" spans="1:5" ht="12" customHeight="1" x14ac:dyDescent="0.25">
      <c r="A3169" s="651">
        <v>733905373169</v>
      </c>
      <c r="B3169" t="s">
        <v>6461</v>
      </c>
      <c r="C3169" s="22">
        <f>AOFA_MINUS!AK50</f>
        <v>0</v>
      </c>
      <c r="D3169" s="15" t="s">
        <v>1067</v>
      </c>
      <c r="E3169" s="653" t="s">
        <v>6462</v>
      </c>
    </row>
    <row r="3170" spans="1:5" ht="12" customHeight="1" x14ac:dyDescent="0.25">
      <c r="A3170" s="651">
        <v>733905373176</v>
      </c>
      <c r="B3170" t="s">
        <v>6463</v>
      </c>
      <c r="C3170" s="22">
        <f>AOFA_MINUS!AK51</f>
        <v>0</v>
      </c>
      <c r="D3170" s="15" t="s">
        <v>1067</v>
      </c>
      <c r="E3170" s="653" t="s">
        <v>6464</v>
      </c>
    </row>
    <row r="3171" spans="1:5" ht="12" customHeight="1" x14ac:dyDescent="0.25">
      <c r="A3171" s="651">
        <v>733905373183</v>
      </c>
      <c r="B3171" t="s">
        <v>6465</v>
      </c>
      <c r="C3171" s="22">
        <f>AOFA_MINUS!AK52</f>
        <v>0</v>
      </c>
      <c r="D3171" s="15" t="s">
        <v>1067</v>
      </c>
      <c r="E3171" s="653" t="s">
        <v>6466</v>
      </c>
    </row>
    <row r="3172" spans="1:5" ht="12" customHeight="1" x14ac:dyDescent="0.25">
      <c r="A3172" s="651">
        <v>733905373190</v>
      </c>
      <c r="B3172" t="s">
        <v>6467</v>
      </c>
      <c r="C3172" s="22">
        <f>AOFA_MINUS!AK53</f>
        <v>0</v>
      </c>
      <c r="D3172" s="15" t="s">
        <v>1067</v>
      </c>
      <c r="E3172" s="653" t="s">
        <v>6468</v>
      </c>
    </row>
    <row r="3173" spans="1:5" ht="12" customHeight="1" x14ac:dyDescent="0.25">
      <c r="A3173" s="651">
        <v>733905373206</v>
      </c>
      <c r="B3173" t="s">
        <v>6469</v>
      </c>
      <c r="C3173" s="22">
        <f>AOFA_MINUS!AK54</f>
        <v>0</v>
      </c>
      <c r="D3173" s="15" t="s">
        <v>1067</v>
      </c>
      <c r="E3173" s="653" t="s">
        <v>6470</v>
      </c>
    </row>
    <row r="3174" spans="1:5" ht="12" customHeight="1" x14ac:dyDescent="0.25">
      <c r="A3174" s="651">
        <v>733905373213</v>
      </c>
      <c r="B3174" t="s">
        <v>6471</v>
      </c>
      <c r="C3174" s="22">
        <f>AOFA_MINUS!AK55</f>
        <v>0</v>
      </c>
      <c r="D3174" s="15" t="s">
        <v>1067</v>
      </c>
      <c r="E3174" s="653" t="s">
        <v>6472</v>
      </c>
    </row>
    <row r="3175" spans="1:5" ht="12" customHeight="1" x14ac:dyDescent="0.25">
      <c r="A3175" s="651">
        <v>733905373220</v>
      </c>
      <c r="B3175" t="s">
        <v>6473</v>
      </c>
      <c r="C3175" s="22">
        <f>AOFA_MINUS!AK56</f>
        <v>0</v>
      </c>
      <c r="D3175" s="15" t="s">
        <v>1067</v>
      </c>
      <c r="E3175" s="653" t="s">
        <v>6474</v>
      </c>
    </row>
    <row r="3176" spans="1:5" ht="12" customHeight="1" x14ac:dyDescent="0.25">
      <c r="A3176" s="651">
        <v>733905373237</v>
      </c>
      <c r="B3176" t="s">
        <v>6475</v>
      </c>
      <c r="C3176" s="22">
        <f>AOFA_MINUS!AK57</f>
        <v>0</v>
      </c>
      <c r="D3176" s="15" t="s">
        <v>1067</v>
      </c>
      <c r="E3176" s="653" t="s">
        <v>6476</v>
      </c>
    </row>
    <row r="3177" spans="1:5" ht="12" customHeight="1" x14ac:dyDescent="0.25">
      <c r="A3177" s="651">
        <v>733905373244</v>
      </c>
      <c r="B3177" t="s">
        <v>6477</v>
      </c>
      <c r="C3177" s="22">
        <f>AOFA_MINUS!AK58</f>
        <v>0</v>
      </c>
      <c r="D3177" s="15" t="s">
        <v>1067</v>
      </c>
      <c r="E3177" s="653" t="s">
        <v>6478</v>
      </c>
    </row>
    <row r="3178" spans="1:5" ht="12" customHeight="1" x14ac:dyDescent="0.25">
      <c r="A3178" s="651">
        <v>733905373251</v>
      </c>
      <c r="B3178" t="s">
        <v>6479</v>
      </c>
      <c r="C3178" s="22">
        <f>AOFA_MINUS!AK59</f>
        <v>0</v>
      </c>
      <c r="D3178" s="15" t="s">
        <v>1067</v>
      </c>
      <c r="E3178" s="653" t="s">
        <v>6480</v>
      </c>
    </row>
    <row r="3179" spans="1:5" ht="12" customHeight="1" x14ac:dyDescent="0.25">
      <c r="A3179" s="651">
        <v>733905373268</v>
      </c>
      <c r="B3179" t="s">
        <v>6481</v>
      </c>
      <c r="C3179" s="22">
        <f>AOFA_MINUS!AK60</f>
        <v>0</v>
      </c>
      <c r="D3179" s="15" t="s">
        <v>1067</v>
      </c>
      <c r="E3179" s="653" t="s">
        <v>6482</v>
      </c>
    </row>
    <row r="3180" spans="1:5" ht="12" customHeight="1" x14ac:dyDescent="0.25">
      <c r="A3180" s="651">
        <v>733905373275</v>
      </c>
      <c r="B3180" t="s">
        <v>6483</v>
      </c>
      <c r="C3180" s="22">
        <f>AOFA_MINUS!AK61</f>
        <v>0</v>
      </c>
      <c r="D3180" s="15" t="s">
        <v>1067</v>
      </c>
      <c r="E3180" s="653" t="s">
        <v>6484</v>
      </c>
    </row>
    <row r="3181" spans="1:5" ht="12" customHeight="1" x14ac:dyDescent="0.25">
      <c r="A3181" s="651">
        <v>733905373282</v>
      </c>
      <c r="B3181" t="s">
        <v>6485</v>
      </c>
      <c r="C3181" s="22">
        <f>AOFA_MINUS!AK62</f>
        <v>0</v>
      </c>
      <c r="D3181" s="15" t="s">
        <v>1067</v>
      </c>
      <c r="E3181" s="653" t="s">
        <v>6486</v>
      </c>
    </row>
    <row r="3182" spans="1:5" ht="12" customHeight="1" x14ac:dyDescent="0.25">
      <c r="A3182" s="651">
        <v>733905373299</v>
      </c>
      <c r="B3182" t="s">
        <v>6487</v>
      </c>
      <c r="C3182" s="22">
        <f>AOFA_MINUS!AK63</f>
        <v>0</v>
      </c>
      <c r="D3182" s="15" t="s">
        <v>1067</v>
      </c>
      <c r="E3182" s="653" t="s">
        <v>6488</v>
      </c>
    </row>
    <row r="3183" spans="1:5" ht="12" customHeight="1" x14ac:dyDescent="0.25">
      <c r="A3183" s="651">
        <v>733905373305</v>
      </c>
      <c r="B3183" t="s">
        <v>6489</v>
      </c>
      <c r="C3183" s="22">
        <f>AOFA_MINUS!AK64</f>
        <v>0</v>
      </c>
      <c r="D3183" s="15" t="s">
        <v>1067</v>
      </c>
      <c r="E3183" s="653" t="s">
        <v>6490</v>
      </c>
    </row>
    <row r="3184" spans="1:5" ht="12" customHeight="1" x14ac:dyDescent="0.25">
      <c r="A3184" s="651">
        <v>733905373312</v>
      </c>
      <c r="B3184" t="s">
        <v>6491</v>
      </c>
      <c r="C3184" s="22">
        <f>AOFA_MINUS!AK65</f>
        <v>0</v>
      </c>
      <c r="D3184" s="15" t="s">
        <v>1067</v>
      </c>
      <c r="E3184" s="653" t="s">
        <v>6492</v>
      </c>
    </row>
    <row r="3185" spans="1:5" ht="12" customHeight="1" x14ac:dyDescent="0.25">
      <c r="A3185" s="651">
        <v>733905373329</v>
      </c>
      <c r="B3185" t="s">
        <v>6493</v>
      </c>
      <c r="C3185" s="22">
        <f>AOFA_MINUS!AK66</f>
        <v>0</v>
      </c>
      <c r="D3185" s="15" t="s">
        <v>1067</v>
      </c>
      <c r="E3185" s="653" t="s">
        <v>6494</v>
      </c>
    </row>
    <row r="3186" spans="1:5" ht="12" customHeight="1" x14ac:dyDescent="0.25">
      <c r="A3186" s="651">
        <v>733905373336</v>
      </c>
      <c r="B3186" t="s">
        <v>6495</v>
      </c>
      <c r="C3186" s="22">
        <f>AOFA_MINUS!AK67</f>
        <v>0</v>
      </c>
      <c r="D3186" s="15" t="s">
        <v>1067</v>
      </c>
      <c r="E3186" s="653" t="s">
        <v>6496</v>
      </c>
    </row>
    <row r="3187" spans="1:5" ht="12" customHeight="1" x14ac:dyDescent="0.25">
      <c r="A3187" s="651">
        <v>733905373343</v>
      </c>
      <c r="B3187" t="s">
        <v>6497</v>
      </c>
      <c r="C3187" s="22">
        <f>AOFA_MINUS!AK68</f>
        <v>0</v>
      </c>
      <c r="D3187" s="15" t="s">
        <v>1067</v>
      </c>
      <c r="E3187" s="653" t="s">
        <v>6498</v>
      </c>
    </row>
    <row r="3188" spans="1:5" ht="12" customHeight="1" x14ac:dyDescent="0.25">
      <c r="A3188" s="651">
        <v>733905373350</v>
      </c>
      <c r="B3188" t="s">
        <v>6499</v>
      </c>
      <c r="C3188" s="22">
        <f>AOFA_MINUS!AK69</f>
        <v>0</v>
      </c>
      <c r="D3188" s="15" t="s">
        <v>1067</v>
      </c>
      <c r="E3188" s="653" t="s">
        <v>6500</v>
      </c>
    </row>
    <row r="3189" spans="1:5" ht="12" customHeight="1" x14ac:dyDescent="0.25">
      <c r="A3189" s="651">
        <v>733905373367</v>
      </c>
      <c r="B3189" t="s">
        <v>6501</v>
      </c>
      <c r="C3189" s="22">
        <f>AOFA_MINUS!AK70</f>
        <v>0</v>
      </c>
      <c r="D3189" s="15" t="s">
        <v>1067</v>
      </c>
      <c r="E3189" s="653" t="s">
        <v>6502</v>
      </c>
    </row>
    <row r="3190" spans="1:5" ht="12" customHeight="1" x14ac:dyDescent="0.25">
      <c r="A3190" s="651">
        <v>733905373374</v>
      </c>
      <c r="B3190" t="s">
        <v>6503</v>
      </c>
      <c r="C3190" s="22">
        <f>AOFA_MINUS!AK71</f>
        <v>0</v>
      </c>
      <c r="D3190" s="15" t="s">
        <v>1067</v>
      </c>
      <c r="E3190" s="653" t="s">
        <v>6504</v>
      </c>
    </row>
    <row r="3191" spans="1:5" ht="12" customHeight="1" x14ac:dyDescent="0.25">
      <c r="A3191" s="651">
        <v>733905373381</v>
      </c>
      <c r="B3191" t="s">
        <v>6505</v>
      </c>
      <c r="C3191" s="22">
        <f>AOFA_MINUS!AK72</f>
        <v>0</v>
      </c>
      <c r="D3191" s="15" t="s">
        <v>1067</v>
      </c>
      <c r="E3191" s="653" t="s">
        <v>6506</v>
      </c>
    </row>
    <row r="3192" spans="1:5" ht="12" customHeight="1" x14ac:dyDescent="0.25">
      <c r="A3192" s="651">
        <v>733905373398</v>
      </c>
      <c r="B3192" t="s">
        <v>6507</v>
      </c>
      <c r="C3192" s="22">
        <f>AOFA_MINUS!AK73</f>
        <v>0</v>
      </c>
      <c r="D3192" s="15" t="s">
        <v>1067</v>
      </c>
      <c r="E3192" s="653" t="s">
        <v>6508</v>
      </c>
    </row>
    <row r="3193" spans="1:5" ht="12" customHeight="1" x14ac:dyDescent="0.25">
      <c r="A3193" s="651">
        <v>733905373404</v>
      </c>
      <c r="B3193" t="s">
        <v>6509</v>
      </c>
      <c r="C3193" s="22">
        <f>AOFA_MINUS!AK74</f>
        <v>0</v>
      </c>
      <c r="D3193" s="15" t="s">
        <v>1067</v>
      </c>
      <c r="E3193" s="653" t="s">
        <v>6510</v>
      </c>
    </row>
    <row r="3194" spans="1:5" ht="12" customHeight="1" x14ac:dyDescent="0.25">
      <c r="A3194" s="651">
        <v>733905373411</v>
      </c>
      <c r="B3194" t="s">
        <v>6511</v>
      </c>
      <c r="C3194" s="22">
        <f>AOFA_MINUS!AK75</f>
        <v>0</v>
      </c>
      <c r="D3194" s="15" t="s">
        <v>1067</v>
      </c>
      <c r="E3194" s="653" t="s">
        <v>6512</v>
      </c>
    </row>
    <row r="3195" spans="1:5" ht="12" customHeight="1" x14ac:dyDescent="0.25">
      <c r="A3195" s="651">
        <v>733905373428</v>
      </c>
      <c r="B3195" t="s">
        <v>6513</v>
      </c>
      <c r="C3195" s="22">
        <f>AOFA_MINUS!AK76</f>
        <v>0</v>
      </c>
      <c r="D3195" s="15" t="s">
        <v>1067</v>
      </c>
      <c r="E3195" s="653" t="s">
        <v>6514</v>
      </c>
    </row>
    <row r="3196" spans="1:5" ht="12" customHeight="1" x14ac:dyDescent="0.25">
      <c r="A3196" s="651">
        <v>733905373435</v>
      </c>
      <c r="B3196" t="s">
        <v>6515</v>
      </c>
      <c r="C3196" s="22">
        <f>AOFA_MINUS!AK77</f>
        <v>0</v>
      </c>
      <c r="D3196" s="15" t="s">
        <v>1067</v>
      </c>
      <c r="E3196" s="653" t="s">
        <v>6516</v>
      </c>
    </row>
    <row r="3197" spans="1:5" ht="12" customHeight="1" x14ac:dyDescent="0.25">
      <c r="A3197" s="651">
        <v>733905373442</v>
      </c>
      <c r="B3197" t="s">
        <v>6517</v>
      </c>
      <c r="C3197" s="22">
        <f>AOFA_MINUS!AK78</f>
        <v>0</v>
      </c>
      <c r="D3197" s="15" t="s">
        <v>1067</v>
      </c>
      <c r="E3197" s="653" t="s">
        <v>6518</v>
      </c>
    </row>
    <row r="3198" spans="1:5" ht="12" customHeight="1" x14ac:dyDescent="0.25">
      <c r="A3198" s="651">
        <v>733905373459</v>
      </c>
      <c r="B3198" t="s">
        <v>6519</v>
      </c>
      <c r="C3198" s="22">
        <f>AOFA_MINUS!AK79</f>
        <v>0</v>
      </c>
      <c r="D3198" s="15" t="s">
        <v>1067</v>
      </c>
      <c r="E3198" s="653" t="s">
        <v>6520</v>
      </c>
    </row>
    <row r="3199" spans="1:5" ht="12" customHeight="1" x14ac:dyDescent="0.25">
      <c r="A3199" s="651">
        <v>733905373466</v>
      </c>
      <c r="B3199" t="s">
        <v>6521</v>
      </c>
      <c r="C3199" s="22">
        <f>AOFA_MINUS!AK80</f>
        <v>0</v>
      </c>
      <c r="D3199" s="15" t="s">
        <v>1067</v>
      </c>
      <c r="E3199" s="653" t="s">
        <v>6522</v>
      </c>
    </row>
    <row r="3200" spans="1:5" ht="12" customHeight="1" x14ac:dyDescent="0.25">
      <c r="A3200" s="651">
        <v>733905373718</v>
      </c>
      <c r="B3200" t="s">
        <v>6523</v>
      </c>
      <c r="C3200" s="22">
        <f>AOFA_MINUS!AL50</f>
        <v>0</v>
      </c>
      <c r="D3200" s="15" t="s">
        <v>1067</v>
      </c>
      <c r="E3200" s="653" t="s">
        <v>6524</v>
      </c>
    </row>
    <row r="3201" spans="1:5" ht="12" customHeight="1" x14ac:dyDescent="0.25">
      <c r="A3201" s="651">
        <v>733905373725</v>
      </c>
      <c r="B3201" t="s">
        <v>6525</v>
      </c>
      <c r="C3201" s="22">
        <f>AOFA_MINUS!AL51</f>
        <v>0</v>
      </c>
      <c r="D3201" s="15" t="s">
        <v>1067</v>
      </c>
      <c r="E3201" s="653" t="s">
        <v>6526</v>
      </c>
    </row>
    <row r="3202" spans="1:5" ht="12" customHeight="1" x14ac:dyDescent="0.25">
      <c r="A3202" s="651">
        <v>733905373732</v>
      </c>
      <c r="B3202" t="s">
        <v>6527</v>
      </c>
      <c r="C3202" s="22">
        <f>AOFA_MINUS!AL52</f>
        <v>0</v>
      </c>
      <c r="D3202" s="15" t="s">
        <v>1067</v>
      </c>
      <c r="E3202" s="653" t="s">
        <v>6528</v>
      </c>
    </row>
    <row r="3203" spans="1:5" ht="12" customHeight="1" x14ac:dyDescent="0.25">
      <c r="A3203" s="651">
        <v>733905373749</v>
      </c>
      <c r="B3203" t="s">
        <v>6529</v>
      </c>
      <c r="C3203" s="22">
        <f>AOFA_MINUS!AL53</f>
        <v>0</v>
      </c>
      <c r="D3203" s="15" t="s">
        <v>1067</v>
      </c>
      <c r="E3203" s="653" t="s">
        <v>6530</v>
      </c>
    </row>
    <row r="3204" spans="1:5" ht="12" customHeight="1" x14ac:dyDescent="0.25">
      <c r="A3204" s="651">
        <v>733905373756</v>
      </c>
      <c r="B3204" t="s">
        <v>6531</v>
      </c>
      <c r="C3204" s="22">
        <f>AOFA_MINUS!AL54</f>
        <v>0</v>
      </c>
      <c r="D3204" s="15" t="s">
        <v>1067</v>
      </c>
      <c r="E3204" s="653" t="s">
        <v>6532</v>
      </c>
    </row>
    <row r="3205" spans="1:5" ht="12" customHeight="1" x14ac:dyDescent="0.25">
      <c r="A3205" s="651">
        <v>733905373763</v>
      </c>
      <c r="B3205" t="s">
        <v>6533</v>
      </c>
      <c r="C3205" s="22">
        <f>AOFA_MINUS!AL55</f>
        <v>0</v>
      </c>
      <c r="D3205" s="15" t="s">
        <v>1067</v>
      </c>
      <c r="E3205" s="653" t="s">
        <v>6534</v>
      </c>
    </row>
    <row r="3206" spans="1:5" ht="12" customHeight="1" x14ac:dyDescent="0.25">
      <c r="A3206" s="651">
        <v>733905373770</v>
      </c>
      <c r="B3206" t="s">
        <v>6535</v>
      </c>
      <c r="C3206" s="22">
        <f>AOFA_MINUS!AL56</f>
        <v>0</v>
      </c>
      <c r="D3206" s="15" t="s">
        <v>1067</v>
      </c>
      <c r="E3206" s="653" t="s">
        <v>6536</v>
      </c>
    </row>
    <row r="3207" spans="1:5" ht="12" customHeight="1" x14ac:dyDescent="0.25">
      <c r="A3207" s="651">
        <v>733905373787</v>
      </c>
      <c r="B3207" t="s">
        <v>6537</v>
      </c>
      <c r="C3207" s="22">
        <f>AOFA_MINUS!AL57</f>
        <v>0</v>
      </c>
      <c r="D3207" s="15" t="s">
        <v>1067</v>
      </c>
      <c r="E3207" s="653" t="s">
        <v>6538</v>
      </c>
    </row>
    <row r="3208" spans="1:5" ht="12" customHeight="1" x14ac:dyDescent="0.25">
      <c r="A3208" s="651">
        <v>733905373794</v>
      </c>
      <c r="B3208" t="s">
        <v>6539</v>
      </c>
      <c r="C3208" s="22">
        <f>AOFA_MINUS!AL58</f>
        <v>0</v>
      </c>
      <c r="D3208" s="15" t="s">
        <v>1067</v>
      </c>
      <c r="E3208" s="653" t="s">
        <v>6540</v>
      </c>
    </row>
    <row r="3209" spans="1:5" ht="12" customHeight="1" x14ac:dyDescent="0.25">
      <c r="A3209" s="651">
        <v>733905373800</v>
      </c>
      <c r="B3209" t="s">
        <v>6541</v>
      </c>
      <c r="C3209" s="22">
        <f>AOFA_MINUS!AL59</f>
        <v>0</v>
      </c>
      <c r="D3209" s="15" t="s">
        <v>1067</v>
      </c>
      <c r="E3209" s="653" t="s">
        <v>6542</v>
      </c>
    </row>
    <row r="3210" spans="1:5" ht="12" customHeight="1" x14ac:dyDescent="0.25">
      <c r="A3210" s="651">
        <v>733905373817</v>
      </c>
      <c r="B3210" t="s">
        <v>6543</v>
      </c>
      <c r="C3210" s="22">
        <f>AOFA_MINUS!AL60</f>
        <v>0</v>
      </c>
      <c r="D3210" s="15" t="s">
        <v>1067</v>
      </c>
      <c r="E3210" s="653" t="s">
        <v>6544</v>
      </c>
    </row>
    <row r="3211" spans="1:5" ht="12" customHeight="1" x14ac:dyDescent="0.25">
      <c r="A3211" s="651">
        <v>733905373824</v>
      </c>
      <c r="B3211" t="s">
        <v>6545</v>
      </c>
      <c r="C3211" s="22">
        <f>AOFA_MINUS!AL61</f>
        <v>0</v>
      </c>
      <c r="D3211" s="15" t="s">
        <v>1067</v>
      </c>
      <c r="E3211" s="653" t="s">
        <v>6546</v>
      </c>
    </row>
    <row r="3212" spans="1:5" ht="12" customHeight="1" x14ac:dyDescent="0.25">
      <c r="A3212" s="651">
        <v>733905373831</v>
      </c>
      <c r="B3212" t="s">
        <v>6547</v>
      </c>
      <c r="C3212" s="22">
        <f>AOFA_MINUS!AL62</f>
        <v>0</v>
      </c>
      <c r="D3212" s="15" t="s">
        <v>1067</v>
      </c>
      <c r="E3212" s="653" t="s">
        <v>6548</v>
      </c>
    </row>
    <row r="3213" spans="1:5" ht="12" customHeight="1" x14ac:dyDescent="0.25">
      <c r="A3213" s="651">
        <v>733905373848</v>
      </c>
      <c r="B3213" t="s">
        <v>6549</v>
      </c>
      <c r="C3213" s="22">
        <f>AOFA_MINUS!AL63</f>
        <v>0</v>
      </c>
      <c r="D3213" s="15" t="s">
        <v>1067</v>
      </c>
      <c r="E3213" s="653" t="s">
        <v>6550</v>
      </c>
    </row>
    <row r="3214" spans="1:5" ht="12" customHeight="1" x14ac:dyDescent="0.25">
      <c r="A3214" s="651">
        <v>733905373855</v>
      </c>
      <c r="B3214" t="s">
        <v>6551</v>
      </c>
      <c r="C3214" s="22">
        <f>AOFA_MINUS!AL64</f>
        <v>0</v>
      </c>
      <c r="D3214" s="15" t="s">
        <v>1067</v>
      </c>
      <c r="E3214" s="653" t="s">
        <v>6552</v>
      </c>
    </row>
    <row r="3215" spans="1:5" ht="12" customHeight="1" x14ac:dyDescent="0.25">
      <c r="A3215" s="651">
        <v>733905373862</v>
      </c>
      <c r="B3215" t="s">
        <v>6553</v>
      </c>
      <c r="C3215" s="22">
        <f>AOFA_MINUS!AL65</f>
        <v>0</v>
      </c>
      <c r="D3215" s="15" t="s">
        <v>1067</v>
      </c>
      <c r="E3215" s="653" t="s">
        <v>6554</v>
      </c>
    </row>
    <row r="3216" spans="1:5" ht="12" customHeight="1" x14ac:dyDescent="0.25">
      <c r="A3216" s="651">
        <v>733905373879</v>
      </c>
      <c r="B3216" t="s">
        <v>6555</v>
      </c>
      <c r="C3216" s="22">
        <f>AOFA_MINUS!AL66</f>
        <v>0</v>
      </c>
      <c r="D3216" s="15" t="s">
        <v>1067</v>
      </c>
      <c r="E3216" s="653" t="s">
        <v>6556</v>
      </c>
    </row>
    <row r="3217" spans="1:5" ht="12" customHeight="1" x14ac:dyDescent="0.25">
      <c r="A3217" s="651">
        <v>733905373886</v>
      </c>
      <c r="B3217" t="s">
        <v>6557</v>
      </c>
      <c r="C3217" s="22">
        <f>AOFA_MINUS!AL67</f>
        <v>0</v>
      </c>
      <c r="D3217" s="15" t="s">
        <v>1067</v>
      </c>
      <c r="E3217" s="653" t="s">
        <v>6558</v>
      </c>
    </row>
    <row r="3218" spans="1:5" ht="12" customHeight="1" x14ac:dyDescent="0.25">
      <c r="A3218" s="651">
        <v>733905373893</v>
      </c>
      <c r="B3218" t="s">
        <v>6559</v>
      </c>
      <c r="C3218" s="22">
        <f>AOFA_MINUS!AL68</f>
        <v>0</v>
      </c>
      <c r="D3218" s="15" t="s">
        <v>1067</v>
      </c>
      <c r="E3218" s="653" t="s">
        <v>6560</v>
      </c>
    </row>
    <row r="3219" spans="1:5" ht="12" customHeight="1" x14ac:dyDescent="0.25">
      <c r="A3219" s="651">
        <v>733905373909</v>
      </c>
      <c r="B3219" t="s">
        <v>6561</v>
      </c>
      <c r="C3219" s="22">
        <f>AOFA_MINUS!AL69</f>
        <v>0</v>
      </c>
      <c r="D3219" s="15" t="s">
        <v>1067</v>
      </c>
      <c r="E3219" s="653" t="s">
        <v>6562</v>
      </c>
    </row>
    <row r="3220" spans="1:5" ht="12" customHeight="1" x14ac:dyDescent="0.25">
      <c r="A3220" s="651">
        <v>733905373916</v>
      </c>
      <c r="B3220" t="s">
        <v>6563</v>
      </c>
      <c r="C3220" s="22">
        <f>AOFA_MINUS!AL70</f>
        <v>0</v>
      </c>
      <c r="D3220" s="15" t="s">
        <v>1067</v>
      </c>
      <c r="E3220" s="653" t="s">
        <v>6564</v>
      </c>
    </row>
    <row r="3221" spans="1:5" ht="12" customHeight="1" x14ac:dyDescent="0.25">
      <c r="A3221" s="651">
        <v>733905373923</v>
      </c>
      <c r="B3221" t="s">
        <v>6565</v>
      </c>
      <c r="C3221" s="22">
        <f>AOFA_MINUS!AL71</f>
        <v>0</v>
      </c>
      <c r="D3221" s="15" t="s">
        <v>1067</v>
      </c>
      <c r="E3221" s="653" t="s">
        <v>6566</v>
      </c>
    </row>
    <row r="3222" spans="1:5" ht="12" customHeight="1" x14ac:dyDescent="0.25">
      <c r="A3222" s="651">
        <v>733905373930</v>
      </c>
      <c r="B3222" t="s">
        <v>6567</v>
      </c>
      <c r="C3222" s="22">
        <f>AOFA_MINUS!AL72</f>
        <v>0</v>
      </c>
      <c r="D3222" s="15" t="s">
        <v>1067</v>
      </c>
      <c r="E3222" s="653" t="s">
        <v>6568</v>
      </c>
    </row>
    <row r="3223" spans="1:5" ht="12" customHeight="1" x14ac:dyDescent="0.25">
      <c r="A3223" s="651">
        <v>733905373947</v>
      </c>
      <c r="B3223" t="s">
        <v>6569</v>
      </c>
      <c r="C3223" s="22">
        <f>AOFA_MINUS!AL73</f>
        <v>0</v>
      </c>
      <c r="D3223" s="15" t="s">
        <v>1067</v>
      </c>
      <c r="E3223" s="653" t="s">
        <v>6570</v>
      </c>
    </row>
    <row r="3224" spans="1:5" ht="12" customHeight="1" x14ac:dyDescent="0.25">
      <c r="A3224" s="651">
        <v>733905373954</v>
      </c>
      <c r="B3224" t="s">
        <v>6571</v>
      </c>
      <c r="C3224" s="22">
        <f>AOFA_MINUS!AL74</f>
        <v>0</v>
      </c>
      <c r="D3224" s="15" t="s">
        <v>1067</v>
      </c>
      <c r="E3224" s="653" t="s">
        <v>6572</v>
      </c>
    </row>
    <row r="3225" spans="1:5" ht="12" customHeight="1" x14ac:dyDescent="0.25">
      <c r="A3225" s="651">
        <v>733905373961</v>
      </c>
      <c r="B3225" t="s">
        <v>6573</v>
      </c>
      <c r="C3225" s="22">
        <f>AOFA_MINUS!AL75</f>
        <v>0</v>
      </c>
      <c r="D3225" s="15" t="s">
        <v>1067</v>
      </c>
      <c r="E3225" s="653" t="s">
        <v>6574</v>
      </c>
    </row>
    <row r="3226" spans="1:5" ht="12" customHeight="1" x14ac:dyDescent="0.25">
      <c r="A3226" s="651">
        <v>733905373978</v>
      </c>
      <c r="B3226" t="s">
        <v>6575</v>
      </c>
      <c r="C3226" s="22">
        <f>AOFA_MINUS!AL76</f>
        <v>0</v>
      </c>
      <c r="D3226" s="15" t="s">
        <v>1067</v>
      </c>
      <c r="E3226" s="653" t="s">
        <v>6576</v>
      </c>
    </row>
    <row r="3227" spans="1:5" ht="12" customHeight="1" x14ac:dyDescent="0.25">
      <c r="A3227" s="651">
        <v>733905373985</v>
      </c>
      <c r="B3227" t="s">
        <v>6577</v>
      </c>
      <c r="C3227" s="22">
        <f>AOFA_MINUS!AL77</f>
        <v>0</v>
      </c>
      <c r="D3227" s="15" t="s">
        <v>1067</v>
      </c>
      <c r="E3227" s="653" t="s">
        <v>6578</v>
      </c>
    </row>
    <row r="3228" spans="1:5" ht="12" customHeight="1" x14ac:dyDescent="0.25">
      <c r="A3228" s="651">
        <v>733905373992</v>
      </c>
      <c r="B3228" t="s">
        <v>6579</v>
      </c>
      <c r="C3228" s="22">
        <f>AOFA_MINUS!AL78</f>
        <v>0</v>
      </c>
      <c r="D3228" s="15" t="s">
        <v>1067</v>
      </c>
      <c r="E3228" s="653" t="s">
        <v>6580</v>
      </c>
    </row>
    <row r="3229" spans="1:5" ht="12" customHeight="1" x14ac:dyDescent="0.25">
      <c r="A3229" s="651">
        <v>733905374005</v>
      </c>
      <c r="B3229" t="s">
        <v>6581</v>
      </c>
      <c r="C3229" s="22">
        <f>AOFA_MINUS!AL79</f>
        <v>0</v>
      </c>
      <c r="D3229" s="15" t="s">
        <v>1067</v>
      </c>
      <c r="E3229" s="653" t="s">
        <v>6582</v>
      </c>
    </row>
    <row r="3230" spans="1:5" ht="12" customHeight="1" x14ac:dyDescent="0.25">
      <c r="A3230" s="651">
        <v>733905374012</v>
      </c>
      <c r="B3230" t="s">
        <v>6583</v>
      </c>
      <c r="C3230" s="22">
        <f>AOFA_MINUS!AL80</f>
        <v>0</v>
      </c>
      <c r="D3230" s="15" t="s">
        <v>1067</v>
      </c>
      <c r="E3230" s="653" t="s">
        <v>6584</v>
      </c>
    </row>
    <row r="3231" spans="1:5" ht="12" customHeight="1" x14ac:dyDescent="0.25">
      <c r="A3231" s="651">
        <v>733905374265</v>
      </c>
      <c r="B3231" t="s">
        <v>6585</v>
      </c>
      <c r="C3231" s="22">
        <f>AOFA_MINUS!AM50</f>
        <v>0</v>
      </c>
      <c r="D3231" s="15" t="s">
        <v>1067</v>
      </c>
      <c r="E3231" s="653" t="s">
        <v>6586</v>
      </c>
    </row>
    <row r="3232" spans="1:5" ht="12" customHeight="1" x14ac:dyDescent="0.25">
      <c r="A3232" s="651">
        <v>733905374272</v>
      </c>
      <c r="B3232" t="s">
        <v>6587</v>
      </c>
      <c r="C3232" s="22">
        <f>AOFA_MINUS!AM51</f>
        <v>0</v>
      </c>
      <c r="D3232" s="15" t="s">
        <v>1067</v>
      </c>
      <c r="E3232" s="653" t="s">
        <v>6588</v>
      </c>
    </row>
    <row r="3233" spans="1:5" ht="12" customHeight="1" x14ac:dyDescent="0.25">
      <c r="A3233" s="651">
        <v>733905374289</v>
      </c>
      <c r="B3233" t="s">
        <v>6589</v>
      </c>
      <c r="C3233" s="22">
        <f>AOFA_MINUS!AM52</f>
        <v>0</v>
      </c>
      <c r="D3233" s="15" t="s">
        <v>1067</v>
      </c>
      <c r="E3233" s="653" t="s">
        <v>6590</v>
      </c>
    </row>
    <row r="3234" spans="1:5" ht="12" customHeight="1" x14ac:dyDescent="0.25">
      <c r="A3234" s="651">
        <v>733905374296</v>
      </c>
      <c r="B3234" t="s">
        <v>6591</v>
      </c>
      <c r="C3234" s="22">
        <f>AOFA_MINUS!AM53</f>
        <v>0</v>
      </c>
      <c r="D3234" s="15" t="s">
        <v>1067</v>
      </c>
      <c r="E3234" s="653" t="s">
        <v>6592</v>
      </c>
    </row>
    <row r="3235" spans="1:5" ht="12" customHeight="1" x14ac:dyDescent="0.25">
      <c r="A3235" s="651">
        <v>733905374302</v>
      </c>
      <c r="B3235" t="s">
        <v>6593</v>
      </c>
      <c r="C3235" s="22">
        <f>AOFA_MINUS!AM54</f>
        <v>0</v>
      </c>
      <c r="D3235" s="15" t="s">
        <v>1067</v>
      </c>
      <c r="E3235" s="653" t="s">
        <v>6594</v>
      </c>
    </row>
    <row r="3236" spans="1:5" ht="12" customHeight="1" x14ac:dyDescent="0.25">
      <c r="A3236" s="651">
        <v>733905374319</v>
      </c>
      <c r="B3236" t="s">
        <v>6595</v>
      </c>
      <c r="C3236" s="22">
        <f>AOFA_MINUS!AM55</f>
        <v>0</v>
      </c>
      <c r="D3236" s="15" t="s">
        <v>1067</v>
      </c>
      <c r="E3236" s="653" t="s">
        <v>6596</v>
      </c>
    </row>
    <row r="3237" spans="1:5" ht="12" customHeight="1" x14ac:dyDescent="0.25">
      <c r="A3237" s="651">
        <v>733905374326</v>
      </c>
      <c r="B3237" t="s">
        <v>6597</v>
      </c>
      <c r="C3237" s="22">
        <f>AOFA_MINUS!AM56</f>
        <v>0</v>
      </c>
      <c r="D3237" s="15" t="s">
        <v>1067</v>
      </c>
      <c r="E3237" s="653" t="s">
        <v>6598</v>
      </c>
    </row>
    <row r="3238" spans="1:5" ht="12" customHeight="1" x14ac:dyDescent="0.25">
      <c r="A3238" s="651">
        <v>733905374333</v>
      </c>
      <c r="B3238" t="s">
        <v>6599</v>
      </c>
      <c r="C3238" s="22">
        <f>AOFA_MINUS!AM57</f>
        <v>0</v>
      </c>
      <c r="D3238" s="15" t="s">
        <v>1067</v>
      </c>
      <c r="E3238" s="653" t="s">
        <v>6600</v>
      </c>
    </row>
    <row r="3239" spans="1:5" ht="12" customHeight="1" x14ac:dyDescent="0.25">
      <c r="A3239" s="651">
        <v>733905374340</v>
      </c>
      <c r="B3239" t="s">
        <v>6601</v>
      </c>
      <c r="C3239" s="22">
        <f>AOFA_MINUS!AM58</f>
        <v>0</v>
      </c>
      <c r="D3239" s="15" t="s">
        <v>1067</v>
      </c>
      <c r="E3239" s="653" t="s">
        <v>6602</v>
      </c>
    </row>
    <row r="3240" spans="1:5" ht="12" customHeight="1" x14ac:dyDescent="0.25">
      <c r="A3240" s="651">
        <v>733905374357</v>
      </c>
      <c r="B3240" t="s">
        <v>6603</v>
      </c>
      <c r="C3240" s="22">
        <f>AOFA_MINUS!AM59</f>
        <v>0</v>
      </c>
      <c r="D3240" s="15" t="s">
        <v>1067</v>
      </c>
      <c r="E3240" s="653" t="s">
        <v>6604</v>
      </c>
    </row>
    <row r="3241" spans="1:5" ht="12" customHeight="1" x14ac:dyDescent="0.25">
      <c r="A3241" s="651">
        <v>733905374364</v>
      </c>
      <c r="B3241" t="s">
        <v>6605</v>
      </c>
      <c r="C3241" s="22">
        <f>AOFA_MINUS!AM60</f>
        <v>0</v>
      </c>
      <c r="D3241" s="15" t="s">
        <v>1067</v>
      </c>
      <c r="E3241" s="653" t="s">
        <v>6606</v>
      </c>
    </row>
    <row r="3242" spans="1:5" ht="12" customHeight="1" x14ac:dyDescent="0.25">
      <c r="A3242" s="651">
        <v>733905374371</v>
      </c>
      <c r="B3242" t="s">
        <v>6607</v>
      </c>
      <c r="C3242" s="22">
        <f>AOFA_MINUS!AM61</f>
        <v>0</v>
      </c>
      <c r="D3242" s="15" t="s">
        <v>1067</v>
      </c>
      <c r="E3242" s="653" t="s">
        <v>6608</v>
      </c>
    </row>
    <row r="3243" spans="1:5" ht="12" customHeight="1" x14ac:dyDescent="0.25">
      <c r="A3243" s="651">
        <v>733905374388</v>
      </c>
      <c r="B3243" t="s">
        <v>6609</v>
      </c>
      <c r="C3243" s="22">
        <f>AOFA_MINUS!AM62</f>
        <v>0</v>
      </c>
      <c r="D3243" s="15" t="s">
        <v>1067</v>
      </c>
      <c r="E3243" s="653" t="s">
        <v>6610</v>
      </c>
    </row>
    <row r="3244" spans="1:5" ht="12" customHeight="1" x14ac:dyDescent="0.25">
      <c r="A3244" s="651">
        <v>733905374395</v>
      </c>
      <c r="B3244" t="s">
        <v>6611</v>
      </c>
      <c r="C3244" s="22">
        <f>AOFA_MINUS!AM63</f>
        <v>0</v>
      </c>
      <c r="D3244" s="15" t="s">
        <v>1067</v>
      </c>
      <c r="E3244" s="653" t="s">
        <v>6612</v>
      </c>
    </row>
    <row r="3245" spans="1:5" ht="12" customHeight="1" x14ac:dyDescent="0.25">
      <c r="A3245" s="651">
        <v>733905374401</v>
      </c>
      <c r="B3245" t="s">
        <v>6613</v>
      </c>
      <c r="C3245" s="22">
        <f>AOFA_MINUS!AM64</f>
        <v>0</v>
      </c>
      <c r="D3245" s="15" t="s">
        <v>1067</v>
      </c>
      <c r="E3245" s="653" t="s">
        <v>6614</v>
      </c>
    </row>
    <row r="3246" spans="1:5" ht="12" customHeight="1" x14ac:dyDescent="0.25">
      <c r="A3246" s="651">
        <v>733905374418</v>
      </c>
      <c r="B3246" t="s">
        <v>6615</v>
      </c>
      <c r="C3246" s="22">
        <f>AOFA_MINUS!AM65</f>
        <v>0</v>
      </c>
      <c r="D3246" s="15" t="s">
        <v>1067</v>
      </c>
      <c r="E3246" s="653" t="s">
        <v>6616</v>
      </c>
    </row>
    <row r="3247" spans="1:5" ht="12" customHeight="1" x14ac:dyDescent="0.25">
      <c r="A3247" s="651">
        <v>733905374425</v>
      </c>
      <c r="B3247" t="s">
        <v>6617</v>
      </c>
      <c r="C3247" s="22">
        <f>AOFA_MINUS!AM66</f>
        <v>0</v>
      </c>
      <c r="D3247" s="15" t="s">
        <v>1067</v>
      </c>
      <c r="E3247" s="653" t="s">
        <v>6618</v>
      </c>
    </row>
    <row r="3248" spans="1:5" ht="12" customHeight="1" x14ac:dyDescent="0.25">
      <c r="A3248" s="651">
        <v>733905374432</v>
      </c>
      <c r="B3248" t="s">
        <v>6619</v>
      </c>
      <c r="C3248" s="22">
        <f>AOFA_MINUS!AM67</f>
        <v>0</v>
      </c>
      <c r="D3248" s="15" t="s">
        <v>1067</v>
      </c>
      <c r="E3248" s="653" t="s">
        <v>6620</v>
      </c>
    </row>
    <row r="3249" spans="1:5" ht="12" customHeight="1" x14ac:dyDescent="0.25">
      <c r="A3249" s="651">
        <v>733905374449</v>
      </c>
      <c r="B3249" t="s">
        <v>6621</v>
      </c>
      <c r="C3249" s="22">
        <f>AOFA_MINUS!AM68</f>
        <v>0</v>
      </c>
      <c r="D3249" s="15" t="s">
        <v>1067</v>
      </c>
      <c r="E3249" s="653" t="s">
        <v>6622</v>
      </c>
    </row>
    <row r="3250" spans="1:5" ht="12" customHeight="1" x14ac:dyDescent="0.25">
      <c r="A3250" s="651">
        <v>733905374456</v>
      </c>
      <c r="B3250" t="s">
        <v>6623</v>
      </c>
      <c r="C3250" s="22">
        <f>AOFA_MINUS!AM69</f>
        <v>0</v>
      </c>
      <c r="D3250" s="15" t="s">
        <v>1067</v>
      </c>
      <c r="E3250" s="653" t="s">
        <v>6624</v>
      </c>
    </row>
    <row r="3251" spans="1:5" ht="12" customHeight="1" x14ac:dyDescent="0.25">
      <c r="A3251" s="651">
        <v>733905374463</v>
      </c>
      <c r="B3251" t="s">
        <v>6625</v>
      </c>
      <c r="C3251" s="22">
        <f>AOFA_MINUS!AM70</f>
        <v>0</v>
      </c>
      <c r="D3251" s="15" t="s">
        <v>1067</v>
      </c>
      <c r="E3251" s="653" t="s">
        <v>6626</v>
      </c>
    </row>
    <row r="3252" spans="1:5" ht="12" customHeight="1" x14ac:dyDescent="0.25">
      <c r="A3252" s="651">
        <v>733905374470</v>
      </c>
      <c r="B3252" t="s">
        <v>6627</v>
      </c>
      <c r="C3252" s="22">
        <f>AOFA_MINUS!AM71</f>
        <v>0</v>
      </c>
      <c r="D3252" s="15" t="s">
        <v>1067</v>
      </c>
      <c r="E3252" s="653" t="s">
        <v>6628</v>
      </c>
    </row>
    <row r="3253" spans="1:5" ht="12" customHeight="1" x14ac:dyDescent="0.25">
      <c r="A3253" s="651">
        <v>733905374487</v>
      </c>
      <c r="B3253" t="s">
        <v>6629</v>
      </c>
      <c r="C3253" s="22">
        <f>AOFA_MINUS!AM72</f>
        <v>0</v>
      </c>
      <c r="D3253" s="15" t="s">
        <v>1067</v>
      </c>
      <c r="E3253" s="653" t="s">
        <v>6630</v>
      </c>
    </row>
    <row r="3254" spans="1:5" ht="12" customHeight="1" x14ac:dyDescent="0.25">
      <c r="A3254" s="651">
        <v>733905374494</v>
      </c>
      <c r="B3254" t="s">
        <v>6631</v>
      </c>
      <c r="C3254" s="22">
        <f>AOFA_MINUS!AM73</f>
        <v>0</v>
      </c>
      <c r="D3254" s="15" t="s">
        <v>1067</v>
      </c>
      <c r="E3254" s="653" t="s">
        <v>6632</v>
      </c>
    </row>
    <row r="3255" spans="1:5" ht="12" customHeight="1" x14ac:dyDescent="0.25">
      <c r="A3255" s="651">
        <v>733905374500</v>
      </c>
      <c r="B3255" t="s">
        <v>6633</v>
      </c>
      <c r="C3255" s="22">
        <f>AOFA_MINUS!AM74</f>
        <v>0</v>
      </c>
      <c r="D3255" s="15" t="s">
        <v>1067</v>
      </c>
      <c r="E3255" s="653" t="s">
        <v>6634</v>
      </c>
    </row>
    <row r="3256" spans="1:5" ht="12" customHeight="1" x14ac:dyDescent="0.25">
      <c r="A3256" s="651">
        <v>733905374517</v>
      </c>
      <c r="B3256" t="s">
        <v>6635</v>
      </c>
      <c r="C3256" s="22">
        <f>AOFA_MINUS!AM75</f>
        <v>0</v>
      </c>
      <c r="D3256" s="15" t="s">
        <v>1067</v>
      </c>
      <c r="E3256" s="653" t="s">
        <v>6636</v>
      </c>
    </row>
    <row r="3257" spans="1:5" ht="12" customHeight="1" x14ac:dyDescent="0.25">
      <c r="A3257" s="651">
        <v>733905374524</v>
      </c>
      <c r="B3257" t="s">
        <v>6637</v>
      </c>
      <c r="C3257" s="22">
        <f>AOFA_MINUS!AM76</f>
        <v>0</v>
      </c>
      <c r="D3257" s="15" t="s">
        <v>1067</v>
      </c>
      <c r="E3257" s="653" t="s">
        <v>6638</v>
      </c>
    </row>
    <row r="3258" spans="1:5" ht="12" customHeight="1" x14ac:dyDescent="0.25">
      <c r="A3258" s="651">
        <v>733905374531</v>
      </c>
      <c r="B3258" t="s">
        <v>6639</v>
      </c>
      <c r="C3258" s="22">
        <f>AOFA_MINUS!AM77</f>
        <v>0</v>
      </c>
      <c r="D3258" s="15" t="s">
        <v>1067</v>
      </c>
      <c r="E3258" s="653" t="s">
        <v>6640</v>
      </c>
    </row>
    <row r="3259" spans="1:5" ht="12" customHeight="1" x14ac:dyDescent="0.25">
      <c r="A3259" s="651">
        <v>733905374548</v>
      </c>
      <c r="B3259" t="s">
        <v>6641</v>
      </c>
      <c r="C3259" s="22">
        <f>AOFA_MINUS!AM78</f>
        <v>0</v>
      </c>
      <c r="D3259" s="15" t="s">
        <v>1067</v>
      </c>
      <c r="E3259" s="653" t="s">
        <v>6642</v>
      </c>
    </row>
    <row r="3260" spans="1:5" ht="12" customHeight="1" x14ac:dyDescent="0.25">
      <c r="A3260" s="651">
        <v>733905374555</v>
      </c>
      <c r="B3260" t="s">
        <v>6643</v>
      </c>
      <c r="C3260" s="22">
        <f>AOFA_MINUS!AM79</f>
        <v>0</v>
      </c>
      <c r="D3260" s="15" t="s">
        <v>1067</v>
      </c>
      <c r="E3260" s="653" t="s">
        <v>6644</v>
      </c>
    </row>
    <row r="3261" spans="1:5" ht="12" customHeight="1" x14ac:dyDescent="0.25">
      <c r="A3261" s="651">
        <v>733905374562</v>
      </c>
      <c r="B3261" t="s">
        <v>6645</v>
      </c>
      <c r="C3261" s="22">
        <f>AOFA_MINUS!AM80</f>
        <v>0</v>
      </c>
      <c r="D3261" s="15" t="s">
        <v>1067</v>
      </c>
      <c r="E3261" s="653" t="s">
        <v>6646</v>
      </c>
    </row>
    <row r="3262" spans="1:5" ht="12" customHeight="1" x14ac:dyDescent="0.25">
      <c r="A3262" s="651">
        <v>733905685750</v>
      </c>
      <c r="B3262" s="654" t="s">
        <v>6647</v>
      </c>
      <c r="C3262" s="22">
        <f>AOFA_PLUS!C13</f>
        <v>0</v>
      </c>
      <c r="D3262" s="15" t="s">
        <v>6648</v>
      </c>
      <c r="E3262" s="653" t="s">
        <v>6649</v>
      </c>
    </row>
    <row r="3263" spans="1:5" ht="12" customHeight="1" x14ac:dyDescent="0.25">
      <c r="A3263" s="651">
        <v>733905678851</v>
      </c>
      <c r="B3263" s="654" t="s">
        <v>6650</v>
      </c>
      <c r="C3263" s="22">
        <f>AOFA_PLUS!C14</f>
        <v>0</v>
      </c>
      <c r="D3263" s="15" t="s">
        <v>6648</v>
      </c>
      <c r="E3263" s="653" t="s">
        <v>6651</v>
      </c>
    </row>
    <row r="3264" spans="1:5" ht="12" customHeight="1" x14ac:dyDescent="0.25">
      <c r="A3264" s="651">
        <v>733905679155</v>
      </c>
      <c r="B3264" s="654" t="s">
        <v>6652</v>
      </c>
      <c r="C3264" s="22">
        <f>AOFA_PLUS!C15</f>
        <v>0</v>
      </c>
      <c r="D3264" s="15" t="s">
        <v>6648</v>
      </c>
      <c r="E3264" s="653" t="s">
        <v>6653</v>
      </c>
    </row>
    <row r="3265" spans="1:5" ht="12" customHeight="1" x14ac:dyDescent="0.25">
      <c r="A3265" s="651">
        <v>733905679452</v>
      </c>
      <c r="B3265" s="654" t="s">
        <v>6654</v>
      </c>
      <c r="C3265" s="22">
        <f>AOFA_PLUS!C16</f>
        <v>0</v>
      </c>
      <c r="D3265" s="15" t="s">
        <v>6648</v>
      </c>
      <c r="E3265" s="653" t="s">
        <v>6655</v>
      </c>
    </row>
    <row r="3266" spans="1:5" ht="12" customHeight="1" x14ac:dyDescent="0.25">
      <c r="A3266" s="651">
        <v>733905679759</v>
      </c>
      <c r="B3266" s="654" t="s">
        <v>6656</v>
      </c>
      <c r="C3266" s="22">
        <f>AOFA_PLUS!C17</f>
        <v>0</v>
      </c>
      <c r="D3266" s="15" t="s">
        <v>6648</v>
      </c>
      <c r="E3266" s="653" t="s">
        <v>6657</v>
      </c>
    </row>
    <row r="3267" spans="1:5" ht="12" customHeight="1" x14ac:dyDescent="0.25">
      <c r="A3267" s="651">
        <v>733905680052</v>
      </c>
      <c r="B3267" s="654" t="s">
        <v>6658</v>
      </c>
      <c r="C3267" s="22">
        <f>AOFA_PLUS!C18</f>
        <v>0</v>
      </c>
      <c r="D3267" s="15" t="s">
        <v>6648</v>
      </c>
      <c r="E3267" s="653" t="s">
        <v>6659</v>
      </c>
    </row>
    <row r="3268" spans="1:5" ht="12" customHeight="1" x14ac:dyDescent="0.25">
      <c r="A3268" s="651">
        <v>733905680359</v>
      </c>
      <c r="B3268" s="654" t="s">
        <v>6660</v>
      </c>
      <c r="C3268" s="22">
        <f>AOFA_PLUS!C19</f>
        <v>0</v>
      </c>
      <c r="D3268" s="15" t="s">
        <v>6648</v>
      </c>
      <c r="E3268" s="653" t="s">
        <v>6661</v>
      </c>
    </row>
    <row r="3269" spans="1:5" ht="12" customHeight="1" x14ac:dyDescent="0.25">
      <c r="A3269" s="651">
        <v>733905680656</v>
      </c>
      <c r="B3269" s="654" t="s">
        <v>6662</v>
      </c>
      <c r="C3269" s="22">
        <f>AOFA_PLUS!C20</f>
        <v>0</v>
      </c>
      <c r="D3269" s="15" t="s">
        <v>6648</v>
      </c>
      <c r="E3269" s="653" t="s">
        <v>6663</v>
      </c>
    </row>
    <row r="3270" spans="1:5" ht="12" customHeight="1" x14ac:dyDescent="0.25">
      <c r="A3270" s="651">
        <v>733905680953</v>
      </c>
      <c r="B3270" s="654" t="s">
        <v>6664</v>
      </c>
      <c r="C3270" s="22">
        <f>AOFA_PLUS!C21</f>
        <v>0</v>
      </c>
      <c r="D3270" s="15" t="s">
        <v>6648</v>
      </c>
      <c r="E3270" s="653" t="s">
        <v>6665</v>
      </c>
    </row>
    <row r="3271" spans="1:5" ht="12" customHeight="1" x14ac:dyDescent="0.25">
      <c r="A3271" s="651">
        <v>733905681257</v>
      </c>
      <c r="B3271" s="654" t="s">
        <v>6666</v>
      </c>
      <c r="C3271" s="22">
        <f>AOFA_PLUS!C22</f>
        <v>0</v>
      </c>
      <c r="D3271" s="15" t="s">
        <v>6648</v>
      </c>
      <c r="E3271" s="653" t="s">
        <v>6667</v>
      </c>
    </row>
    <row r="3272" spans="1:5" ht="12" customHeight="1" x14ac:dyDescent="0.25">
      <c r="A3272" s="651">
        <v>733905681554</v>
      </c>
      <c r="B3272" s="654" t="s">
        <v>6668</v>
      </c>
      <c r="C3272" s="22">
        <f>AOFA_PLUS!C23</f>
        <v>0</v>
      </c>
      <c r="D3272" s="15" t="s">
        <v>6648</v>
      </c>
      <c r="E3272" s="653" t="s">
        <v>6669</v>
      </c>
    </row>
    <row r="3273" spans="1:5" ht="12" customHeight="1" x14ac:dyDescent="0.25">
      <c r="A3273" s="651">
        <v>733905681851</v>
      </c>
      <c r="B3273" s="654" t="s">
        <v>6670</v>
      </c>
      <c r="C3273" s="22">
        <f>AOFA_PLUS!C24</f>
        <v>0</v>
      </c>
      <c r="D3273" s="15" t="s">
        <v>6648</v>
      </c>
      <c r="E3273" s="653" t="s">
        <v>6671</v>
      </c>
    </row>
    <row r="3274" spans="1:5" ht="12" customHeight="1" x14ac:dyDescent="0.25">
      <c r="A3274" s="651">
        <v>733905682155</v>
      </c>
      <c r="B3274" s="654" t="s">
        <v>6672</v>
      </c>
      <c r="C3274" s="22">
        <f>AOFA_PLUS!C25</f>
        <v>0</v>
      </c>
      <c r="D3274" s="15" t="s">
        <v>6648</v>
      </c>
      <c r="E3274" s="653" t="s">
        <v>6673</v>
      </c>
    </row>
    <row r="3275" spans="1:5" ht="12" customHeight="1" x14ac:dyDescent="0.25">
      <c r="A3275" s="651">
        <v>733905682452</v>
      </c>
      <c r="B3275" s="654" t="s">
        <v>6674</v>
      </c>
      <c r="C3275" s="22">
        <f>AOFA_PLUS!C26</f>
        <v>0</v>
      </c>
      <c r="D3275" s="15" t="s">
        <v>6648</v>
      </c>
      <c r="E3275" s="653" t="s">
        <v>6675</v>
      </c>
    </row>
    <row r="3276" spans="1:5" ht="12" customHeight="1" x14ac:dyDescent="0.25">
      <c r="A3276" s="651">
        <v>733905682759</v>
      </c>
      <c r="B3276" s="654" t="s">
        <v>6676</v>
      </c>
      <c r="C3276" s="22">
        <f>AOFA_PLUS!C27</f>
        <v>0</v>
      </c>
      <c r="D3276" s="15" t="s">
        <v>6648</v>
      </c>
      <c r="E3276" s="653" t="s">
        <v>6677</v>
      </c>
    </row>
    <row r="3277" spans="1:5" ht="12" customHeight="1" x14ac:dyDescent="0.25">
      <c r="A3277" s="651">
        <v>733905683053</v>
      </c>
      <c r="B3277" s="654" t="s">
        <v>6678</v>
      </c>
      <c r="C3277" s="22">
        <f>AOFA_PLUS!C28</f>
        <v>0</v>
      </c>
      <c r="D3277" s="15" t="s">
        <v>6648</v>
      </c>
      <c r="E3277" s="653" t="s">
        <v>6679</v>
      </c>
    </row>
    <row r="3278" spans="1:5" ht="12" customHeight="1" x14ac:dyDescent="0.25">
      <c r="A3278" s="651">
        <v>733905683350</v>
      </c>
      <c r="B3278" s="654" t="s">
        <v>6680</v>
      </c>
      <c r="C3278" s="22">
        <f>AOFA_PLUS!C29</f>
        <v>0</v>
      </c>
      <c r="D3278" s="15" t="s">
        <v>6648</v>
      </c>
      <c r="E3278" s="653" t="s">
        <v>6681</v>
      </c>
    </row>
    <row r="3279" spans="1:5" ht="12" customHeight="1" x14ac:dyDescent="0.25">
      <c r="A3279" s="651">
        <v>733905683657</v>
      </c>
      <c r="B3279" s="654" t="s">
        <v>6682</v>
      </c>
      <c r="C3279" s="22">
        <f>AOFA_PLUS!C30</f>
        <v>0</v>
      </c>
      <c r="D3279" s="15" t="s">
        <v>6648</v>
      </c>
      <c r="E3279" s="653" t="s">
        <v>6683</v>
      </c>
    </row>
    <row r="3280" spans="1:5" ht="12" customHeight="1" x14ac:dyDescent="0.25">
      <c r="A3280" s="651">
        <v>733905683954</v>
      </c>
      <c r="B3280" s="654" t="s">
        <v>6684</v>
      </c>
      <c r="C3280" s="22">
        <f>AOFA_PLUS!C31</f>
        <v>0</v>
      </c>
      <c r="D3280" s="15" t="s">
        <v>6648</v>
      </c>
      <c r="E3280" s="653" t="s">
        <v>6685</v>
      </c>
    </row>
    <row r="3281" spans="1:5" ht="12" customHeight="1" x14ac:dyDescent="0.25">
      <c r="A3281" s="651">
        <v>733905684258</v>
      </c>
      <c r="B3281" s="654" t="s">
        <v>6686</v>
      </c>
      <c r="C3281" s="22">
        <f>AOFA_PLUS!C32</f>
        <v>0</v>
      </c>
      <c r="D3281" s="15" t="s">
        <v>6648</v>
      </c>
      <c r="E3281" s="653" t="s">
        <v>6687</v>
      </c>
    </row>
    <row r="3282" spans="1:5" ht="12" customHeight="1" x14ac:dyDescent="0.25">
      <c r="A3282" s="651">
        <v>733905684555</v>
      </c>
      <c r="B3282" s="654" t="s">
        <v>6688</v>
      </c>
      <c r="C3282" s="22">
        <f>AOFA_PLUS!C33</f>
        <v>0</v>
      </c>
      <c r="D3282" s="15" t="s">
        <v>6648</v>
      </c>
      <c r="E3282" s="653" t="s">
        <v>6689</v>
      </c>
    </row>
    <row r="3283" spans="1:5" ht="12" customHeight="1" x14ac:dyDescent="0.25">
      <c r="A3283" s="651">
        <v>733905684852</v>
      </c>
      <c r="B3283" s="654" t="s">
        <v>6690</v>
      </c>
      <c r="C3283" s="22">
        <f>AOFA_PLUS!C34</f>
        <v>0</v>
      </c>
      <c r="D3283" s="15" t="s">
        <v>6648</v>
      </c>
      <c r="E3283" s="653" t="s">
        <v>6691</v>
      </c>
    </row>
    <row r="3284" spans="1:5" ht="12" customHeight="1" x14ac:dyDescent="0.25">
      <c r="A3284" s="651">
        <v>733905685156</v>
      </c>
      <c r="B3284" s="654" t="s">
        <v>6692</v>
      </c>
      <c r="C3284" s="22">
        <f>AOFA_PLUS!C35</f>
        <v>0</v>
      </c>
      <c r="D3284" s="15" t="s">
        <v>6648</v>
      </c>
      <c r="E3284" s="653" t="s">
        <v>6693</v>
      </c>
    </row>
    <row r="3285" spans="1:5" ht="12" customHeight="1" x14ac:dyDescent="0.25">
      <c r="A3285" s="651">
        <v>733905685453</v>
      </c>
      <c r="B3285" s="654" t="s">
        <v>6694</v>
      </c>
      <c r="C3285" s="22">
        <f>AOFA_PLUS!C36</f>
        <v>0</v>
      </c>
      <c r="D3285" s="15" t="s">
        <v>6648</v>
      </c>
      <c r="E3285" s="653" t="s">
        <v>6695</v>
      </c>
    </row>
    <row r="3286" spans="1:5" ht="12" customHeight="1" x14ac:dyDescent="0.25">
      <c r="A3286" s="651">
        <v>733905685767</v>
      </c>
      <c r="B3286" s="654" t="s">
        <v>6696</v>
      </c>
      <c r="C3286" s="22">
        <f>AOFA_PLUS!D13</f>
        <v>0</v>
      </c>
      <c r="D3286" s="15" t="s">
        <v>6648</v>
      </c>
      <c r="E3286" s="653" t="s">
        <v>6697</v>
      </c>
    </row>
    <row r="3287" spans="1:5" ht="12" customHeight="1" x14ac:dyDescent="0.25">
      <c r="A3287" s="651">
        <v>733905678868</v>
      </c>
      <c r="B3287" s="654" t="s">
        <v>6698</v>
      </c>
      <c r="C3287" s="22">
        <f>AOFA_PLUS!D14</f>
        <v>0</v>
      </c>
      <c r="D3287" s="15" t="s">
        <v>6648</v>
      </c>
      <c r="E3287" s="653" t="s">
        <v>6699</v>
      </c>
    </row>
    <row r="3288" spans="1:5" ht="12" customHeight="1" x14ac:dyDescent="0.25">
      <c r="A3288" s="651">
        <v>733905679162</v>
      </c>
      <c r="B3288" s="654" t="s">
        <v>6700</v>
      </c>
      <c r="C3288" s="22">
        <f>AOFA_PLUS!D15</f>
        <v>0</v>
      </c>
      <c r="D3288" s="15" t="s">
        <v>6648</v>
      </c>
      <c r="E3288" s="653" t="s">
        <v>6701</v>
      </c>
    </row>
    <row r="3289" spans="1:5" ht="12" customHeight="1" x14ac:dyDescent="0.25">
      <c r="A3289" s="651">
        <v>733905679469</v>
      </c>
      <c r="B3289" s="654" t="s">
        <v>6702</v>
      </c>
      <c r="C3289" s="22">
        <f>AOFA_PLUS!D16</f>
        <v>0</v>
      </c>
      <c r="D3289" s="15" t="s">
        <v>6648</v>
      </c>
      <c r="E3289" s="653" t="s">
        <v>6703</v>
      </c>
    </row>
    <row r="3290" spans="1:5" ht="12" customHeight="1" x14ac:dyDescent="0.25">
      <c r="A3290" s="651">
        <v>733905679766</v>
      </c>
      <c r="B3290" s="654" t="s">
        <v>6704</v>
      </c>
      <c r="C3290" s="22">
        <f>AOFA_PLUS!D17</f>
        <v>0</v>
      </c>
      <c r="D3290" s="15" t="s">
        <v>6648</v>
      </c>
      <c r="E3290" s="653" t="s">
        <v>6705</v>
      </c>
    </row>
    <row r="3291" spans="1:5" ht="12" customHeight="1" x14ac:dyDescent="0.25">
      <c r="A3291" s="651">
        <v>733905680069</v>
      </c>
      <c r="B3291" s="654" t="s">
        <v>6706</v>
      </c>
      <c r="C3291" s="22">
        <f>AOFA_PLUS!D18</f>
        <v>0</v>
      </c>
      <c r="D3291" s="15" t="s">
        <v>6648</v>
      </c>
      <c r="E3291" s="653" t="s">
        <v>6707</v>
      </c>
    </row>
    <row r="3292" spans="1:5" ht="12" customHeight="1" x14ac:dyDescent="0.25">
      <c r="A3292" s="651">
        <v>733905680366</v>
      </c>
      <c r="B3292" s="654" t="s">
        <v>6708</v>
      </c>
      <c r="C3292" s="22">
        <f>AOFA_PLUS!D19</f>
        <v>0</v>
      </c>
      <c r="D3292" s="15" t="s">
        <v>6648</v>
      </c>
      <c r="E3292" s="653" t="s">
        <v>6709</v>
      </c>
    </row>
    <row r="3293" spans="1:5" ht="12" customHeight="1" x14ac:dyDescent="0.25">
      <c r="A3293" s="651">
        <v>733905680663</v>
      </c>
      <c r="B3293" s="654" t="s">
        <v>6710</v>
      </c>
      <c r="C3293" s="22">
        <f>AOFA_PLUS!D20</f>
        <v>0</v>
      </c>
      <c r="D3293" s="15" t="s">
        <v>6648</v>
      </c>
      <c r="E3293" s="653" t="s">
        <v>6711</v>
      </c>
    </row>
    <row r="3294" spans="1:5" ht="12" customHeight="1" x14ac:dyDescent="0.25">
      <c r="A3294" s="651">
        <v>733905680960</v>
      </c>
      <c r="B3294" s="654" t="s">
        <v>6712</v>
      </c>
      <c r="C3294" s="22">
        <f>AOFA_PLUS!D21</f>
        <v>0</v>
      </c>
      <c r="D3294" s="15" t="s">
        <v>6648</v>
      </c>
      <c r="E3294" s="653" t="s">
        <v>6713</v>
      </c>
    </row>
    <row r="3295" spans="1:5" ht="12" customHeight="1" x14ac:dyDescent="0.25">
      <c r="A3295" s="651">
        <v>733905681264</v>
      </c>
      <c r="B3295" s="654" t="s">
        <v>6714</v>
      </c>
      <c r="C3295" s="22">
        <f>AOFA_PLUS!D22</f>
        <v>0</v>
      </c>
      <c r="D3295" s="15" t="s">
        <v>6648</v>
      </c>
      <c r="E3295" s="653" t="s">
        <v>6715</v>
      </c>
    </row>
    <row r="3296" spans="1:5" ht="12" customHeight="1" x14ac:dyDescent="0.25">
      <c r="A3296" s="651">
        <v>733905681561</v>
      </c>
      <c r="B3296" s="654" t="s">
        <v>6716</v>
      </c>
      <c r="C3296" s="22">
        <f>AOFA_PLUS!D23</f>
        <v>0</v>
      </c>
      <c r="D3296" s="15" t="s">
        <v>6648</v>
      </c>
      <c r="E3296" s="653" t="s">
        <v>6717</v>
      </c>
    </row>
    <row r="3297" spans="1:5" ht="12" customHeight="1" x14ac:dyDescent="0.25">
      <c r="A3297" s="651">
        <v>733905681868</v>
      </c>
      <c r="B3297" s="654" t="s">
        <v>6718</v>
      </c>
      <c r="C3297" s="22">
        <f>AOFA_PLUS!D24</f>
        <v>0</v>
      </c>
      <c r="D3297" s="15" t="s">
        <v>6648</v>
      </c>
      <c r="E3297" s="653" t="s">
        <v>6719</v>
      </c>
    </row>
    <row r="3298" spans="1:5" ht="12" customHeight="1" x14ac:dyDescent="0.25">
      <c r="A3298" s="651">
        <v>733905682162</v>
      </c>
      <c r="B3298" s="654" t="s">
        <v>6720</v>
      </c>
      <c r="C3298" s="22">
        <f>AOFA_PLUS!D25</f>
        <v>0</v>
      </c>
      <c r="D3298" s="15" t="s">
        <v>6648</v>
      </c>
      <c r="E3298" s="653" t="s">
        <v>6721</v>
      </c>
    </row>
    <row r="3299" spans="1:5" ht="12" customHeight="1" x14ac:dyDescent="0.25">
      <c r="A3299" s="651">
        <v>733905682469</v>
      </c>
      <c r="B3299" s="654" t="s">
        <v>6722</v>
      </c>
      <c r="C3299" s="22">
        <f>AOFA_PLUS!D26</f>
        <v>0</v>
      </c>
      <c r="D3299" s="15" t="s">
        <v>6648</v>
      </c>
      <c r="E3299" s="653" t="s">
        <v>6723</v>
      </c>
    </row>
    <row r="3300" spans="1:5" ht="12" customHeight="1" x14ac:dyDescent="0.25">
      <c r="A3300" s="651">
        <v>733905682766</v>
      </c>
      <c r="B3300" s="654" t="s">
        <v>6724</v>
      </c>
      <c r="C3300" s="22">
        <f>AOFA_PLUS!D27</f>
        <v>0</v>
      </c>
      <c r="D3300" s="15" t="s">
        <v>6648</v>
      </c>
      <c r="E3300" s="653" t="s">
        <v>6725</v>
      </c>
    </row>
    <row r="3301" spans="1:5" ht="12" customHeight="1" x14ac:dyDescent="0.25">
      <c r="A3301" s="651">
        <v>733905683060</v>
      </c>
      <c r="B3301" s="654" t="s">
        <v>6726</v>
      </c>
      <c r="C3301" s="22">
        <f>AOFA_PLUS!D28</f>
        <v>0</v>
      </c>
      <c r="D3301" s="15" t="s">
        <v>6648</v>
      </c>
      <c r="E3301" s="653" t="s">
        <v>6727</v>
      </c>
    </row>
    <row r="3302" spans="1:5" ht="12" customHeight="1" x14ac:dyDescent="0.25">
      <c r="A3302" s="651">
        <v>733905683367</v>
      </c>
      <c r="B3302" s="654" t="s">
        <v>6728</v>
      </c>
      <c r="C3302" s="22">
        <f>AOFA_PLUS!D29</f>
        <v>0</v>
      </c>
      <c r="D3302" s="15" t="s">
        <v>6648</v>
      </c>
      <c r="E3302" s="653" t="s">
        <v>6729</v>
      </c>
    </row>
    <row r="3303" spans="1:5" ht="12" customHeight="1" x14ac:dyDescent="0.25">
      <c r="A3303" s="651">
        <v>733905683664</v>
      </c>
      <c r="B3303" s="654" t="s">
        <v>6730</v>
      </c>
      <c r="C3303" s="22">
        <f>AOFA_PLUS!D30</f>
        <v>0</v>
      </c>
      <c r="D3303" s="15" t="s">
        <v>6648</v>
      </c>
      <c r="E3303" s="653" t="s">
        <v>6731</v>
      </c>
    </row>
    <row r="3304" spans="1:5" ht="12" customHeight="1" x14ac:dyDescent="0.25">
      <c r="A3304" s="651">
        <v>733905683961</v>
      </c>
      <c r="B3304" s="654" t="s">
        <v>6732</v>
      </c>
      <c r="C3304" s="22">
        <f>AOFA_PLUS!D31</f>
        <v>0</v>
      </c>
      <c r="D3304" s="15" t="s">
        <v>6648</v>
      </c>
      <c r="E3304" s="653" t="s">
        <v>6733</v>
      </c>
    </row>
    <row r="3305" spans="1:5" ht="12" customHeight="1" x14ac:dyDescent="0.25">
      <c r="A3305" s="651">
        <v>733905684265</v>
      </c>
      <c r="B3305" s="654" t="s">
        <v>6734</v>
      </c>
      <c r="C3305" s="22">
        <f>AOFA_PLUS!D32</f>
        <v>0</v>
      </c>
      <c r="D3305" s="15" t="s">
        <v>6648</v>
      </c>
      <c r="E3305" s="653" t="s">
        <v>6735</v>
      </c>
    </row>
    <row r="3306" spans="1:5" ht="12" customHeight="1" x14ac:dyDescent="0.25">
      <c r="A3306" s="651">
        <v>733905684562</v>
      </c>
      <c r="B3306" s="654" t="s">
        <v>6736</v>
      </c>
      <c r="C3306" s="22">
        <f>AOFA_PLUS!D33</f>
        <v>0</v>
      </c>
      <c r="D3306" s="15" t="s">
        <v>6648</v>
      </c>
      <c r="E3306" s="653" t="s">
        <v>6737</v>
      </c>
    </row>
    <row r="3307" spans="1:5" ht="12" customHeight="1" x14ac:dyDescent="0.25">
      <c r="A3307" s="651">
        <v>733905684869</v>
      </c>
      <c r="B3307" s="654" t="s">
        <v>6738</v>
      </c>
      <c r="C3307" s="22">
        <f>AOFA_PLUS!D34</f>
        <v>0</v>
      </c>
      <c r="D3307" s="15" t="s">
        <v>6648</v>
      </c>
      <c r="E3307" s="653" t="s">
        <v>6739</v>
      </c>
    </row>
    <row r="3308" spans="1:5" ht="12" customHeight="1" x14ac:dyDescent="0.25">
      <c r="A3308" s="651">
        <v>733905685163</v>
      </c>
      <c r="B3308" s="654" t="s">
        <v>6740</v>
      </c>
      <c r="C3308" s="22">
        <f>AOFA_PLUS!D35</f>
        <v>0</v>
      </c>
      <c r="D3308" s="15" t="s">
        <v>6648</v>
      </c>
      <c r="E3308" s="653" t="s">
        <v>6741</v>
      </c>
    </row>
    <row r="3309" spans="1:5" ht="12" customHeight="1" x14ac:dyDescent="0.25">
      <c r="A3309" s="651">
        <v>733905685460</v>
      </c>
      <c r="B3309" s="654" t="s">
        <v>6742</v>
      </c>
      <c r="C3309" s="22">
        <f>AOFA_PLUS!D36</f>
        <v>0</v>
      </c>
      <c r="D3309" s="15" t="s">
        <v>6648</v>
      </c>
      <c r="E3309" s="653" t="s">
        <v>6743</v>
      </c>
    </row>
    <row r="3310" spans="1:5" ht="12" customHeight="1" x14ac:dyDescent="0.25">
      <c r="A3310" s="651">
        <v>733905313462</v>
      </c>
      <c r="B3310" s="332" t="s">
        <v>6744</v>
      </c>
      <c r="C3310" s="22">
        <f>AOFA_PLUS!E13</f>
        <v>0</v>
      </c>
      <c r="D3310" s="15" t="s">
        <v>6648</v>
      </c>
      <c r="E3310" s="653" t="s">
        <v>6745</v>
      </c>
    </row>
    <row r="3311" spans="1:5" ht="12" customHeight="1" x14ac:dyDescent="0.25">
      <c r="A3311" s="651">
        <v>733905313479</v>
      </c>
      <c r="B3311" s="332" t="s">
        <v>6746</v>
      </c>
      <c r="C3311" s="22">
        <f>AOFA_PLUS!E14</f>
        <v>0</v>
      </c>
      <c r="D3311" s="15" t="s">
        <v>6648</v>
      </c>
      <c r="E3311" s="653" t="s">
        <v>6747</v>
      </c>
    </row>
    <row r="3312" spans="1:5" ht="12" customHeight="1" x14ac:dyDescent="0.25">
      <c r="A3312" s="651">
        <v>733905313486</v>
      </c>
      <c r="B3312" s="332" t="s">
        <v>6748</v>
      </c>
      <c r="C3312" s="22">
        <f>AOFA_PLUS!E15</f>
        <v>0</v>
      </c>
      <c r="D3312" s="15" t="s">
        <v>6648</v>
      </c>
      <c r="E3312" s="653" t="s">
        <v>6749</v>
      </c>
    </row>
    <row r="3313" spans="1:5" ht="12" customHeight="1" x14ac:dyDescent="0.25">
      <c r="A3313" s="651">
        <v>733905313493</v>
      </c>
      <c r="B3313" s="332" t="s">
        <v>6750</v>
      </c>
      <c r="C3313" s="22">
        <f>AOFA_PLUS!E16</f>
        <v>0</v>
      </c>
      <c r="D3313" s="15" t="s">
        <v>6648</v>
      </c>
      <c r="E3313" s="653" t="s">
        <v>6751</v>
      </c>
    </row>
    <row r="3314" spans="1:5" ht="12" customHeight="1" x14ac:dyDescent="0.25">
      <c r="A3314" s="651">
        <v>733905313509</v>
      </c>
      <c r="B3314" s="332" t="s">
        <v>6752</v>
      </c>
      <c r="C3314" s="22">
        <f>AOFA_PLUS!E17</f>
        <v>0</v>
      </c>
      <c r="D3314" s="15" t="s">
        <v>6648</v>
      </c>
      <c r="E3314" s="653" t="s">
        <v>6753</v>
      </c>
    </row>
    <row r="3315" spans="1:5" ht="12" customHeight="1" x14ac:dyDescent="0.25">
      <c r="A3315" s="651">
        <v>733905313516</v>
      </c>
      <c r="B3315" s="332" t="s">
        <v>6754</v>
      </c>
      <c r="C3315" s="22">
        <f>AOFA_PLUS!E18</f>
        <v>0</v>
      </c>
      <c r="D3315" s="15" t="s">
        <v>6648</v>
      </c>
      <c r="E3315" s="653" t="s">
        <v>6755</v>
      </c>
    </row>
    <row r="3316" spans="1:5" ht="12" customHeight="1" x14ac:dyDescent="0.25">
      <c r="A3316" s="651">
        <v>733905313523</v>
      </c>
      <c r="B3316" s="332" t="s">
        <v>6756</v>
      </c>
      <c r="C3316" s="22">
        <f>AOFA_PLUS!E19</f>
        <v>0</v>
      </c>
      <c r="D3316" s="15" t="s">
        <v>6648</v>
      </c>
      <c r="E3316" s="653" t="s">
        <v>6757</v>
      </c>
    </row>
    <row r="3317" spans="1:5" ht="12" customHeight="1" x14ac:dyDescent="0.25">
      <c r="A3317" s="651">
        <v>733905313530</v>
      </c>
      <c r="B3317" s="332" t="s">
        <v>6758</v>
      </c>
      <c r="C3317" s="22">
        <f>AOFA_PLUS!E20</f>
        <v>0</v>
      </c>
      <c r="D3317" s="15" t="s">
        <v>6648</v>
      </c>
      <c r="E3317" s="653" t="s">
        <v>6759</v>
      </c>
    </row>
    <row r="3318" spans="1:5" ht="12" customHeight="1" x14ac:dyDescent="0.25">
      <c r="A3318" s="651">
        <v>733905313547</v>
      </c>
      <c r="B3318" s="332" t="s">
        <v>6760</v>
      </c>
      <c r="C3318" s="22">
        <f>AOFA_PLUS!E21</f>
        <v>0</v>
      </c>
      <c r="D3318" s="15" t="s">
        <v>6648</v>
      </c>
      <c r="E3318" s="653" t="s">
        <v>6761</v>
      </c>
    </row>
    <row r="3319" spans="1:5" ht="12" customHeight="1" x14ac:dyDescent="0.25">
      <c r="A3319" s="651">
        <v>733905313554</v>
      </c>
      <c r="B3319" s="332" t="s">
        <v>6762</v>
      </c>
      <c r="C3319" s="22">
        <f>AOFA_PLUS!E22</f>
        <v>0</v>
      </c>
      <c r="D3319" s="15" t="s">
        <v>6648</v>
      </c>
      <c r="E3319" s="653" t="s">
        <v>6763</v>
      </c>
    </row>
    <row r="3320" spans="1:5" ht="12" customHeight="1" x14ac:dyDescent="0.25">
      <c r="A3320" s="651">
        <v>733905313561</v>
      </c>
      <c r="B3320" s="332" t="s">
        <v>6764</v>
      </c>
      <c r="C3320" s="22">
        <f>AOFA_PLUS!E23</f>
        <v>0</v>
      </c>
      <c r="D3320" s="15" t="s">
        <v>6648</v>
      </c>
      <c r="E3320" s="653" t="s">
        <v>6765</v>
      </c>
    </row>
    <row r="3321" spans="1:5" ht="12" customHeight="1" x14ac:dyDescent="0.25">
      <c r="A3321" s="651">
        <v>733905313578</v>
      </c>
      <c r="B3321" s="332" t="s">
        <v>6766</v>
      </c>
      <c r="C3321" s="22">
        <f>AOFA_PLUS!E24</f>
        <v>0</v>
      </c>
      <c r="D3321" s="15" t="s">
        <v>6648</v>
      </c>
      <c r="E3321" s="653" t="s">
        <v>6767</v>
      </c>
    </row>
    <row r="3322" spans="1:5" ht="12" customHeight="1" x14ac:dyDescent="0.25">
      <c r="A3322" s="651">
        <v>733905313585</v>
      </c>
      <c r="B3322" s="332" t="s">
        <v>6768</v>
      </c>
      <c r="C3322" s="22">
        <f>AOFA_PLUS!E25</f>
        <v>0</v>
      </c>
      <c r="D3322" s="15" t="s">
        <v>6648</v>
      </c>
      <c r="E3322" s="653" t="s">
        <v>6769</v>
      </c>
    </row>
    <row r="3323" spans="1:5" ht="12" customHeight="1" x14ac:dyDescent="0.25">
      <c r="A3323" s="651">
        <v>733905313592</v>
      </c>
      <c r="B3323" s="332" t="s">
        <v>6770</v>
      </c>
      <c r="C3323" s="22">
        <f>AOFA_PLUS!E26</f>
        <v>0</v>
      </c>
      <c r="D3323" s="15" t="s">
        <v>6648</v>
      </c>
      <c r="E3323" s="653" t="s">
        <v>6771</v>
      </c>
    </row>
    <row r="3324" spans="1:5" ht="12" customHeight="1" x14ac:dyDescent="0.25">
      <c r="A3324" s="651">
        <v>733905313608</v>
      </c>
      <c r="B3324" s="332" t="s">
        <v>6772</v>
      </c>
      <c r="C3324" s="22">
        <f>AOFA_PLUS!E27</f>
        <v>0</v>
      </c>
      <c r="D3324" s="15" t="s">
        <v>6648</v>
      </c>
      <c r="E3324" s="653" t="s">
        <v>6773</v>
      </c>
    </row>
    <row r="3325" spans="1:5" ht="12" customHeight="1" x14ac:dyDescent="0.25">
      <c r="A3325" s="651">
        <v>733905313615</v>
      </c>
      <c r="B3325" s="332" t="s">
        <v>6774</v>
      </c>
      <c r="C3325" s="22">
        <f>AOFA_PLUS!E28</f>
        <v>0</v>
      </c>
      <c r="D3325" s="15" t="s">
        <v>6648</v>
      </c>
      <c r="E3325" s="653" t="s">
        <v>6775</v>
      </c>
    </row>
    <row r="3326" spans="1:5" ht="12" customHeight="1" x14ac:dyDescent="0.25">
      <c r="A3326" s="651">
        <v>733905313622</v>
      </c>
      <c r="B3326" s="332" t="s">
        <v>6776</v>
      </c>
      <c r="C3326" s="22">
        <f>AOFA_PLUS!E29</f>
        <v>0</v>
      </c>
      <c r="D3326" s="15" t="s">
        <v>6648</v>
      </c>
      <c r="E3326" s="653" t="s">
        <v>6777</v>
      </c>
    </row>
    <row r="3327" spans="1:5" ht="12" customHeight="1" x14ac:dyDescent="0.25">
      <c r="A3327" s="651">
        <v>733905313639</v>
      </c>
      <c r="B3327" s="332" t="s">
        <v>6778</v>
      </c>
      <c r="C3327" s="22">
        <f>AOFA_PLUS!E30</f>
        <v>0</v>
      </c>
      <c r="D3327" s="15" t="s">
        <v>6648</v>
      </c>
      <c r="E3327" s="653" t="s">
        <v>6779</v>
      </c>
    </row>
    <row r="3328" spans="1:5" ht="12" customHeight="1" x14ac:dyDescent="0.25">
      <c r="A3328" s="651">
        <v>733905313646</v>
      </c>
      <c r="B3328" s="332" t="s">
        <v>6780</v>
      </c>
      <c r="C3328" s="22">
        <f>AOFA_PLUS!E31</f>
        <v>0</v>
      </c>
      <c r="D3328" s="15" t="s">
        <v>6648</v>
      </c>
      <c r="E3328" s="653" t="s">
        <v>6781</v>
      </c>
    </row>
    <row r="3329" spans="1:5" ht="12" customHeight="1" x14ac:dyDescent="0.25">
      <c r="A3329" s="651">
        <v>733905313653</v>
      </c>
      <c r="B3329" s="332" t="s">
        <v>6782</v>
      </c>
      <c r="C3329" s="22">
        <f>AOFA_PLUS!E32</f>
        <v>0</v>
      </c>
      <c r="D3329" s="15" t="s">
        <v>6648</v>
      </c>
      <c r="E3329" s="653" t="s">
        <v>6783</v>
      </c>
    </row>
    <row r="3330" spans="1:5" ht="12" customHeight="1" x14ac:dyDescent="0.25">
      <c r="A3330" s="651">
        <v>733905313660</v>
      </c>
      <c r="B3330" s="332" t="s">
        <v>6784</v>
      </c>
      <c r="C3330" s="22">
        <f>AOFA_PLUS!E33</f>
        <v>0</v>
      </c>
      <c r="D3330" s="15" t="s">
        <v>6648</v>
      </c>
      <c r="E3330" s="653" t="s">
        <v>6785</v>
      </c>
    </row>
    <row r="3331" spans="1:5" ht="12" customHeight="1" x14ac:dyDescent="0.25">
      <c r="A3331" s="651">
        <v>733905313677</v>
      </c>
      <c r="B3331" s="332" t="s">
        <v>6786</v>
      </c>
      <c r="C3331" s="22">
        <f>AOFA_PLUS!E34</f>
        <v>0</v>
      </c>
      <c r="D3331" s="15" t="s">
        <v>6648</v>
      </c>
      <c r="E3331" s="653" t="s">
        <v>6787</v>
      </c>
    </row>
    <row r="3332" spans="1:5" ht="12" customHeight="1" x14ac:dyDescent="0.25">
      <c r="A3332" s="651">
        <v>733905313684</v>
      </c>
      <c r="B3332" s="332" t="s">
        <v>6788</v>
      </c>
      <c r="C3332" s="22">
        <f>AOFA_PLUS!E35</f>
        <v>0</v>
      </c>
      <c r="D3332" s="15" t="s">
        <v>6648</v>
      </c>
      <c r="E3332" s="653" t="s">
        <v>6789</v>
      </c>
    </row>
    <row r="3333" spans="1:5" ht="12" customHeight="1" x14ac:dyDescent="0.25">
      <c r="A3333" s="651">
        <v>733905313691</v>
      </c>
      <c r="B3333" s="332" t="s">
        <v>6790</v>
      </c>
      <c r="C3333" s="22">
        <f>AOFA_PLUS!E36</f>
        <v>0</v>
      </c>
      <c r="D3333" s="15" t="s">
        <v>6648</v>
      </c>
      <c r="E3333" s="653" t="s">
        <v>6791</v>
      </c>
    </row>
    <row r="3334" spans="1:5" ht="12" customHeight="1" x14ac:dyDescent="0.25">
      <c r="A3334" s="651">
        <v>733905313707</v>
      </c>
      <c r="B3334" s="332" t="s">
        <v>6792</v>
      </c>
      <c r="C3334" s="22">
        <f>AOFA_PLUS!F13</f>
        <v>0</v>
      </c>
      <c r="D3334" s="15" t="s">
        <v>6648</v>
      </c>
      <c r="E3334" s="653" t="s">
        <v>6793</v>
      </c>
    </row>
    <row r="3335" spans="1:5" ht="12" customHeight="1" x14ac:dyDescent="0.25">
      <c r="A3335" s="651">
        <v>733905313714</v>
      </c>
      <c r="B3335" s="332" t="s">
        <v>6794</v>
      </c>
      <c r="C3335" s="22">
        <f>AOFA_PLUS!F14</f>
        <v>0</v>
      </c>
      <c r="D3335" s="15" t="s">
        <v>6648</v>
      </c>
      <c r="E3335" s="653" t="s">
        <v>6795</v>
      </c>
    </row>
    <row r="3336" spans="1:5" ht="12" customHeight="1" x14ac:dyDescent="0.25">
      <c r="A3336" s="651">
        <v>733905313721</v>
      </c>
      <c r="B3336" s="332" t="s">
        <v>6796</v>
      </c>
      <c r="C3336" s="22">
        <f>AOFA_PLUS!F15</f>
        <v>0</v>
      </c>
      <c r="D3336" s="15" t="s">
        <v>6648</v>
      </c>
      <c r="E3336" s="653" t="s">
        <v>6797</v>
      </c>
    </row>
    <row r="3337" spans="1:5" ht="12" customHeight="1" x14ac:dyDescent="0.25">
      <c r="A3337" s="651">
        <v>733905313738</v>
      </c>
      <c r="B3337" s="332" t="s">
        <v>6798</v>
      </c>
      <c r="C3337" s="22">
        <f>AOFA_PLUS!F16</f>
        <v>0</v>
      </c>
      <c r="D3337" s="15" t="s">
        <v>6648</v>
      </c>
      <c r="E3337" s="653" t="s">
        <v>6799</v>
      </c>
    </row>
    <row r="3338" spans="1:5" ht="12" customHeight="1" x14ac:dyDescent="0.25">
      <c r="A3338" s="651">
        <v>733905313745</v>
      </c>
      <c r="B3338" s="332" t="s">
        <v>6800</v>
      </c>
      <c r="C3338" s="22">
        <f>AOFA_PLUS!F17</f>
        <v>0</v>
      </c>
      <c r="D3338" s="15" t="s">
        <v>6648</v>
      </c>
      <c r="E3338" s="653" t="s">
        <v>6801</v>
      </c>
    </row>
    <row r="3339" spans="1:5" ht="12" customHeight="1" x14ac:dyDescent="0.25">
      <c r="A3339" s="651">
        <v>733905313752</v>
      </c>
      <c r="B3339" s="332" t="s">
        <v>6802</v>
      </c>
      <c r="C3339" s="22">
        <f>AOFA_PLUS!F18</f>
        <v>0</v>
      </c>
      <c r="D3339" s="15" t="s">
        <v>6648</v>
      </c>
      <c r="E3339" s="653" t="s">
        <v>6803</v>
      </c>
    </row>
    <row r="3340" spans="1:5" ht="12" customHeight="1" x14ac:dyDescent="0.25">
      <c r="A3340" s="651">
        <v>733905313769</v>
      </c>
      <c r="B3340" s="332" t="s">
        <v>6804</v>
      </c>
      <c r="C3340" s="22">
        <f>AOFA_PLUS!F19</f>
        <v>0</v>
      </c>
      <c r="D3340" s="15" t="s">
        <v>6648</v>
      </c>
      <c r="E3340" s="653" t="s">
        <v>6805</v>
      </c>
    </row>
    <row r="3341" spans="1:5" ht="12" customHeight="1" x14ac:dyDescent="0.25">
      <c r="A3341" s="651">
        <v>733905313776</v>
      </c>
      <c r="B3341" s="332" t="s">
        <v>6806</v>
      </c>
      <c r="C3341" s="22">
        <f>AOFA_PLUS!F20</f>
        <v>0</v>
      </c>
      <c r="D3341" s="15" t="s">
        <v>6648</v>
      </c>
      <c r="E3341" s="653" t="s">
        <v>6807</v>
      </c>
    </row>
    <row r="3342" spans="1:5" ht="12" customHeight="1" x14ac:dyDescent="0.25">
      <c r="A3342" s="651">
        <v>733905313783</v>
      </c>
      <c r="B3342" s="332" t="s">
        <v>6808</v>
      </c>
      <c r="C3342" s="22">
        <f>AOFA_PLUS!F21</f>
        <v>0</v>
      </c>
      <c r="D3342" s="15" t="s">
        <v>6648</v>
      </c>
      <c r="E3342" s="653" t="s">
        <v>6809</v>
      </c>
    </row>
    <row r="3343" spans="1:5" ht="12" customHeight="1" x14ac:dyDescent="0.25">
      <c r="A3343" s="651">
        <v>733905313790</v>
      </c>
      <c r="B3343" s="332" t="s">
        <v>6810</v>
      </c>
      <c r="C3343" s="22">
        <f>AOFA_PLUS!F22</f>
        <v>0</v>
      </c>
      <c r="D3343" s="15" t="s">
        <v>6648</v>
      </c>
      <c r="E3343" s="653" t="s">
        <v>6811</v>
      </c>
    </row>
    <row r="3344" spans="1:5" ht="12" customHeight="1" x14ac:dyDescent="0.25">
      <c r="A3344" s="651">
        <v>733905313806</v>
      </c>
      <c r="B3344" s="332" t="s">
        <v>6812</v>
      </c>
      <c r="C3344" s="22">
        <f>AOFA_PLUS!F23</f>
        <v>0</v>
      </c>
      <c r="D3344" s="15" t="s">
        <v>6648</v>
      </c>
      <c r="E3344" s="653" t="s">
        <v>6813</v>
      </c>
    </row>
    <row r="3345" spans="1:5" ht="12" customHeight="1" x14ac:dyDescent="0.25">
      <c r="A3345" s="651">
        <v>733905313813</v>
      </c>
      <c r="B3345" s="332" t="s">
        <v>6814</v>
      </c>
      <c r="C3345" s="22">
        <f>AOFA_PLUS!F24</f>
        <v>0</v>
      </c>
      <c r="D3345" s="15" t="s">
        <v>6648</v>
      </c>
      <c r="E3345" s="653" t="s">
        <v>6815</v>
      </c>
    </row>
    <row r="3346" spans="1:5" ht="12" customHeight="1" x14ac:dyDescent="0.25">
      <c r="A3346" s="651">
        <v>733905313820</v>
      </c>
      <c r="B3346" s="332" t="s">
        <v>6816</v>
      </c>
      <c r="C3346" s="22">
        <f>AOFA_PLUS!F25</f>
        <v>0</v>
      </c>
      <c r="D3346" s="15" t="s">
        <v>6648</v>
      </c>
      <c r="E3346" s="653" t="s">
        <v>6817</v>
      </c>
    </row>
    <row r="3347" spans="1:5" ht="12" customHeight="1" x14ac:dyDescent="0.25">
      <c r="A3347" s="651">
        <v>733905313837</v>
      </c>
      <c r="B3347" s="332" t="s">
        <v>6818</v>
      </c>
      <c r="C3347" s="22">
        <f>AOFA_PLUS!F26</f>
        <v>0</v>
      </c>
      <c r="D3347" s="15" t="s">
        <v>6648</v>
      </c>
      <c r="E3347" s="653" t="s">
        <v>6819</v>
      </c>
    </row>
    <row r="3348" spans="1:5" ht="12" customHeight="1" x14ac:dyDescent="0.25">
      <c r="A3348" s="651">
        <v>733905313844</v>
      </c>
      <c r="B3348" s="332" t="s">
        <v>6820</v>
      </c>
      <c r="C3348" s="22">
        <f>AOFA_PLUS!F27</f>
        <v>0</v>
      </c>
      <c r="D3348" s="15" t="s">
        <v>6648</v>
      </c>
      <c r="E3348" s="653" t="s">
        <v>6821</v>
      </c>
    </row>
    <row r="3349" spans="1:5" ht="12" customHeight="1" x14ac:dyDescent="0.25">
      <c r="A3349" s="651">
        <v>733905313851</v>
      </c>
      <c r="B3349" s="332" t="s">
        <v>6822</v>
      </c>
      <c r="C3349" s="22">
        <f>AOFA_PLUS!F28</f>
        <v>0</v>
      </c>
      <c r="D3349" s="15" t="s">
        <v>6648</v>
      </c>
      <c r="E3349" s="653" t="s">
        <v>6823</v>
      </c>
    </row>
    <row r="3350" spans="1:5" ht="12" customHeight="1" x14ac:dyDescent="0.25">
      <c r="A3350" s="651">
        <v>733905313868</v>
      </c>
      <c r="B3350" s="332" t="s">
        <v>6824</v>
      </c>
      <c r="C3350" s="22">
        <f>AOFA_PLUS!F29</f>
        <v>0</v>
      </c>
      <c r="D3350" s="15" t="s">
        <v>6648</v>
      </c>
      <c r="E3350" s="653" t="s">
        <v>6825</v>
      </c>
    </row>
    <row r="3351" spans="1:5" ht="12" customHeight="1" x14ac:dyDescent="0.25">
      <c r="A3351" s="651">
        <v>733905313875</v>
      </c>
      <c r="B3351" s="332" t="s">
        <v>6826</v>
      </c>
      <c r="C3351" s="22">
        <f>AOFA_PLUS!F30</f>
        <v>0</v>
      </c>
      <c r="D3351" s="15" t="s">
        <v>6648</v>
      </c>
      <c r="E3351" s="653" t="s">
        <v>6827</v>
      </c>
    </row>
    <row r="3352" spans="1:5" customFormat="1" ht="12" customHeight="1" x14ac:dyDescent="0.25">
      <c r="A3352" s="651">
        <v>733905313882</v>
      </c>
      <c r="B3352" s="332" t="s">
        <v>6828</v>
      </c>
      <c r="C3352" s="22">
        <f>AOFA_PLUS!F31</f>
        <v>0</v>
      </c>
      <c r="D3352" s="15" t="s">
        <v>6648</v>
      </c>
      <c r="E3352" s="653" t="s">
        <v>6829</v>
      </c>
    </row>
    <row r="3353" spans="1:5" customFormat="1" ht="12" customHeight="1" x14ac:dyDescent="0.25">
      <c r="A3353" s="651">
        <v>733905313899</v>
      </c>
      <c r="B3353" s="332" t="s">
        <v>6830</v>
      </c>
      <c r="C3353" s="22">
        <f>AOFA_PLUS!F32</f>
        <v>0</v>
      </c>
      <c r="D3353" s="15" t="s">
        <v>6648</v>
      </c>
      <c r="E3353" s="653" t="s">
        <v>6831</v>
      </c>
    </row>
    <row r="3354" spans="1:5" customFormat="1" ht="12" customHeight="1" x14ac:dyDescent="0.25">
      <c r="A3354" s="651">
        <v>733905313905</v>
      </c>
      <c r="B3354" s="332" t="s">
        <v>6832</v>
      </c>
      <c r="C3354" s="22">
        <f>AOFA_PLUS!F33</f>
        <v>0</v>
      </c>
      <c r="D3354" s="15" t="s">
        <v>6648</v>
      </c>
      <c r="E3354" s="653" t="s">
        <v>6833</v>
      </c>
    </row>
    <row r="3355" spans="1:5" customFormat="1" ht="12" customHeight="1" x14ac:dyDescent="0.25">
      <c r="A3355" s="651">
        <v>733905313912</v>
      </c>
      <c r="B3355" s="332" t="s">
        <v>6834</v>
      </c>
      <c r="C3355" s="22">
        <f>AOFA_PLUS!F34</f>
        <v>0</v>
      </c>
      <c r="D3355" s="15" t="s">
        <v>6648</v>
      </c>
      <c r="E3355" s="653" t="s">
        <v>6835</v>
      </c>
    </row>
    <row r="3356" spans="1:5" customFormat="1" ht="12" customHeight="1" x14ac:dyDescent="0.25">
      <c r="A3356" s="651">
        <v>733905313929</v>
      </c>
      <c r="B3356" s="332" t="s">
        <v>6836</v>
      </c>
      <c r="C3356" s="22">
        <f>AOFA_PLUS!F35</f>
        <v>0</v>
      </c>
      <c r="D3356" s="15" t="s">
        <v>6648</v>
      </c>
      <c r="E3356" s="653" t="s">
        <v>6837</v>
      </c>
    </row>
    <row r="3357" spans="1:5" customFormat="1" ht="12" customHeight="1" x14ac:dyDescent="0.25">
      <c r="A3357" s="651">
        <v>733905313936</v>
      </c>
      <c r="B3357" s="332" t="s">
        <v>6838</v>
      </c>
      <c r="C3357" s="22">
        <f>AOFA_PLUS!F36</f>
        <v>0</v>
      </c>
      <c r="D3357" s="15" t="s">
        <v>6648</v>
      </c>
      <c r="E3357" s="653" t="s">
        <v>6839</v>
      </c>
    </row>
    <row r="3358" spans="1:5" customFormat="1" ht="12" customHeight="1" x14ac:dyDescent="0.25">
      <c r="A3358" s="651">
        <v>733905313943</v>
      </c>
      <c r="B3358" s="332" t="s">
        <v>6840</v>
      </c>
      <c r="C3358" s="22">
        <f>AOFA_PLUS!G13</f>
        <v>0</v>
      </c>
      <c r="D3358" s="15" t="s">
        <v>6648</v>
      </c>
      <c r="E3358" s="653" t="s">
        <v>6841</v>
      </c>
    </row>
    <row r="3359" spans="1:5" customFormat="1" ht="12" customHeight="1" x14ac:dyDescent="0.25">
      <c r="A3359" s="651">
        <v>733905313950</v>
      </c>
      <c r="B3359" s="332" t="s">
        <v>6842</v>
      </c>
      <c r="C3359" s="22">
        <f>AOFA_PLUS!G14</f>
        <v>0</v>
      </c>
      <c r="D3359" s="15" t="s">
        <v>6648</v>
      </c>
      <c r="E3359" s="653" t="s">
        <v>6843</v>
      </c>
    </row>
    <row r="3360" spans="1:5" customFormat="1" ht="12" customHeight="1" x14ac:dyDescent="0.25">
      <c r="A3360" s="651">
        <v>733905313967</v>
      </c>
      <c r="B3360" s="332" t="s">
        <v>6844</v>
      </c>
      <c r="C3360" s="22">
        <f>AOFA_PLUS!G15</f>
        <v>0</v>
      </c>
      <c r="D3360" s="15" t="s">
        <v>6648</v>
      </c>
      <c r="E3360" s="653" t="s">
        <v>6845</v>
      </c>
    </row>
    <row r="3361" spans="1:5" customFormat="1" ht="12" customHeight="1" x14ac:dyDescent="0.25">
      <c r="A3361" s="651">
        <v>733905313974</v>
      </c>
      <c r="B3361" s="332" t="s">
        <v>6846</v>
      </c>
      <c r="C3361" s="22">
        <f>AOFA_PLUS!G16</f>
        <v>0</v>
      </c>
      <c r="D3361" s="15" t="s">
        <v>6648</v>
      </c>
      <c r="E3361" s="653" t="s">
        <v>6847</v>
      </c>
    </row>
    <row r="3362" spans="1:5" customFormat="1" ht="12" customHeight="1" x14ac:dyDescent="0.25">
      <c r="A3362" s="651">
        <v>733905313981</v>
      </c>
      <c r="B3362" s="332" t="s">
        <v>6848</v>
      </c>
      <c r="C3362" s="22">
        <f>AOFA_PLUS!G17</f>
        <v>0</v>
      </c>
      <c r="D3362" s="15" t="s">
        <v>6648</v>
      </c>
      <c r="E3362" s="653" t="s">
        <v>6849</v>
      </c>
    </row>
    <row r="3363" spans="1:5" customFormat="1" ht="12" customHeight="1" x14ac:dyDescent="0.25">
      <c r="A3363" s="651">
        <v>733905313998</v>
      </c>
      <c r="B3363" s="332" t="s">
        <v>6850</v>
      </c>
      <c r="C3363" s="22">
        <f>AOFA_PLUS!G18</f>
        <v>0</v>
      </c>
      <c r="D3363" s="15" t="s">
        <v>6648</v>
      </c>
      <c r="E3363" s="653" t="s">
        <v>6851</v>
      </c>
    </row>
    <row r="3364" spans="1:5" customFormat="1" ht="12" customHeight="1" x14ac:dyDescent="0.25">
      <c r="A3364" s="651">
        <v>733905314001</v>
      </c>
      <c r="B3364" s="332" t="s">
        <v>6852</v>
      </c>
      <c r="C3364" s="22">
        <f>AOFA_PLUS!G19</f>
        <v>0</v>
      </c>
      <c r="D3364" s="15" t="s">
        <v>6648</v>
      </c>
      <c r="E3364" s="653" t="s">
        <v>6853</v>
      </c>
    </row>
    <row r="3365" spans="1:5" customFormat="1" ht="12" customHeight="1" x14ac:dyDescent="0.25">
      <c r="A3365" s="651">
        <v>733905314018</v>
      </c>
      <c r="B3365" s="332" t="s">
        <v>6854</v>
      </c>
      <c r="C3365" s="22">
        <f>AOFA_PLUS!G20</f>
        <v>0</v>
      </c>
      <c r="D3365" s="15" t="s">
        <v>6648</v>
      </c>
      <c r="E3365" s="653" t="s">
        <v>6855</v>
      </c>
    </row>
    <row r="3366" spans="1:5" customFormat="1" ht="12" customHeight="1" x14ac:dyDescent="0.25">
      <c r="A3366" s="651">
        <v>733905314025</v>
      </c>
      <c r="B3366" s="332" t="s">
        <v>6856</v>
      </c>
      <c r="C3366" s="22">
        <f>AOFA_PLUS!G21</f>
        <v>0</v>
      </c>
      <c r="D3366" s="15" t="s">
        <v>6648</v>
      </c>
      <c r="E3366" s="653" t="s">
        <v>6857</v>
      </c>
    </row>
    <row r="3367" spans="1:5" customFormat="1" ht="12" customHeight="1" x14ac:dyDescent="0.25">
      <c r="A3367" s="651">
        <v>733905314032</v>
      </c>
      <c r="B3367" s="332" t="s">
        <v>6858</v>
      </c>
      <c r="C3367" s="22">
        <f>AOFA_PLUS!G22</f>
        <v>0</v>
      </c>
      <c r="D3367" s="15" t="s">
        <v>6648</v>
      </c>
      <c r="E3367" s="653" t="s">
        <v>6859</v>
      </c>
    </row>
    <row r="3368" spans="1:5" customFormat="1" ht="12" customHeight="1" x14ac:dyDescent="0.25">
      <c r="A3368" s="651">
        <v>733905314049</v>
      </c>
      <c r="B3368" s="332" t="s">
        <v>6860</v>
      </c>
      <c r="C3368" s="22">
        <f>AOFA_PLUS!G23</f>
        <v>0</v>
      </c>
      <c r="D3368" s="15" t="s">
        <v>6648</v>
      </c>
      <c r="E3368" s="653" t="s">
        <v>6861</v>
      </c>
    </row>
    <row r="3369" spans="1:5" customFormat="1" ht="12" customHeight="1" x14ac:dyDescent="0.25">
      <c r="A3369" s="651">
        <v>733905314056</v>
      </c>
      <c r="B3369" s="332" t="s">
        <v>6862</v>
      </c>
      <c r="C3369" s="22">
        <f>AOFA_PLUS!G24</f>
        <v>0</v>
      </c>
      <c r="D3369" s="15" t="s">
        <v>6648</v>
      </c>
      <c r="E3369" s="653" t="s">
        <v>6863</v>
      </c>
    </row>
    <row r="3370" spans="1:5" customFormat="1" ht="12" customHeight="1" x14ac:dyDescent="0.25">
      <c r="A3370" s="651">
        <v>733905314063</v>
      </c>
      <c r="B3370" s="332" t="s">
        <v>6864</v>
      </c>
      <c r="C3370" s="22">
        <f>AOFA_PLUS!G25</f>
        <v>0</v>
      </c>
      <c r="D3370" s="15" t="s">
        <v>6648</v>
      </c>
      <c r="E3370" s="653" t="s">
        <v>6865</v>
      </c>
    </row>
    <row r="3371" spans="1:5" customFormat="1" ht="12" customHeight="1" x14ac:dyDescent="0.25">
      <c r="A3371" s="651">
        <v>733905314070</v>
      </c>
      <c r="B3371" s="332" t="s">
        <v>6866</v>
      </c>
      <c r="C3371" s="22">
        <f>AOFA_PLUS!G26</f>
        <v>0</v>
      </c>
      <c r="D3371" s="15" t="s">
        <v>6648</v>
      </c>
      <c r="E3371" s="653" t="s">
        <v>6867</v>
      </c>
    </row>
    <row r="3372" spans="1:5" customFormat="1" ht="12" customHeight="1" x14ac:dyDescent="0.25">
      <c r="A3372" s="651">
        <v>733905314087</v>
      </c>
      <c r="B3372" s="332" t="s">
        <v>6868</v>
      </c>
      <c r="C3372" s="22">
        <f>AOFA_PLUS!G27</f>
        <v>0</v>
      </c>
      <c r="D3372" s="15" t="s">
        <v>6648</v>
      </c>
      <c r="E3372" s="653" t="s">
        <v>6869</v>
      </c>
    </row>
    <row r="3373" spans="1:5" customFormat="1" ht="12" customHeight="1" x14ac:dyDescent="0.25">
      <c r="A3373" s="651">
        <v>733905314094</v>
      </c>
      <c r="B3373" s="332" t="s">
        <v>6870</v>
      </c>
      <c r="C3373" s="22">
        <f>AOFA_PLUS!G28</f>
        <v>0</v>
      </c>
      <c r="D3373" s="15" t="s">
        <v>6648</v>
      </c>
      <c r="E3373" s="653" t="s">
        <v>6871</v>
      </c>
    </row>
    <row r="3374" spans="1:5" customFormat="1" ht="12" customHeight="1" x14ac:dyDescent="0.25">
      <c r="A3374" s="651">
        <v>733905314100</v>
      </c>
      <c r="B3374" s="332" t="s">
        <v>6872</v>
      </c>
      <c r="C3374" s="22">
        <f>AOFA_PLUS!G29</f>
        <v>0</v>
      </c>
      <c r="D3374" s="15" t="s">
        <v>6648</v>
      </c>
      <c r="E3374" s="653" t="s">
        <v>6873</v>
      </c>
    </row>
    <row r="3375" spans="1:5" customFormat="1" ht="12" customHeight="1" x14ac:dyDescent="0.25">
      <c r="A3375" s="651">
        <v>733905314117</v>
      </c>
      <c r="B3375" s="332" t="s">
        <v>6874</v>
      </c>
      <c r="C3375" s="22">
        <f>AOFA_PLUS!G30</f>
        <v>0</v>
      </c>
      <c r="D3375" s="15" t="s">
        <v>6648</v>
      </c>
      <c r="E3375" s="653" t="s">
        <v>6875</v>
      </c>
    </row>
    <row r="3376" spans="1:5" customFormat="1" ht="12" customHeight="1" x14ac:dyDescent="0.25">
      <c r="A3376" s="651">
        <v>733905314124</v>
      </c>
      <c r="B3376" s="332" t="s">
        <v>6876</v>
      </c>
      <c r="C3376" s="22">
        <f>AOFA_PLUS!G31</f>
        <v>0</v>
      </c>
      <c r="D3376" s="15" t="s">
        <v>6648</v>
      </c>
      <c r="E3376" s="653" t="s">
        <v>6877</v>
      </c>
    </row>
    <row r="3377" spans="1:5" customFormat="1" ht="12" customHeight="1" x14ac:dyDescent="0.25">
      <c r="A3377" s="651">
        <v>733905314131</v>
      </c>
      <c r="B3377" s="332" t="s">
        <v>6878</v>
      </c>
      <c r="C3377" s="22">
        <f>AOFA_PLUS!G32</f>
        <v>0</v>
      </c>
      <c r="D3377" s="15" t="s">
        <v>6648</v>
      </c>
      <c r="E3377" s="653" t="s">
        <v>6879</v>
      </c>
    </row>
    <row r="3378" spans="1:5" customFormat="1" ht="12" customHeight="1" x14ac:dyDescent="0.25">
      <c r="A3378" s="651">
        <v>733905314148</v>
      </c>
      <c r="B3378" s="332" t="s">
        <v>6880</v>
      </c>
      <c r="C3378" s="22">
        <f>AOFA_PLUS!G33</f>
        <v>0</v>
      </c>
      <c r="D3378" s="15" t="s">
        <v>6648</v>
      </c>
      <c r="E3378" s="653" t="s">
        <v>6881</v>
      </c>
    </row>
    <row r="3379" spans="1:5" customFormat="1" ht="12" customHeight="1" x14ac:dyDescent="0.25">
      <c r="A3379" s="651">
        <v>733905314155</v>
      </c>
      <c r="B3379" s="332" t="s">
        <v>6882</v>
      </c>
      <c r="C3379" s="22">
        <f>AOFA_PLUS!G34</f>
        <v>0</v>
      </c>
      <c r="D3379" s="15" t="s">
        <v>6648</v>
      </c>
      <c r="E3379" s="653" t="s">
        <v>6883</v>
      </c>
    </row>
    <row r="3380" spans="1:5" customFormat="1" ht="12" customHeight="1" x14ac:dyDescent="0.25">
      <c r="A3380" s="651">
        <v>733905314162</v>
      </c>
      <c r="B3380" s="332" t="s">
        <v>6884</v>
      </c>
      <c r="C3380" s="22">
        <f>AOFA_PLUS!G35</f>
        <v>0</v>
      </c>
      <c r="D3380" s="15" t="s">
        <v>6648</v>
      </c>
      <c r="E3380" s="653" t="s">
        <v>6885</v>
      </c>
    </row>
    <row r="3381" spans="1:5" customFormat="1" ht="12" customHeight="1" x14ac:dyDescent="0.25">
      <c r="A3381" s="651">
        <v>733905314179</v>
      </c>
      <c r="B3381" s="332" t="s">
        <v>6886</v>
      </c>
      <c r="C3381" s="22">
        <f>AOFA_PLUS!G36</f>
        <v>0</v>
      </c>
      <c r="D3381" s="15" t="s">
        <v>6648</v>
      </c>
      <c r="E3381" s="653" t="s">
        <v>6887</v>
      </c>
    </row>
    <row r="3382" spans="1:5" customFormat="1" ht="12" customHeight="1" x14ac:dyDescent="0.25">
      <c r="A3382" s="651">
        <v>733905314186</v>
      </c>
      <c r="B3382" s="332" t="s">
        <v>6888</v>
      </c>
      <c r="C3382" s="22">
        <f>AOFA_PLUS!H13</f>
        <v>0</v>
      </c>
      <c r="D3382" s="15" t="s">
        <v>6648</v>
      </c>
      <c r="E3382" s="653" t="s">
        <v>6889</v>
      </c>
    </row>
    <row r="3383" spans="1:5" customFormat="1" ht="12" customHeight="1" x14ac:dyDescent="0.25">
      <c r="A3383" s="651">
        <v>733905314193</v>
      </c>
      <c r="B3383" s="332" t="s">
        <v>6890</v>
      </c>
      <c r="C3383" s="22">
        <f>AOFA_PLUS!H14</f>
        <v>0</v>
      </c>
      <c r="D3383" s="15" t="s">
        <v>6648</v>
      </c>
      <c r="E3383" s="653" t="s">
        <v>6891</v>
      </c>
    </row>
    <row r="3384" spans="1:5" customFormat="1" ht="12" customHeight="1" x14ac:dyDescent="0.25">
      <c r="A3384" s="651">
        <v>733905314209</v>
      </c>
      <c r="B3384" s="332" t="s">
        <v>6892</v>
      </c>
      <c r="C3384" s="22">
        <f>AOFA_PLUS!H15</f>
        <v>0</v>
      </c>
      <c r="D3384" s="15" t="s">
        <v>6648</v>
      </c>
      <c r="E3384" s="653" t="s">
        <v>6893</v>
      </c>
    </row>
    <row r="3385" spans="1:5" customFormat="1" ht="12" customHeight="1" x14ac:dyDescent="0.25">
      <c r="A3385" s="651">
        <v>733905314216</v>
      </c>
      <c r="B3385" s="332" t="s">
        <v>6894</v>
      </c>
      <c r="C3385" s="22">
        <f>AOFA_PLUS!H16</f>
        <v>0</v>
      </c>
      <c r="D3385" s="15" t="s">
        <v>6648</v>
      </c>
      <c r="E3385" s="653" t="s">
        <v>6895</v>
      </c>
    </row>
    <row r="3386" spans="1:5" customFormat="1" ht="12" customHeight="1" x14ac:dyDescent="0.25">
      <c r="A3386" s="651">
        <v>733905314223</v>
      </c>
      <c r="B3386" s="332" t="s">
        <v>6896</v>
      </c>
      <c r="C3386" s="22">
        <f>AOFA_PLUS!H17</f>
        <v>0</v>
      </c>
      <c r="D3386" s="15" t="s">
        <v>6648</v>
      </c>
      <c r="E3386" s="653" t="s">
        <v>6897</v>
      </c>
    </row>
    <row r="3387" spans="1:5" customFormat="1" ht="12" customHeight="1" x14ac:dyDescent="0.25">
      <c r="A3387" s="651">
        <v>733905314230</v>
      </c>
      <c r="B3387" s="332" t="s">
        <v>6898</v>
      </c>
      <c r="C3387" s="22">
        <f>AOFA_PLUS!H18</f>
        <v>0</v>
      </c>
      <c r="D3387" s="15" t="s">
        <v>6648</v>
      </c>
      <c r="E3387" s="653" t="s">
        <v>6899</v>
      </c>
    </row>
    <row r="3388" spans="1:5" customFormat="1" ht="12" customHeight="1" x14ac:dyDescent="0.25">
      <c r="A3388" s="651">
        <v>733905314247</v>
      </c>
      <c r="B3388" s="332" t="s">
        <v>6900</v>
      </c>
      <c r="C3388" s="22">
        <f>AOFA_PLUS!H19</f>
        <v>0</v>
      </c>
      <c r="D3388" s="15" t="s">
        <v>6648</v>
      </c>
      <c r="E3388" s="653" t="s">
        <v>6901</v>
      </c>
    </row>
    <row r="3389" spans="1:5" customFormat="1" ht="12" customHeight="1" x14ac:dyDescent="0.25">
      <c r="A3389" s="651">
        <v>733905314254</v>
      </c>
      <c r="B3389" s="332" t="s">
        <v>6902</v>
      </c>
      <c r="C3389" s="22">
        <f>AOFA_PLUS!H20</f>
        <v>0</v>
      </c>
      <c r="D3389" s="15" t="s">
        <v>6648</v>
      </c>
      <c r="E3389" s="653" t="s">
        <v>6903</v>
      </c>
    </row>
    <row r="3390" spans="1:5" customFormat="1" ht="12" customHeight="1" x14ac:dyDescent="0.25">
      <c r="A3390" s="651">
        <v>733905314261</v>
      </c>
      <c r="B3390" s="332" t="s">
        <v>6904</v>
      </c>
      <c r="C3390" s="22">
        <f>AOFA_PLUS!H21</f>
        <v>0</v>
      </c>
      <c r="D3390" s="15" t="s">
        <v>6648</v>
      </c>
      <c r="E3390" s="653" t="s">
        <v>6905</v>
      </c>
    </row>
    <row r="3391" spans="1:5" customFormat="1" ht="12" customHeight="1" x14ac:dyDescent="0.25">
      <c r="A3391" s="651">
        <v>733905314278</v>
      </c>
      <c r="B3391" s="332" t="s">
        <v>6906</v>
      </c>
      <c r="C3391" s="22">
        <f>AOFA_PLUS!H22</f>
        <v>0</v>
      </c>
      <c r="D3391" s="15" t="s">
        <v>6648</v>
      </c>
      <c r="E3391" s="653" t="s">
        <v>6907</v>
      </c>
    </row>
    <row r="3392" spans="1:5" customFormat="1" ht="12" customHeight="1" x14ac:dyDescent="0.25">
      <c r="A3392" s="651">
        <v>733905314285</v>
      </c>
      <c r="B3392" s="332" t="s">
        <v>6908</v>
      </c>
      <c r="C3392" s="22">
        <f>AOFA_PLUS!H23</f>
        <v>0</v>
      </c>
      <c r="D3392" s="15" t="s">
        <v>6648</v>
      </c>
      <c r="E3392" s="653" t="s">
        <v>6909</v>
      </c>
    </row>
    <row r="3393" spans="1:5" customFormat="1" ht="12" customHeight="1" x14ac:dyDescent="0.25">
      <c r="A3393" s="651">
        <v>733905314292</v>
      </c>
      <c r="B3393" s="332" t="s">
        <v>6910</v>
      </c>
      <c r="C3393" s="22">
        <f>AOFA_PLUS!H24</f>
        <v>0</v>
      </c>
      <c r="D3393" s="15" t="s">
        <v>6648</v>
      </c>
      <c r="E3393" s="653" t="s">
        <v>6911</v>
      </c>
    </row>
    <row r="3394" spans="1:5" customFormat="1" ht="12" customHeight="1" x14ac:dyDescent="0.25">
      <c r="A3394" s="651">
        <v>733905314308</v>
      </c>
      <c r="B3394" s="332" t="s">
        <v>6912</v>
      </c>
      <c r="C3394" s="22">
        <f>AOFA_PLUS!H25</f>
        <v>0</v>
      </c>
      <c r="D3394" s="15" t="s">
        <v>6648</v>
      </c>
      <c r="E3394" s="653" t="s">
        <v>6913</v>
      </c>
    </row>
    <row r="3395" spans="1:5" customFormat="1" ht="12" customHeight="1" x14ac:dyDescent="0.25">
      <c r="A3395" s="651">
        <v>733905314315</v>
      </c>
      <c r="B3395" s="332" t="s">
        <v>6914</v>
      </c>
      <c r="C3395" s="22">
        <f>AOFA_PLUS!H26</f>
        <v>0</v>
      </c>
      <c r="D3395" s="15" t="s">
        <v>6648</v>
      </c>
      <c r="E3395" s="653" t="s">
        <v>6915</v>
      </c>
    </row>
    <row r="3396" spans="1:5" customFormat="1" ht="12" customHeight="1" x14ac:dyDescent="0.25">
      <c r="A3396" s="651">
        <v>733905314322</v>
      </c>
      <c r="B3396" s="332" t="s">
        <v>6916</v>
      </c>
      <c r="C3396" s="22">
        <f>AOFA_PLUS!H27</f>
        <v>0</v>
      </c>
      <c r="D3396" s="15" t="s">
        <v>6648</v>
      </c>
      <c r="E3396" s="653" t="s">
        <v>6917</v>
      </c>
    </row>
    <row r="3397" spans="1:5" customFormat="1" ht="12" customHeight="1" x14ac:dyDescent="0.25">
      <c r="A3397" s="651">
        <v>733905314339</v>
      </c>
      <c r="B3397" s="332" t="s">
        <v>6918</v>
      </c>
      <c r="C3397" s="22">
        <f>AOFA_PLUS!H28</f>
        <v>0</v>
      </c>
      <c r="D3397" s="15" t="s">
        <v>6648</v>
      </c>
      <c r="E3397" s="653" t="s">
        <v>6919</v>
      </c>
    </row>
    <row r="3398" spans="1:5" customFormat="1" ht="12" customHeight="1" x14ac:dyDescent="0.25">
      <c r="A3398" s="651">
        <v>733905314346</v>
      </c>
      <c r="B3398" s="332" t="s">
        <v>6920</v>
      </c>
      <c r="C3398" s="22">
        <f>AOFA_PLUS!H29</f>
        <v>0</v>
      </c>
      <c r="D3398" s="15" t="s">
        <v>6648</v>
      </c>
      <c r="E3398" s="653" t="s">
        <v>6921</v>
      </c>
    </row>
    <row r="3399" spans="1:5" customFormat="1" ht="12" customHeight="1" x14ac:dyDescent="0.25">
      <c r="A3399" s="651">
        <v>733905314353</v>
      </c>
      <c r="B3399" s="332" t="s">
        <v>6922</v>
      </c>
      <c r="C3399" s="22">
        <f>AOFA_PLUS!H30</f>
        <v>0</v>
      </c>
      <c r="D3399" s="15" t="s">
        <v>6648</v>
      </c>
      <c r="E3399" s="653" t="s">
        <v>6923</v>
      </c>
    </row>
    <row r="3400" spans="1:5" customFormat="1" ht="12" customHeight="1" x14ac:dyDescent="0.25">
      <c r="A3400" s="651">
        <v>733905314360</v>
      </c>
      <c r="B3400" s="332" t="s">
        <v>6924</v>
      </c>
      <c r="C3400" s="22">
        <f>AOFA_PLUS!H31</f>
        <v>0</v>
      </c>
      <c r="D3400" s="15" t="s">
        <v>6648</v>
      </c>
      <c r="E3400" s="653" t="s">
        <v>6925</v>
      </c>
    </row>
    <row r="3401" spans="1:5" customFormat="1" ht="12" customHeight="1" x14ac:dyDescent="0.25">
      <c r="A3401" s="651">
        <v>733905314377</v>
      </c>
      <c r="B3401" s="332" t="s">
        <v>6926</v>
      </c>
      <c r="C3401" s="22">
        <f>AOFA_PLUS!H32</f>
        <v>0</v>
      </c>
      <c r="D3401" s="15" t="s">
        <v>6648</v>
      </c>
      <c r="E3401" s="653" t="s">
        <v>6927</v>
      </c>
    </row>
    <row r="3402" spans="1:5" customFormat="1" ht="12" customHeight="1" x14ac:dyDescent="0.25">
      <c r="A3402" s="651">
        <v>733905314384</v>
      </c>
      <c r="B3402" s="332" t="s">
        <v>6928</v>
      </c>
      <c r="C3402" s="22">
        <f>AOFA_PLUS!H33</f>
        <v>0</v>
      </c>
      <c r="D3402" s="15" t="s">
        <v>6648</v>
      </c>
      <c r="E3402" s="653" t="s">
        <v>6929</v>
      </c>
    </row>
    <row r="3403" spans="1:5" customFormat="1" ht="12" customHeight="1" x14ac:dyDescent="0.25">
      <c r="A3403" s="651">
        <v>733905314391</v>
      </c>
      <c r="B3403" s="332" t="s">
        <v>6930</v>
      </c>
      <c r="C3403" s="22">
        <f>AOFA_PLUS!H34</f>
        <v>0</v>
      </c>
      <c r="D3403" s="15" t="s">
        <v>6648</v>
      </c>
      <c r="E3403" s="653" t="s">
        <v>6931</v>
      </c>
    </row>
    <row r="3404" spans="1:5" customFormat="1" ht="12" customHeight="1" x14ac:dyDescent="0.25">
      <c r="A3404" s="651">
        <v>733905314407</v>
      </c>
      <c r="B3404" s="332" t="s">
        <v>6932</v>
      </c>
      <c r="C3404" s="22">
        <f>AOFA_PLUS!H35</f>
        <v>0</v>
      </c>
      <c r="D3404" s="15" t="s">
        <v>6648</v>
      </c>
      <c r="E3404" s="653" t="s">
        <v>6933</v>
      </c>
    </row>
    <row r="3405" spans="1:5" customFormat="1" ht="12" customHeight="1" x14ac:dyDescent="0.25">
      <c r="A3405" s="651">
        <v>733905314414</v>
      </c>
      <c r="B3405" s="332" t="s">
        <v>6934</v>
      </c>
      <c r="C3405" s="22">
        <f>AOFA_PLUS!H36</f>
        <v>0</v>
      </c>
      <c r="D3405" s="15" t="s">
        <v>6648</v>
      </c>
      <c r="E3405" s="653" t="s">
        <v>6935</v>
      </c>
    </row>
    <row r="3406" spans="1:5" customFormat="1" ht="12" customHeight="1" x14ac:dyDescent="0.25">
      <c r="A3406" s="651">
        <v>733905685774</v>
      </c>
      <c r="B3406" s="654" t="s">
        <v>6936</v>
      </c>
      <c r="C3406" s="22">
        <f>AOFA_PLUS!I13</f>
        <v>0</v>
      </c>
      <c r="D3406" s="15" t="s">
        <v>6648</v>
      </c>
      <c r="E3406" s="653" t="s">
        <v>6937</v>
      </c>
    </row>
    <row r="3407" spans="1:5" customFormat="1" ht="12" customHeight="1" x14ac:dyDescent="0.25">
      <c r="A3407" s="651">
        <v>733905678875</v>
      </c>
      <c r="B3407" s="654" t="s">
        <v>6938</v>
      </c>
      <c r="C3407" s="22">
        <f>AOFA_PLUS!I14</f>
        <v>0</v>
      </c>
      <c r="D3407" s="15" t="s">
        <v>6648</v>
      </c>
      <c r="E3407" s="653" t="s">
        <v>6939</v>
      </c>
    </row>
    <row r="3408" spans="1:5" customFormat="1" ht="12" customHeight="1" x14ac:dyDescent="0.25">
      <c r="A3408" s="651">
        <v>733905679179</v>
      </c>
      <c r="B3408" s="654" t="s">
        <v>6940</v>
      </c>
      <c r="C3408" s="22">
        <f>AOFA_PLUS!I15</f>
        <v>0</v>
      </c>
      <c r="D3408" s="15" t="s">
        <v>6648</v>
      </c>
      <c r="E3408" s="653" t="s">
        <v>6941</v>
      </c>
    </row>
    <row r="3409" spans="1:5" customFormat="1" ht="12" customHeight="1" x14ac:dyDescent="0.25">
      <c r="A3409" s="651">
        <v>733905679476</v>
      </c>
      <c r="B3409" s="654" t="s">
        <v>6942</v>
      </c>
      <c r="C3409" s="22">
        <f>AOFA_PLUS!I16</f>
        <v>0</v>
      </c>
      <c r="D3409" s="15" t="s">
        <v>6648</v>
      </c>
      <c r="E3409" s="653" t="s">
        <v>6943</v>
      </c>
    </row>
    <row r="3410" spans="1:5" customFormat="1" ht="12" customHeight="1" x14ac:dyDescent="0.25">
      <c r="A3410" s="651">
        <v>733905679773</v>
      </c>
      <c r="B3410" s="654" t="s">
        <v>6944</v>
      </c>
      <c r="C3410" s="22">
        <f>AOFA_PLUS!I17</f>
        <v>0</v>
      </c>
      <c r="D3410" s="15" t="s">
        <v>6648</v>
      </c>
      <c r="E3410" s="653" t="s">
        <v>6945</v>
      </c>
    </row>
    <row r="3411" spans="1:5" customFormat="1" ht="12" customHeight="1" x14ac:dyDescent="0.25">
      <c r="A3411" s="651">
        <v>733905680076</v>
      </c>
      <c r="B3411" s="654" t="s">
        <v>6946</v>
      </c>
      <c r="C3411" s="22">
        <f>AOFA_PLUS!I18</f>
        <v>0</v>
      </c>
      <c r="D3411" s="15" t="s">
        <v>6648</v>
      </c>
      <c r="E3411" s="653" t="s">
        <v>6947</v>
      </c>
    </row>
    <row r="3412" spans="1:5" customFormat="1" ht="12" customHeight="1" x14ac:dyDescent="0.25">
      <c r="A3412" s="651">
        <v>733905680373</v>
      </c>
      <c r="B3412" s="654" t="s">
        <v>6948</v>
      </c>
      <c r="C3412" s="22">
        <f>AOFA_PLUS!I19</f>
        <v>0</v>
      </c>
      <c r="D3412" s="15" t="s">
        <v>6648</v>
      </c>
      <c r="E3412" s="653" t="s">
        <v>6949</v>
      </c>
    </row>
    <row r="3413" spans="1:5" customFormat="1" ht="12" customHeight="1" x14ac:dyDescent="0.25">
      <c r="A3413" s="651">
        <v>733905680670</v>
      </c>
      <c r="B3413" s="654" t="s">
        <v>6950</v>
      </c>
      <c r="C3413" s="22">
        <f>AOFA_PLUS!I20</f>
        <v>0</v>
      </c>
      <c r="D3413" s="15" t="s">
        <v>6648</v>
      </c>
      <c r="E3413" s="653" t="s">
        <v>6951</v>
      </c>
    </row>
    <row r="3414" spans="1:5" customFormat="1" ht="12" customHeight="1" x14ac:dyDescent="0.25">
      <c r="A3414" s="651">
        <v>733905680977</v>
      </c>
      <c r="B3414" s="654" t="s">
        <v>6952</v>
      </c>
      <c r="C3414" s="22">
        <f>AOFA_PLUS!I21</f>
        <v>0</v>
      </c>
      <c r="D3414" s="15" t="s">
        <v>6648</v>
      </c>
      <c r="E3414" s="653" t="s">
        <v>6953</v>
      </c>
    </row>
    <row r="3415" spans="1:5" customFormat="1" ht="12" customHeight="1" x14ac:dyDescent="0.25">
      <c r="A3415" s="651">
        <v>733905681271</v>
      </c>
      <c r="B3415" s="654" t="s">
        <v>6954</v>
      </c>
      <c r="C3415" s="22">
        <f>AOFA_PLUS!I22</f>
        <v>0</v>
      </c>
      <c r="D3415" s="15" t="s">
        <v>6648</v>
      </c>
      <c r="E3415" s="653" t="s">
        <v>6955</v>
      </c>
    </row>
    <row r="3416" spans="1:5" customFormat="1" ht="12" customHeight="1" x14ac:dyDescent="0.25">
      <c r="A3416" s="651">
        <v>733905681578</v>
      </c>
      <c r="B3416" s="654" t="s">
        <v>6956</v>
      </c>
      <c r="C3416" s="22">
        <f>AOFA_PLUS!I23</f>
        <v>0</v>
      </c>
      <c r="D3416" s="15" t="s">
        <v>6648</v>
      </c>
      <c r="E3416" s="653" t="s">
        <v>6957</v>
      </c>
    </row>
    <row r="3417" spans="1:5" customFormat="1" ht="12" customHeight="1" x14ac:dyDescent="0.25">
      <c r="A3417" s="651">
        <v>733905681875</v>
      </c>
      <c r="B3417" s="654" t="s">
        <v>6958</v>
      </c>
      <c r="C3417" s="22">
        <f>AOFA_PLUS!I24</f>
        <v>0</v>
      </c>
      <c r="D3417" s="15" t="s">
        <v>6648</v>
      </c>
      <c r="E3417" s="653" t="s">
        <v>6959</v>
      </c>
    </row>
    <row r="3418" spans="1:5" customFormat="1" ht="12" customHeight="1" x14ac:dyDescent="0.25">
      <c r="A3418" s="651">
        <v>733905682179</v>
      </c>
      <c r="B3418" s="654" t="s">
        <v>6960</v>
      </c>
      <c r="C3418" s="22">
        <f>AOFA_PLUS!I25</f>
        <v>0</v>
      </c>
      <c r="D3418" s="15" t="s">
        <v>6648</v>
      </c>
      <c r="E3418" s="653" t="s">
        <v>6961</v>
      </c>
    </row>
    <row r="3419" spans="1:5" customFormat="1" ht="12" customHeight="1" x14ac:dyDescent="0.25">
      <c r="A3419" s="651">
        <v>733905682476</v>
      </c>
      <c r="B3419" s="654" t="s">
        <v>6962</v>
      </c>
      <c r="C3419" s="22">
        <f>AOFA_PLUS!I26</f>
        <v>0</v>
      </c>
      <c r="D3419" s="15" t="s">
        <v>6648</v>
      </c>
      <c r="E3419" s="653" t="s">
        <v>6963</v>
      </c>
    </row>
    <row r="3420" spans="1:5" customFormat="1" ht="12" customHeight="1" x14ac:dyDescent="0.25">
      <c r="A3420" s="651">
        <v>733905682773</v>
      </c>
      <c r="B3420" s="654" t="s">
        <v>6964</v>
      </c>
      <c r="C3420" s="22">
        <f>AOFA_PLUS!I27</f>
        <v>0</v>
      </c>
      <c r="D3420" s="15" t="s">
        <v>6648</v>
      </c>
      <c r="E3420" s="653" t="s">
        <v>6965</v>
      </c>
    </row>
    <row r="3421" spans="1:5" customFormat="1" ht="12" customHeight="1" x14ac:dyDescent="0.25">
      <c r="A3421" s="651">
        <v>733905683077</v>
      </c>
      <c r="B3421" s="654" t="s">
        <v>6966</v>
      </c>
      <c r="C3421" s="22">
        <f>AOFA_PLUS!I28</f>
        <v>0</v>
      </c>
      <c r="D3421" s="15" t="s">
        <v>6648</v>
      </c>
      <c r="E3421" s="653" t="s">
        <v>6967</v>
      </c>
    </row>
    <row r="3422" spans="1:5" customFormat="1" ht="12" customHeight="1" x14ac:dyDescent="0.25">
      <c r="A3422" s="651">
        <v>733905683374</v>
      </c>
      <c r="B3422" s="654" t="s">
        <v>6968</v>
      </c>
      <c r="C3422" s="22">
        <f>AOFA_PLUS!I29</f>
        <v>0</v>
      </c>
      <c r="D3422" s="15" t="s">
        <v>6648</v>
      </c>
      <c r="E3422" s="653" t="s">
        <v>6969</v>
      </c>
    </row>
    <row r="3423" spans="1:5" customFormat="1" ht="12" customHeight="1" x14ac:dyDescent="0.25">
      <c r="A3423" s="651">
        <v>733905683671</v>
      </c>
      <c r="B3423" s="654" t="s">
        <v>6970</v>
      </c>
      <c r="C3423" s="22">
        <f>AOFA_PLUS!I30</f>
        <v>0</v>
      </c>
      <c r="D3423" s="15" t="s">
        <v>6648</v>
      </c>
      <c r="E3423" s="653" t="s">
        <v>6971</v>
      </c>
    </row>
    <row r="3424" spans="1:5" customFormat="1" ht="12" customHeight="1" x14ac:dyDescent="0.25">
      <c r="A3424" s="651">
        <v>733905683978</v>
      </c>
      <c r="B3424" s="654" t="s">
        <v>6972</v>
      </c>
      <c r="C3424" s="22">
        <f>AOFA_PLUS!I31</f>
        <v>0</v>
      </c>
      <c r="D3424" s="15" t="s">
        <v>6648</v>
      </c>
      <c r="E3424" s="653" t="s">
        <v>6973</v>
      </c>
    </row>
    <row r="3425" spans="1:5" customFormat="1" ht="12" customHeight="1" x14ac:dyDescent="0.25">
      <c r="A3425" s="651">
        <v>733905684272</v>
      </c>
      <c r="B3425" s="654" t="s">
        <v>6974</v>
      </c>
      <c r="C3425" s="22">
        <f>AOFA_PLUS!I32</f>
        <v>0</v>
      </c>
      <c r="D3425" s="15" t="s">
        <v>6648</v>
      </c>
      <c r="E3425" s="653" t="s">
        <v>6975</v>
      </c>
    </row>
    <row r="3426" spans="1:5" customFormat="1" ht="12" customHeight="1" x14ac:dyDescent="0.25">
      <c r="A3426" s="651">
        <v>733905684579</v>
      </c>
      <c r="B3426" s="654" t="s">
        <v>6976</v>
      </c>
      <c r="C3426" s="22">
        <f>AOFA_PLUS!I33</f>
        <v>0</v>
      </c>
      <c r="D3426" s="15" t="s">
        <v>6648</v>
      </c>
      <c r="E3426" s="653" t="s">
        <v>6977</v>
      </c>
    </row>
    <row r="3427" spans="1:5" customFormat="1" ht="12" customHeight="1" x14ac:dyDescent="0.25">
      <c r="A3427" s="651">
        <v>733905684876</v>
      </c>
      <c r="B3427" s="654" t="s">
        <v>6978</v>
      </c>
      <c r="C3427" s="22">
        <f>AOFA_PLUS!I34</f>
        <v>0</v>
      </c>
      <c r="D3427" s="15" t="s">
        <v>6648</v>
      </c>
      <c r="E3427" s="653" t="s">
        <v>6979</v>
      </c>
    </row>
    <row r="3428" spans="1:5" customFormat="1" ht="12" customHeight="1" x14ac:dyDescent="0.25">
      <c r="A3428" s="651">
        <v>733905685170</v>
      </c>
      <c r="B3428" s="654" t="s">
        <v>6980</v>
      </c>
      <c r="C3428" s="22">
        <f>AOFA_PLUS!I35</f>
        <v>0</v>
      </c>
      <c r="D3428" s="15" t="s">
        <v>6648</v>
      </c>
      <c r="E3428" s="653" t="s">
        <v>6981</v>
      </c>
    </row>
    <row r="3429" spans="1:5" customFormat="1" ht="12" customHeight="1" x14ac:dyDescent="0.25">
      <c r="A3429" s="651">
        <v>733905685477</v>
      </c>
      <c r="B3429" s="654" t="s">
        <v>6982</v>
      </c>
      <c r="C3429" s="22">
        <f>AOFA_PLUS!I36</f>
        <v>0</v>
      </c>
      <c r="D3429" s="15" t="s">
        <v>6648</v>
      </c>
      <c r="E3429" s="653" t="s">
        <v>6983</v>
      </c>
    </row>
    <row r="3430" spans="1:5" customFormat="1" ht="12" customHeight="1" x14ac:dyDescent="0.25">
      <c r="A3430" s="651">
        <v>733905685781</v>
      </c>
      <c r="B3430" s="654" t="s">
        <v>6984</v>
      </c>
      <c r="C3430" s="22">
        <f>AOFA_PLUS!J13</f>
        <v>0</v>
      </c>
      <c r="D3430" s="15" t="s">
        <v>6648</v>
      </c>
      <c r="E3430" s="653" t="s">
        <v>6985</v>
      </c>
    </row>
    <row r="3431" spans="1:5" customFormat="1" ht="12" customHeight="1" x14ac:dyDescent="0.25">
      <c r="A3431" s="651">
        <v>733905678882</v>
      </c>
      <c r="B3431" s="654" t="s">
        <v>6986</v>
      </c>
      <c r="C3431" s="22">
        <f>AOFA_PLUS!J14</f>
        <v>0</v>
      </c>
      <c r="D3431" s="15" t="s">
        <v>6648</v>
      </c>
      <c r="E3431" s="653" t="s">
        <v>6987</v>
      </c>
    </row>
    <row r="3432" spans="1:5" customFormat="1" ht="12" customHeight="1" x14ac:dyDescent="0.25">
      <c r="A3432" s="651">
        <v>733905679186</v>
      </c>
      <c r="B3432" s="654" t="s">
        <v>6988</v>
      </c>
      <c r="C3432" s="22">
        <f>AOFA_PLUS!J15</f>
        <v>0</v>
      </c>
      <c r="D3432" s="15" t="s">
        <v>6648</v>
      </c>
      <c r="E3432" s="653" t="s">
        <v>6989</v>
      </c>
    </row>
    <row r="3433" spans="1:5" customFormat="1" ht="12" customHeight="1" x14ac:dyDescent="0.25">
      <c r="A3433" s="651">
        <v>733905679483</v>
      </c>
      <c r="B3433" s="654" t="s">
        <v>6990</v>
      </c>
      <c r="C3433" s="22">
        <f>AOFA_PLUS!J16</f>
        <v>0</v>
      </c>
      <c r="D3433" s="15" t="s">
        <v>6648</v>
      </c>
      <c r="E3433" s="653" t="s">
        <v>6991</v>
      </c>
    </row>
    <row r="3434" spans="1:5" customFormat="1" ht="12" customHeight="1" x14ac:dyDescent="0.25">
      <c r="A3434" s="651">
        <v>733905679780</v>
      </c>
      <c r="B3434" s="654" t="s">
        <v>6992</v>
      </c>
      <c r="C3434" s="22">
        <f>AOFA_PLUS!J17</f>
        <v>0</v>
      </c>
      <c r="D3434" s="15" t="s">
        <v>6648</v>
      </c>
      <c r="E3434" s="653" t="s">
        <v>6993</v>
      </c>
    </row>
    <row r="3435" spans="1:5" customFormat="1" ht="12" customHeight="1" x14ac:dyDescent="0.25">
      <c r="A3435" s="651">
        <v>733905680083</v>
      </c>
      <c r="B3435" s="654" t="s">
        <v>6994</v>
      </c>
      <c r="C3435" s="22">
        <f>AOFA_PLUS!J18</f>
        <v>0</v>
      </c>
      <c r="D3435" s="15" t="s">
        <v>6648</v>
      </c>
      <c r="E3435" s="653" t="s">
        <v>6995</v>
      </c>
    </row>
    <row r="3436" spans="1:5" customFormat="1" ht="12" customHeight="1" x14ac:dyDescent="0.25">
      <c r="A3436" s="651">
        <v>733905680380</v>
      </c>
      <c r="B3436" s="654" t="s">
        <v>6996</v>
      </c>
      <c r="C3436" s="22">
        <f>AOFA_PLUS!J19</f>
        <v>0</v>
      </c>
      <c r="D3436" s="15" t="s">
        <v>6648</v>
      </c>
      <c r="E3436" s="653" t="s">
        <v>6997</v>
      </c>
    </row>
    <row r="3437" spans="1:5" customFormat="1" ht="12" customHeight="1" x14ac:dyDescent="0.25">
      <c r="A3437" s="651">
        <v>733905680687</v>
      </c>
      <c r="B3437" s="654" t="s">
        <v>6998</v>
      </c>
      <c r="C3437" s="22">
        <f>AOFA_PLUS!J20</f>
        <v>0</v>
      </c>
      <c r="D3437" s="15" t="s">
        <v>6648</v>
      </c>
      <c r="E3437" s="653" t="s">
        <v>6999</v>
      </c>
    </row>
    <row r="3438" spans="1:5" customFormat="1" ht="12" customHeight="1" x14ac:dyDescent="0.25">
      <c r="A3438" s="651">
        <v>733905680984</v>
      </c>
      <c r="B3438" s="654" t="s">
        <v>7000</v>
      </c>
      <c r="C3438" s="22">
        <f>AOFA_PLUS!J21</f>
        <v>0</v>
      </c>
      <c r="D3438" s="15" t="s">
        <v>6648</v>
      </c>
      <c r="E3438" s="653" t="s">
        <v>7001</v>
      </c>
    </row>
    <row r="3439" spans="1:5" customFormat="1" ht="12" customHeight="1" x14ac:dyDescent="0.25">
      <c r="A3439" s="651">
        <v>733905681288</v>
      </c>
      <c r="B3439" s="654" t="s">
        <v>7002</v>
      </c>
      <c r="C3439" s="22">
        <f>AOFA_PLUS!J22</f>
        <v>0</v>
      </c>
      <c r="D3439" s="15" t="s">
        <v>6648</v>
      </c>
      <c r="E3439" s="653" t="s">
        <v>7003</v>
      </c>
    </row>
    <row r="3440" spans="1:5" customFormat="1" ht="12" customHeight="1" x14ac:dyDescent="0.25">
      <c r="A3440" s="651">
        <v>733905681585</v>
      </c>
      <c r="B3440" s="654" t="s">
        <v>7004</v>
      </c>
      <c r="C3440" s="22">
        <f>AOFA_PLUS!J23</f>
        <v>0</v>
      </c>
      <c r="D3440" s="15" t="s">
        <v>6648</v>
      </c>
      <c r="E3440" s="653" t="s">
        <v>7005</v>
      </c>
    </row>
    <row r="3441" spans="1:5" customFormat="1" ht="12" customHeight="1" x14ac:dyDescent="0.25">
      <c r="A3441" s="651">
        <v>733905681882</v>
      </c>
      <c r="B3441" s="654" t="s">
        <v>7006</v>
      </c>
      <c r="C3441" s="22">
        <f>AOFA_PLUS!J24</f>
        <v>0</v>
      </c>
      <c r="D3441" s="15" t="s">
        <v>6648</v>
      </c>
      <c r="E3441" s="653" t="s">
        <v>7007</v>
      </c>
    </row>
    <row r="3442" spans="1:5" customFormat="1" ht="12" customHeight="1" x14ac:dyDescent="0.25">
      <c r="A3442" s="651">
        <v>733905682186</v>
      </c>
      <c r="B3442" s="654" t="s">
        <v>7008</v>
      </c>
      <c r="C3442" s="22">
        <f>AOFA_PLUS!J25</f>
        <v>0</v>
      </c>
      <c r="D3442" s="15" t="s">
        <v>6648</v>
      </c>
      <c r="E3442" s="653" t="s">
        <v>7009</v>
      </c>
    </row>
    <row r="3443" spans="1:5" customFormat="1" ht="12" customHeight="1" x14ac:dyDescent="0.25">
      <c r="A3443" s="651">
        <v>733905682483</v>
      </c>
      <c r="B3443" s="654" t="s">
        <v>7010</v>
      </c>
      <c r="C3443" s="22">
        <f>AOFA_PLUS!J26</f>
        <v>0</v>
      </c>
      <c r="D3443" s="15" t="s">
        <v>6648</v>
      </c>
      <c r="E3443" s="653" t="s">
        <v>7011</v>
      </c>
    </row>
    <row r="3444" spans="1:5" customFormat="1" ht="12" customHeight="1" x14ac:dyDescent="0.25">
      <c r="A3444" s="651">
        <v>733905682780</v>
      </c>
      <c r="B3444" s="654" t="s">
        <v>7012</v>
      </c>
      <c r="C3444" s="22">
        <f>AOFA_PLUS!J27</f>
        <v>0</v>
      </c>
      <c r="D3444" s="15" t="s">
        <v>6648</v>
      </c>
      <c r="E3444" s="653" t="s">
        <v>7013</v>
      </c>
    </row>
    <row r="3445" spans="1:5" customFormat="1" ht="12" customHeight="1" x14ac:dyDescent="0.25">
      <c r="A3445" s="651">
        <v>733905683084</v>
      </c>
      <c r="B3445" s="654" t="s">
        <v>7014</v>
      </c>
      <c r="C3445" s="22">
        <f>AOFA_PLUS!J28</f>
        <v>0</v>
      </c>
      <c r="D3445" s="15" t="s">
        <v>6648</v>
      </c>
      <c r="E3445" s="653" t="s">
        <v>7015</v>
      </c>
    </row>
    <row r="3446" spans="1:5" customFormat="1" ht="12" customHeight="1" x14ac:dyDescent="0.25">
      <c r="A3446" s="651">
        <v>733905683381</v>
      </c>
      <c r="B3446" s="654" t="s">
        <v>7016</v>
      </c>
      <c r="C3446" s="22">
        <f>AOFA_PLUS!J29</f>
        <v>0</v>
      </c>
      <c r="D3446" s="15" t="s">
        <v>6648</v>
      </c>
      <c r="E3446" s="653" t="s">
        <v>7017</v>
      </c>
    </row>
    <row r="3447" spans="1:5" customFormat="1" ht="12" customHeight="1" x14ac:dyDescent="0.25">
      <c r="A3447" s="651">
        <v>733905683688</v>
      </c>
      <c r="B3447" s="654" t="s">
        <v>7018</v>
      </c>
      <c r="C3447" s="22">
        <f>AOFA_PLUS!J30</f>
        <v>0</v>
      </c>
      <c r="D3447" s="15" t="s">
        <v>6648</v>
      </c>
      <c r="E3447" s="653" t="s">
        <v>7019</v>
      </c>
    </row>
    <row r="3448" spans="1:5" customFormat="1" ht="12" customHeight="1" x14ac:dyDescent="0.25">
      <c r="A3448" s="651">
        <v>733905683985</v>
      </c>
      <c r="B3448" s="654" t="s">
        <v>7020</v>
      </c>
      <c r="C3448" s="22">
        <f>AOFA_PLUS!J31</f>
        <v>0</v>
      </c>
      <c r="D3448" s="15" t="s">
        <v>6648</v>
      </c>
      <c r="E3448" s="653" t="s">
        <v>7021</v>
      </c>
    </row>
    <row r="3449" spans="1:5" customFormat="1" ht="12" customHeight="1" x14ac:dyDescent="0.25">
      <c r="A3449" s="651">
        <v>733905684289</v>
      </c>
      <c r="B3449" s="654" t="s">
        <v>7022</v>
      </c>
      <c r="C3449" s="22">
        <f>AOFA_PLUS!J32</f>
        <v>0</v>
      </c>
      <c r="D3449" s="15" t="s">
        <v>6648</v>
      </c>
      <c r="E3449" s="653" t="s">
        <v>7023</v>
      </c>
    </row>
    <row r="3450" spans="1:5" customFormat="1" ht="12" customHeight="1" x14ac:dyDescent="0.25">
      <c r="A3450" s="651">
        <v>733905684586</v>
      </c>
      <c r="B3450" s="654" t="s">
        <v>7024</v>
      </c>
      <c r="C3450" s="22">
        <f>AOFA_PLUS!J33</f>
        <v>0</v>
      </c>
      <c r="D3450" s="15" t="s">
        <v>6648</v>
      </c>
      <c r="E3450" s="653" t="s">
        <v>7025</v>
      </c>
    </row>
    <row r="3451" spans="1:5" customFormat="1" ht="12" customHeight="1" x14ac:dyDescent="0.25">
      <c r="A3451" s="651">
        <v>733905684883</v>
      </c>
      <c r="B3451" s="654" t="s">
        <v>7026</v>
      </c>
      <c r="C3451" s="22">
        <f>AOFA_PLUS!J34</f>
        <v>0</v>
      </c>
      <c r="D3451" s="15" t="s">
        <v>6648</v>
      </c>
      <c r="E3451" s="653" t="s">
        <v>7027</v>
      </c>
    </row>
    <row r="3452" spans="1:5" customFormat="1" ht="12" customHeight="1" x14ac:dyDescent="0.25">
      <c r="A3452" s="651">
        <v>733905685187</v>
      </c>
      <c r="B3452" s="654" t="s">
        <v>7028</v>
      </c>
      <c r="C3452" s="22">
        <f>AOFA_PLUS!J35</f>
        <v>0</v>
      </c>
      <c r="D3452" s="15" t="s">
        <v>6648</v>
      </c>
      <c r="E3452" s="653" t="s">
        <v>7029</v>
      </c>
    </row>
    <row r="3453" spans="1:5" customFormat="1" ht="12" customHeight="1" x14ac:dyDescent="0.25">
      <c r="A3453" s="651">
        <v>733905685484</v>
      </c>
      <c r="B3453" s="654" t="s">
        <v>7030</v>
      </c>
      <c r="C3453" s="22">
        <f>AOFA_PLUS!J36</f>
        <v>0</v>
      </c>
      <c r="D3453" s="15" t="s">
        <v>6648</v>
      </c>
      <c r="E3453" s="653" t="s">
        <v>7031</v>
      </c>
    </row>
    <row r="3454" spans="1:5" customFormat="1" ht="12" customHeight="1" x14ac:dyDescent="0.25">
      <c r="A3454" s="651">
        <v>733905685798</v>
      </c>
      <c r="B3454" s="654" t="s">
        <v>7032</v>
      </c>
      <c r="C3454" s="22">
        <f>AOFA_PLUS!K13</f>
        <v>0</v>
      </c>
      <c r="D3454" s="15" t="s">
        <v>6648</v>
      </c>
      <c r="E3454" s="653" t="s">
        <v>7033</v>
      </c>
    </row>
    <row r="3455" spans="1:5" customFormat="1" ht="12" customHeight="1" x14ac:dyDescent="0.25">
      <c r="A3455" s="651">
        <v>733905678899</v>
      </c>
      <c r="B3455" s="654" t="s">
        <v>7034</v>
      </c>
      <c r="C3455" s="22">
        <f>AOFA_PLUS!K14</f>
        <v>0</v>
      </c>
      <c r="D3455" s="15" t="s">
        <v>6648</v>
      </c>
      <c r="E3455" s="653" t="s">
        <v>7035</v>
      </c>
    </row>
    <row r="3456" spans="1:5" customFormat="1" ht="12" customHeight="1" x14ac:dyDescent="0.25">
      <c r="A3456" s="651">
        <v>733905679193</v>
      </c>
      <c r="B3456" s="654" t="s">
        <v>7036</v>
      </c>
      <c r="C3456" s="22">
        <f>AOFA_PLUS!K15</f>
        <v>0</v>
      </c>
      <c r="D3456" s="15" t="s">
        <v>6648</v>
      </c>
      <c r="E3456" s="653" t="s">
        <v>7037</v>
      </c>
    </row>
    <row r="3457" spans="1:5" customFormat="1" ht="12" customHeight="1" x14ac:dyDescent="0.25">
      <c r="A3457" s="651">
        <v>733905679490</v>
      </c>
      <c r="B3457" s="654" t="s">
        <v>7038</v>
      </c>
      <c r="C3457" s="22">
        <f>AOFA_PLUS!K16</f>
        <v>0</v>
      </c>
      <c r="D3457" s="15" t="s">
        <v>6648</v>
      </c>
      <c r="E3457" s="653" t="s">
        <v>7039</v>
      </c>
    </row>
    <row r="3458" spans="1:5" customFormat="1" ht="12" customHeight="1" x14ac:dyDescent="0.25">
      <c r="A3458" s="651">
        <v>733905679797</v>
      </c>
      <c r="B3458" s="654" t="s">
        <v>7040</v>
      </c>
      <c r="C3458" s="22">
        <f>AOFA_PLUS!K17</f>
        <v>0</v>
      </c>
      <c r="D3458" s="15" t="s">
        <v>6648</v>
      </c>
      <c r="E3458" s="653" t="s">
        <v>7041</v>
      </c>
    </row>
    <row r="3459" spans="1:5" customFormat="1" ht="12" customHeight="1" x14ac:dyDescent="0.25">
      <c r="A3459" s="651">
        <v>733905680090</v>
      </c>
      <c r="B3459" s="654" t="s">
        <v>7042</v>
      </c>
      <c r="C3459" s="22">
        <f>AOFA_PLUS!K18</f>
        <v>0</v>
      </c>
      <c r="D3459" s="15" t="s">
        <v>6648</v>
      </c>
      <c r="E3459" s="653" t="s">
        <v>7043</v>
      </c>
    </row>
    <row r="3460" spans="1:5" customFormat="1" ht="12" customHeight="1" x14ac:dyDescent="0.25">
      <c r="A3460" s="651">
        <v>733905680397</v>
      </c>
      <c r="B3460" s="654" t="s">
        <v>7044</v>
      </c>
      <c r="C3460" s="22">
        <f>AOFA_PLUS!K19</f>
        <v>0</v>
      </c>
      <c r="D3460" s="15" t="s">
        <v>6648</v>
      </c>
      <c r="E3460" s="653" t="s">
        <v>7045</v>
      </c>
    </row>
    <row r="3461" spans="1:5" customFormat="1" ht="12" customHeight="1" x14ac:dyDescent="0.25">
      <c r="A3461" s="651">
        <v>733905680694</v>
      </c>
      <c r="B3461" s="654" t="s">
        <v>7046</v>
      </c>
      <c r="C3461" s="22">
        <f>AOFA_PLUS!K20</f>
        <v>0</v>
      </c>
      <c r="D3461" s="15" t="s">
        <v>6648</v>
      </c>
      <c r="E3461" s="653" t="s">
        <v>7047</v>
      </c>
    </row>
    <row r="3462" spans="1:5" customFormat="1" ht="12" customHeight="1" x14ac:dyDescent="0.25">
      <c r="A3462" s="651">
        <v>733905680991</v>
      </c>
      <c r="B3462" s="654" t="s">
        <v>7048</v>
      </c>
      <c r="C3462" s="22">
        <f>AOFA_PLUS!K21</f>
        <v>0</v>
      </c>
      <c r="D3462" s="15" t="s">
        <v>6648</v>
      </c>
      <c r="E3462" s="653" t="s">
        <v>7049</v>
      </c>
    </row>
    <row r="3463" spans="1:5" customFormat="1" ht="12" customHeight="1" x14ac:dyDescent="0.25">
      <c r="A3463" s="651">
        <v>733905681295</v>
      </c>
      <c r="B3463" s="654" t="s">
        <v>7050</v>
      </c>
      <c r="C3463" s="22">
        <f>AOFA_PLUS!K22</f>
        <v>0</v>
      </c>
      <c r="D3463" s="15" t="s">
        <v>6648</v>
      </c>
      <c r="E3463" s="653" t="s">
        <v>7051</v>
      </c>
    </row>
    <row r="3464" spans="1:5" customFormat="1" ht="12" customHeight="1" x14ac:dyDescent="0.25">
      <c r="A3464" s="651">
        <v>733905681592</v>
      </c>
      <c r="B3464" s="654" t="s">
        <v>7052</v>
      </c>
      <c r="C3464" s="22">
        <f>AOFA_PLUS!K23</f>
        <v>0</v>
      </c>
      <c r="D3464" s="15" t="s">
        <v>6648</v>
      </c>
      <c r="E3464" s="653" t="s">
        <v>7053</v>
      </c>
    </row>
    <row r="3465" spans="1:5" customFormat="1" ht="12" customHeight="1" x14ac:dyDescent="0.25">
      <c r="A3465" s="651">
        <v>733905681899</v>
      </c>
      <c r="B3465" s="654" t="s">
        <v>7054</v>
      </c>
      <c r="C3465" s="22">
        <f>AOFA_PLUS!K24</f>
        <v>0</v>
      </c>
      <c r="D3465" s="15" t="s">
        <v>6648</v>
      </c>
      <c r="E3465" s="653" t="s">
        <v>7055</v>
      </c>
    </row>
    <row r="3466" spans="1:5" customFormat="1" ht="12" customHeight="1" x14ac:dyDescent="0.25">
      <c r="A3466" s="651">
        <v>733905682193</v>
      </c>
      <c r="B3466" s="654" t="s">
        <v>7056</v>
      </c>
      <c r="C3466" s="22">
        <f>AOFA_PLUS!K25</f>
        <v>0</v>
      </c>
      <c r="D3466" s="15" t="s">
        <v>6648</v>
      </c>
      <c r="E3466" s="653" t="s">
        <v>7057</v>
      </c>
    </row>
    <row r="3467" spans="1:5" customFormat="1" ht="12" customHeight="1" x14ac:dyDescent="0.25">
      <c r="A3467" s="651">
        <v>733905682490</v>
      </c>
      <c r="B3467" s="654" t="s">
        <v>7058</v>
      </c>
      <c r="C3467" s="22">
        <f>AOFA_PLUS!K26</f>
        <v>0</v>
      </c>
      <c r="D3467" s="15" t="s">
        <v>6648</v>
      </c>
      <c r="E3467" s="653" t="s">
        <v>7059</v>
      </c>
    </row>
    <row r="3468" spans="1:5" customFormat="1" ht="12" customHeight="1" x14ac:dyDescent="0.25">
      <c r="A3468" s="651">
        <v>733905682797</v>
      </c>
      <c r="B3468" s="654" t="s">
        <v>7060</v>
      </c>
      <c r="C3468" s="22">
        <f>AOFA_PLUS!K27</f>
        <v>0</v>
      </c>
      <c r="D3468" s="15" t="s">
        <v>6648</v>
      </c>
      <c r="E3468" s="653" t="s">
        <v>7061</v>
      </c>
    </row>
    <row r="3469" spans="1:5" customFormat="1" ht="12" customHeight="1" x14ac:dyDescent="0.25">
      <c r="A3469" s="651">
        <v>733905683091</v>
      </c>
      <c r="B3469" s="654" t="s">
        <v>7062</v>
      </c>
      <c r="C3469" s="22">
        <f>AOFA_PLUS!K28</f>
        <v>0</v>
      </c>
      <c r="D3469" s="15" t="s">
        <v>6648</v>
      </c>
      <c r="E3469" s="653" t="s">
        <v>7063</v>
      </c>
    </row>
    <row r="3470" spans="1:5" customFormat="1" ht="12" customHeight="1" x14ac:dyDescent="0.25">
      <c r="A3470" s="651">
        <v>733905683398</v>
      </c>
      <c r="B3470" s="654" t="s">
        <v>7064</v>
      </c>
      <c r="C3470" s="22">
        <f>AOFA_PLUS!K29</f>
        <v>0</v>
      </c>
      <c r="D3470" s="15" t="s">
        <v>6648</v>
      </c>
      <c r="E3470" s="653" t="s">
        <v>7065</v>
      </c>
    </row>
    <row r="3471" spans="1:5" customFormat="1" ht="12" customHeight="1" x14ac:dyDescent="0.25">
      <c r="A3471" s="651">
        <v>733905683695</v>
      </c>
      <c r="B3471" s="654" t="s">
        <v>7066</v>
      </c>
      <c r="C3471" s="22">
        <f>AOFA_PLUS!K30</f>
        <v>0</v>
      </c>
      <c r="D3471" s="15" t="s">
        <v>6648</v>
      </c>
      <c r="E3471" s="653" t="s">
        <v>7067</v>
      </c>
    </row>
    <row r="3472" spans="1:5" customFormat="1" ht="12" customHeight="1" x14ac:dyDescent="0.25">
      <c r="A3472" s="651">
        <v>733905683992</v>
      </c>
      <c r="B3472" s="654" t="s">
        <v>7068</v>
      </c>
      <c r="C3472" s="22">
        <f>AOFA_PLUS!K31</f>
        <v>0</v>
      </c>
      <c r="D3472" s="15" t="s">
        <v>6648</v>
      </c>
      <c r="E3472" s="653" t="s">
        <v>7069</v>
      </c>
    </row>
    <row r="3473" spans="1:5" customFormat="1" ht="12" customHeight="1" x14ac:dyDescent="0.25">
      <c r="A3473" s="651">
        <v>733905684296</v>
      </c>
      <c r="B3473" s="654" t="s">
        <v>7070</v>
      </c>
      <c r="C3473" s="22">
        <f>AOFA_PLUS!K32</f>
        <v>0</v>
      </c>
      <c r="D3473" s="15" t="s">
        <v>6648</v>
      </c>
      <c r="E3473" s="653" t="s">
        <v>7071</v>
      </c>
    </row>
    <row r="3474" spans="1:5" customFormat="1" ht="12" customHeight="1" x14ac:dyDescent="0.25">
      <c r="A3474" s="651">
        <v>733905684593</v>
      </c>
      <c r="B3474" s="654" t="s">
        <v>7072</v>
      </c>
      <c r="C3474" s="22">
        <f>AOFA_PLUS!K33</f>
        <v>0</v>
      </c>
      <c r="D3474" s="15" t="s">
        <v>6648</v>
      </c>
      <c r="E3474" s="653" t="s">
        <v>7073</v>
      </c>
    </row>
    <row r="3475" spans="1:5" customFormat="1" ht="12" customHeight="1" x14ac:dyDescent="0.25">
      <c r="A3475" s="651">
        <v>733905684890</v>
      </c>
      <c r="B3475" s="654" t="s">
        <v>7074</v>
      </c>
      <c r="C3475" s="22">
        <f>AOFA_PLUS!K34</f>
        <v>0</v>
      </c>
      <c r="D3475" s="15" t="s">
        <v>6648</v>
      </c>
      <c r="E3475" s="653" t="s">
        <v>7075</v>
      </c>
    </row>
    <row r="3476" spans="1:5" customFormat="1" ht="12" customHeight="1" x14ac:dyDescent="0.25">
      <c r="A3476" s="651">
        <v>733905685194</v>
      </c>
      <c r="B3476" s="654" t="s">
        <v>7076</v>
      </c>
      <c r="C3476" s="22">
        <f>AOFA_PLUS!K35</f>
        <v>0</v>
      </c>
      <c r="D3476" s="15" t="s">
        <v>6648</v>
      </c>
      <c r="E3476" s="653" t="s">
        <v>7077</v>
      </c>
    </row>
    <row r="3477" spans="1:5" customFormat="1" ht="12" customHeight="1" x14ac:dyDescent="0.25">
      <c r="A3477" s="651">
        <v>733905685491</v>
      </c>
      <c r="B3477" s="654" t="s">
        <v>7078</v>
      </c>
      <c r="C3477" s="22">
        <f>AOFA_PLUS!K36</f>
        <v>0</v>
      </c>
      <c r="D3477" s="15" t="s">
        <v>6648</v>
      </c>
      <c r="E3477" s="653" t="s">
        <v>7079</v>
      </c>
    </row>
    <row r="3478" spans="1:5" customFormat="1" ht="12" customHeight="1" x14ac:dyDescent="0.25">
      <c r="A3478" s="651">
        <v>733905685804</v>
      </c>
      <c r="B3478" s="654" t="s">
        <v>7080</v>
      </c>
      <c r="C3478" s="22">
        <f>AOFA_PLUS!L13</f>
        <v>0</v>
      </c>
      <c r="D3478" s="15" t="s">
        <v>6648</v>
      </c>
      <c r="E3478" s="653" t="s">
        <v>7081</v>
      </c>
    </row>
    <row r="3479" spans="1:5" customFormat="1" ht="12" customHeight="1" x14ac:dyDescent="0.25">
      <c r="A3479" s="651">
        <v>733905678905</v>
      </c>
      <c r="B3479" s="654" t="s">
        <v>7082</v>
      </c>
      <c r="C3479" s="22">
        <f>AOFA_PLUS!L14</f>
        <v>0</v>
      </c>
      <c r="D3479" s="15" t="s">
        <v>6648</v>
      </c>
      <c r="E3479" s="653" t="s">
        <v>7083</v>
      </c>
    </row>
    <row r="3480" spans="1:5" customFormat="1" ht="12" customHeight="1" x14ac:dyDescent="0.25">
      <c r="A3480" s="651">
        <v>733905679209</v>
      </c>
      <c r="B3480" s="654" t="s">
        <v>7084</v>
      </c>
      <c r="C3480" s="22">
        <f>AOFA_PLUS!L15</f>
        <v>0</v>
      </c>
      <c r="D3480" s="15" t="s">
        <v>6648</v>
      </c>
      <c r="E3480" s="653" t="s">
        <v>7085</v>
      </c>
    </row>
    <row r="3481" spans="1:5" customFormat="1" ht="12" customHeight="1" x14ac:dyDescent="0.25">
      <c r="A3481" s="651">
        <v>733905679506</v>
      </c>
      <c r="B3481" s="654" t="s">
        <v>7086</v>
      </c>
      <c r="C3481" s="22">
        <f>AOFA_PLUS!L16</f>
        <v>0</v>
      </c>
      <c r="D3481" s="15" t="s">
        <v>6648</v>
      </c>
      <c r="E3481" s="653" t="s">
        <v>7087</v>
      </c>
    </row>
    <row r="3482" spans="1:5" customFormat="1" ht="12" customHeight="1" x14ac:dyDescent="0.25">
      <c r="A3482" s="651">
        <v>733905679803</v>
      </c>
      <c r="B3482" s="654" t="s">
        <v>7088</v>
      </c>
      <c r="C3482" s="22">
        <f>AOFA_PLUS!L17</f>
        <v>0</v>
      </c>
      <c r="D3482" s="15" t="s">
        <v>6648</v>
      </c>
      <c r="E3482" s="653" t="s">
        <v>7089</v>
      </c>
    </row>
    <row r="3483" spans="1:5" customFormat="1" ht="12" customHeight="1" x14ac:dyDescent="0.25">
      <c r="A3483" s="651">
        <v>733905680106</v>
      </c>
      <c r="B3483" s="654" t="s">
        <v>7090</v>
      </c>
      <c r="C3483" s="22">
        <f>AOFA_PLUS!L18</f>
        <v>0</v>
      </c>
      <c r="D3483" s="15" t="s">
        <v>6648</v>
      </c>
      <c r="E3483" s="653" t="s">
        <v>7091</v>
      </c>
    </row>
    <row r="3484" spans="1:5" customFormat="1" ht="12" customHeight="1" x14ac:dyDescent="0.25">
      <c r="A3484" s="651">
        <v>733905680403</v>
      </c>
      <c r="B3484" s="654" t="s">
        <v>7092</v>
      </c>
      <c r="C3484" s="22">
        <f>AOFA_PLUS!L19</f>
        <v>0</v>
      </c>
      <c r="D3484" s="15" t="s">
        <v>6648</v>
      </c>
      <c r="E3484" s="653" t="s">
        <v>7093</v>
      </c>
    </row>
    <row r="3485" spans="1:5" customFormat="1" ht="12" customHeight="1" x14ac:dyDescent="0.25">
      <c r="A3485" s="651">
        <v>733905680700</v>
      </c>
      <c r="B3485" s="654" t="s">
        <v>7094</v>
      </c>
      <c r="C3485" s="22">
        <f>AOFA_PLUS!L20</f>
        <v>0</v>
      </c>
      <c r="D3485" s="15" t="s">
        <v>6648</v>
      </c>
      <c r="E3485" s="653" t="s">
        <v>7095</v>
      </c>
    </row>
    <row r="3486" spans="1:5" customFormat="1" ht="12" customHeight="1" x14ac:dyDescent="0.25">
      <c r="A3486" s="651">
        <v>733905681004</v>
      </c>
      <c r="B3486" s="654" t="s">
        <v>7096</v>
      </c>
      <c r="C3486" s="22">
        <f>AOFA_PLUS!L21</f>
        <v>0</v>
      </c>
      <c r="D3486" s="15" t="s">
        <v>6648</v>
      </c>
      <c r="E3486" s="653" t="s">
        <v>7097</v>
      </c>
    </row>
    <row r="3487" spans="1:5" customFormat="1" ht="12" customHeight="1" x14ac:dyDescent="0.25">
      <c r="A3487" s="651">
        <v>733905681301</v>
      </c>
      <c r="B3487" s="654" t="s">
        <v>7098</v>
      </c>
      <c r="C3487" s="22">
        <f>AOFA_PLUS!L22</f>
        <v>0</v>
      </c>
      <c r="D3487" s="15" t="s">
        <v>6648</v>
      </c>
      <c r="E3487" s="653" t="s">
        <v>7099</v>
      </c>
    </row>
    <row r="3488" spans="1:5" customFormat="1" ht="12" customHeight="1" x14ac:dyDescent="0.25">
      <c r="A3488" s="651">
        <v>733905681608</v>
      </c>
      <c r="B3488" s="654" t="s">
        <v>7100</v>
      </c>
      <c r="C3488" s="22">
        <f>AOFA_PLUS!L23</f>
        <v>0</v>
      </c>
      <c r="D3488" s="15" t="s">
        <v>6648</v>
      </c>
      <c r="E3488" s="653" t="s">
        <v>7101</v>
      </c>
    </row>
    <row r="3489" spans="1:5" customFormat="1" ht="12" customHeight="1" x14ac:dyDescent="0.25">
      <c r="A3489" s="651">
        <v>733905681905</v>
      </c>
      <c r="B3489" s="654" t="s">
        <v>7102</v>
      </c>
      <c r="C3489" s="22">
        <f>AOFA_PLUS!L24</f>
        <v>0</v>
      </c>
      <c r="D3489" s="15" t="s">
        <v>6648</v>
      </c>
      <c r="E3489" s="653" t="s">
        <v>7103</v>
      </c>
    </row>
    <row r="3490" spans="1:5" customFormat="1" ht="12" customHeight="1" x14ac:dyDescent="0.25">
      <c r="A3490" s="651">
        <v>733905682209</v>
      </c>
      <c r="B3490" s="654" t="s">
        <v>7104</v>
      </c>
      <c r="C3490" s="22">
        <f>AOFA_PLUS!L25</f>
        <v>0</v>
      </c>
      <c r="D3490" s="15" t="s">
        <v>6648</v>
      </c>
      <c r="E3490" s="653" t="s">
        <v>7105</v>
      </c>
    </row>
    <row r="3491" spans="1:5" customFormat="1" ht="12" customHeight="1" x14ac:dyDescent="0.25">
      <c r="A3491" s="651">
        <v>733905682506</v>
      </c>
      <c r="B3491" s="654" t="s">
        <v>7106</v>
      </c>
      <c r="C3491" s="22">
        <f>AOFA_PLUS!L26</f>
        <v>0</v>
      </c>
      <c r="D3491" s="15" t="s">
        <v>6648</v>
      </c>
      <c r="E3491" s="653" t="s">
        <v>7107</v>
      </c>
    </row>
    <row r="3492" spans="1:5" customFormat="1" ht="12" customHeight="1" x14ac:dyDescent="0.25">
      <c r="A3492" s="651">
        <v>733905682803</v>
      </c>
      <c r="B3492" s="654" t="s">
        <v>7108</v>
      </c>
      <c r="C3492" s="22">
        <f>AOFA_PLUS!L27</f>
        <v>0</v>
      </c>
      <c r="D3492" s="15" t="s">
        <v>6648</v>
      </c>
      <c r="E3492" s="653" t="s">
        <v>7109</v>
      </c>
    </row>
    <row r="3493" spans="1:5" customFormat="1" ht="12" customHeight="1" x14ac:dyDescent="0.25">
      <c r="A3493" s="651">
        <v>733905683107</v>
      </c>
      <c r="B3493" s="654" t="s">
        <v>7110</v>
      </c>
      <c r="C3493" s="22">
        <f>AOFA_PLUS!L28</f>
        <v>0</v>
      </c>
      <c r="D3493" s="15" t="s">
        <v>6648</v>
      </c>
      <c r="E3493" s="653" t="s">
        <v>7111</v>
      </c>
    </row>
    <row r="3494" spans="1:5" customFormat="1" ht="12" customHeight="1" x14ac:dyDescent="0.25">
      <c r="A3494" s="651">
        <v>733905683404</v>
      </c>
      <c r="B3494" s="654" t="s">
        <v>7112</v>
      </c>
      <c r="C3494" s="22">
        <f>AOFA_PLUS!L29</f>
        <v>0</v>
      </c>
      <c r="D3494" s="15" t="s">
        <v>6648</v>
      </c>
      <c r="E3494" s="653" t="s">
        <v>7113</v>
      </c>
    </row>
    <row r="3495" spans="1:5" customFormat="1" ht="12" customHeight="1" x14ac:dyDescent="0.25">
      <c r="A3495" s="651">
        <v>733905683701</v>
      </c>
      <c r="B3495" s="654" t="s">
        <v>7114</v>
      </c>
      <c r="C3495" s="22">
        <f>AOFA_PLUS!L30</f>
        <v>0</v>
      </c>
      <c r="D3495" s="15" t="s">
        <v>6648</v>
      </c>
      <c r="E3495" s="653" t="s">
        <v>7115</v>
      </c>
    </row>
    <row r="3496" spans="1:5" customFormat="1" ht="12" customHeight="1" x14ac:dyDescent="0.25">
      <c r="A3496" s="651">
        <v>733905684005</v>
      </c>
      <c r="B3496" s="654" t="s">
        <v>7116</v>
      </c>
      <c r="C3496" s="22">
        <f>AOFA_PLUS!L31</f>
        <v>0</v>
      </c>
      <c r="D3496" s="15" t="s">
        <v>6648</v>
      </c>
      <c r="E3496" s="653" t="s">
        <v>7117</v>
      </c>
    </row>
    <row r="3497" spans="1:5" customFormat="1" ht="12" customHeight="1" x14ac:dyDescent="0.25">
      <c r="A3497" s="651">
        <v>733905684302</v>
      </c>
      <c r="B3497" s="654" t="s">
        <v>7118</v>
      </c>
      <c r="C3497" s="22">
        <f>AOFA_PLUS!L32</f>
        <v>0</v>
      </c>
      <c r="D3497" s="15" t="s">
        <v>6648</v>
      </c>
      <c r="E3497" s="653" t="s">
        <v>7119</v>
      </c>
    </row>
    <row r="3498" spans="1:5" customFormat="1" ht="12" customHeight="1" x14ac:dyDescent="0.25">
      <c r="A3498" s="651">
        <v>733905684609</v>
      </c>
      <c r="B3498" s="654" t="s">
        <v>7120</v>
      </c>
      <c r="C3498" s="22">
        <f>AOFA_PLUS!L33</f>
        <v>0</v>
      </c>
      <c r="D3498" s="15" t="s">
        <v>6648</v>
      </c>
      <c r="E3498" s="653" t="s">
        <v>7121</v>
      </c>
    </row>
    <row r="3499" spans="1:5" customFormat="1" ht="12" customHeight="1" x14ac:dyDescent="0.25">
      <c r="A3499" s="651">
        <v>733905684906</v>
      </c>
      <c r="B3499" s="654" t="s">
        <v>7122</v>
      </c>
      <c r="C3499" s="22">
        <f>AOFA_PLUS!L34</f>
        <v>0</v>
      </c>
      <c r="D3499" s="15" t="s">
        <v>6648</v>
      </c>
      <c r="E3499" s="653" t="s">
        <v>7123</v>
      </c>
    </row>
    <row r="3500" spans="1:5" customFormat="1" ht="12" customHeight="1" x14ac:dyDescent="0.25">
      <c r="A3500" s="651">
        <v>733905685200</v>
      </c>
      <c r="B3500" s="654" t="s">
        <v>7124</v>
      </c>
      <c r="C3500" s="22">
        <f>AOFA_PLUS!L35</f>
        <v>0</v>
      </c>
      <c r="D3500" s="15" t="s">
        <v>6648</v>
      </c>
      <c r="E3500" s="653" t="s">
        <v>7125</v>
      </c>
    </row>
    <row r="3501" spans="1:5" customFormat="1" ht="12" customHeight="1" x14ac:dyDescent="0.25">
      <c r="A3501" s="651">
        <v>733905685507</v>
      </c>
      <c r="B3501" s="654" t="s">
        <v>7126</v>
      </c>
      <c r="C3501" s="22">
        <f>AOFA_PLUS!L36</f>
        <v>0</v>
      </c>
      <c r="D3501" s="15" t="s">
        <v>6648</v>
      </c>
      <c r="E3501" s="653" t="s">
        <v>7127</v>
      </c>
    </row>
    <row r="3502" spans="1:5" customFormat="1" ht="12" customHeight="1" x14ac:dyDescent="0.25">
      <c r="A3502" s="651">
        <v>733905685811</v>
      </c>
      <c r="B3502" s="654" t="s">
        <v>7128</v>
      </c>
      <c r="C3502" s="22">
        <f>AOFA_PLUS!M13</f>
        <v>0</v>
      </c>
      <c r="D3502" s="15" t="s">
        <v>6648</v>
      </c>
      <c r="E3502" s="653" t="s">
        <v>7129</v>
      </c>
    </row>
    <row r="3503" spans="1:5" customFormat="1" ht="12" customHeight="1" x14ac:dyDescent="0.25">
      <c r="A3503" s="651">
        <v>733905678912</v>
      </c>
      <c r="B3503" s="654" t="s">
        <v>7130</v>
      </c>
      <c r="C3503" s="22">
        <f>AOFA_PLUS!M14</f>
        <v>0</v>
      </c>
      <c r="D3503" s="15" t="s">
        <v>6648</v>
      </c>
      <c r="E3503" s="653" t="s">
        <v>7131</v>
      </c>
    </row>
    <row r="3504" spans="1:5" customFormat="1" ht="12" customHeight="1" x14ac:dyDescent="0.25">
      <c r="A3504" s="651">
        <v>733905679216</v>
      </c>
      <c r="B3504" s="654" t="s">
        <v>7132</v>
      </c>
      <c r="C3504" s="22">
        <f>AOFA_PLUS!M15</f>
        <v>0</v>
      </c>
      <c r="D3504" s="15" t="s">
        <v>6648</v>
      </c>
      <c r="E3504" s="653" t="s">
        <v>7133</v>
      </c>
    </row>
    <row r="3505" spans="1:5" customFormat="1" ht="12" customHeight="1" x14ac:dyDescent="0.25">
      <c r="A3505" s="651">
        <v>733905679513</v>
      </c>
      <c r="B3505" s="654" t="s">
        <v>7134</v>
      </c>
      <c r="C3505" s="22">
        <f>AOFA_PLUS!M16</f>
        <v>0</v>
      </c>
      <c r="D3505" s="15" t="s">
        <v>6648</v>
      </c>
      <c r="E3505" s="653" t="s">
        <v>7135</v>
      </c>
    </row>
    <row r="3506" spans="1:5" customFormat="1" ht="12" customHeight="1" x14ac:dyDescent="0.25">
      <c r="A3506" s="651">
        <v>733905679810</v>
      </c>
      <c r="B3506" s="654" t="s">
        <v>7136</v>
      </c>
      <c r="C3506" s="22">
        <f>AOFA_PLUS!M17</f>
        <v>0</v>
      </c>
      <c r="D3506" s="15" t="s">
        <v>6648</v>
      </c>
      <c r="E3506" s="653" t="s">
        <v>7137</v>
      </c>
    </row>
    <row r="3507" spans="1:5" customFormat="1" ht="12" customHeight="1" x14ac:dyDescent="0.25">
      <c r="A3507" s="651">
        <v>733905680113</v>
      </c>
      <c r="B3507" s="654" t="s">
        <v>7138</v>
      </c>
      <c r="C3507" s="22">
        <f>AOFA_PLUS!M18</f>
        <v>0</v>
      </c>
      <c r="D3507" s="15" t="s">
        <v>6648</v>
      </c>
      <c r="E3507" s="653" t="s">
        <v>7139</v>
      </c>
    </row>
    <row r="3508" spans="1:5" customFormat="1" ht="12" customHeight="1" x14ac:dyDescent="0.25">
      <c r="A3508" s="651">
        <v>733905680410</v>
      </c>
      <c r="B3508" s="654" t="s">
        <v>7140</v>
      </c>
      <c r="C3508" s="22">
        <f>AOFA_PLUS!M19</f>
        <v>0</v>
      </c>
      <c r="D3508" s="15" t="s">
        <v>6648</v>
      </c>
      <c r="E3508" s="653" t="s">
        <v>7141</v>
      </c>
    </row>
    <row r="3509" spans="1:5" customFormat="1" ht="12" customHeight="1" x14ac:dyDescent="0.25">
      <c r="A3509" s="651">
        <v>733905680717</v>
      </c>
      <c r="B3509" s="654" t="s">
        <v>7142</v>
      </c>
      <c r="C3509" s="22">
        <f>AOFA_PLUS!M20</f>
        <v>0</v>
      </c>
      <c r="D3509" s="15" t="s">
        <v>6648</v>
      </c>
      <c r="E3509" s="653" t="s">
        <v>7143</v>
      </c>
    </row>
    <row r="3510" spans="1:5" customFormat="1" ht="12" customHeight="1" x14ac:dyDescent="0.25">
      <c r="A3510" s="651">
        <v>733905681011</v>
      </c>
      <c r="B3510" s="654" t="s">
        <v>7144</v>
      </c>
      <c r="C3510" s="22">
        <f>AOFA_PLUS!M21</f>
        <v>0</v>
      </c>
      <c r="D3510" s="15" t="s">
        <v>6648</v>
      </c>
      <c r="E3510" s="653" t="s">
        <v>7145</v>
      </c>
    </row>
    <row r="3511" spans="1:5" customFormat="1" ht="12" customHeight="1" x14ac:dyDescent="0.25">
      <c r="A3511" s="651">
        <v>733905681318</v>
      </c>
      <c r="B3511" s="654" t="s">
        <v>7146</v>
      </c>
      <c r="C3511" s="22">
        <f>AOFA_PLUS!M22</f>
        <v>0</v>
      </c>
      <c r="D3511" s="15" t="s">
        <v>6648</v>
      </c>
      <c r="E3511" s="653" t="s">
        <v>7147</v>
      </c>
    </row>
    <row r="3512" spans="1:5" customFormat="1" ht="12" customHeight="1" x14ac:dyDescent="0.25">
      <c r="A3512" s="651">
        <v>733905681615</v>
      </c>
      <c r="B3512" s="654" t="s">
        <v>7148</v>
      </c>
      <c r="C3512" s="22">
        <f>AOFA_PLUS!M23</f>
        <v>0</v>
      </c>
      <c r="D3512" s="15" t="s">
        <v>6648</v>
      </c>
      <c r="E3512" s="653" t="s">
        <v>7149</v>
      </c>
    </row>
    <row r="3513" spans="1:5" customFormat="1" ht="12" customHeight="1" x14ac:dyDescent="0.25">
      <c r="A3513" s="651">
        <v>733905681912</v>
      </c>
      <c r="B3513" s="654" t="s">
        <v>7150</v>
      </c>
      <c r="C3513" s="22">
        <f>AOFA_PLUS!M24</f>
        <v>0</v>
      </c>
      <c r="D3513" s="15" t="s">
        <v>6648</v>
      </c>
      <c r="E3513" s="653" t="s">
        <v>7151</v>
      </c>
    </row>
    <row r="3514" spans="1:5" customFormat="1" ht="12" customHeight="1" x14ac:dyDescent="0.25">
      <c r="A3514" s="651">
        <v>733905682216</v>
      </c>
      <c r="B3514" s="654" t="s">
        <v>7152</v>
      </c>
      <c r="C3514" s="22">
        <f>AOFA_PLUS!M25</f>
        <v>0</v>
      </c>
      <c r="D3514" s="15" t="s">
        <v>6648</v>
      </c>
      <c r="E3514" s="653" t="s">
        <v>7153</v>
      </c>
    </row>
    <row r="3515" spans="1:5" customFormat="1" ht="12" customHeight="1" x14ac:dyDescent="0.25">
      <c r="A3515" s="651">
        <v>733905682513</v>
      </c>
      <c r="B3515" s="654" t="s">
        <v>7154</v>
      </c>
      <c r="C3515" s="22">
        <f>AOFA_PLUS!M26</f>
        <v>0</v>
      </c>
      <c r="D3515" s="15" t="s">
        <v>6648</v>
      </c>
      <c r="E3515" s="653" t="s">
        <v>7155</v>
      </c>
    </row>
    <row r="3516" spans="1:5" customFormat="1" ht="12" customHeight="1" x14ac:dyDescent="0.25">
      <c r="A3516" s="651">
        <v>733905682810</v>
      </c>
      <c r="B3516" s="654" t="s">
        <v>7156</v>
      </c>
      <c r="C3516" s="22">
        <f>AOFA_PLUS!M27</f>
        <v>0</v>
      </c>
      <c r="D3516" s="15" t="s">
        <v>6648</v>
      </c>
      <c r="E3516" s="653" t="s">
        <v>7157</v>
      </c>
    </row>
    <row r="3517" spans="1:5" customFormat="1" ht="12" customHeight="1" x14ac:dyDescent="0.25">
      <c r="A3517" s="651">
        <v>733905683114</v>
      </c>
      <c r="B3517" s="654" t="s">
        <v>7158</v>
      </c>
      <c r="C3517" s="22">
        <f>AOFA_PLUS!M28</f>
        <v>0</v>
      </c>
      <c r="D3517" s="15" t="s">
        <v>6648</v>
      </c>
      <c r="E3517" s="653" t="s">
        <v>7159</v>
      </c>
    </row>
    <row r="3518" spans="1:5" customFormat="1" ht="12" customHeight="1" x14ac:dyDescent="0.25">
      <c r="A3518" s="651">
        <v>733905683411</v>
      </c>
      <c r="B3518" s="654" t="s">
        <v>7160</v>
      </c>
      <c r="C3518" s="22">
        <f>AOFA_PLUS!M29</f>
        <v>0</v>
      </c>
      <c r="D3518" s="15" t="s">
        <v>6648</v>
      </c>
      <c r="E3518" s="653" t="s">
        <v>7161</v>
      </c>
    </row>
    <row r="3519" spans="1:5" customFormat="1" ht="12" customHeight="1" x14ac:dyDescent="0.25">
      <c r="A3519" s="651">
        <v>733905683718</v>
      </c>
      <c r="B3519" s="654" t="s">
        <v>7162</v>
      </c>
      <c r="C3519" s="22">
        <f>AOFA_PLUS!M30</f>
        <v>0</v>
      </c>
      <c r="D3519" s="15" t="s">
        <v>6648</v>
      </c>
      <c r="E3519" s="653" t="s">
        <v>7163</v>
      </c>
    </row>
    <row r="3520" spans="1:5" customFormat="1" ht="12" customHeight="1" x14ac:dyDescent="0.25">
      <c r="A3520" s="651">
        <v>733905684012</v>
      </c>
      <c r="B3520" s="654" t="s">
        <v>7164</v>
      </c>
      <c r="C3520" s="22">
        <f>AOFA_PLUS!M31</f>
        <v>0</v>
      </c>
      <c r="D3520" s="15" t="s">
        <v>6648</v>
      </c>
      <c r="E3520" s="653" t="s">
        <v>7165</v>
      </c>
    </row>
    <row r="3521" spans="1:5" customFormat="1" ht="12" customHeight="1" x14ac:dyDescent="0.25">
      <c r="A3521" s="651">
        <v>733905684319</v>
      </c>
      <c r="B3521" s="654" t="s">
        <v>7166</v>
      </c>
      <c r="C3521" s="22">
        <f>AOFA_PLUS!M32</f>
        <v>0</v>
      </c>
      <c r="D3521" s="15" t="s">
        <v>6648</v>
      </c>
      <c r="E3521" s="653" t="s">
        <v>7167</v>
      </c>
    </row>
    <row r="3522" spans="1:5" customFormat="1" ht="12" customHeight="1" x14ac:dyDescent="0.25">
      <c r="A3522" s="651">
        <v>733905684616</v>
      </c>
      <c r="B3522" s="654" t="s">
        <v>7168</v>
      </c>
      <c r="C3522" s="22">
        <f>AOFA_PLUS!M33</f>
        <v>0</v>
      </c>
      <c r="D3522" s="15" t="s">
        <v>6648</v>
      </c>
      <c r="E3522" s="653" t="s">
        <v>7169</v>
      </c>
    </row>
    <row r="3523" spans="1:5" customFormat="1" ht="12" customHeight="1" x14ac:dyDescent="0.25">
      <c r="A3523" s="651">
        <v>733905684913</v>
      </c>
      <c r="B3523" s="654" t="s">
        <v>7170</v>
      </c>
      <c r="C3523" s="22">
        <f>AOFA_PLUS!M34</f>
        <v>0</v>
      </c>
      <c r="D3523" s="15" t="s">
        <v>6648</v>
      </c>
      <c r="E3523" s="653" t="s">
        <v>7171</v>
      </c>
    </row>
    <row r="3524" spans="1:5" customFormat="1" ht="12" customHeight="1" x14ac:dyDescent="0.25">
      <c r="A3524" s="651">
        <v>733905685217</v>
      </c>
      <c r="B3524" s="654" t="s">
        <v>7172</v>
      </c>
      <c r="C3524" s="22">
        <f>AOFA_PLUS!M35</f>
        <v>0</v>
      </c>
      <c r="D3524" s="15" t="s">
        <v>6648</v>
      </c>
      <c r="E3524" s="653" t="s">
        <v>7173</v>
      </c>
    </row>
    <row r="3525" spans="1:5" customFormat="1" ht="12" customHeight="1" x14ac:dyDescent="0.25">
      <c r="A3525" s="651">
        <v>733905685514</v>
      </c>
      <c r="B3525" s="654" t="s">
        <v>7174</v>
      </c>
      <c r="C3525" s="22">
        <f>AOFA_PLUS!M36</f>
        <v>0</v>
      </c>
      <c r="D3525" s="15" t="s">
        <v>6648</v>
      </c>
      <c r="E3525" s="653" t="s">
        <v>7175</v>
      </c>
    </row>
    <row r="3526" spans="1:5" customFormat="1" ht="12" customHeight="1" x14ac:dyDescent="0.25">
      <c r="A3526" s="651">
        <v>733905314421</v>
      </c>
      <c r="B3526" s="332" t="s">
        <v>7176</v>
      </c>
      <c r="C3526" s="22">
        <f>AOFA_PLUS!N13</f>
        <v>0</v>
      </c>
      <c r="D3526" s="15" t="s">
        <v>6648</v>
      </c>
      <c r="E3526" s="653" t="s">
        <v>7177</v>
      </c>
    </row>
    <row r="3527" spans="1:5" customFormat="1" ht="12" customHeight="1" x14ac:dyDescent="0.25">
      <c r="A3527" s="651">
        <v>733905314438</v>
      </c>
      <c r="B3527" s="332" t="s">
        <v>7178</v>
      </c>
      <c r="C3527" s="22">
        <f>AOFA_PLUS!N14</f>
        <v>0</v>
      </c>
      <c r="D3527" s="15" t="s">
        <v>6648</v>
      </c>
      <c r="E3527" s="653" t="s">
        <v>7179</v>
      </c>
    </row>
    <row r="3528" spans="1:5" customFormat="1" ht="12" customHeight="1" x14ac:dyDescent="0.25">
      <c r="A3528" s="651">
        <v>733905314445</v>
      </c>
      <c r="B3528" s="332" t="s">
        <v>7180</v>
      </c>
      <c r="C3528" s="22">
        <f>AOFA_PLUS!N15</f>
        <v>0</v>
      </c>
      <c r="D3528" s="15" t="s">
        <v>6648</v>
      </c>
      <c r="E3528" s="653" t="s">
        <v>7181</v>
      </c>
    </row>
    <row r="3529" spans="1:5" customFormat="1" ht="12" customHeight="1" x14ac:dyDescent="0.25">
      <c r="A3529" s="651">
        <v>733905314452</v>
      </c>
      <c r="B3529" s="332" t="s">
        <v>7182</v>
      </c>
      <c r="C3529" s="22">
        <f>AOFA_PLUS!N16</f>
        <v>0</v>
      </c>
      <c r="D3529" s="15" t="s">
        <v>6648</v>
      </c>
      <c r="E3529" s="653" t="s">
        <v>7183</v>
      </c>
    </row>
    <row r="3530" spans="1:5" customFormat="1" ht="12" customHeight="1" x14ac:dyDescent="0.25">
      <c r="A3530" s="651">
        <v>733905314469</v>
      </c>
      <c r="B3530" s="332" t="s">
        <v>7184</v>
      </c>
      <c r="C3530" s="22">
        <f>AOFA_PLUS!N17</f>
        <v>0</v>
      </c>
      <c r="D3530" s="15" t="s">
        <v>6648</v>
      </c>
      <c r="E3530" s="653" t="s">
        <v>7185</v>
      </c>
    </row>
    <row r="3531" spans="1:5" customFormat="1" ht="12" customHeight="1" x14ac:dyDescent="0.25">
      <c r="A3531" s="651">
        <v>733905314476</v>
      </c>
      <c r="B3531" s="332" t="s">
        <v>7186</v>
      </c>
      <c r="C3531" s="22">
        <f>AOFA_PLUS!N18</f>
        <v>0</v>
      </c>
      <c r="D3531" s="15" t="s">
        <v>6648</v>
      </c>
      <c r="E3531" s="653" t="s">
        <v>7187</v>
      </c>
    </row>
    <row r="3532" spans="1:5" customFormat="1" ht="12" customHeight="1" x14ac:dyDescent="0.25">
      <c r="A3532" s="651">
        <v>733905314483</v>
      </c>
      <c r="B3532" s="332" t="s">
        <v>7188</v>
      </c>
      <c r="C3532" s="22">
        <f>AOFA_PLUS!N19</f>
        <v>0</v>
      </c>
      <c r="D3532" s="15" t="s">
        <v>6648</v>
      </c>
      <c r="E3532" s="653" t="s">
        <v>7189</v>
      </c>
    </row>
    <row r="3533" spans="1:5" customFormat="1" ht="12" customHeight="1" x14ac:dyDescent="0.25">
      <c r="A3533" s="651">
        <v>733905314490</v>
      </c>
      <c r="B3533" s="332" t="s">
        <v>7190</v>
      </c>
      <c r="C3533" s="22">
        <f>AOFA_PLUS!N20</f>
        <v>0</v>
      </c>
      <c r="D3533" s="15" t="s">
        <v>6648</v>
      </c>
      <c r="E3533" s="653" t="s">
        <v>7191</v>
      </c>
    </row>
    <row r="3534" spans="1:5" customFormat="1" ht="12" customHeight="1" x14ac:dyDescent="0.25">
      <c r="A3534" s="651">
        <v>733905314506</v>
      </c>
      <c r="B3534" s="332" t="s">
        <v>7192</v>
      </c>
      <c r="C3534" s="22">
        <f>AOFA_PLUS!N21</f>
        <v>0</v>
      </c>
      <c r="D3534" s="15" t="s">
        <v>6648</v>
      </c>
      <c r="E3534" s="653" t="s">
        <v>7193</v>
      </c>
    </row>
    <row r="3535" spans="1:5" customFormat="1" ht="12" customHeight="1" x14ac:dyDescent="0.25">
      <c r="A3535" s="651">
        <v>733905314513</v>
      </c>
      <c r="B3535" s="332" t="s">
        <v>7194</v>
      </c>
      <c r="C3535" s="22">
        <f>AOFA_PLUS!N22</f>
        <v>0</v>
      </c>
      <c r="D3535" s="15" t="s">
        <v>6648</v>
      </c>
      <c r="E3535" s="653" t="s">
        <v>7195</v>
      </c>
    </row>
    <row r="3536" spans="1:5" customFormat="1" ht="12" customHeight="1" x14ac:dyDescent="0.25">
      <c r="A3536" s="651">
        <v>733905314520</v>
      </c>
      <c r="B3536" s="332" t="s">
        <v>7196</v>
      </c>
      <c r="C3536" s="22">
        <f>AOFA_PLUS!N23</f>
        <v>0</v>
      </c>
      <c r="D3536" s="15" t="s">
        <v>6648</v>
      </c>
      <c r="E3536" s="653" t="s">
        <v>7197</v>
      </c>
    </row>
    <row r="3537" spans="1:5" customFormat="1" ht="12" customHeight="1" x14ac:dyDescent="0.25">
      <c r="A3537" s="651">
        <v>733905314537</v>
      </c>
      <c r="B3537" s="332" t="s">
        <v>7198</v>
      </c>
      <c r="C3537" s="22">
        <f>AOFA_PLUS!N24</f>
        <v>0</v>
      </c>
      <c r="D3537" s="15" t="s">
        <v>6648</v>
      </c>
      <c r="E3537" s="653" t="s">
        <v>7199</v>
      </c>
    </row>
    <row r="3538" spans="1:5" customFormat="1" ht="12" customHeight="1" x14ac:dyDescent="0.25">
      <c r="A3538" s="651">
        <v>733905314544</v>
      </c>
      <c r="B3538" s="332" t="s">
        <v>7200</v>
      </c>
      <c r="C3538" s="22">
        <f>AOFA_PLUS!N25</f>
        <v>0</v>
      </c>
      <c r="D3538" s="15" t="s">
        <v>6648</v>
      </c>
      <c r="E3538" s="653" t="s">
        <v>7201</v>
      </c>
    </row>
    <row r="3539" spans="1:5" customFormat="1" ht="12" customHeight="1" x14ac:dyDescent="0.25">
      <c r="A3539" s="651">
        <v>733905314551</v>
      </c>
      <c r="B3539" s="332" t="s">
        <v>7202</v>
      </c>
      <c r="C3539" s="22">
        <f>AOFA_PLUS!N26</f>
        <v>0</v>
      </c>
      <c r="D3539" s="15" t="s">
        <v>6648</v>
      </c>
      <c r="E3539" s="653" t="s">
        <v>7203</v>
      </c>
    </row>
    <row r="3540" spans="1:5" customFormat="1" ht="12" customHeight="1" x14ac:dyDescent="0.25">
      <c r="A3540" s="651">
        <v>733905314568</v>
      </c>
      <c r="B3540" s="332" t="s">
        <v>7204</v>
      </c>
      <c r="C3540" s="22">
        <f>AOFA_PLUS!N27</f>
        <v>0</v>
      </c>
      <c r="D3540" s="15" t="s">
        <v>6648</v>
      </c>
      <c r="E3540" s="653" t="s">
        <v>7205</v>
      </c>
    </row>
    <row r="3541" spans="1:5" customFormat="1" ht="12" customHeight="1" x14ac:dyDescent="0.25">
      <c r="A3541" s="651">
        <v>733905314575</v>
      </c>
      <c r="B3541" s="332" t="s">
        <v>7206</v>
      </c>
      <c r="C3541" s="22">
        <f>AOFA_PLUS!N28</f>
        <v>0</v>
      </c>
      <c r="D3541" s="15" t="s">
        <v>6648</v>
      </c>
      <c r="E3541" s="653" t="s">
        <v>7207</v>
      </c>
    </row>
    <row r="3542" spans="1:5" customFormat="1" ht="12" customHeight="1" x14ac:dyDescent="0.25">
      <c r="A3542" s="651">
        <v>733905314582</v>
      </c>
      <c r="B3542" s="332" t="s">
        <v>7208</v>
      </c>
      <c r="C3542" s="22">
        <f>AOFA_PLUS!N29</f>
        <v>0</v>
      </c>
      <c r="D3542" s="15" t="s">
        <v>6648</v>
      </c>
      <c r="E3542" s="653" t="s">
        <v>7209</v>
      </c>
    </row>
    <row r="3543" spans="1:5" customFormat="1" ht="12" customHeight="1" x14ac:dyDescent="0.25">
      <c r="A3543" s="651">
        <v>733905314599</v>
      </c>
      <c r="B3543" s="332" t="s">
        <v>7210</v>
      </c>
      <c r="C3543" s="22">
        <f>AOFA_PLUS!N30</f>
        <v>0</v>
      </c>
      <c r="D3543" s="15" t="s">
        <v>6648</v>
      </c>
      <c r="E3543" s="653" t="s">
        <v>7211</v>
      </c>
    </row>
    <row r="3544" spans="1:5" customFormat="1" ht="12" customHeight="1" x14ac:dyDescent="0.25">
      <c r="A3544" s="651">
        <v>733905314605</v>
      </c>
      <c r="B3544" s="332" t="s">
        <v>7212</v>
      </c>
      <c r="C3544" s="22">
        <f>AOFA_PLUS!N31</f>
        <v>0</v>
      </c>
      <c r="D3544" s="15" t="s">
        <v>6648</v>
      </c>
      <c r="E3544" s="653" t="s">
        <v>7213</v>
      </c>
    </row>
    <row r="3545" spans="1:5" customFormat="1" ht="12" customHeight="1" x14ac:dyDescent="0.25">
      <c r="A3545" s="651">
        <v>733905314612</v>
      </c>
      <c r="B3545" s="332" t="s">
        <v>7214</v>
      </c>
      <c r="C3545" s="22">
        <f>AOFA_PLUS!N32</f>
        <v>0</v>
      </c>
      <c r="D3545" s="15" t="s">
        <v>6648</v>
      </c>
      <c r="E3545" s="653" t="s">
        <v>7215</v>
      </c>
    </row>
    <row r="3546" spans="1:5" customFormat="1" ht="12" customHeight="1" x14ac:dyDescent="0.25">
      <c r="A3546" s="651">
        <v>733905314629</v>
      </c>
      <c r="B3546" s="332" t="s">
        <v>7216</v>
      </c>
      <c r="C3546" s="22">
        <f>AOFA_PLUS!N33</f>
        <v>0</v>
      </c>
      <c r="D3546" s="15" t="s">
        <v>6648</v>
      </c>
      <c r="E3546" s="653" t="s">
        <v>7217</v>
      </c>
    </row>
    <row r="3547" spans="1:5" customFormat="1" ht="12" customHeight="1" x14ac:dyDescent="0.25">
      <c r="A3547" s="651">
        <v>733905314636</v>
      </c>
      <c r="B3547" s="332" t="s">
        <v>7218</v>
      </c>
      <c r="C3547" s="22">
        <f>AOFA_PLUS!N34</f>
        <v>0</v>
      </c>
      <c r="D3547" s="15" t="s">
        <v>6648</v>
      </c>
      <c r="E3547" s="653" t="s">
        <v>7219</v>
      </c>
    </row>
    <row r="3548" spans="1:5" customFormat="1" ht="12" customHeight="1" x14ac:dyDescent="0.25">
      <c r="A3548" s="651">
        <v>733905314643</v>
      </c>
      <c r="B3548" s="332" t="s">
        <v>7220</v>
      </c>
      <c r="C3548" s="22">
        <f>AOFA_PLUS!N35</f>
        <v>0</v>
      </c>
      <c r="D3548" s="15" t="s">
        <v>6648</v>
      </c>
      <c r="E3548" s="653" t="s">
        <v>7221</v>
      </c>
    </row>
    <row r="3549" spans="1:5" customFormat="1" ht="12" customHeight="1" x14ac:dyDescent="0.25">
      <c r="A3549" s="651">
        <v>733905314650</v>
      </c>
      <c r="B3549" s="332" t="s">
        <v>7222</v>
      </c>
      <c r="C3549" s="22">
        <f>AOFA_PLUS!N36</f>
        <v>0</v>
      </c>
      <c r="D3549" s="15" t="s">
        <v>6648</v>
      </c>
      <c r="E3549" s="653" t="s">
        <v>7223</v>
      </c>
    </row>
    <row r="3550" spans="1:5" customFormat="1" ht="12" customHeight="1" x14ac:dyDescent="0.25">
      <c r="A3550" s="651">
        <v>733905314667</v>
      </c>
      <c r="B3550" s="332" t="s">
        <v>7224</v>
      </c>
      <c r="C3550" s="22">
        <f>AOFA_PLUS!O13</f>
        <v>0</v>
      </c>
      <c r="D3550" s="15" t="s">
        <v>6648</v>
      </c>
      <c r="E3550" s="653" t="s">
        <v>7225</v>
      </c>
    </row>
    <row r="3551" spans="1:5" customFormat="1" ht="12" customHeight="1" x14ac:dyDescent="0.25">
      <c r="A3551" s="651">
        <v>733905314674</v>
      </c>
      <c r="B3551" s="332" t="s">
        <v>7226</v>
      </c>
      <c r="C3551" s="22">
        <f>AOFA_PLUS!O14</f>
        <v>0</v>
      </c>
      <c r="D3551" s="15" t="s">
        <v>6648</v>
      </c>
      <c r="E3551" s="653" t="s">
        <v>7227</v>
      </c>
    </row>
    <row r="3552" spans="1:5" customFormat="1" ht="12" customHeight="1" x14ac:dyDescent="0.25">
      <c r="A3552" s="651">
        <v>733905314681</v>
      </c>
      <c r="B3552" s="332" t="s">
        <v>7228</v>
      </c>
      <c r="C3552" s="22">
        <f>AOFA_PLUS!O15</f>
        <v>0</v>
      </c>
      <c r="D3552" s="15" t="s">
        <v>6648</v>
      </c>
      <c r="E3552" s="653" t="s">
        <v>7229</v>
      </c>
    </row>
    <row r="3553" spans="1:5" customFormat="1" ht="12" customHeight="1" x14ac:dyDescent="0.25">
      <c r="A3553" s="651">
        <v>733905314698</v>
      </c>
      <c r="B3553" s="332" t="s">
        <v>7230</v>
      </c>
      <c r="C3553" s="22">
        <f>AOFA_PLUS!O16</f>
        <v>0</v>
      </c>
      <c r="D3553" s="15" t="s">
        <v>6648</v>
      </c>
      <c r="E3553" s="653" t="s">
        <v>7231</v>
      </c>
    </row>
    <row r="3554" spans="1:5" customFormat="1" ht="12" customHeight="1" x14ac:dyDescent="0.25">
      <c r="A3554" s="651">
        <v>733905314704</v>
      </c>
      <c r="B3554" s="332" t="s">
        <v>7232</v>
      </c>
      <c r="C3554" s="22">
        <f>AOFA_PLUS!O17</f>
        <v>0</v>
      </c>
      <c r="D3554" s="15" t="s">
        <v>6648</v>
      </c>
      <c r="E3554" s="653" t="s">
        <v>7233</v>
      </c>
    </row>
    <row r="3555" spans="1:5" customFormat="1" ht="12" customHeight="1" x14ac:dyDescent="0.25">
      <c r="A3555" s="651">
        <v>733905314711</v>
      </c>
      <c r="B3555" s="332" t="s">
        <v>7234</v>
      </c>
      <c r="C3555" s="22">
        <f>AOFA_PLUS!O18</f>
        <v>0</v>
      </c>
      <c r="D3555" s="15" t="s">
        <v>6648</v>
      </c>
      <c r="E3555" s="653" t="s">
        <v>7235</v>
      </c>
    </row>
    <row r="3556" spans="1:5" customFormat="1" ht="12" customHeight="1" x14ac:dyDescent="0.25">
      <c r="A3556" s="651">
        <v>733905314728</v>
      </c>
      <c r="B3556" s="332" t="s">
        <v>7236</v>
      </c>
      <c r="C3556" s="22">
        <f>AOFA_PLUS!O19</f>
        <v>0</v>
      </c>
      <c r="D3556" s="15" t="s">
        <v>6648</v>
      </c>
      <c r="E3556" s="653" t="s">
        <v>7237</v>
      </c>
    </row>
    <row r="3557" spans="1:5" customFormat="1" ht="12" customHeight="1" x14ac:dyDescent="0.25">
      <c r="A3557" s="651">
        <v>733905314735</v>
      </c>
      <c r="B3557" s="332" t="s">
        <v>7238</v>
      </c>
      <c r="C3557" s="22">
        <f>AOFA_PLUS!O20</f>
        <v>0</v>
      </c>
      <c r="D3557" s="15" t="s">
        <v>6648</v>
      </c>
      <c r="E3557" s="653" t="s">
        <v>7239</v>
      </c>
    </row>
    <row r="3558" spans="1:5" customFormat="1" ht="12" customHeight="1" x14ac:dyDescent="0.25">
      <c r="A3558" s="651">
        <v>733905314742</v>
      </c>
      <c r="B3558" s="332" t="s">
        <v>7240</v>
      </c>
      <c r="C3558" s="22">
        <f>AOFA_PLUS!O21</f>
        <v>0</v>
      </c>
      <c r="D3558" s="15" t="s">
        <v>6648</v>
      </c>
      <c r="E3558" s="653" t="s">
        <v>7241</v>
      </c>
    </row>
    <row r="3559" spans="1:5" customFormat="1" ht="12" customHeight="1" x14ac:dyDescent="0.25">
      <c r="A3559" s="651">
        <v>733905314759</v>
      </c>
      <c r="B3559" s="332" t="s">
        <v>7242</v>
      </c>
      <c r="C3559" s="22">
        <f>AOFA_PLUS!O22</f>
        <v>0</v>
      </c>
      <c r="D3559" s="15" t="s">
        <v>6648</v>
      </c>
      <c r="E3559" s="653" t="s">
        <v>7243</v>
      </c>
    </row>
    <row r="3560" spans="1:5" customFormat="1" ht="12" customHeight="1" x14ac:dyDescent="0.25">
      <c r="A3560" s="651">
        <v>733905314766</v>
      </c>
      <c r="B3560" s="332" t="s">
        <v>7244</v>
      </c>
      <c r="C3560" s="22">
        <f>AOFA_PLUS!O23</f>
        <v>0</v>
      </c>
      <c r="D3560" s="15" t="s">
        <v>6648</v>
      </c>
      <c r="E3560" s="653" t="s">
        <v>7245</v>
      </c>
    </row>
    <row r="3561" spans="1:5" customFormat="1" ht="12" customHeight="1" x14ac:dyDescent="0.25">
      <c r="A3561" s="651">
        <v>733905314773</v>
      </c>
      <c r="B3561" s="332" t="s">
        <v>7246</v>
      </c>
      <c r="C3561" s="22">
        <f>AOFA_PLUS!O24</f>
        <v>0</v>
      </c>
      <c r="D3561" s="15" t="s">
        <v>6648</v>
      </c>
      <c r="E3561" s="653" t="s">
        <v>7247</v>
      </c>
    </row>
    <row r="3562" spans="1:5" customFormat="1" ht="12" customHeight="1" x14ac:dyDescent="0.25">
      <c r="A3562" s="651">
        <v>733905314780</v>
      </c>
      <c r="B3562" s="332" t="s">
        <v>7248</v>
      </c>
      <c r="C3562" s="22">
        <f>AOFA_PLUS!O25</f>
        <v>0</v>
      </c>
      <c r="D3562" s="15" t="s">
        <v>6648</v>
      </c>
      <c r="E3562" s="653" t="s">
        <v>7249</v>
      </c>
    </row>
    <row r="3563" spans="1:5" customFormat="1" ht="12" customHeight="1" x14ac:dyDescent="0.25">
      <c r="A3563" s="651">
        <v>733905314797</v>
      </c>
      <c r="B3563" s="332" t="s">
        <v>7250</v>
      </c>
      <c r="C3563" s="22">
        <f>AOFA_PLUS!O26</f>
        <v>0</v>
      </c>
      <c r="D3563" s="15" t="s">
        <v>6648</v>
      </c>
      <c r="E3563" s="653" t="s">
        <v>7251</v>
      </c>
    </row>
    <row r="3564" spans="1:5" customFormat="1" ht="12" customHeight="1" x14ac:dyDescent="0.25">
      <c r="A3564" s="651">
        <v>733905314803</v>
      </c>
      <c r="B3564" s="332" t="s">
        <v>7252</v>
      </c>
      <c r="C3564" s="22">
        <f>AOFA_PLUS!O27</f>
        <v>0</v>
      </c>
      <c r="D3564" s="15" t="s">
        <v>6648</v>
      </c>
      <c r="E3564" s="653" t="s">
        <v>7253</v>
      </c>
    </row>
    <row r="3565" spans="1:5" customFormat="1" ht="12" customHeight="1" x14ac:dyDescent="0.25">
      <c r="A3565" s="651">
        <v>733905314810</v>
      </c>
      <c r="B3565" s="332" t="s">
        <v>7254</v>
      </c>
      <c r="C3565" s="22">
        <f>AOFA_PLUS!O28</f>
        <v>0</v>
      </c>
      <c r="D3565" s="15" t="s">
        <v>6648</v>
      </c>
      <c r="E3565" s="653" t="s">
        <v>7255</v>
      </c>
    </row>
    <row r="3566" spans="1:5" customFormat="1" ht="12" customHeight="1" x14ac:dyDescent="0.25">
      <c r="A3566" s="651">
        <v>733905314827</v>
      </c>
      <c r="B3566" s="332" t="s">
        <v>7256</v>
      </c>
      <c r="C3566" s="22">
        <f>AOFA_PLUS!O29</f>
        <v>0</v>
      </c>
      <c r="D3566" s="15" t="s">
        <v>6648</v>
      </c>
      <c r="E3566" s="653" t="s">
        <v>7257</v>
      </c>
    </row>
    <row r="3567" spans="1:5" customFormat="1" ht="12" customHeight="1" x14ac:dyDescent="0.25">
      <c r="A3567" s="651">
        <v>733905314834</v>
      </c>
      <c r="B3567" s="332" t="s">
        <v>7258</v>
      </c>
      <c r="C3567" s="22">
        <f>AOFA_PLUS!O30</f>
        <v>0</v>
      </c>
      <c r="D3567" s="15" t="s">
        <v>6648</v>
      </c>
      <c r="E3567" s="653" t="s">
        <v>7259</v>
      </c>
    </row>
    <row r="3568" spans="1:5" customFormat="1" ht="12" customHeight="1" x14ac:dyDescent="0.25">
      <c r="A3568" s="651">
        <v>733905314841</v>
      </c>
      <c r="B3568" s="332" t="s">
        <v>7260</v>
      </c>
      <c r="C3568" s="22">
        <f>AOFA_PLUS!O31</f>
        <v>0</v>
      </c>
      <c r="D3568" s="15" t="s">
        <v>6648</v>
      </c>
      <c r="E3568" s="653" t="s">
        <v>7261</v>
      </c>
    </row>
    <row r="3569" spans="1:5" customFormat="1" ht="12" customHeight="1" x14ac:dyDescent="0.25">
      <c r="A3569" s="651">
        <v>733905314858</v>
      </c>
      <c r="B3569" s="332" t="s">
        <v>7262</v>
      </c>
      <c r="C3569" s="22">
        <f>AOFA_PLUS!O32</f>
        <v>0</v>
      </c>
      <c r="D3569" s="15" t="s">
        <v>6648</v>
      </c>
      <c r="E3569" s="653" t="s">
        <v>7263</v>
      </c>
    </row>
    <row r="3570" spans="1:5" customFormat="1" ht="12" customHeight="1" x14ac:dyDescent="0.25">
      <c r="A3570" s="651">
        <v>733905314865</v>
      </c>
      <c r="B3570" s="332" t="s">
        <v>7264</v>
      </c>
      <c r="C3570" s="22">
        <f>AOFA_PLUS!O33</f>
        <v>0</v>
      </c>
      <c r="D3570" s="15" t="s">
        <v>6648</v>
      </c>
      <c r="E3570" s="653" t="s">
        <v>7265</v>
      </c>
    </row>
    <row r="3571" spans="1:5" customFormat="1" ht="12" customHeight="1" x14ac:dyDescent="0.25">
      <c r="A3571" s="651">
        <v>733905314872</v>
      </c>
      <c r="B3571" s="332" t="s">
        <v>7266</v>
      </c>
      <c r="C3571" s="22">
        <f>AOFA_PLUS!O34</f>
        <v>0</v>
      </c>
      <c r="D3571" s="15" t="s">
        <v>6648</v>
      </c>
      <c r="E3571" s="653" t="s">
        <v>7267</v>
      </c>
    </row>
    <row r="3572" spans="1:5" customFormat="1" ht="12" customHeight="1" x14ac:dyDescent="0.25">
      <c r="A3572" s="651">
        <v>733905314889</v>
      </c>
      <c r="B3572" s="332" t="s">
        <v>7268</v>
      </c>
      <c r="C3572" s="22">
        <f>AOFA_PLUS!O35</f>
        <v>0</v>
      </c>
      <c r="D3572" s="15" t="s">
        <v>6648</v>
      </c>
      <c r="E3572" s="653" t="s">
        <v>7269</v>
      </c>
    </row>
    <row r="3573" spans="1:5" customFormat="1" ht="12" customHeight="1" x14ac:dyDescent="0.25">
      <c r="A3573" s="651">
        <v>733905314896</v>
      </c>
      <c r="B3573" s="332" t="s">
        <v>7270</v>
      </c>
      <c r="C3573" s="22">
        <f>AOFA_PLUS!O36</f>
        <v>0</v>
      </c>
      <c r="D3573" s="15" t="s">
        <v>6648</v>
      </c>
      <c r="E3573" s="653" t="s">
        <v>7271</v>
      </c>
    </row>
    <row r="3574" spans="1:5" customFormat="1" ht="12" customHeight="1" x14ac:dyDescent="0.25">
      <c r="A3574" s="651">
        <v>733905314902</v>
      </c>
      <c r="B3574" s="332" t="s">
        <v>7272</v>
      </c>
      <c r="C3574" s="22">
        <f>AOFA_PLUS!P13</f>
        <v>0</v>
      </c>
      <c r="D3574" s="15" t="s">
        <v>6648</v>
      </c>
      <c r="E3574" s="653" t="s">
        <v>7273</v>
      </c>
    </row>
    <row r="3575" spans="1:5" customFormat="1" ht="12" customHeight="1" x14ac:dyDescent="0.25">
      <c r="A3575" s="651">
        <v>733905314919</v>
      </c>
      <c r="B3575" s="332" t="s">
        <v>7274</v>
      </c>
      <c r="C3575" s="22">
        <f>AOFA_PLUS!P14</f>
        <v>0</v>
      </c>
      <c r="D3575" s="15" t="s">
        <v>6648</v>
      </c>
      <c r="E3575" s="653" t="s">
        <v>7275</v>
      </c>
    </row>
    <row r="3576" spans="1:5" customFormat="1" ht="12" customHeight="1" x14ac:dyDescent="0.25">
      <c r="A3576" s="651">
        <v>733905314926</v>
      </c>
      <c r="B3576" s="332" t="s">
        <v>7276</v>
      </c>
      <c r="C3576" s="22">
        <f>AOFA_PLUS!P15</f>
        <v>0</v>
      </c>
      <c r="D3576" s="15" t="s">
        <v>6648</v>
      </c>
      <c r="E3576" s="653" t="s">
        <v>7277</v>
      </c>
    </row>
    <row r="3577" spans="1:5" customFormat="1" ht="12" customHeight="1" x14ac:dyDescent="0.25">
      <c r="A3577" s="651">
        <v>733905314933</v>
      </c>
      <c r="B3577" s="332" t="s">
        <v>7278</v>
      </c>
      <c r="C3577" s="22">
        <f>AOFA_PLUS!P16</f>
        <v>0</v>
      </c>
      <c r="D3577" s="15" t="s">
        <v>6648</v>
      </c>
      <c r="E3577" s="653" t="s">
        <v>7279</v>
      </c>
    </row>
    <row r="3578" spans="1:5" customFormat="1" ht="12" customHeight="1" x14ac:dyDescent="0.25">
      <c r="A3578" s="651">
        <v>733905314940</v>
      </c>
      <c r="B3578" s="332" t="s">
        <v>7280</v>
      </c>
      <c r="C3578" s="22">
        <f>AOFA_PLUS!P17</f>
        <v>0</v>
      </c>
      <c r="D3578" s="15" t="s">
        <v>6648</v>
      </c>
      <c r="E3578" s="653" t="s">
        <v>7281</v>
      </c>
    </row>
    <row r="3579" spans="1:5" customFormat="1" ht="12" customHeight="1" x14ac:dyDescent="0.25">
      <c r="A3579" s="651">
        <v>733905314957</v>
      </c>
      <c r="B3579" s="332" t="s">
        <v>7282</v>
      </c>
      <c r="C3579" s="22">
        <f>AOFA_PLUS!P18</f>
        <v>0</v>
      </c>
      <c r="D3579" s="15" t="s">
        <v>6648</v>
      </c>
      <c r="E3579" s="653" t="s">
        <v>7283</v>
      </c>
    </row>
    <row r="3580" spans="1:5" customFormat="1" ht="12" customHeight="1" x14ac:dyDescent="0.25">
      <c r="A3580" s="651">
        <v>733905314964</v>
      </c>
      <c r="B3580" s="332" t="s">
        <v>7284</v>
      </c>
      <c r="C3580" s="22">
        <f>AOFA_PLUS!P19</f>
        <v>0</v>
      </c>
      <c r="D3580" s="15" t="s">
        <v>6648</v>
      </c>
      <c r="E3580" s="653" t="s">
        <v>7285</v>
      </c>
    </row>
    <row r="3581" spans="1:5" customFormat="1" ht="12" customHeight="1" x14ac:dyDescent="0.25">
      <c r="A3581" s="651">
        <v>733905314971</v>
      </c>
      <c r="B3581" s="332" t="s">
        <v>7286</v>
      </c>
      <c r="C3581" s="22">
        <f>AOFA_PLUS!P20</f>
        <v>0</v>
      </c>
      <c r="D3581" s="15" t="s">
        <v>6648</v>
      </c>
      <c r="E3581" s="653" t="s">
        <v>7287</v>
      </c>
    </row>
    <row r="3582" spans="1:5" customFormat="1" ht="12" customHeight="1" x14ac:dyDescent="0.25">
      <c r="A3582" s="651">
        <v>733905314988</v>
      </c>
      <c r="B3582" s="332" t="s">
        <v>7288</v>
      </c>
      <c r="C3582" s="22">
        <f>AOFA_PLUS!P21</f>
        <v>0</v>
      </c>
      <c r="D3582" s="15" t="s">
        <v>6648</v>
      </c>
      <c r="E3582" s="653" t="s">
        <v>7289</v>
      </c>
    </row>
    <row r="3583" spans="1:5" customFormat="1" ht="12" customHeight="1" x14ac:dyDescent="0.25">
      <c r="A3583" s="651">
        <v>733905314995</v>
      </c>
      <c r="B3583" s="332" t="s">
        <v>7290</v>
      </c>
      <c r="C3583" s="22">
        <f>AOFA_PLUS!P22</f>
        <v>0</v>
      </c>
      <c r="D3583" s="15" t="s">
        <v>6648</v>
      </c>
      <c r="E3583" s="653" t="s">
        <v>7291</v>
      </c>
    </row>
    <row r="3584" spans="1:5" customFormat="1" ht="12" customHeight="1" x14ac:dyDescent="0.25">
      <c r="A3584" s="651">
        <v>733905315008</v>
      </c>
      <c r="B3584" s="332" t="s">
        <v>7292</v>
      </c>
      <c r="C3584" s="22">
        <f>AOFA_PLUS!P23</f>
        <v>0</v>
      </c>
      <c r="D3584" s="15" t="s">
        <v>6648</v>
      </c>
      <c r="E3584" s="653" t="s">
        <v>7293</v>
      </c>
    </row>
    <row r="3585" spans="1:5" customFormat="1" ht="12" customHeight="1" x14ac:dyDescent="0.25">
      <c r="A3585" s="651">
        <v>733905315015</v>
      </c>
      <c r="B3585" s="332" t="s">
        <v>7294</v>
      </c>
      <c r="C3585" s="22">
        <f>AOFA_PLUS!P24</f>
        <v>0</v>
      </c>
      <c r="D3585" s="15" t="s">
        <v>6648</v>
      </c>
      <c r="E3585" s="653" t="s">
        <v>7295</v>
      </c>
    </row>
    <row r="3586" spans="1:5" customFormat="1" ht="12" customHeight="1" x14ac:dyDescent="0.25">
      <c r="A3586" s="651">
        <v>733905315022</v>
      </c>
      <c r="B3586" s="332" t="s">
        <v>7296</v>
      </c>
      <c r="C3586" s="22">
        <f>AOFA_PLUS!P25</f>
        <v>0</v>
      </c>
      <c r="D3586" s="15" t="s">
        <v>6648</v>
      </c>
      <c r="E3586" s="653" t="s">
        <v>7297</v>
      </c>
    </row>
    <row r="3587" spans="1:5" customFormat="1" ht="12" customHeight="1" x14ac:dyDescent="0.25">
      <c r="A3587" s="651">
        <v>733905315039</v>
      </c>
      <c r="B3587" s="332" t="s">
        <v>7298</v>
      </c>
      <c r="C3587" s="22">
        <f>AOFA_PLUS!P26</f>
        <v>0</v>
      </c>
      <c r="D3587" s="15" t="s">
        <v>6648</v>
      </c>
      <c r="E3587" s="653" t="s">
        <v>7299</v>
      </c>
    </row>
    <row r="3588" spans="1:5" customFormat="1" ht="12" customHeight="1" x14ac:dyDescent="0.25">
      <c r="A3588" s="651">
        <v>733905315046</v>
      </c>
      <c r="B3588" s="332" t="s">
        <v>7300</v>
      </c>
      <c r="C3588" s="22">
        <f>AOFA_PLUS!P27</f>
        <v>0</v>
      </c>
      <c r="D3588" s="15" t="s">
        <v>6648</v>
      </c>
      <c r="E3588" s="653" t="s">
        <v>7301</v>
      </c>
    </row>
    <row r="3589" spans="1:5" customFormat="1" ht="12" customHeight="1" x14ac:dyDescent="0.25">
      <c r="A3589" s="651">
        <v>733905315053</v>
      </c>
      <c r="B3589" s="332" t="s">
        <v>7302</v>
      </c>
      <c r="C3589" s="22">
        <f>AOFA_PLUS!P28</f>
        <v>0</v>
      </c>
      <c r="D3589" s="15" t="s">
        <v>6648</v>
      </c>
      <c r="E3589" s="653" t="s">
        <v>7303</v>
      </c>
    </row>
    <row r="3590" spans="1:5" customFormat="1" ht="12" customHeight="1" x14ac:dyDescent="0.25">
      <c r="A3590" s="651">
        <v>733905315060</v>
      </c>
      <c r="B3590" s="332" t="s">
        <v>7304</v>
      </c>
      <c r="C3590" s="22">
        <f>AOFA_PLUS!P29</f>
        <v>0</v>
      </c>
      <c r="D3590" s="15" t="s">
        <v>6648</v>
      </c>
      <c r="E3590" s="653" t="s">
        <v>7305</v>
      </c>
    </row>
    <row r="3591" spans="1:5" customFormat="1" ht="12" customHeight="1" x14ac:dyDescent="0.25">
      <c r="A3591" s="651">
        <v>733905315077</v>
      </c>
      <c r="B3591" s="332" t="s">
        <v>7306</v>
      </c>
      <c r="C3591" s="22">
        <f>AOFA_PLUS!P30</f>
        <v>0</v>
      </c>
      <c r="D3591" s="15" t="s">
        <v>6648</v>
      </c>
      <c r="E3591" s="653" t="s">
        <v>7307</v>
      </c>
    </row>
    <row r="3592" spans="1:5" customFormat="1" ht="12" customHeight="1" x14ac:dyDescent="0.25">
      <c r="A3592" s="651">
        <v>733905315084</v>
      </c>
      <c r="B3592" s="332" t="s">
        <v>7308</v>
      </c>
      <c r="C3592" s="22">
        <f>AOFA_PLUS!P31</f>
        <v>0</v>
      </c>
      <c r="D3592" s="15" t="s">
        <v>6648</v>
      </c>
      <c r="E3592" s="653" t="s">
        <v>7309</v>
      </c>
    </row>
    <row r="3593" spans="1:5" customFormat="1" ht="12" customHeight="1" x14ac:dyDescent="0.25">
      <c r="A3593" s="651">
        <v>733905315091</v>
      </c>
      <c r="B3593" s="332" t="s">
        <v>7310</v>
      </c>
      <c r="C3593" s="22">
        <f>AOFA_PLUS!P32</f>
        <v>0</v>
      </c>
      <c r="D3593" s="15" t="s">
        <v>6648</v>
      </c>
      <c r="E3593" s="653" t="s">
        <v>7311</v>
      </c>
    </row>
    <row r="3594" spans="1:5" customFormat="1" ht="12" customHeight="1" x14ac:dyDescent="0.25">
      <c r="A3594" s="651">
        <v>733905315107</v>
      </c>
      <c r="B3594" s="332" t="s">
        <v>7312</v>
      </c>
      <c r="C3594" s="22">
        <f>AOFA_PLUS!P33</f>
        <v>0</v>
      </c>
      <c r="D3594" s="15" t="s">
        <v>6648</v>
      </c>
      <c r="E3594" s="653" t="s">
        <v>7313</v>
      </c>
    </row>
    <row r="3595" spans="1:5" customFormat="1" ht="12" customHeight="1" x14ac:dyDescent="0.25">
      <c r="A3595" s="651">
        <v>733905315114</v>
      </c>
      <c r="B3595" s="332" t="s">
        <v>7314</v>
      </c>
      <c r="C3595" s="22">
        <f>AOFA_PLUS!P34</f>
        <v>0</v>
      </c>
      <c r="D3595" s="15" t="s">
        <v>6648</v>
      </c>
      <c r="E3595" s="653" t="s">
        <v>7315</v>
      </c>
    </row>
    <row r="3596" spans="1:5" customFormat="1" ht="12" customHeight="1" x14ac:dyDescent="0.25">
      <c r="A3596" s="651">
        <v>733905315121</v>
      </c>
      <c r="B3596" s="332" t="s">
        <v>7316</v>
      </c>
      <c r="C3596" s="22">
        <f>AOFA_PLUS!P35</f>
        <v>0</v>
      </c>
      <c r="D3596" s="15" t="s">
        <v>6648</v>
      </c>
      <c r="E3596" s="653" t="s">
        <v>7317</v>
      </c>
    </row>
    <row r="3597" spans="1:5" customFormat="1" ht="12" customHeight="1" x14ac:dyDescent="0.25">
      <c r="A3597" s="651">
        <v>733905315138</v>
      </c>
      <c r="B3597" s="332" t="s">
        <v>7318</v>
      </c>
      <c r="C3597" s="22">
        <f>AOFA_PLUS!P36</f>
        <v>0</v>
      </c>
      <c r="D3597" s="15" t="s">
        <v>6648</v>
      </c>
      <c r="E3597" s="653" t="s">
        <v>7319</v>
      </c>
    </row>
    <row r="3598" spans="1:5" customFormat="1" ht="12" customHeight="1" x14ac:dyDescent="0.25">
      <c r="A3598" s="651">
        <v>733905315145</v>
      </c>
      <c r="B3598" s="332" t="s">
        <v>7320</v>
      </c>
      <c r="C3598" s="22">
        <f>AOFA_PLUS!Q13</f>
        <v>0</v>
      </c>
      <c r="D3598" s="15" t="s">
        <v>6648</v>
      </c>
      <c r="E3598" s="653" t="s">
        <v>7321</v>
      </c>
    </row>
    <row r="3599" spans="1:5" customFormat="1" ht="12" customHeight="1" x14ac:dyDescent="0.25">
      <c r="A3599" s="651">
        <v>733905315152</v>
      </c>
      <c r="B3599" s="332" t="s">
        <v>7322</v>
      </c>
      <c r="C3599" s="22">
        <f>AOFA_PLUS!Q14</f>
        <v>0</v>
      </c>
      <c r="D3599" s="15" t="s">
        <v>6648</v>
      </c>
      <c r="E3599" s="653" t="s">
        <v>7323</v>
      </c>
    </row>
    <row r="3600" spans="1:5" customFormat="1" ht="12" customHeight="1" x14ac:dyDescent="0.25">
      <c r="A3600" s="651">
        <v>733905315169</v>
      </c>
      <c r="B3600" s="332" t="s">
        <v>7324</v>
      </c>
      <c r="C3600" s="22">
        <f>AOFA_PLUS!Q15</f>
        <v>0</v>
      </c>
      <c r="D3600" s="15" t="s">
        <v>6648</v>
      </c>
      <c r="E3600" s="653" t="s">
        <v>7325</v>
      </c>
    </row>
    <row r="3601" spans="1:5" customFormat="1" ht="12" customHeight="1" x14ac:dyDescent="0.25">
      <c r="A3601" s="651">
        <v>733905315176</v>
      </c>
      <c r="B3601" s="332" t="s">
        <v>7326</v>
      </c>
      <c r="C3601" s="22">
        <f>AOFA_PLUS!Q16</f>
        <v>0</v>
      </c>
      <c r="D3601" s="15" t="s">
        <v>6648</v>
      </c>
      <c r="E3601" s="653" t="s">
        <v>7327</v>
      </c>
    </row>
    <row r="3602" spans="1:5" customFormat="1" ht="12" customHeight="1" x14ac:dyDescent="0.25">
      <c r="A3602" s="651">
        <v>733905315183</v>
      </c>
      <c r="B3602" s="332" t="s">
        <v>7328</v>
      </c>
      <c r="C3602" s="22">
        <f>AOFA_PLUS!Q17</f>
        <v>0</v>
      </c>
      <c r="D3602" s="15" t="s">
        <v>6648</v>
      </c>
      <c r="E3602" s="653" t="s">
        <v>7329</v>
      </c>
    </row>
    <row r="3603" spans="1:5" customFormat="1" ht="12" customHeight="1" x14ac:dyDescent="0.25">
      <c r="A3603" s="651">
        <v>733905315190</v>
      </c>
      <c r="B3603" s="332" t="s">
        <v>7330</v>
      </c>
      <c r="C3603" s="22">
        <f>AOFA_PLUS!Q18</f>
        <v>0</v>
      </c>
      <c r="D3603" s="15" t="s">
        <v>6648</v>
      </c>
      <c r="E3603" s="653" t="s">
        <v>7331</v>
      </c>
    </row>
    <row r="3604" spans="1:5" customFormat="1" ht="12" customHeight="1" x14ac:dyDescent="0.25">
      <c r="A3604" s="651">
        <v>733905315206</v>
      </c>
      <c r="B3604" s="332" t="s">
        <v>7332</v>
      </c>
      <c r="C3604" s="22">
        <f>AOFA_PLUS!Q19</f>
        <v>0</v>
      </c>
      <c r="D3604" s="15" t="s">
        <v>6648</v>
      </c>
      <c r="E3604" s="653" t="s">
        <v>7333</v>
      </c>
    </row>
    <row r="3605" spans="1:5" customFormat="1" ht="12" customHeight="1" x14ac:dyDescent="0.25">
      <c r="A3605" s="651">
        <v>733905315213</v>
      </c>
      <c r="B3605" s="332" t="s">
        <v>7334</v>
      </c>
      <c r="C3605" s="22">
        <f>AOFA_PLUS!Q20</f>
        <v>0</v>
      </c>
      <c r="D3605" s="15" t="s">
        <v>6648</v>
      </c>
      <c r="E3605" s="653" t="s">
        <v>7335</v>
      </c>
    </row>
    <row r="3606" spans="1:5" customFormat="1" ht="12" customHeight="1" x14ac:dyDescent="0.25">
      <c r="A3606" s="651">
        <v>733905315220</v>
      </c>
      <c r="B3606" s="332" t="s">
        <v>7336</v>
      </c>
      <c r="C3606" s="22">
        <f>AOFA_PLUS!Q21</f>
        <v>0</v>
      </c>
      <c r="D3606" s="15" t="s">
        <v>6648</v>
      </c>
      <c r="E3606" s="653" t="s">
        <v>7337</v>
      </c>
    </row>
    <row r="3607" spans="1:5" customFormat="1" ht="12" customHeight="1" x14ac:dyDescent="0.25">
      <c r="A3607" s="651">
        <v>733905315237</v>
      </c>
      <c r="B3607" s="332" t="s">
        <v>7338</v>
      </c>
      <c r="C3607" s="22">
        <f>AOFA_PLUS!Q22</f>
        <v>0</v>
      </c>
      <c r="D3607" s="15" t="s">
        <v>6648</v>
      </c>
      <c r="E3607" s="653" t="s">
        <v>7339</v>
      </c>
    </row>
    <row r="3608" spans="1:5" customFormat="1" ht="12" customHeight="1" x14ac:dyDescent="0.25">
      <c r="A3608" s="651">
        <v>733905315244</v>
      </c>
      <c r="B3608" s="332" t="s">
        <v>7340</v>
      </c>
      <c r="C3608" s="22">
        <f>AOFA_PLUS!Q23</f>
        <v>0</v>
      </c>
      <c r="D3608" s="15" t="s">
        <v>6648</v>
      </c>
      <c r="E3608" s="653" t="s">
        <v>7341</v>
      </c>
    </row>
    <row r="3609" spans="1:5" customFormat="1" ht="12" customHeight="1" x14ac:dyDescent="0.25">
      <c r="A3609" s="651">
        <v>733905315251</v>
      </c>
      <c r="B3609" s="332" t="s">
        <v>7342</v>
      </c>
      <c r="C3609" s="22">
        <f>AOFA_PLUS!Q24</f>
        <v>0</v>
      </c>
      <c r="D3609" s="15" t="s">
        <v>6648</v>
      </c>
      <c r="E3609" s="653" t="s">
        <v>7343</v>
      </c>
    </row>
    <row r="3610" spans="1:5" customFormat="1" ht="12" customHeight="1" x14ac:dyDescent="0.25">
      <c r="A3610" s="651">
        <v>733905315268</v>
      </c>
      <c r="B3610" s="332" t="s">
        <v>7344</v>
      </c>
      <c r="C3610" s="22">
        <f>AOFA_PLUS!Q25</f>
        <v>0</v>
      </c>
      <c r="D3610" s="15" t="s">
        <v>6648</v>
      </c>
      <c r="E3610" s="653" t="s">
        <v>7345</v>
      </c>
    </row>
    <row r="3611" spans="1:5" customFormat="1" ht="12" customHeight="1" x14ac:dyDescent="0.25">
      <c r="A3611" s="651">
        <v>733905315275</v>
      </c>
      <c r="B3611" s="332" t="s">
        <v>7346</v>
      </c>
      <c r="C3611" s="22">
        <f>AOFA_PLUS!Q26</f>
        <v>0</v>
      </c>
      <c r="D3611" s="15" t="s">
        <v>6648</v>
      </c>
      <c r="E3611" s="653" t="s">
        <v>7347</v>
      </c>
    </row>
    <row r="3612" spans="1:5" customFormat="1" ht="12" customHeight="1" x14ac:dyDescent="0.25">
      <c r="A3612" s="651">
        <v>733905315282</v>
      </c>
      <c r="B3612" s="332" t="s">
        <v>7348</v>
      </c>
      <c r="C3612" s="22">
        <f>AOFA_PLUS!Q27</f>
        <v>0</v>
      </c>
      <c r="D3612" s="15" t="s">
        <v>6648</v>
      </c>
      <c r="E3612" s="653" t="s">
        <v>7349</v>
      </c>
    </row>
    <row r="3613" spans="1:5" customFormat="1" ht="12" customHeight="1" x14ac:dyDescent="0.25">
      <c r="A3613" s="651">
        <v>733905315299</v>
      </c>
      <c r="B3613" s="332" t="s">
        <v>7350</v>
      </c>
      <c r="C3613" s="22">
        <f>AOFA_PLUS!Q28</f>
        <v>0</v>
      </c>
      <c r="D3613" s="15" t="s">
        <v>6648</v>
      </c>
      <c r="E3613" s="653" t="s">
        <v>7351</v>
      </c>
    </row>
    <row r="3614" spans="1:5" customFormat="1" ht="12" customHeight="1" x14ac:dyDescent="0.25">
      <c r="A3614" s="651">
        <v>733905315305</v>
      </c>
      <c r="B3614" s="332" t="s">
        <v>7352</v>
      </c>
      <c r="C3614" s="22">
        <f>AOFA_PLUS!Q29</f>
        <v>0</v>
      </c>
      <c r="D3614" s="15" t="s">
        <v>6648</v>
      </c>
      <c r="E3614" s="653" t="s">
        <v>7353</v>
      </c>
    </row>
    <row r="3615" spans="1:5" customFormat="1" ht="12" customHeight="1" x14ac:dyDescent="0.25">
      <c r="A3615" s="651">
        <v>733905315312</v>
      </c>
      <c r="B3615" s="332" t="s">
        <v>7354</v>
      </c>
      <c r="C3615" s="22">
        <f>AOFA_PLUS!Q30</f>
        <v>0</v>
      </c>
      <c r="D3615" s="15" t="s">
        <v>6648</v>
      </c>
      <c r="E3615" s="653" t="s">
        <v>7355</v>
      </c>
    </row>
    <row r="3616" spans="1:5" customFormat="1" ht="12" customHeight="1" x14ac:dyDescent="0.25">
      <c r="A3616" s="651">
        <v>733905315329</v>
      </c>
      <c r="B3616" s="332" t="s">
        <v>7356</v>
      </c>
      <c r="C3616" s="22">
        <f>AOFA_PLUS!Q31</f>
        <v>0</v>
      </c>
      <c r="D3616" s="15" t="s">
        <v>6648</v>
      </c>
      <c r="E3616" s="653" t="s">
        <v>7357</v>
      </c>
    </row>
    <row r="3617" spans="1:5" customFormat="1" ht="12" customHeight="1" x14ac:dyDescent="0.25">
      <c r="A3617" s="651">
        <v>733905315336</v>
      </c>
      <c r="B3617" s="332" t="s">
        <v>7358</v>
      </c>
      <c r="C3617" s="22">
        <f>AOFA_PLUS!Q32</f>
        <v>0</v>
      </c>
      <c r="D3617" s="15" t="s">
        <v>6648</v>
      </c>
      <c r="E3617" s="653" t="s">
        <v>7359</v>
      </c>
    </row>
    <row r="3618" spans="1:5" customFormat="1" ht="12" customHeight="1" x14ac:dyDescent="0.25">
      <c r="A3618" s="651">
        <v>733905315343</v>
      </c>
      <c r="B3618" s="332" t="s">
        <v>7360</v>
      </c>
      <c r="C3618" s="22">
        <f>AOFA_PLUS!Q33</f>
        <v>0</v>
      </c>
      <c r="D3618" s="15" t="s">
        <v>6648</v>
      </c>
      <c r="E3618" s="653" t="s">
        <v>7361</v>
      </c>
    </row>
    <row r="3619" spans="1:5" customFormat="1" ht="12" customHeight="1" x14ac:dyDescent="0.25">
      <c r="A3619" s="651">
        <v>733905315350</v>
      </c>
      <c r="B3619" s="332" t="s">
        <v>7362</v>
      </c>
      <c r="C3619" s="22">
        <f>AOFA_PLUS!Q34</f>
        <v>0</v>
      </c>
      <c r="D3619" s="15" t="s">
        <v>6648</v>
      </c>
      <c r="E3619" s="653" t="s">
        <v>7363</v>
      </c>
    </row>
    <row r="3620" spans="1:5" customFormat="1" ht="12" customHeight="1" x14ac:dyDescent="0.25">
      <c r="A3620" s="651">
        <v>733905315367</v>
      </c>
      <c r="B3620" s="332" t="s">
        <v>7364</v>
      </c>
      <c r="C3620" s="22">
        <f>AOFA_PLUS!Q35</f>
        <v>0</v>
      </c>
      <c r="D3620" s="15" t="s">
        <v>6648</v>
      </c>
      <c r="E3620" s="653" t="s">
        <v>7365</v>
      </c>
    </row>
    <row r="3621" spans="1:5" customFormat="1" ht="12" customHeight="1" x14ac:dyDescent="0.25">
      <c r="A3621" s="651">
        <v>733905315374</v>
      </c>
      <c r="B3621" s="332" t="s">
        <v>7366</v>
      </c>
      <c r="C3621" s="22">
        <f>AOFA_PLUS!Q36</f>
        <v>0</v>
      </c>
      <c r="D3621" s="15" t="s">
        <v>6648</v>
      </c>
      <c r="E3621" s="653" t="s">
        <v>7367</v>
      </c>
    </row>
    <row r="3622" spans="1:5" customFormat="1" ht="12" customHeight="1" x14ac:dyDescent="0.25">
      <c r="A3622" s="651">
        <v>733905685828</v>
      </c>
      <c r="B3622" s="654" t="s">
        <v>7368</v>
      </c>
      <c r="C3622" s="22">
        <f>AOFA_PLUS!R13</f>
        <v>0</v>
      </c>
      <c r="D3622" s="15" t="s">
        <v>6648</v>
      </c>
      <c r="E3622" s="653" t="s">
        <v>7369</v>
      </c>
    </row>
    <row r="3623" spans="1:5" customFormat="1" ht="12" customHeight="1" x14ac:dyDescent="0.25">
      <c r="A3623" s="651">
        <v>733905678929</v>
      </c>
      <c r="B3623" s="654" t="s">
        <v>7370</v>
      </c>
      <c r="C3623" s="22">
        <f>AOFA_PLUS!R14</f>
        <v>0</v>
      </c>
      <c r="D3623" s="15" t="s">
        <v>6648</v>
      </c>
      <c r="E3623" s="653" t="s">
        <v>7371</v>
      </c>
    </row>
    <row r="3624" spans="1:5" customFormat="1" ht="12" customHeight="1" x14ac:dyDescent="0.25">
      <c r="A3624" s="651">
        <v>733905679223</v>
      </c>
      <c r="B3624" s="654" t="s">
        <v>7372</v>
      </c>
      <c r="C3624" s="22">
        <f>AOFA_PLUS!R15</f>
        <v>0</v>
      </c>
      <c r="D3624" s="15" t="s">
        <v>6648</v>
      </c>
      <c r="E3624" s="653" t="s">
        <v>7373</v>
      </c>
    </row>
    <row r="3625" spans="1:5" customFormat="1" ht="12" customHeight="1" x14ac:dyDescent="0.25">
      <c r="A3625" s="651">
        <v>733905679520</v>
      </c>
      <c r="B3625" s="654" t="s">
        <v>7374</v>
      </c>
      <c r="C3625" s="22">
        <f>AOFA_PLUS!R16</f>
        <v>0</v>
      </c>
      <c r="D3625" s="15" t="s">
        <v>6648</v>
      </c>
      <c r="E3625" s="653" t="s">
        <v>7375</v>
      </c>
    </row>
    <row r="3626" spans="1:5" customFormat="1" ht="12" customHeight="1" x14ac:dyDescent="0.25">
      <c r="A3626" s="651">
        <v>733905679827</v>
      </c>
      <c r="B3626" s="654" t="s">
        <v>7376</v>
      </c>
      <c r="C3626" s="22">
        <f>AOFA_PLUS!R17</f>
        <v>0</v>
      </c>
      <c r="D3626" s="15" t="s">
        <v>6648</v>
      </c>
      <c r="E3626" s="653" t="s">
        <v>7377</v>
      </c>
    </row>
    <row r="3627" spans="1:5" customFormat="1" ht="12" customHeight="1" x14ac:dyDescent="0.25">
      <c r="A3627" s="651">
        <v>733905680120</v>
      </c>
      <c r="B3627" s="654" t="s">
        <v>7378</v>
      </c>
      <c r="C3627" s="22">
        <f>AOFA_PLUS!R18</f>
        <v>0</v>
      </c>
      <c r="D3627" s="15" t="s">
        <v>6648</v>
      </c>
      <c r="E3627" s="653" t="s">
        <v>7379</v>
      </c>
    </row>
    <row r="3628" spans="1:5" customFormat="1" ht="12" customHeight="1" x14ac:dyDescent="0.25">
      <c r="A3628" s="651">
        <v>733905680427</v>
      </c>
      <c r="B3628" s="654" t="s">
        <v>7380</v>
      </c>
      <c r="C3628" s="22">
        <f>AOFA_PLUS!R19</f>
        <v>0</v>
      </c>
      <c r="D3628" s="15" t="s">
        <v>6648</v>
      </c>
      <c r="E3628" s="653" t="s">
        <v>7381</v>
      </c>
    </row>
    <row r="3629" spans="1:5" customFormat="1" ht="12" customHeight="1" x14ac:dyDescent="0.25">
      <c r="A3629" s="651">
        <v>733905680724</v>
      </c>
      <c r="B3629" s="654" t="s">
        <v>7382</v>
      </c>
      <c r="C3629" s="22">
        <f>AOFA_PLUS!R20</f>
        <v>0</v>
      </c>
      <c r="D3629" s="15" t="s">
        <v>6648</v>
      </c>
      <c r="E3629" s="653" t="s">
        <v>7383</v>
      </c>
    </row>
    <row r="3630" spans="1:5" customFormat="1" ht="12" customHeight="1" x14ac:dyDescent="0.25">
      <c r="A3630" s="651">
        <v>733905681028</v>
      </c>
      <c r="B3630" s="654" t="s">
        <v>7384</v>
      </c>
      <c r="C3630" s="22">
        <f>AOFA_PLUS!R21</f>
        <v>0</v>
      </c>
      <c r="D3630" s="15" t="s">
        <v>6648</v>
      </c>
      <c r="E3630" s="653" t="s">
        <v>7385</v>
      </c>
    </row>
    <row r="3631" spans="1:5" customFormat="1" ht="12" customHeight="1" x14ac:dyDescent="0.25">
      <c r="A3631" s="651">
        <v>733905681325</v>
      </c>
      <c r="B3631" s="654" t="s">
        <v>7386</v>
      </c>
      <c r="C3631" s="22">
        <f>AOFA_PLUS!R22</f>
        <v>0</v>
      </c>
      <c r="D3631" s="15" t="s">
        <v>6648</v>
      </c>
      <c r="E3631" s="653" t="s">
        <v>7387</v>
      </c>
    </row>
    <row r="3632" spans="1:5" customFormat="1" ht="12" customHeight="1" x14ac:dyDescent="0.25">
      <c r="A3632" s="651">
        <v>733905681622</v>
      </c>
      <c r="B3632" s="654" t="s">
        <v>7388</v>
      </c>
      <c r="C3632" s="22">
        <f>AOFA_PLUS!R23</f>
        <v>0</v>
      </c>
      <c r="D3632" s="15" t="s">
        <v>6648</v>
      </c>
      <c r="E3632" s="653" t="s">
        <v>7389</v>
      </c>
    </row>
    <row r="3633" spans="1:5" customFormat="1" ht="12" customHeight="1" x14ac:dyDescent="0.25">
      <c r="A3633" s="651">
        <v>733905681929</v>
      </c>
      <c r="B3633" s="654" t="s">
        <v>7390</v>
      </c>
      <c r="C3633" s="22">
        <f>AOFA_PLUS!R24</f>
        <v>0</v>
      </c>
      <c r="D3633" s="15" t="s">
        <v>6648</v>
      </c>
      <c r="E3633" s="653" t="s">
        <v>7391</v>
      </c>
    </row>
    <row r="3634" spans="1:5" customFormat="1" ht="12" customHeight="1" x14ac:dyDescent="0.25">
      <c r="A3634" s="651">
        <v>733905682223</v>
      </c>
      <c r="B3634" s="654" t="s">
        <v>7392</v>
      </c>
      <c r="C3634" s="22">
        <f>AOFA_PLUS!R25</f>
        <v>0</v>
      </c>
      <c r="D3634" s="15" t="s">
        <v>6648</v>
      </c>
      <c r="E3634" s="653" t="s">
        <v>7393</v>
      </c>
    </row>
    <row r="3635" spans="1:5" customFormat="1" ht="12" customHeight="1" x14ac:dyDescent="0.25">
      <c r="A3635" s="651">
        <v>733905682520</v>
      </c>
      <c r="B3635" s="654" t="s">
        <v>7394</v>
      </c>
      <c r="C3635" s="22">
        <f>AOFA_PLUS!R26</f>
        <v>0</v>
      </c>
      <c r="D3635" s="15" t="s">
        <v>6648</v>
      </c>
      <c r="E3635" s="653" t="s">
        <v>7395</v>
      </c>
    </row>
    <row r="3636" spans="1:5" customFormat="1" ht="12" customHeight="1" x14ac:dyDescent="0.25">
      <c r="A3636" s="651">
        <v>733905682827</v>
      </c>
      <c r="B3636" s="654" t="s">
        <v>7396</v>
      </c>
      <c r="C3636" s="22">
        <f>AOFA_PLUS!R27</f>
        <v>0</v>
      </c>
      <c r="D3636" s="15" t="s">
        <v>6648</v>
      </c>
      <c r="E3636" s="653" t="s">
        <v>7397</v>
      </c>
    </row>
    <row r="3637" spans="1:5" customFormat="1" ht="12" customHeight="1" x14ac:dyDescent="0.25">
      <c r="A3637" s="651">
        <v>733905683121</v>
      </c>
      <c r="B3637" s="654" t="s">
        <v>7398</v>
      </c>
      <c r="C3637" s="22">
        <f>AOFA_PLUS!R28</f>
        <v>0</v>
      </c>
      <c r="D3637" s="15" t="s">
        <v>6648</v>
      </c>
      <c r="E3637" s="653" t="s">
        <v>7399</v>
      </c>
    </row>
    <row r="3638" spans="1:5" customFormat="1" ht="12" customHeight="1" x14ac:dyDescent="0.25">
      <c r="A3638" s="651">
        <v>733905683428</v>
      </c>
      <c r="B3638" s="654" t="s">
        <v>7400</v>
      </c>
      <c r="C3638" s="22">
        <f>AOFA_PLUS!R29</f>
        <v>0</v>
      </c>
      <c r="D3638" s="15" t="s">
        <v>6648</v>
      </c>
      <c r="E3638" s="653" t="s">
        <v>7401</v>
      </c>
    </row>
    <row r="3639" spans="1:5" customFormat="1" ht="12" customHeight="1" x14ac:dyDescent="0.25">
      <c r="A3639" s="651">
        <v>733905683725</v>
      </c>
      <c r="B3639" s="654" t="s">
        <v>7402</v>
      </c>
      <c r="C3639" s="22">
        <f>AOFA_PLUS!R30</f>
        <v>0</v>
      </c>
      <c r="D3639" s="15" t="s">
        <v>6648</v>
      </c>
      <c r="E3639" s="653" t="s">
        <v>7403</v>
      </c>
    </row>
    <row r="3640" spans="1:5" customFormat="1" ht="12" customHeight="1" x14ac:dyDescent="0.25">
      <c r="A3640" s="651">
        <v>733905684029</v>
      </c>
      <c r="B3640" s="654" t="s">
        <v>7404</v>
      </c>
      <c r="C3640" s="22">
        <f>AOFA_PLUS!R31</f>
        <v>0</v>
      </c>
      <c r="D3640" s="15" t="s">
        <v>6648</v>
      </c>
      <c r="E3640" s="653" t="s">
        <v>7405</v>
      </c>
    </row>
    <row r="3641" spans="1:5" customFormat="1" ht="12" customHeight="1" x14ac:dyDescent="0.25">
      <c r="A3641" s="651">
        <v>733905684326</v>
      </c>
      <c r="B3641" s="654" t="s">
        <v>7406</v>
      </c>
      <c r="C3641" s="22">
        <f>AOFA_PLUS!R32</f>
        <v>0</v>
      </c>
      <c r="D3641" s="15" t="s">
        <v>6648</v>
      </c>
      <c r="E3641" s="653" t="s">
        <v>7407</v>
      </c>
    </row>
    <row r="3642" spans="1:5" customFormat="1" ht="12" customHeight="1" x14ac:dyDescent="0.25">
      <c r="A3642" s="651">
        <v>733905684623</v>
      </c>
      <c r="B3642" s="654" t="s">
        <v>7408</v>
      </c>
      <c r="C3642" s="22">
        <f>AOFA_PLUS!R33</f>
        <v>0</v>
      </c>
      <c r="D3642" s="15" t="s">
        <v>6648</v>
      </c>
      <c r="E3642" s="653" t="s">
        <v>7409</v>
      </c>
    </row>
    <row r="3643" spans="1:5" customFormat="1" ht="12" customHeight="1" x14ac:dyDescent="0.25">
      <c r="A3643" s="651">
        <v>733905684920</v>
      </c>
      <c r="B3643" s="654" t="s">
        <v>7410</v>
      </c>
      <c r="C3643" s="22">
        <f>AOFA_PLUS!R34</f>
        <v>0</v>
      </c>
      <c r="D3643" s="15" t="s">
        <v>6648</v>
      </c>
      <c r="E3643" s="653" t="s">
        <v>7411</v>
      </c>
    </row>
    <row r="3644" spans="1:5" customFormat="1" ht="12" customHeight="1" x14ac:dyDescent="0.25">
      <c r="A3644" s="651">
        <v>733905685224</v>
      </c>
      <c r="B3644" s="654" t="s">
        <v>7412</v>
      </c>
      <c r="C3644" s="22">
        <f>AOFA_PLUS!R35</f>
        <v>0</v>
      </c>
      <c r="D3644" s="15" t="s">
        <v>6648</v>
      </c>
      <c r="E3644" s="653" t="s">
        <v>7413</v>
      </c>
    </row>
    <row r="3645" spans="1:5" customFormat="1" ht="12" customHeight="1" x14ac:dyDescent="0.25">
      <c r="A3645" s="651">
        <v>733905685521</v>
      </c>
      <c r="B3645" s="654" t="s">
        <v>7414</v>
      </c>
      <c r="C3645" s="22">
        <f>AOFA_PLUS!R36</f>
        <v>0</v>
      </c>
      <c r="D3645" s="15" t="s">
        <v>6648</v>
      </c>
      <c r="E3645" s="653" t="s">
        <v>7415</v>
      </c>
    </row>
    <row r="3646" spans="1:5" customFormat="1" ht="12" customHeight="1" x14ac:dyDescent="0.25">
      <c r="A3646" s="651">
        <v>733905685835</v>
      </c>
      <c r="B3646" s="654" t="s">
        <v>7416</v>
      </c>
      <c r="C3646" s="22">
        <f>AOFA_PLUS!S13</f>
        <v>0</v>
      </c>
      <c r="D3646" s="15" t="s">
        <v>6648</v>
      </c>
      <c r="E3646" s="653" t="s">
        <v>7417</v>
      </c>
    </row>
    <row r="3647" spans="1:5" customFormat="1" ht="12" customHeight="1" x14ac:dyDescent="0.25">
      <c r="A3647" s="651">
        <v>733905678936</v>
      </c>
      <c r="B3647" s="654" t="s">
        <v>7418</v>
      </c>
      <c r="C3647" s="22">
        <f>AOFA_PLUS!S14</f>
        <v>0</v>
      </c>
      <c r="D3647" s="15" t="s">
        <v>6648</v>
      </c>
      <c r="E3647" s="653" t="s">
        <v>7419</v>
      </c>
    </row>
    <row r="3648" spans="1:5" customFormat="1" ht="12" customHeight="1" x14ac:dyDescent="0.25">
      <c r="A3648" s="651">
        <v>733905679230</v>
      </c>
      <c r="B3648" s="654" t="s">
        <v>7420</v>
      </c>
      <c r="C3648" s="22">
        <f>AOFA_PLUS!S15</f>
        <v>0</v>
      </c>
      <c r="D3648" s="15" t="s">
        <v>6648</v>
      </c>
      <c r="E3648" s="653" t="s">
        <v>7421</v>
      </c>
    </row>
    <row r="3649" spans="1:5" customFormat="1" ht="12" customHeight="1" x14ac:dyDescent="0.25">
      <c r="A3649" s="651">
        <v>733905679537</v>
      </c>
      <c r="B3649" s="654" t="s">
        <v>7422</v>
      </c>
      <c r="C3649" s="22">
        <f>AOFA_PLUS!S16</f>
        <v>0</v>
      </c>
      <c r="D3649" s="15" t="s">
        <v>6648</v>
      </c>
      <c r="E3649" s="653" t="s">
        <v>7423</v>
      </c>
    </row>
    <row r="3650" spans="1:5" customFormat="1" ht="12" customHeight="1" x14ac:dyDescent="0.25">
      <c r="A3650" s="651">
        <v>733905679834</v>
      </c>
      <c r="B3650" s="654" t="s">
        <v>7424</v>
      </c>
      <c r="C3650" s="22">
        <f>AOFA_PLUS!S17</f>
        <v>0</v>
      </c>
      <c r="D3650" s="15" t="s">
        <v>6648</v>
      </c>
      <c r="E3650" s="653" t="s">
        <v>7425</v>
      </c>
    </row>
    <row r="3651" spans="1:5" customFormat="1" ht="12" customHeight="1" x14ac:dyDescent="0.25">
      <c r="A3651" s="651">
        <v>733905680137</v>
      </c>
      <c r="B3651" s="654" t="s">
        <v>7426</v>
      </c>
      <c r="C3651" s="22">
        <f>AOFA_PLUS!S18</f>
        <v>0</v>
      </c>
      <c r="D3651" s="15" t="s">
        <v>6648</v>
      </c>
      <c r="E3651" s="653" t="s">
        <v>7427</v>
      </c>
    </row>
    <row r="3652" spans="1:5" customFormat="1" ht="12" customHeight="1" x14ac:dyDescent="0.25">
      <c r="A3652" s="651">
        <v>733905680434</v>
      </c>
      <c r="B3652" s="654" t="s">
        <v>7428</v>
      </c>
      <c r="C3652" s="22">
        <f>AOFA_PLUS!S19</f>
        <v>0</v>
      </c>
      <c r="D3652" s="15" t="s">
        <v>6648</v>
      </c>
      <c r="E3652" s="653" t="s">
        <v>7429</v>
      </c>
    </row>
    <row r="3653" spans="1:5" customFormat="1" ht="12" customHeight="1" x14ac:dyDescent="0.25">
      <c r="A3653" s="651">
        <v>733905680731</v>
      </c>
      <c r="B3653" s="654" t="s">
        <v>7430</v>
      </c>
      <c r="C3653" s="22">
        <f>AOFA_PLUS!S20</f>
        <v>0</v>
      </c>
      <c r="D3653" s="15" t="s">
        <v>6648</v>
      </c>
      <c r="E3653" s="653" t="s">
        <v>7431</v>
      </c>
    </row>
    <row r="3654" spans="1:5" customFormat="1" ht="12" customHeight="1" x14ac:dyDescent="0.25">
      <c r="A3654" s="651">
        <v>733905681035</v>
      </c>
      <c r="B3654" s="654" t="s">
        <v>7432</v>
      </c>
      <c r="C3654" s="22">
        <f>AOFA_PLUS!S21</f>
        <v>0</v>
      </c>
      <c r="D3654" s="15" t="s">
        <v>6648</v>
      </c>
      <c r="E3654" s="653" t="s">
        <v>7433</v>
      </c>
    </row>
    <row r="3655" spans="1:5" customFormat="1" ht="12" customHeight="1" x14ac:dyDescent="0.25">
      <c r="A3655" s="651">
        <v>733905681332</v>
      </c>
      <c r="B3655" s="654" t="s">
        <v>7434</v>
      </c>
      <c r="C3655" s="22">
        <f>AOFA_PLUS!S22</f>
        <v>0</v>
      </c>
      <c r="D3655" s="15" t="s">
        <v>6648</v>
      </c>
      <c r="E3655" s="653" t="s">
        <v>7435</v>
      </c>
    </row>
    <row r="3656" spans="1:5" customFormat="1" ht="12" customHeight="1" x14ac:dyDescent="0.25">
      <c r="A3656" s="651">
        <v>733905681639</v>
      </c>
      <c r="B3656" s="654" t="s">
        <v>7436</v>
      </c>
      <c r="C3656" s="22">
        <f>AOFA_PLUS!S23</f>
        <v>0</v>
      </c>
      <c r="D3656" s="15" t="s">
        <v>6648</v>
      </c>
      <c r="E3656" s="653" t="s">
        <v>7437</v>
      </c>
    </row>
    <row r="3657" spans="1:5" customFormat="1" ht="12" customHeight="1" x14ac:dyDescent="0.25">
      <c r="A3657" s="651">
        <v>733905681936</v>
      </c>
      <c r="B3657" s="654" t="s">
        <v>7438</v>
      </c>
      <c r="C3657" s="22">
        <f>AOFA_PLUS!S24</f>
        <v>0</v>
      </c>
      <c r="D3657" s="15" t="s">
        <v>6648</v>
      </c>
      <c r="E3657" s="653" t="s">
        <v>7439</v>
      </c>
    </row>
    <row r="3658" spans="1:5" customFormat="1" ht="12" customHeight="1" x14ac:dyDescent="0.25">
      <c r="A3658" s="651">
        <v>733905682230</v>
      </c>
      <c r="B3658" s="654" t="s">
        <v>7440</v>
      </c>
      <c r="C3658" s="22">
        <f>AOFA_PLUS!S25</f>
        <v>0</v>
      </c>
      <c r="D3658" s="15" t="s">
        <v>6648</v>
      </c>
      <c r="E3658" s="653" t="s">
        <v>7441</v>
      </c>
    </row>
    <row r="3659" spans="1:5" customFormat="1" ht="12" customHeight="1" x14ac:dyDescent="0.25">
      <c r="A3659" s="651">
        <v>733905682537</v>
      </c>
      <c r="B3659" s="654" t="s">
        <v>7442</v>
      </c>
      <c r="C3659" s="22">
        <f>AOFA_PLUS!S26</f>
        <v>0</v>
      </c>
      <c r="D3659" s="15" t="s">
        <v>6648</v>
      </c>
      <c r="E3659" s="653" t="s">
        <v>7443</v>
      </c>
    </row>
    <row r="3660" spans="1:5" customFormat="1" ht="12" customHeight="1" x14ac:dyDescent="0.25">
      <c r="A3660" s="651">
        <v>733905682834</v>
      </c>
      <c r="B3660" s="654" t="s">
        <v>7444</v>
      </c>
      <c r="C3660" s="22">
        <f>AOFA_PLUS!S27</f>
        <v>0</v>
      </c>
      <c r="D3660" s="15" t="s">
        <v>6648</v>
      </c>
      <c r="E3660" s="653" t="s">
        <v>7445</v>
      </c>
    </row>
    <row r="3661" spans="1:5" customFormat="1" ht="12" customHeight="1" x14ac:dyDescent="0.25">
      <c r="A3661" s="651">
        <v>733905683138</v>
      </c>
      <c r="B3661" s="654" t="s">
        <v>7446</v>
      </c>
      <c r="C3661" s="22">
        <f>AOFA_PLUS!S28</f>
        <v>0</v>
      </c>
      <c r="D3661" s="15" t="s">
        <v>6648</v>
      </c>
      <c r="E3661" s="653" t="s">
        <v>7447</v>
      </c>
    </row>
    <row r="3662" spans="1:5" customFormat="1" ht="12" customHeight="1" x14ac:dyDescent="0.25">
      <c r="A3662" s="651">
        <v>733905683435</v>
      </c>
      <c r="B3662" s="654" t="s">
        <v>7448</v>
      </c>
      <c r="C3662" s="22">
        <f>AOFA_PLUS!S29</f>
        <v>0</v>
      </c>
      <c r="D3662" s="15" t="s">
        <v>6648</v>
      </c>
      <c r="E3662" s="653" t="s">
        <v>7449</v>
      </c>
    </row>
    <row r="3663" spans="1:5" customFormat="1" ht="12" customHeight="1" x14ac:dyDescent="0.25">
      <c r="A3663" s="651">
        <v>733905683732</v>
      </c>
      <c r="B3663" s="654" t="s">
        <v>7450</v>
      </c>
      <c r="C3663" s="22">
        <f>AOFA_PLUS!S30</f>
        <v>0</v>
      </c>
      <c r="D3663" s="15" t="s">
        <v>6648</v>
      </c>
      <c r="E3663" s="653" t="s">
        <v>7451</v>
      </c>
    </row>
    <row r="3664" spans="1:5" customFormat="1" ht="12" customHeight="1" x14ac:dyDescent="0.25">
      <c r="A3664" s="651">
        <v>733905684036</v>
      </c>
      <c r="B3664" s="654" t="s">
        <v>7452</v>
      </c>
      <c r="C3664" s="22">
        <f>AOFA_PLUS!S31</f>
        <v>0</v>
      </c>
      <c r="D3664" s="15" t="s">
        <v>6648</v>
      </c>
      <c r="E3664" s="653" t="s">
        <v>7453</v>
      </c>
    </row>
    <row r="3665" spans="1:5" customFormat="1" ht="12" customHeight="1" x14ac:dyDescent="0.25">
      <c r="A3665" s="651">
        <v>733905684333</v>
      </c>
      <c r="B3665" s="654" t="s">
        <v>7454</v>
      </c>
      <c r="C3665" s="22">
        <f>AOFA_PLUS!S32</f>
        <v>0</v>
      </c>
      <c r="D3665" s="15" t="s">
        <v>6648</v>
      </c>
      <c r="E3665" s="653" t="s">
        <v>7455</v>
      </c>
    </row>
    <row r="3666" spans="1:5" customFormat="1" ht="12" customHeight="1" x14ac:dyDescent="0.25">
      <c r="A3666" s="651">
        <v>733905684630</v>
      </c>
      <c r="B3666" s="654" t="s">
        <v>7456</v>
      </c>
      <c r="C3666" s="22">
        <f>AOFA_PLUS!S33</f>
        <v>0</v>
      </c>
      <c r="D3666" s="15" t="s">
        <v>6648</v>
      </c>
      <c r="E3666" s="653" t="s">
        <v>7457</v>
      </c>
    </row>
    <row r="3667" spans="1:5" customFormat="1" ht="12" customHeight="1" x14ac:dyDescent="0.25">
      <c r="A3667" s="651">
        <v>733905684937</v>
      </c>
      <c r="B3667" s="654" t="s">
        <v>7458</v>
      </c>
      <c r="C3667" s="22">
        <f>AOFA_PLUS!S34</f>
        <v>0</v>
      </c>
      <c r="D3667" s="15" t="s">
        <v>6648</v>
      </c>
      <c r="E3667" s="653" t="s">
        <v>7459</v>
      </c>
    </row>
    <row r="3668" spans="1:5" customFormat="1" ht="12" customHeight="1" x14ac:dyDescent="0.25">
      <c r="A3668" s="651">
        <v>733905685231</v>
      </c>
      <c r="B3668" s="654" t="s">
        <v>7460</v>
      </c>
      <c r="C3668" s="22">
        <f>AOFA_PLUS!S35</f>
        <v>0</v>
      </c>
      <c r="D3668" s="15" t="s">
        <v>6648</v>
      </c>
      <c r="E3668" s="653" t="s">
        <v>7461</v>
      </c>
    </row>
    <row r="3669" spans="1:5" customFormat="1" ht="12" customHeight="1" x14ac:dyDescent="0.25">
      <c r="A3669" s="651">
        <v>733905685538</v>
      </c>
      <c r="B3669" s="654" t="s">
        <v>7462</v>
      </c>
      <c r="C3669" s="22">
        <f>AOFA_PLUS!S36</f>
        <v>0</v>
      </c>
      <c r="D3669" s="15" t="s">
        <v>6648</v>
      </c>
      <c r="E3669" s="653" t="s">
        <v>7463</v>
      </c>
    </row>
    <row r="3670" spans="1:5" customFormat="1" ht="12" customHeight="1" x14ac:dyDescent="0.25">
      <c r="A3670" s="651">
        <v>733905685842</v>
      </c>
      <c r="B3670" s="654" t="s">
        <v>7464</v>
      </c>
      <c r="C3670" s="22">
        <f>AOFA_PLUS!T13</f>
        <v>0</v>
      </c>
      <c r="D3670" s="15" t="s">
        <v>6648</v>
      </c>
      <c r="E3670" s="653" t="s">
        <v>7465</v>
      </c>
    </row>
    <row r="3671" spans="1:5" customFormat="1" ht="12" customHeight="1" x14ac:dyDescent="0.25">
      <c r="A3671" s="651">
        <v>733905678943</v>
      </c>
      <c r="B3671" s="654" t="s">
        <v>7466</v>
      </c>
      <c r="C3671" s="22">
        <f>AOFA_PLUS!T14</f>
        <v>0</v>
      </c>
      <c r="D3671" s="15" t="s">
        <v>6648</v>
      </c>
      <c r="E3671" s="653" t="s">
        <v>7467</v>
      </c>
    </row>
    <row r="3672" spans="1:5" customFormat="1" ht="12" customHeight="1" x14ac:dyDescent="0.25">
      <c r="A3672" s="651">
        <v>733905679247</v>
      </c>
      <c r="B3672" s="654" t="s">
        <v>7468</v>
      </c>
      <c r="C3672" s="22">
        <f>AOFA_PLUS!T15</f>
        <v>0</v>
      </c>
      <c r="D3672" s="15" t="s">
        <v>6648</v>
      </c>
      <c r="E3672" s="653" t="s">
        <v>7469</v>
      </c>
    </row>
    <row r="3673" spans="1:5" customFormat="1" ht="12" customHeight="1" x14ac:dyDescent="0.25">
      <c r="A3673" s="651">
        <v>733905679544</v>
      </c>
      <c r="B3673" s="654" t="s">
        <v>7470</v>
      </c>
      <c r="C3673" s="22">
        <f>AOFA_PLUS!T16</f>
        <v>0</v>
      </c>
      <c r="D3673" s="15" t="s">
        <v>6648</v>
      </c>
      <c r="E3673" s="653" t="s">
        <v>7471</v>
      </c>
    </row>
    <row r="3674" spans="1:5" customFormat="1" ht="12" customHeight="1" x14ac:dyDescent="0.25">
      <c r="A3674" s="651">
        <v>733905679841</v>
      </c>
      <c r="B3674" s="654" t="s">
        <v>7472</v>
      </c>
      <c r="C3674" s="22">
        <f>AOFA_PLUS!T17</f>
        <v>0</v>
      </c>
      <c r="D3674" s="15" t="s">
        <v>6648</v>
      </c>
      <c r="E3674" s="653" t="s">
        <v>7473</v>
      </c>
    </row>
    <row r="3675" spans="1:5" customFormat="1" ht="12" customHeight="1" x14ac:dyDescent="0.25">
      <c r="A3675" s="651">
        <v>733905680144</v>
      </c>
      <c r="B3675" s="654" t="s">
        <v>7474</v>
      </c>
      <c r="C3675" s="22">
        <f>AOFA_PLUS!T18</f>
        <v>0</v>
      </c>
      <c r="D3675" s="15" t="s">
        <v>6648</v>
      </c>
      <c r="E3675" s="653" t="s">
        <v>7475</v>
      </c>
    </row>
    <row r="3676" spans="1:5" customFormat="1" ht="12" customHeight="1" x14ac:dyDescent="0.25">
      <c r="A3676" s="651">
        <v>733905680441</v>
      </c>
      <c r="B3676" s="654" t="s">
        <v>7476</v>
      </c>
      <c r="C3676" s="22">
        <f>AOFA_PLUS!T19</f>
        <v>0</v>
      </c>
      <c r="D3676" s="15" t="s">
        <v>6648</v>
      </c>
      <c r="E3676" s="653" t="s">
        <v>7477</v>
      </c>
    </row>
    <row r="3677" spans="1:5" customFormat="1" ht="12" customHeight="1" x14ac:dyDescent="0.25">
      <c r="A3677" s="651">
        <v>733905680748</v>
      </c>
      <c r="B3677" s="654" t="s">
        <v>7478</v>
      </c>
      <c r="C3677" s="22">
        <f>AOFA_PLUS!T20</f>
        <v>0</v>
      </c>
      <c r="D3677" s="15" t="s">
        <v>6648</v>
      </c>
      <c r="E3677" s="653" t="s">
        <v>7479</v>
      </c>
    </row>
    <row r="3678" spans="1:5" customFormat="1" ht="12" customHeight="1" x14ac:dyDescent="0.25">
      <c r="A3678" s="651">
        <v>733905681042</v>
      </c>
      <c r="B3678" s="654" t="s">
        <v>7480</v>
      </c>
      <c r="C3678" s="22">
        <f>AOFA_PLUS!T21</f>
        <v>0</v>
      </c>
      <c r="D3678" s="15" t="s">
        <v>6648</v>
      </c>
      <c r="E3678" s="653" t="s">
        <v>7481</v>
      </c>
    </row>
    <row r="3679" spans="1:5" customFormat="1" ht="12" customHeight="1" x14ac:dyDescent="0.25">
      <c r="A3679" s="651">
        <v>733905681349</v>
      </c>
      <c r="B3679" s="654" t="s">
        <v>7482</v>
      </c>
      <c r="C3679" s="22">
        <f>AOFA_PLUS!T22</f>
        <v>0</v>
      </c>
      <c r="D3679" s="15" t="s">
        <v>6648</v>
      </c>
      <c r="E3679" s="653" t="s">
        <v>7483</v>
      </c>
    </row>
    <row r="3680" spans="1:5" customFormat="1" ht="12" customHeight="1" x14ac:dyDescent="0.25">
      <c r="A3680" s="651">
        <v>733905681646</v>
      </c>
      <c r="B3680" s="654" t="s">
        <v>7484</v>
      </c>
      <c r="C3680" s="22">
        <f>AOFA_PLUS!T23</f>
        <v>0</v>
      </c>
      <c r="D3680" s="15" t="s">
        <v>6648</v>
      </c>
      <c r="E3680" s="653" t="s">
        <v>7485</v>
      </c>
    </row>
    <row r="3681" spans="1:5" customFormat="1" ht="12" customHeight="1" x14ac:dyDescent="0.25">
      <c r="A3681" s="651">
        <v>733905681943</v>
      </c>
      <c r="B3681" s="654" t="s">
        <v>7486</v>
      </c>
      <c r="C3681" s="22">
        <f>AOFA_PLUS!T24</f>
        <v>0</v>
      </c>
      <c r="D3681" s="15" t="s">
        <v>6648</v>
      </c>
      <c r="E3681" s="653" t="s">
        <v>7487</v>
      </c>
    </row>
    <row r="3682" spans="1:5" customFormat="1" ht="12" customHeight="1" x14ac:dyDescent="0.25">
      <c r="A3682" s="651">
        <v>733905682247</v>
      </c>
      <c r="B3682" s="654" t="s">
        <v>7488</v>
      </c>
      <c r="C3682" s="22">
        <f>AOFA_PLUS!T25</f>
        <v>0</v>
      </c>
      <c r="D3682" s="15" t="s">
        <v>6648</v>
      </c>
      <c r="E3682" s="653" t="s">
        <v>7489</v>
      </c>
    </row>
    <row r="3683" spans="1:5" customFormat="1" ht="12" customHeight="1" x14ac:dyDescent="0.25">
      <c r="A3683" s="651">
        <v>733905682544</v>
      </c>
      <c r="B3683" s="654" t="s">
        <v>7490</v>
      </c>
      <c r="C3683" s="22">
        <f>AOFA_PLUS!T26</f>
        <v>0</v>
      </c>
      <c r="D3683" s="15" t="s">
        <v>6648</v>
      </c>
      <c r="E3683" s="653" t="s">
        <v>7491</v>
      </c>
    </row>
    <row r="3684" spans="1:5" customFormat="1" ht="12" customHeight="1" x14ac:dyDescent="0.25">
      <c r="A3684" s="651">
        <v>733905682841</v>
      </c>
      <c r="B3684" s="654" t="s">
        <v>7492</v>
      </c>
      <c r="C3684" s="22">
        <f>AOFA_PLUS!T27</f>
        <v>0</v>
      </c>
      <c r="D3684" s="15" t="s">
        <v>6648</v>
      </c>
      <c r="E3684" s="653" t="s">
        <v>7493</v>
      </c>
    </row>
    <row r="3685" spans="1:5" customFormat="1" ht="12" customHeight="1" x14ac:dyDescent="0.25">
      <c r="A3685" s="651">
        <v>733905683145</v>
      </c>
      <c r="B3685" s="654" t="s">
        <v>7494</v>
      </c>
      <c r="C3685" s="22">
        <f>AOFA_PLUS!T28</f>
        <v>0</v>
      </c>
      <c r="D3685" s="15" t="s">
        <v>6648</v>
      </c>
      <c r="E3685" s="653" t="s">
        <v>7495</v>
      </c>
    </row>
    <row r="3686" spans="1:5" customFormat="1" ht="12" customHeight="1" x14ac:dyDescent="0.25">
      <c r="A3686" s="651">
        <v>733905683442</v>
      </c>
      <c r="B3686" s="654" t="s">
        <v>7496</v>
      </c>
      <c r="C3686" s="22">
        <f>AOFA_PLUS!T29</f>
        <v>0</v>
      </c>
      <c r="D3686" s="15" t="s">
        <v>6648</v>
      </c>
      <c r="E3686" s="653" t="s">
        <v>7497</v>
      </c>
    </row>
    <row r="3687" spans="1:5" customFormat="1" ht="12" customHeight="1" x14ac:dyDescent="0.25">
      <c r="A3687" s="651">
        <v>733905683749</v>
      </c>
      <c r="B3687" s="654" t="s">
        <v>7498</v>
      </c>
      <c r="C3687" s="22">
        <f>AOFA_PLUS!T30</f>
        <v>0</v>
      </c>
      <c r="D3687" s="15" t="s">
        <v>6648</v>
      </c>
      <c r="E3687" s="653" t="s">
        <v>7499</v>
      </c>
    </row>
    <row r="3688" spans="1:5" customFormat="1" ht="12" customHeight="1" x14ac:dyDescent="0.25">
      <c r="A3688" s="651">
        <v>733905684043</v>
      </c>
      <c r="B3688" s="654" t="s">
        <v>7500</v>
      </c>
      <c r="C3688" s="22">
        <f>AOFA_PLUS!T31</f>
        <v>0</v>
      </c>
      <c r="D3688" s="15" t="s">
        <v>6648</v>
      </c>
      <c r="E3688" s="653" t="s">
        <v>7501</v>
      </c>
    </row>
    <row r="3689" spans="1:5" customFormat="1" ht="12" customHeight="1" x14ac:dyDescent="0.25">
      <c r="A3689" s="651">
        <v>733905684340</v>
      </c>
      <c r="B3689" s="654" t="s">
        <v>7502</v>
      </c>
      <c r="C3689" s="22">
        <f>AOFA_PLUS!T32</f>
        <v>0</v>
      </c>
      <c r="D3689" s="15" t="s">
        <v>6648</v>
      </c>
      <c r="E3689" s="653" t="s">
        <v>7503</v>
      </c>
    </row>
    <row r="3690" spans="1:5" customFormat="1" ht="12" customHeight="1" x14ac:dyDescent="0.25">
      <c r="A3690" s="651">
        <v>733905684647</v>
      </c>
      <c r="B3690" s="654" t="s">
        <v>7504</v>
      </c>
      <c r="C3690" s="22">
        <f>AOFA_PLUS!T33</f>
        <v>0</v>
      </c>
      <c r="D3690" s="15" t="s">
        <v>6648</v>
      </c>
      <c r="E3690" s="653" t="s">
        <v>7505</v>
      </c>
    </row>
    <row r="3691" spans="1:5" customFormat="1" ht="12" customHeight="1" x14ac:dyDescent="0.25">
      <c r="A3691" s="651">
        <v>733905684944</v>
      </c>
      <c r="B3691" s="654" t="s">
        <v>7506</v>
      </c>
      <c r="C3691" s="22">
        <f>AOFA_PLUS!T34</f>
        <v>0</v>
      </c>
      <c r="D3691" s="15" t="s">
        <v>6648</v>
      </c>
      <c r="E3691" s="653" t="s">
        <v>7507</v>
      </c>
    </row>
    <row r="3692" spans="1:5" customFormat="1" ht="12" customHeight="1" x14ac:dyDescent="0.25">
      <c r="A3692" s="651">
        <v>733905685248</v>
      </c>
      <c r="B3692" s="654" t="s">
        <v>7508</v>
      </c>
      <c r="C3692" s="22">
        <f>AOFA_PLUS!T35</f>
        <v>0</v>
      </c>
      <c r="D3692" s="15" t="s">
        <v>6648</v>
      </c>
      <c r="E3692" s="653" t="s">
        <v>7509</v>
      </c>
    </row>
    <row r="3693" spans="1:5" customFormat="1" ht="12" customHeight="1" x14ac:dyDescent="0.25">
      <c r="A3693" s="651">
        <v>733905685545</v>
      </c>
      <c r="B3693" s="654" t="s">
        <v>7510</v>
      </c>
      <c r="C3693" s="22">
        <f>AOFA_PLUS!T36</f>
        <v>0</v>
      </c>
      <c r="D3693" s="15" t="s">
        <v>6648</v>
      </c>
      <c r="E3693" s="653" t="s">
        <v>7511</v>
      </c>
    </row>
    <row r="3694" spans="1:5" customFormat="1" ht="12" customHeight="1" x14ac:dyDescent="0.25">
      <c r="A3694" s="651">
        <v>733905685859</v>
      </c>
      <c r="B3694" s="654" t="s">
        <v>7512</v>
      </c>
      <c r="C3694" s="22">
        <f>AOFA_PLUS!V13</f>
        <v>0</v>
      </c>
      <c r="D3694" s="15" t="s">
        <v>6648</v>
      </c>
      <c r="E3694" s="653" t="s">
        <v>7513</v>
      </c>
    </row>
    <row r="3695" spans="1:5" customFormat="1" ht="12" customHeight="1" x14ac:dyDescent="0.25">
      <c r="A3695" s="651">
        <v>733905678950</v>
      </c>
      <c r="B3695" s="654" t="s">
        <v>7514</v>
      </c>
      <c r="C3695" s="22">
        <f>AOFA_PLUS!V14</f>
        <v>0</v>
      </c>
      <c r="D3695" s="15" t="s">
        <v>6648</v>
      </c>
      <c r="E3695" s="653" t="s">
        <v>7515</v>
      </c>
    </row>
    <row r="3696" spans="1:5" customFormat="1" ht="12" customHeight="1" x14ac:dyDescent="0.25">
      <c r="A3696" s="651">
        <v>733905679254</v>
      </c>
      <c r="B3696" s="654" t="s">
        <v>7516</v>
      </c>
      <c r="C3696" s="22">
        <f>AOFA_PLUS!V15</f>
        <v>0</v>
      </c>
      <c r="D3696" s="15" t="s">
        <v>6648</v>
      </c>
      <c r="E3696" s="653" t="s">
        <v>7517</v>
      </c>
    </row>
    <row r="3697" spans="1:5" customFormat="1" ht="12" customHeight="1" x14ac:dyDescent="0.25">
      <c r="A3697" s="651">
        <v>733905679551</v>
      </c>
      <c r="B3697" s="654" t="s">
        <v>7518</v>
      </c>
      <c r="C3697" s="22">
        <f>AOFA_PLUS!V16</f>
        <v>0</v>
      </c>
      <c r="D3697" s="15" t="s">
        <v>6648</v>
      </c>
      <c r="E3697" s="653" t="s">
        <v>7519</v>
      </c>
    </row>
    <row r="3698" spans="1:5" customFormat="1" ht="12" customHeight="1" x14ac:dyDescent="0.25">
      <c r="A3698" s="651">
        <v>733905679858</v>
      </c>
      <c r="B3698" s="654" t="s">
        <v>7520</v>
      </c>
      <c r="C3698" s="22">
        <f>AOFA_PLUS!V17</f>
        <v>0</v>
      </c>
      <c r="D3698" s="15" t="s">
        <v>6648</v>
      </c>
      <c r="E3698" s="653" t="s">
        <v>7521</v>
      </c>
    </row>
    <row r="3699" spans="1:5" customFormat="1" ht="12" customHeight="1" x14ac:dyDescent="0.25">
      <c r="A3699" s="651">
        <v>733905680151</v>
      </c>
      <c r="B3699" s="654" t="s">
        <v>7522</v>
      </c>
      <c r="C3699" s="22">
        <f>AOFA_PLUS!V18</f>
        <v>0</v>
      </c>
      <c r="D3699" s="15" t="s">
        <v>6648</v>
      </c>
      <c r="E3699" s="653" t="s">
        <v>7523</v>
      </c>
    </row>
    <row r="3700" spans="1:5" customFormat="1" ht="12" customHeight="1" x14ac:dyDescent="0.25">
      <c r="A3700" s="651">
        <v>733905680458</v>
      </c>
      <c r="B3700" s="654" t="s">
        <v>7524</v>
      </c>
      <c r="C3700" s="22">
        <f>AOFA_PLUS!V19</f>
        <v>0</v>
      </c>
      <c r="D3700" s="15" t="s">
        <v>6648</v>
      </c>
      <c r="E3700" s="653" t="s">
        <v>7525</v>
      </c>
    </row>
    <row r="3701" spans="1:5" customFormat="1" ht="12" customHeight="1" x14ac:dyDescent="0.25">
      <c r="A3701" s="651">
        <v>733905680755</v>
      </c>
      <c r="B3701" s="654" t="s">
        <v>7526</v>
      </c>
      <c r="C3701" s="22">
        <f>AOFA_PLUS!V20</f>
        <v>0</v>
      </c>
      <c r="D3701" s="15" t="s">
        <v>6648</v>
      </c>
      <c r="E3701" s="653" t="s">
        <v>7527</v>
      </c>
    </row>
    <row r="3702" spans="1:5" customFormat="1" ht="12" customHeight="1" x14ac:dyDescent="0.25">
      <c r="A3702" s="651">
        <v>733905681059</v>
      </c>
      <c r="B3702" s="654" t="s">
        <v>7528</v>
      </c>
      <c r="C3702" s="22">
        <f>AOFA_PLUS!V21</f>
        <v>0</v>
      </c>
      <c r="D3702" s="15" t="s">
        <v>6648</v>
      </c>
      <c r="E3702" s="653" t="s">
        <v>7529</v>
      </c>
    </row>
    <row r="3703" spans="1:5" customFormat="1" ht="12" customHeight="1" x14ac:dyDescent="0.25">
      <c r="A3703" s="651">
        <v>733905681356</v>
      </c>
      <c r="B3703" s="654" t="s">
        <v>7530</v>
      </c>
      <c r="C3703" s="22">
        <f>AOFA_PLUS!V22</f>
        <v>0</v>
      </c>
      <c r="D3703" s="15" t="s">
        <v>6648</v>
      </c>
      <c r="E3703" s="653" t="s">
        <v>7531</v>
      </c>
    </row>
    <row r="3704" spans="1:5" customFormat="1" ht="12" customHeight="1" x14ac:dyDescent="0.25">
      <c r="A3704" s="651">
        <v>733905681653</v>
      </c>
      <c r="B3704" s="654" t="s">
        <v>7532</v>
      </c>
      <c r="C3704" s="22">
        <f>AOFA_PLUS!V23</f>
        <v>0</v>
      </c>
      <c r="D3704" s="15" t="s">
        <v>6648</v>
      </c>
      <c r="E3704" s="653" t="s">
        <v>7533</v>
      </c>
    </row>
    <row r="3705" spans="1:5" customFormat="1" ht="12" customHeight="1" x14ac:dyDescent="0.25">
      <c r="A3705" s="651">
        <v>733905681950</v>
      </c>
      <c r="B3705" s="654" t="s">
        <v>7534</v>
      </c>
      <c r="C3705" s="22">
        <f>AOFA_PLUS!V24</f>
        <v>0</v>
      </c>
      <c r="D3705" s="15" t="s">
        <v>6648</v>
      </c>
      <c r="E3705" s="653" t="s">
        <v>7535</v>
      </c>
    </row>
    <row r="3706" spans="1:5" customFormat="1" ht="12" customHeight="1" x14ac:dyDescent="0.25">
      <c r="A3706" s="651">
        <v>733905682254</v>
      </c>
      <c r="B3706" s="654" t="s">
        <v>7536</v>
      </c>
      <c r="C3706" s="22">
        <f>AOFA_PLUS!V25</f>
        <v>0</v>
      </c>
      <c r="D3706" s="15" t="s">
        <v>6648</v>
      </c>
      <c r="E3706" s="653" t="s">
        <v>7537</v>
      </c>
    </row>
    <row r="3707" spans="1:5" customFormat="1" ht="12" customHeight="1" x14ac:dyDescent="0.25">
      <c r="A3707" s="651">
        <v>733905682551</v>
      </c>
      <c r="B3707" s="654" t="s">
        <v>7538</v>
      </c>
      <c r="C3707" s="22">
        <f>AOFA_PLUS!V26</f>
        <v>0</v>
      </c>
      <c r="D3707" s="15" t="s">
        <v>6648</v>
      </c>
      <c r="E3707" s="653" t="s">
        <v>7539</v>
      </c>
    </row>
    <row r="3708" spans="1:5" customFormat="1" ht="12" customHeight="1" x14ac:dyDescent="0.25">
      <c r="A3708" s="651">
        <v>733905682858</v>
      </c>
      <c r="B3708" s="654" t="s">
        <v>7540</v>
      </c>
      <c r="C3708" s="22">
        <f>AOFA_PLUS!V27</f>
        <v>0</v>
      </c>
      <c r="D3708" s="15" t="s">
        <v>6648</v>
      </c>
      <c r="E3708" s="653" t="s">
        <v>7541</v>
      </c>
    </row>
    <row r="3709" spans="1:5" customFormat="1" ht="12" customHeight="1" x14ac:dyDescent="0.25">
      <c r="A3709" s="651">
        <v>733905683152</v>
      </c>
      <c r="B3709" s="654" t="s">
        <v>7542</v>
      </c>
      <c r="C3709" s="22">
        <f>AOFA_PLUS!V28</f>
        <v>0</v>
      </c>
      <c r="D3709" s="15" t="s">
        <v>6648</v>
      </c>
      <c r="E3709" s="653" t="s">
        <v>7543</v>
      </c>
    </row>
    <row r="3710" spans="1:5" customFormat="1" ht="12" customHeight="1" x14ac:dyDescent="0.25">
      <c r="A3710" s="651">
        <v>733905683459</v>
      </c>
      <c r="B3710" s="654" t="s">
        <v>7544</v>
      </c>
      <c r="C3710" s="22">
        <f>AOFA_PLUS!V29</f>
        <v>0</v>
      </c>
      <c r="D3710" s="15" t="s">
        <v>6648</v>
      </c>
      <c r="E3710" s="653" t="s">
        <v>7545</v>
      </c>
    </row>
    <row r="3711" spans="1:5" customFormat="1" ht="12" customHeight="1" x14ac:dyDescent="0.25">
      <c r="A3711" s="651">
        <v>733905683756</v>
      </c>
      <c r="B3711" s="654" t="s">
        <v>7546</v>
      </c>
      <c r="C3711" s="22">
        <f>AOFA_PLUS!V30</f>
        <v>0</v>
      </c>
      <c r="D3711" s="15" t="s">
        <v>6648</v>
      </c>
      <c r="E3711" s="653" t="s">
        <v>7547</v>
      </c>
    </row>
    <row r="3712" spans="1:5" customFormat="1" ht="12" customHeight="1" x14ac:dyDescent="0.25">
      <c r="A3712" s="651">
        <v>733905684050</v>
      </c>
      <c r="B3712" s="654" t="s">
        <v>7548</v>
      </c>
      <c r="C3712" s="22">
        <f>AOFA_PLUS!V31</f>
        <v>0</v>
      </c>
      <c r="D3712" s="15" t="s">
        <v>6648</v>
      </c>
      <c r="E3712" s="653" t="s">
        <v>7549</v>
      </c>
    </row>
    <row r="3713" spans="1:5" customFormat="1" ht="12" customHeight="1" x14ac:dyDescent="0.25">
      <c r="A3713" s="651">
        <v>733905684357</v>
      </c>
      <c r="B3713" s="654" t="s">
        <v>7550</v>
      </c>
      <c r="C3713" s="22">
        <f>AOFA_PLUS!V32</f>
        <v>0</v>
      </c>
      <c r="D3713" s="15" t="s">
        <v>6648</v>
      </c>
      <c r="E3713" s="653" t="s">
        <v>7551</v>
      </c>
    </row>
    <row r="3714" spans="1:5" customFormat="1" ht="12" customHeight="1" x14ac:dyDescent="0.25">
      <c r="A3714" s="651">
        <v>733905684654</v>
      </c>
      <c r="B3714" s="654" t="s">
        <v>7552</v>
      </c>
      <c r="C3714" s="22">
        <f>AOFA_PLUS!V33</f>
        <v>0</v>
      </c>
      <c r="D3714" s="15" t="s">
        <v>6648</v>
      </c>
      <c r="E3714" s="653" t="s">
        <v>7553</v>
      </c>
    </row>
    <row r="3715" spans="1:5" customFormat="1" ht="12" customHeight="1" x14ac:dyDescent="0.25">
      <c r="A3715" s="651">
        <v>733905684951</v>
      </c>
      <c r="B3715" s="654" t="s">
        <v>7554</v>
      </c>
      <c r="C3715" s="22">
        <f>AOFA_PLUS!V34</f>
        <v>0</v>
      </c>
      <c r="D3715" s="15" t="s">
        <v>6648</v>
      </c>
      <c r="E3715" s="653" t="s">
        <v>7555</v>
      </c>
    </row>
    <row r="3716" spans="1:5" customFormat="1" ht="12" customHeight="1" x14ac:dyDescent="0.25">
      <c r="A3716" s="651">
        <v>733905685255</v>
      </c>
      <c r="B3716" s="654" t="s">
        <v>7556</v>
      </c>
      <c r="C3716" s="22">
        <f>AOFA_PLUS!V35</f>
        <v>0</v>
      </c>
      <c r="D3716" s="15" t="s">
        <v>6648</v>
      </c>
      <c r="E3716" s="653" t="s">
        <v>7557</v>
      </c>
    </row>
    <row r="3717" spans="1:5" customFormat="1" ht="12" customHeight="1" x14ac:dyDescent="0.25">
      <c r="A3717" s="651">
        <v>733905685552</v>
      </c>
      <c r="B3717" s="654" t="s">
        <v>7558</v>
      </c>
      <c r="C3717" s="22">
        <f>AOFA_PLUS!V36</f>
        <v>0</v>
      </c>
      <c r="D3717" s="15" t="s">
        <v>6648</v>
      </c>
      <c r="E3717" s="653" t="s">
        <v>7559</v>
      </c>
    </row>
    <row r="3718" spans="1:5" customFormat="1" ht="12" customHeight="1" x14ac:dyDescent="0.25">
      <c r="A3718" s="651">
        <v>733905685866</v>
      </c>
      <c r="B3718" s="654" t="s">
        <v>7560</v>
      </c>
      <c r="C3718" s="22">
        <f>AOFA_PLUS!W13</f>
        <v>0</v>
      </c>
      <c r="D3718" s="15" t="s">
        <v>6648</v>
      </c>
      <c r="E3718" s="653" t="s">
        <v>7561</v>
      </c>
    </row>
    <row r="3719" spans="1:5" customFormat="1" ht="12" customHeight="1" x14ac:dyDescent="0.25">
      <c r="A3719" s="651">
        <v>733905678967</v>
      </c>
      <c r="B3719" s="654" t="s">
        <v>7562</v>
      </c>
      <c r="C3719" s="22">
        <f>AOFA_PLUS!W14</f>
        <v>0</v>
      </c>
      <c r="D3719" s="15" t="s">
        <v>6648</v>
      </c>
      <c r="E3719" s="653" t="s">
        <v>7563</v>
      </c>
    </row>
    <row r="3720" spans="1:5" customFormat="1" ht="12" customHeight="1" x14ac:dyDescent="0.25">
      <c r="A3720" s="651">
        <v>733905679261</v>
      </c>
      <c r="B3720" s="654" t="s">
        <v>7564</v>
      </c>
      <c r="C3720" s="22">
        <f>AOFA_PLUS!W15</f>
        <v>0</v>
      </c>
      <c r="D3720" s="15" t="s">
        <v>6648</v>
      </c>
      <c r="E3720" s="653" t="s">
        <v>7565</v>
      </c>
    </row>
    <row r="3721" spans="1:5" customFormat="1" ht="12" customHeight="1" x14ac:dyDescent="0.25">
      <c r="A3721" s="651">
        <v>733905679568</v>
      </c>
      <c r="B3721" s="654" t="s">
        <v>7566</v>
      </c>
      <c r="C3721" s="22">
        <f>AOFA_PLUS!W16</f>
        <v>0</v>
      </c>
      <c r="D3721" s="15" t="s">
        <v>6648</v>
      </c>
      <c r="E3721" s="653" t="s">
        <v>7567</v>
      </c>
    </row>
    <row r="3722" spans="1:5" customFormat="1" ht="12" customHeight="1" x14ac:dyDescent="0.25">
      <c r="A3722" s="651">
        <v>733905679865</v>
      </c>
      <c r="B3722" s="654" t="s">
        <v>7568</v>
      </c>
      <c r="C3722" s="22">
        <f>AOFA_PLUS!W17</f>
        <v>0</v>
      </c>
      <c r="D3722" s="15" t="s">
        <v>6648</v>
      </c>
      <c r="E3722" s="653" t="s">
        <v>7569</v>
      </c>
    </row>
    <row r="3723" spans="1:5" customFormat="1" ht="12" customHeight="1" x14ac:dyDescent="0.25">
      <c r="A3723" s="651">
        <v>733905680168</v>
      </c>
      <c r="B3723" s="654" t="s">
        <v>7570</v>
      </c>
      <c r="C3723" s="22">
        <f>AOFA_PLUS!W18</f>
        <v>0</v>
      </c>
      <c r="D3723" s="15" t="s">
        <v>6648</v>
      </c>
      <c r="E3723" s="653" t="s">
        <v>7571</v>
      </c>
    </row>
    <row r="3724" spans="1:5" customFormat="1" ht="12" customHeight="1" x14ac:dyDescent="0.25">
      <c r="A3724" s="651">
        <v>733905680465</v>
      </c>
      <c r="B3724" s="654" t="s">
        <v>7572</v>
      </c>
      <c r="C3724" s="22">
        <f>AOFA_PLUS!W19</f>
        <v>0</v>
      </c>
      <c r="D3724" s="15" t="s">
        <v>6648</v>
      </c>
      <c r="E3724" s="653" t="s">
        <v>7573</v>
      </c>
    </row>
    <row r="3725" spans="1:5" customFormat="1" ht="12" customHeight="1" x14ac:dyDescent="0.25">
      <c r="A3725" s="651">
        <v>733905680762</v>
      </c>
      <c r="B3725" s="654" t="s">
        <v>7574</v>
      </c>
      <c r="C3725" s="22">
        <f>AOFA_PLUS!W20</f>
        <v>0</v>
      </c>
      <c r="D3725" s="15" t="s">
        <v>6648</v>
      </c>
      <c r="E3725" s="653" t="s">
        <v>7575</v>
      </c>
    </row>
    <row r="3726" spans="1:5" customFormat="1" ht="12" customHeight="1" x14ac:dyDescent="0.25">
      <c r="A3726" s="651">
        <v>733905681066</v>
      </c>
      <c r="B3726" s="654" t="s">
        <v>7576</v>
      </c>
      <c r="C3726" s="22">
        <f>AOFA_PLUS!W21</f>
        <v>0</v>
      </c>
      <c r="D3726" s="15" t="s">
        <v>6648</v>
      </c>
      <c r="E3726" s="653" t="s">
        <v>7577</v>
      </c>
    </row>
    <row r="3727" spans="1:5" customFormat="1" ht="12" customHeight="1" x14ac:dyDescent="0.25">
      <c r="A3727" s="651">
        <v>733905681363</v>
      </c>
      <c r="B3727" s="654" t="s">
        <v>7578</v>
      </c>
      <c r="C3727" s="22">
        <f>AOFA_PLUS!W22</f>
        <v>0</v>
      </c>
      <c r="D3727" s="15" t="s">
        <v>6648</v>
      </c>
      <c r="E3727" s="653" t="s">
        <v>7579</v>
      </c>
    </row>
    <row r="3728" spans="1:5" customFormat="1" ht="12" customHeight="1" x14ac:dyDescent="0.25">
      <c r="A3728" s="651">
        <v>733905681660</v>
      </c>
      <c r="B3728" s="654" t="s">
        <v>7580</v>
      </c>
      <c r="C3728" s="22">
        <f>AOFA_PLUS!W23</f>
        <v>0</v>
      </c>
      <c r="D3728" s="15" t="s">
        <v>6648</v>
      </c>
      <c r="E3728" s="653" t="s">
        <v>7581</v>
      </c>
    </row>
    <row r="3729" spans="1:5" customFormat="1" ht="12" customHeight="1" x14ac:dyDescent="0.25">
      <c r="A3729" s="651">
        <v>733905681967</v>
      </c>
      <c r="B3729" s="654" t="s">
        <v>7582</v>
      </c>
      <c r="C3729" s="22">
        <f>AOFA_PLUS!W24</f>
        <v>0</v>
      </c>
      <c r="D3729" s="15" t="s">
        <v>6648</v>
      </c>
      <c r="E3729" s="653" t="s">
        <v>7583</v>
      </c>
    </row>
    <row r="3730" spans="1:5" customFormat="1" ht="12" customHeight="1" x14ac:dyDescent="0.25">
      <c r="A3730" s="651">
        <v>733905682261</v>
      </c>
      <c r="B3730" s="654" t="s">
        <v>7584</v>
      </c>
      <c r="C3730" s="22">
        <f>AOFA_PLUS!W25</f>
        <v>0</v>
      </c>
      <c r="D3730" s="15" t="s">
        <v>6648</v>
      </c>
      <c r="E3730" s="653" t="s">
        <v>7585</v>
      </c>
    </row>
    <row r="3731" spans="1:5" customFormat="1" ht="12" customHeight="1" x14ac:dyDescent="0.25">
      <c r="A3731" s="651">
        <v>733905682568</v>
      </c>
      <c r="B3731" s="654" t="s">
        <v>7586</v>
      </c>
      <c r="C3731" s="22">
        <f>AOFA_PLUS!W26</f>
        <v>0</v>
      </c>
      <c r="D3731" s="15" t="s">
        <v>6648</v>
      </c>
      <c r="E3731" s="653" t="s">
        <v>7587</v>
      </c>
    </row>
    <row r="3732" spans="1:5" customFormat="1" ht="12" customHeight="1" x14ac:dyDescent="0.25">
      <c r="A3732" s="651">
        <v>733905682865</v>
      </c>
      <c r="B3732" s="654" t="s">
        <v>7588</v>
      </c>
      <c r="C3732" s="22">
        <f>AOFA_PLUS!W27</f>
        <v>0</v>
      </c>
      <c r="D3732" s="15" t="s">
        <v>6648</v>
      </c>
      <c r="E3732" s="653" t="s">
        <v>7589</v>
      </c>
    </row>
    <row r="3733" spans="1:5" customFormat="1" ht="12" customHeight="1" x14ac:dyDescent="0.25">
      <c r="A3733" s="651">
        <v>733905683169</v>
      </c>
      <c r="B3733" s="654" t="s">
        <v>7590</v>
      </c>
      <c r="C3733" s="22">
        <f>AOFA_PLUS!W28</f>
        <v>0</v>
      </c>
      <c r="D3733" s="15" t="s">
        <v>6648</v>
      </c>
      <c r="E3733" s="653" t="s">
        <v>7591</v>
      </c>
    </row>
    <row r="3734" spans="1:5" customFormat="1" ht="12" customHeight="1" x14ac:dyDescent="0.25">
      <c r="A3734" s="651">
        <v>733905683466</v>
      </c>
      <c r="B3734" s="654" t="s">
        <v>7592</v>
      </c>
      <c r="C3734" s="22">
        <f>AOFA_PLUS!W29</f>
        <v>0</v>
      </c>
      <c r="D3734" s="15" t="s">
        <v>6648</v>
      </c>
      <c r="E3734" s="653" t="s">
        <v>7593</v>
      </c>
    </row>
    <row r="3735" spans="1:5" customFormat="1" ht="12" customHeight="1" x14ac:dyDescent="0.25">
      <c r="A3735" s="651">
        <v>733905683763</v>
      </c>
      <c r="B3735" s="654" t="s">
        <v>7594</v>
      </c>
      <c r="C3735" s="22">
        <f>AOFA_PLUS!W30</f>
        <v>0</v>
      </c>
      <c r="D3735" s="15" t="s">
        <v>6648</v>
      </c>
      <c r="E3735" s="653" t="s">
        <v>7595</v>
      </c>
    </row>
    <row r="3736" spans="1:5" customFormat="1" ht="12" customHeight="1" x14ac:dyDescent="0.25">
      <c r="A3736" s="651">
        <v>733905684067</v>
      </c>
      <c r="B3736" s="654" t="s">
        <v>7596</v>
      </c>
      <c r="C3736" s="22">
        <f>AOFA_PLUS!W31</f>
        <v>0</v>
      </c>
      <c r="D3736" s="15" t="s">
        <v>6648</v>
      </c>
      <c r="E3736" s="653" t="s">
        <v>7597</v>
      </c>
    </row>
    <row r="3737" spans="1:5" customFormat="1" ht="12" customHeight="1" x14ac:dyDescent="0.25">
      <c r="A3737" s="651">
        <v>733905684364</v>
      </c>
      <c r="B3737" s="654" t="s">
        <v>7598</v>
      </c>
      <c r="C3737" s="22">
        <f>AOFA_PLUS!W32</f>
        <v>0</v>
      </c>
      <c r="D3737" s="15" t="s">
        <v>6648</v>
      </c>
      <c r="E3737" s="653" t="s">
        <v>7599</v>
      </c>
    </row>
    <row r="3738" spans="1:5" customFormat="1" ht="12" customHeight="1" x14ac:dyDescent="0.25">
      <c r="A3738" s="651">
        <v>733905684661</v>
      </c>
      <c r="B3738" s="654" t="s">
        <v>7600</v>
      </c>
      <c r="C3738" s="22">
        <f>AOFA_PLUS!W33</f>
        <v>0</v>
      </c>
      <c r="D3738" s="15" t="s">
        <v>6648</v>
      </c>
      <c r="E3738" s="653" t="s">
        <v>7601</v>
      </c>
    </row>
    <row r="3739" spans="1:5" customFormat="1" ht="12" customHeight="1" x14ac:dyDescent="0.25">
      <c r="A3739" s="651">
        <v>733905684968</v>
      </c>
      <c r="B3739" s="654" t="s">
        <v>7602</v>
      </c>
      <c r="C3739" s="22">
        <f>AOFA_PLUS!W34</f>
        <v>0</v>
      </c>
      <c r="D3739" s="15" t="s">
        <v>6648</v>
      </c>
      <c r="E3739" s="653" t="s">
        <v>7603</v>
      </c>
    </row>
    <row r="3740" spans="1:5" customFormat="1" ht="12" customHeight="1" x14ac:dyDescent="0.25">
      <c r="A3740" s="651">
        <v>733905685262</v>
      </c>
      <c r="B3740" s="654" t="s">
        <v>7604</v>
      </c>
      <c r="C3740" s="22">
        <f>AOFA_PLUS!W35</f>
        <v>0</v>
      </c>
      <c r="D3740" s="15" t="s">
        <v>6648</v>
      </c>
      <c r="E3740" s="653" t="s">
        <v>7605</v>
      </c>
    </row>
    <row r="3741" spans="1:5" customFormat="1" ht="12" customHeight="1" x14ac:dyDescent="0.25">
      <c r="A3741" s="651">
        <v>733905685569</v>
      </c>
      <c r="B3741" s="654" t="s">
        <v>7606</v>
      </c>
      <c r="C3741" s="22">
        <f>AOFA_PLUS!W36</f>
        <v>0</v>
      </c>
      <c r="D3741" s="15" t="s">
        <v>6648</v>
      </c>
      <c r="E3741" s="653" t="s">
        <v>7607</v>
      </c>
    </row>
    <row r="3742" spans="1:5" customFormat="1" ht="12" customHeight="1" x14ac:dyDescent="0.25">
      <c r="A3742" s="651">
        <v>733905315381</v>
      </c>
      <c r="B3742" s="332" t="s">
        <v>7608</v>
      </c>
      <c r="C3742" s="22">
        <f>AOFA_PLUS!X13</f>
        <v>0</v>
      </c>
      <c r="D3742" s="15" t="s">
        <v>6648</v>
      </c>
      <c r="E3742" s="653" t="s">
        <v>7609</v>
      </c>
    </row>
    <row r="3743" spans="1:5" customFormat="1" ht="12" customHeight="1" x14ac:dyDescent="0.25">
      <c r="A3743" s="651">
        <v>733905315398</v>
      </c>
      <c r="B3743" s="332" t="s">
        <v>7610</v>
      </c>
      <c r="C3743" s="22">
        <f>AOFA_PLUS!X14</f>
        <v>0</v>
      </c>
      <c r="D3743" s="15" t="s">
        <v>6648</v>
      </c>
      <c r="E3743" s="653" t="s">
        <v>7611</v>
      </c>
    </row>
    <row r="3744" spans="1:5" customFormat="1" ht="12" customHeight="1" x14ac:dyDescent="0.25">
      <c r="A3744" s="651">
        <v>733905315404</v>
      </c>
      <c r="B3744" s="332" t="s">
        <v>7612</v>
      </c>
      <c r="C3744" s="22">
        <f>AOFA_PLUS!X15</f>
        <v>0</v>
      </c>
      <c r="D3744" s="15" t="s">
        <v>6648</v>
      </c>
      <c r="E3744" s="653" t="s">
        <v>7613</v>
      </c>
    </row>
    <row r="3745" spans="1:5" customFormat="1" ht="12" customHeight="1" x14ac:dyDescent="0.25">
      <c r="A3745" s="651">
        <v>733905315411</v>
      </c>
      <c r="B3745" s="332" t="s">
        <v>7614</v>
      </c>
      <c r="C3745" s="22">
        <f>AOFA_PLUS!X16</f>
        <v>0</v>
      </c>
      <c r="D3745" s="15" t="s">
        <v>6648</v>
      </c>
      <c r="E3745" s="653" t="s">
        <v>7615</v>
      </c>
    </row>
    <row r="3746" spans="1:5" customFormat="1" ht="12" customHeight="1" x14ac:dyDescent="0.25">
      <c r="A3746" s="651">
        <v>733905315428</v>
      </c>
      <c r="B3746" s="332" t="s">
        <v>7616</v>
      </c>
      <c r="C3746" s="22">
        <f>AOFA_PLUS!X17</f>
        <v>0</v>
      </c>
      <c r="D3746" s="15" t="s">
        <v>6648</v>
      </c>
      <c r="E3746" s="653" t="s">
        <v>7617</v>
      </c>
    </row>
    <row r="3747" spans="1:5" customFormat="1" ht="12" customHeight="1" x14ac:dyDescent="0.25">
      <c r="A3747" s="651">
        <v>733905315435</v>
      </c>
      <c r="B3747" s="332" t="s">
        <v>7618</v>
      </c>
      <c r="C3747" s="22">
        <f>AOFA_PLUS!X18</f>
        <v>0</v>
      </c>
      <c r="D3747" s="15" t="s">
        <v>6648</v>
      </c>
      <c r="E3747" s="653" t="s">
        <v>7619</v>
      </c>
    </row>
    <row r="3748" spans="1:5" customFormat="1" ht="12" customHeight="1" x14ac:dyDescent="0.25">
      <c r="A3748" s="651">
        <v>733905315442</v>
      </c>
      <c r="B3748" s="332" t="s">
        <v>7620</v>
      </c>
      <c r="C3748" s="22">
        <f>AOFA_PLUS!X19</f>
        <v>0</v>
      </c>
      <c r="D3748" s="15" t="s">
        <v>6648</v>
      </c>
      <c r="E3748" s="653" t="s">
        <v>7621</v>
      </c>
    </row>
    <row r="3749" spans="1:5" customFormat="1" ht="12" customHeight="1" x14ac:dyDescent="0.25">
      <c r="A3749" s="651">
        <v>733905315459</v>
      </c>
      <c r="B3749" s="332" t="s">
        <v>7622</v>
      </c>
      <c r="C3749" s="22">
        <f>AOFA_PLUS!X20</f>
        <v>0</v>
      </c>
      <c r="D3749" s="15" t="s">
        <v>6648</v>
      </c>
      <c r="E3749" s="653" t="s">
        <v>7623</v>
      </c>
    </row>
    <row r="3750" spans="1:5" customFormat="1" ht="12" customHeight="1" x14ac:dyDescent="0.25">
      <c r="A3750" s="651">
        <v>733905315466</v>
      </c>
      <c r="B3750" s="332" t="s">
        <v>7624</v>
      </c>
      <c r="C3750" s="22">
        <f>AOFA_PLUS!X21</f>
        <v>0</v>
      </c>
      <c r="D3750" s="15" t="s">
        <v>6648</v>
      </c>
      <c r="E3750" s="653" t="s">
        <v>7625</v>
      </c>
    </row>
    <row r="3751" spans="1:5" customFormat="1" ht="12" customHeight="1" x14ac:dyDescent="0.25">
      <c r="A3751" s="651">
        <v>733905315473</v>
      </c>
      <c r="B3751" s="332" t="s">
        <v>7626</v>
      </c>
      <c r="C3751" s="22">
        <f>AOFA_PLUS!X22</f>
        <v>0</v>
      </c>
      <c r="D3751" s="15" t="s">
        <v>6648</v>
      </c>
      <c r="E3751" s="653" t="s">
        <v>7627</v>
      </c>
    </row>
    <row r="3752" spans="1:5" customFormat="1" ht="12" customHeight="1" x14ac:dyDescent="0.25">
      <c r="A3752" s="651">
        <v>733905315480</v>
      </c>
      <c r="B3752" s="332" t="s">
        <v>7628</v>
      </c>
      <c r="C3752" s="22">
        <f>AOFA_PLUS!X23</f>
        <v>0</v>
      </c>
      <c r="D3752" s="15" t="s">
        <v>6648</v>
      </c>
      <c r="E3752" s="653" t="s">
        <v>7629</v>
      </c>
    </row>
    <row r="3753" spans="1:5" customFormat="1" ht="12" customHeight="1" x14ac:dyDescent="0.25">
      <c r="A3753" s="651">
        <v>733905315497</v>
      </c>
      <c r="B3753" s="332" t="s">
        <v>7630</v>
      </c>
      <c r="C3753" s="22">
        <f>AOFA_PLUS!X24</f>
        <v>0</v>
      </c>
      <c r="D3753" s="15" t="s">
        <v>6648</v>
      </c>
      <c r="E3753" s="653" t="s">
        <v>7631</v>
      </c>
    </row>
    <row r="3754" spans="1:5" customFormat="1" ht="12" customHeight="1" x14ac:dyDescent="0.25">
      <c r="A3754" s="651">
        <v>733905315503</v>
      </c>
      <c r="B3754" s="332" t="s">
        <v>7632</v>
      </c>
      <c r="C3754" s="22">
        <f>AOFA_PLUS!X25</f>
        <v>0</v>
      </c>
      <c r="D3754" s="15" t="s">
        <v>6648</v>
      </c>
      <c r="E3754" s="653" t="s">
        <v>7633</v>
      </c>
    </row>
    <row r="3755" spans="1:5" customFormat="1" ht="12" customHeight="1" x14ac:dyDescent="0.25">
      <c r="A3755" s="651">
        <v>733905315510</v>
      </c>
      <c r="B3755" s="332" t="s">
        <v>7634</v>
      </c>
      <c r="C3755" s="22">
        <f>AOFA_PLUS!X26</f>
        <v>0</v>
      </c>
      <c r="D3755" s="15" t="s">
        <v>6648</v>
      </c>
      <c r="E3755" s="653" t="s">
        <v>7635</v>
      </c>
    </row>
    <row r="3756" spans="1:5" customFormat="1" ht="12" customHeight="1" x14ac:dyDescent="0.25">
      <c r="A3756" s="651">
        <v>733905315527</v>
      </c>
      <c r="B3756" s="332" t="s">
        <v>7636</v>
      </c>
      <c r="C3756" s="22">
        <f>AOFA_PLUS!X27</f>
        <v>0</v>
      </c>
      <c r="D3756" s="15" t="s">
        <v>6648</v>
      </c>
      <c r="E3756" s="653" t="s">
        <v>7637</v>
      </c>
    </row>
    <row r="3757" spans="1:5" customFormat="1" ht="12" customHeight="1" x14ac:dyDescent="0.25">
      <c r="A3757" s="651">
        <v>733905315534</v>
      </c>
      <c r="B3757" s="332" t="s">
        <v>7638</v>
      </c>
      <c r="C3757" s="22">
        <f>AOFA_PLUS!X28</f>
        <v>0</v>
      </c>
      <c r="D3757" s="15" t="s">
        <v>6648</v>
      </c>
      <c r="E3757" s="653" t="s">
        <v>7639</v>
      </c>
    </row>
    <row r="3758" spans="1:5" customFormat="1" ht="12" customHeight="1" x14ac:dyDescent="0.25">
      <c r="A3758" s="651">
        <v>733905315541</v>
      </c>
      <c r="B3758" s="332" t="s">
        <v>7640</v>
      </c>
      <c r="C3758" s="22">
        <f>AOFA_PLUS!X29</f>
        <v>0</v>
      </c>
      <c r="D3758" s="15" t="s">
        <v>6648</v>
      </c>
      <c r="E3758" s="653" t="s">
        <v>7641</v>
      </c>
    </row>
    <row r="3759" spans="1:5" customFormat="1" ht="12" customHeight="1" x14ac:dyDescent="0.25">
      <c r="A3759" s="651">
        <v>733905315558</v>
      </c>
      <c r="B3759" s="332" t="s">
        <v>7642</v>
      </c>
      <c r="C3759" s="22">
        <f>AOFA_PLUS!X30</f>
        <v>0</v>
      </c>
      <c r="D3759" s="15" t="s">
        <v>6648</v>
      </c>
      <c r="E3759" s="653" t="s">
        <v>7643</v>
      </c>
    </row>
    <row r="3760" spans="1:5" customFormat="1" ht="12" customHeight="1" x14ac:dyDescent="0.25">
      <c r="A3760" s="651">
        <v>733905315565</v>
      </c>
      <c r="B3760" s="332" t="s">
        <v>7644</v>
      </c>
      <c r="C3760" s="22">
        <f>AOFA_PLUS!X31</f>
        <v>0</v>
      </c>
      <c r="D3760" s="15" t="s">
        <v>6648</v>
      </c>
      <c r="E3760" s="653" t="s">
        <v>7645</v>
      </c>
    </row>
    <row r="3761" spans="1:5" customFormat="1" ht="12" customHeight="1" x14ac:dyDescent="0.25">
      <c r="A3761" s="651">
        <v>733905315572</v>
      </c>
      <c r="B3761" s="332" t="s">
        <v>7646</v>
      </c>
      <c r="C3761" s="22">
        <f>AOFA_PLUS!X32</f>
        <v>0</v>
      </c>
      <c r="D3761" s="15" t="s">
        <v>6648</v>
      </c>
      <c r="E3761" s="653" t="s">
        <v>7647</v>
      </c>
    </row>
    <row r="3762" spans="1:5" customFormat="1" ht="12" customHeight="1" x14ac:dyDescent="0.25">
      <c r="A3762" s="651">
        <v>733905315589</v>
      </c>
      <c r="B3762" s="332" t="s">
        <v>7648</v>
      </c>
      <c r="C3762" s="22">
        <f>AOFA_PLUS!X33</f>
        <v>0</v>
      </c>
      <c r="D3762" s="15" t="s">
        <v>6648</v>
      </c>
      <c r="E3762" s="653" t="s">
        <v>7649</v>
      </c>
    </row>
    <row r="3763" spans="1:5" customFormat="1" ht="12" customHeight="1" x14ac:dyDescent="0.25">
      <c r="A3763" s="651">
        <v>733905315596</v>
      </c>
      <c r="B3763" s="332" t="s">
        <v>7650</v>
      </c>
      <c r="C3763" s="22">
        <f>AOFA_PLUS!X34</f>
        <v>0</v>
      </c>
      <c r="D3763" s="15" t="s">
        <v>6648</v>
      </c>
      <c r="E3763" s="653" t="s">
        <v>7651</v>
      </c>
    </row>
    <row r="3764" spans="1:5" customFormat="1" ht="12" customHeight="1" x14ac:dyDescent="0.25">
      <c r="A3764" s="651">
        <v>733905315602</v>
      </c>
      <c r="B3764" s="332" t="s">
        <v>7652</v>
      </c>
      <c r="C3764" s="22">
        <f>AOFA_PLUS!X35</f>
        <v>0</v>
      </c>
      <c r="D3764" s="15" t="s">
        <v>6648</v>
      </c>
      <c r="E3764" s="653" t="s">
        <v>7653</v>
      </c>
    </row>
    <row r="3765" spans="1:5" customFormat="1" ht="12" customHeight="1" x14ac:dyDescent="0.25">
      <c r="A3765" s="651">
        <v>733905315619</v>
      </c>
      <c r="B3765" s="332" t="s">
        <v>7654</v>
      </c>
      <c r="C3765" s="22">
        <f>AOFA_PLUS!X36</f>
        <v>0</v>
      </c>
      <c r="D3765" s="15" t="s">
        <v>6648</v>
      </c>
      <c r="E3765" s="653" t="s">
        <v>7655</v>
      </c>
    </row>
    <row r="3766" spans="1:5" customFormat="1" ht="12" customHeight="1" x14ac:dyDescent="0.25">
      <c r="A3766" s="651">
        <v>733905315626</v>
      </c>
      <c r="B3766" s="332" t="s">
        <v>7656</v>
      </c>
      <c r="C3766" s="22">
        <f>AOFA_PLUS!Y13</f>
        <v>0</v>
      </c>
      <c r="D3766" s="15" t="s">
        <v>6648</v>
      </c>
      <c r="E3766" s="653" t="s">
        <v>7657</v>
      </c>
    </row>
    <row r="3767" spans="1:5" customFormat="1" ht="12" customHeight="1" x14ac:dyDescent="0.25">
      <c r="A3767" s="651">
        <v>733905315633</v>
      </c>
      <c r="B3767" s="332" t="s">
        <v>7658</v>
      </c>
      <c r="C3767" s="22">
        <f>AOFA_PLUS!Y14</f>
        <v>0</v>
      </c>
      <c r="D3767" s="15" t="s">
        <v>6648</v>
      </c>
      <c r="E3767" s="653" t="s">
        <v>7659</v>
      </c>
    </row>
    <row r="3768" spans="1:5" customFormat="1" ht="12" customHeight="1" x14ac:dyDescent="0.25">
      <c r="A3768" s="651">
        <v>733905315640</v>
      </c>
      <c r="B3768" s="332" t="s">
        <v>7660</v>
      </c>
      <c r="C3768" s="22">
        <f>AOFA_PLUS!Y15</f>
        <v>0</v>
      </c>
      <c r="D3768" s="15" t="s">
        <v>6648</v>
      </c>
      <c r="E3768" s="653" t="s">
        <v>7661</v>
      </c>
    </row>
    <row r="3769" spans="1:5" customFormat="1" ht="12" customHeight="1" x14ac:dyDescent="0.25">
      <c r="A3769" s="651">
        <v>733905315657</v>
      </c>
      <c r="B3769" s="332" t="s">
        <v>7662</v>
      </c>
      <c r="C3769" s="22">
        <f>AOFA_PLUS!Y16</f>
        <v>0</v>
      </c>
      <c r="D3769" s="15" t="s">
        <v>6648</v>
      </c>
      <c r="E3769" s="653" t="s">
        <v>7663</v>
      </c>
    </row>
    <row r="3770" spans="1:5" customFormat="1" ht="12" customHeight="1" x14ac:dyDescent="0.25">
      <c r="A3770" s="651">
        <v>733905315664</v>
      </c>
      <c r="B3770" s="332" t="s">
        <v>7664</v>
      </c>
      <c r="C3770" s="22">
        <f>AOFA_PLUS!Y17</f>
        <v>0</v>
      </c>
      <c r="D3770" s="15" t="s">
        <v>6648</v>
      </c>
      <c r="E3770" s="653" t="s">
        <v>7665</v>
      </c>
    </row>
    <row r="3771" spans="1:5" customFormat="1" ht="12" customHeight="1" x14ac:dyDescent="0.25">
      <c r="A3771" s="651">
        <v>733905315671</v>
      </c>
      <c r="B3771" s="332" t="s">
        <v>7666</v>
      </c>
      <c r="C3771" s="22">
        <f>AOFA_PLUS!Y18</f>
        <v>0</v>
      </c>
      <c r="D3771" s="15" t="s">
        <v>6648</v>
      </c>
      <c r="E3771" s="653" t="s">
        <v>7667</v>
      </c>
    </row>
    <row r="3772" spans="1:5" customFormat="1" ht="12" customHeight="1" x14ac:dyDescent="0.25">
      <c r="A3772" s="651">
        <v>733905315688</v>
      </c>
      <c r="B3772" s="332" t="s">
        <v>7668</v>
      </c>
      <c r="C3772" s="22">
        <f>AOFA_PLUS!Y19</f>
        <v>0</v>
      </c>
      <c r="D3772" s="15" t="s">
        <v>6648</v>
      </c>
      <c r="E3772" s="653" t="s">
        <v>7669</v>
      </c>
    </row>
    <row r="3773" spans="1:5" customFormat="1" ht="12" customHeight="1" x14ac:dyDescent="0.25">
      <c r="A3773" s="651">
        <v>733905315695</v>
      </c>
      <c r="B3773" s="332" t="s">
        <v>7670</v>
      </c>
      <c r="C3773" s="22">
        <f>AOFA_PLUS!Y20</f>
        <v>0</v>
      </c>
      <c r="D3773" s="15" t="s">
        <v>6648</v>
      </c>
      <c r="E3773" s="653" t="s">
        <v>7671</v>
      </c>
    </row>
    <row r="3774" spans="1:5" customFormat="1" ht="12" customHeight="1" x14ac:dyDescent="0.25">
      <c r="A3774" s="651">
        <v>733905315701</v>
      </c>
      <c r="B3774" s="332" t="s">
        <v>7672</v>
      </c>
      <c r="C3774" s="22">
        <f>AOFA_PLUS!Y21</f>
        <v>0</v>
      </c>
      <c r="D3774" s="15" t="s">
        <v>6648</v>
      </c>
      <c r="E3774" s="653" t="s">
        <v>7673</v>
      </c>
    </row>
    <row r="3775" spans="1:5" customFormat="1" ht="12" customHeight="1" x14ac:dyDescent="0.25">
      <c r="A3775" s="651">
        <v>733905315718</v>
      </c>
      <c r="B3775" s="332" t="s">
        <v>7674</v>
      </c>
      <c r="C3775" s="22">
        <f>AOFA_PLUS!Y22</f>
        <v>0</v>
      </c>
      <c r="D3775" s="15" t="s">
        <v>6648</v>
      </c>
      <c r="E3775" s="653" t="s">
        <v>7675</v>
      </c>
    </row>
    <row r="3776" spans="1:5" customFormat="1" ht="12" customHeight="1" x14ac:dyDescent="0.25">
      <c r="A3776" s="651">
        <v>733905315725</v>
      </c>
      <c r="B3776" s="332" t="s">
        <v>7676</v>
      </c>
      <c r="C3776" s="22">
        <f>AOFA_PLUS!Y23</f>
        <v>0</v>
      </c>
      <c r="D3776" s="15" t="s">
        <v>6648</v>
      </c>
      <c r="E3776" s="653" t="s">
        <v>7677</v>
      </c>
    </row>
    <row r="3777" spans="1:5" customFormat="1" ht="12" customHeight="1" x14ac:dyDescent="0.25">
      <c r="A3777" s="651">
        <v>733905315732</v>
      </c>
      <c r="B3777" s="332" t="s">
        <v>7678</v>
      </c>
      <c r="C3777" s="22">
        <f>AOFA_PLUS!Y24</f>
        <v>0</v>
      </c>
      <c r="D3777" s="15" t="s">
        <v>6648</v>
      </c>
      <c r="E3777" s="653" t="s">
        <v>7679</v>
      </c>
    </row>
    <row r="3778" spans="1:5" customFormat="1" ht="12" customHeight="1" x14ac:dyDescent="0.25">
      <c r="A3778" s="651">
        <v>733905315749</v>
      </c>
      <c r="B3778" s="332" t="s">
        <v>7680</v>
      </c>
      <c r="C3778" s="22">
        <f>AOFA_PLUS!Y25</f>
        <v>0</v>
      </c>
      <c r="D3778" s="15" t="s">
        <v>6648</v>
      </c>
      <c r="E3778" s="653" t="s">
        <v>7681</v>
      </c>
    </row>
    <row r="3779" spans="1:5" customFormat="1" ht="12" customHeight="1" x14ac:dyDescent="0.25">
      <c r="A3779" s="651">
        <v>733905315756</v>
      </c>
      <c r="B3779" s="332" t="s">
        <v>7682</v>
      </c>
      <c r="C3779" s="22">
        <f>AOFA_PLUS!Y26</f>
        <v>0</v>
      </c>
      <c r="D3779" s="15" t="s">
        <v>6648</v>
      </c>
      <c r="E3779" s="653" t="s">
        <v>7683</v>
      </c>
    </row>
    <row r="3780" spans="1:5" customFormat="1" ht="12" customHeight="1" x14ac:dyDescent="0.25">
      <c r="A3780" s="651">
        <v>733905315763</v>
      </c>
      <c r="B3780" s="332" t="s">
        <v>7684</v>
      </c>
      <c r="C3780" s="22">
        <f>AOFA_PLUS!Y27</f>
        <v>0</v>
      </c>
      <c r="D3780" s="15" t="s">
        <v>6648</v>
      </c>
      <c r="E3780" s="653" t="s">
        <v>7685</v>
      </c>
    </row>
    <row r="3781" spans="1:5" customFormat="1" ht="12" customHeight="1" x14ac:dyDescent="0.25">
      <c r="A3781" s="651">
        <v>733905315770</v>
      </c>
      <c r="B3781" s="332" t="s">
        <v>7686</v>
      </c>
      <c r="C3781" s="22">
        <f>AOFA_PLUS!Y28</f>
        <v>0</v>
      </c>
      <c r="D3781" s="15" t="s">
        <v>6648</v>
      </c>
      <c r="E3781" s="653" t="s">
        <v>7687</v>
      </c>
    </row>
    <row r="3782" spans="1:5" customFormat="1" ht="12" customHeight="1" x14ac:dyDescent="0.25">
      <c r="A3782" s="651">
        <v>733905315787</v>
      </c>
      <c r="B3782" s="332" t="s">
        <v>7688</v>
      </c>
      <c r="C3782" s="22">
        <f>AOFA_PLUS!Y29</f>
        <v>0</v>
      </c>
      <c r="D3782" s="15" t="s">
        <v>6648</v>
      </c>
      <c r="E3782" s="653" t="s">
        <v>7689</v>
      </c>
    </row>
    <row r="3783" spans="1:5" customFormat="1" ht="12" customHeight="1" x14ac:dyDescent="0.25">
      <c r="A3783" s="651">
        <v>733905315794</v>
      </c>
      <c r="B3783" s="332" t="s">
        <v>7690</v>
      </c>
      <c r="C3783" s="22">
        <f>AOFA_PLUS!Y30</f>
        <v>0</v>
      </c>
      <c r="D3783" s="15" t="s">
        <v>6648</v>
      </c>
      <c r="E3783" s="653" t="s">
        <v>7691</v>
      </c>
    </row>
    <row r="3784" spans="1:5" customFormat="1" ht="12" customHeight="1" x14ac:dyDescent="0.25">
      <c r="A3784" s="651">
        <v>733905315800</v>
      </c>
      <c r="B3784" s="332" t="s">
        <v>7692</v>
      </c>
      <c r="C3784" s="22">
        <f>AOFA_PLUS!Y31</f>
        <v>0</v>
      </c>
      <c r="D3784" s="15" t="s">
        <v>6648</v>
      </c>
      <c r="E3784" s="653" t="s">
        <v>7693</v>
      </c>
    </row>
    <row r="3785" spans="1:5" customFormat="1" ht="12" customHeight="1" x14ac:dyDescent="0.25">
      <c r="A3785" s="651">
        <v>733905315817</v>
      </c>
      <c r="B3785" s="332" t="s">
        <v>7694</v>
      </c>
      <c r="C3785" s="22">
        <f>AOFA_PLUS!Y32</f>
        <v>0</v>
      </c>
      <c r="D3785" s="15" t="s">
        <v>6648</v>
      </c>
      <c r="E3785" s="653" t="s">
        <v>7695</v>
      </c>
    </row>
    <row r="3786" spans="1:5" customFormat="1" ht="12" customHeight="1" x14ac:dyDescent="0.25">
      <c r="A3786" s="651">
        <v>733905315824</v>
      </c>
      <c r="B3786" s="332" t="s">
        <v>7696</v>
      </c>
      <c r="C3786" s="22">
        <f>AOFA_PLUS!Y33</f>
        <v>0</v>
      </c>
      <c r="D3786" s="15" t="s">
        <v>6648</v>
      </c>
      <c r="E3786" s="653" t="s">
        <v>7697</v>
      </c>
    </row>
    <row r="3787" spans="1:5" customFormat="1" ht="12" customHeight="1" x14ac:dyDescent="0.25">
      <c r="A3787" s="651">
        <v>733905315831</v>
      </c>
      <c r="B3787" s="332" t="s">
        <v>7698</v>
      </c>
      <c r="C3787" s="22">
        <f>AOFA_PLUS!Y34</f>
        <v>0</v>
      </c>
      <c r="D3787" s="15" t="s">
        <v>6648</v>
      </c>
      <c r="E3787" s="653" t="s">
        <v>7699</v>
      </c>
    </row>
    <row r="3788" spans="1:5" customFormat="1" ht="12" customHeight="1" x14ac:dyDescent="0.25">
      <c r="A3788" s="651">
        <v>733905315848</v>
      </c>
      <c r="B3788" s="332" t="s">
        <v>7700</v>
      </c>
      <c r="C3788" s="22">
        <f>AOFA_PLUS!Y35</f>
        <v>0</v>
      </c>
      <c r="D3788" s="15" t="s">
        <v>6648</v>
      </c>
      <c r="E3788" s="653" t="s">
        <v>7701</v>
      </c>
    </row>
    <row r="3789" spans="1:5" customFormat="1" ht="12" customHeight="1" x14ac:dyDescent="0.25">
      <c r="A3789" s="651">
        <v>733905315855</v>
      </c>
      <c r="B3789" s="332" t="s">
        <v>7702</v>
      </c>
      <c r="C3789" s="22">
        <f>AOFA_PLUS!Y36</f>
        <v>0</v>
      </c>
      <c r="D3789" s="15" t="s">
        <v>6648</v>
      </c>
      <c r="E3789" s="653" t="s">
        <v>7703</v>
      </c>
    </row>
    <row r="3790" spans="1:5" customFormat="1" ht="12" customHeight="1" x14ac:dyDescent="0.25">
      <c r="A3790" s="651">
        <v>733905315862</v>
      </c>
      <c r="B3790" s="332" t="s">
        <v>7704</v>
      </c>
      <c r="C3790" s="22">
        <f>AOFA_PLUS!Z13</f>
        <v>0</v>
      </c>
      <c r="D3790" s="15" t="s">
        <v>6648</v>
      </c>
      <c r="E3790" s="653" t="s">
        <v>7705</v>
      </c>
    </row>
    <row r="3791" spans="1:5" customFormat="1" ht="12" customHeight="1" x14ac:dyDescent="0.25">
      <c r="A3791" s="651">
        <v>733905315879</v>
      </c>
      <c r="B3791" s="332" t="s">
        <v>7706</v>
      </c>
      <c r="C3791" s="22">
        <f>AOFA_PLUS!Z14</f>
        <v>0</v>
      </c>
      <c r="D3791" s="15" t="s">
        <v>6648</v>
      </c>
      <c r="E3791" s="653" t="s">
        <v>7707</v>
      </c>
    </row>
    <row r="3792" spans="1:5" customFormat="1" ht="12" customHeight="1" x14ac:dyDescent="0.25">
      <c r="A3792" s="651">
        <v>733905315886</v>
      </c>
      <c r="B3792" s="332" t="s">
        <v>7708</v>
      </c>
      <c r="C3792" s="22">
        <f>AOFA_PLUS!Z15</f>
        <v>0</v>
      </c>
      <c r="D3792" s="15" t="s">
        <v>6648</v>
      </c>
      <c r="E3792" s="653" t="s">
        <v>7709</v>
      </c>
    </row>
    <row r="3793" spans="1:5" customFormat="1" ht="12" customHeight="1" x14ac:dyDescent="0.25">
      <c r="A3793" s="651">
        <v>733905315893</v>
      </c>
      <c r="B3793" s="332" t="s">
        <v>7710</v>
      </c>
      <c r="C3793" s="22">
        <f>AOFA_PLUS!Z16</f>
        <v>0</v>
      </c>
      <c r="D3793" s="15" t="s">
        <v>6648</v>
      </c>
      <c r="E3793" s="653" t="s">
        <v>7711</v>
      </c>
    </row>
    <row r="3794" spans="1:5" customFormat="1" ht="12" customHeight="1" x14ac:dyDescent="0.25">
      <c r="A3794" s="651">
        <v>733905315909</v>
      </c>
      <c r="B3794" s="332" t="s">
        <v>7712</v>
      </c>
      <c r="C3794" s="22">
        <f>AOFA_PLUS!Z17</f>
        <v>0</v>
      </c>
      <c r="D3794" s="15" t="s">
        <v>6648</v>
      </c>
      <c r="E3794" s="653" t="s">
        <v>7713</v>
      </c>
    </row>
    <row r="3795" spans="1:5" customFormat="1" ht="12" customHeight="1" x14ac:dyDescent="0.25">
      <c r="A3795" s="651">
        <v>733905315916</v>
      </c>
      <c r="B3795" s="332" t="s">
        <v>7714</v>
      </c>
      <c r="C3795" s="22">
        <f>AOFA_PLUS!Z18</f>
        <v>0</v>
      </c>
      <c r="D3795" s="15" t="s">
        <v>6648</v>
      </c>
      <c r="E3795" s="653" t="s">
        <v>7715</v>
      </c>
    </row>
    <row r="3796" spans="1:5" customFormat="1" ht="12" customHeight="1" x14ac:dyDescent="0.25">
      <c r="A3796" s="651">
        <v>733905315923</v>
      </c>
      <c r="B3796" s="332" t="s">
        <v>7716</v>
      </c>
      <c r="C3796" s="22">
        <f>AOFA_PLUS!Z19</f>
        <v>0</v>
      </c>
      <c r="D3796" s="15" t="s">
        <v>6648</v>
      </c>
      <c r="E3796" s="653" t="s">
        <v>7717</v>
      </c>
    </row>
    <row r="3797" spans="1:5" customFormat="1" ht="12" customHeight="1" x14ac:dyDescent="0.25">
      <c r="A3797" s="651">
        <v>733905315930</v>
      </c>
      <c r="B3797" s="332" t="s">
        <v>7718</v>
      </c>
      <c r="C3797" s="22">
        <f>AOFA_PLUS!Z20</f>
        <v>0</v>
      </c>
      <c r="D3797" s="15" t="s">
        <v>6648</v>
      </c>
      <c r="E3797" s="653" t="s">
        <v>7719</v>
      </c>
    </row>
    <row r="3798" spans="1:5" customFormat="1" ht="12" customHeight="1" x14ac:dyDescent="0.25">
      <c r="A3798" s="651">
        <v>733905315947</v>
      </c>
      <c r="B3798" s="332" t="s">
        <v>7720</v>
      </c>
      <c r="C3798" s="22">
        <f>AOFA_PLUS!Z21</f>
        <v>0</v>
      </c>
      <c r="D3798" s="15" t="s">
        <v>6648</v>
      </c>
      <c r="E3798" s="653" t="s">
        <v>7721</v>
      </c>
    </row>
    <row r="3799" spans="1:5" customFormat="1" ht="12" customHeight="1" x14ac:dyDescent="0.25">
      <c r="A3799" s="651">
        <v>733905315954</v>
      </c>
      <c r="B3799" s="332" t="s">
        <v>7722</v>
      </c>
      <c r="C3799" s="22">
        <f>AOFA_PLUS!Z22</f>
        <v>0</v>
      </c>
      <c r="D3799" s="15" t="s">
        <v>6648</v>
      </c>
      <c r="E3799" s="653" t="s">
        <v>7723</v>
      </c>
    </row>
    <row r="3800" spans="1:5" customFormat="1" ht="12" customHeight="1" x14ac:dyDescent="0.25">
      <c r="A3800" s="651">
        <v>733905315961</v>
      </c>
      <c r="B3800" s="332" t="s">
        <v>7724</v>
      </c>
      <c r="C3800" s="22">
        <f>AOFA_PLUS!Z23</f>
        <v>0</v>
      </c>
      <c r="D3800" s="15" t="s">
        <v>6648</v>
      </c>
      <c r="E3800" s="653" t="s">
        <v>7725</v>
      </c>
    </row>
    <row r="3801" spans="1:5" customFormat="1" ht="12" customHeight="1" x14ac:dyDescent="0.25">
      <c r="A3801" s="651">
        <v>733905315978</v>
      </c>
      <c r="B3801" s="332" t="s">
        <v>7726</v>
      </c>
      <c r="C3801" s="22">
        <f>AOFA_PLUS!Z24</f>
        <v>0</v>
      </c>
      <c r="D3801" s="15" t="s">
        <v>6648</v>
      </c>
      <c r="E3801" s="653" t="s">
        <v>7727</v>
      </c>
    </row>
    <row r="3802" spans="1:5" customFormat="1" ht="12" customHeight="1" x14ac:dyDescent="0.25">
      <c r="A3802" s="651">
        <v>733905315985</v>
      </c>
      <c r="B3802" s="332" t="s">
        <v>7728</v>
      </c>
      <c r="C3802" s="22">
        <f>AOFA_PLUS!Z25</f>
        <v>0</v>
      </c>
      <c r="D3802" s="15" t="s">
        <v>6648</v>
      </c>
      <c r="E3802" s="653" t="s">
        <v>7729</v>
      </c>
    </row>
    <row r="3803" spans="1:5" customFormat="1" ht="12" customHeight="1" x14ac:dyDescent="0.25">
      <c r="A3803" s="651">
        <v>733905315992</v>
      </c>
      <c r="B3803" s="332" t="s">
        <v>7730</v>
      </c>
      <c r="C3803" s="22">
        <f>AOFA_PLUS!Z26</f>
        <v>0</v>
      </c>
      <c r="D3803" s="15" t="s">
        <v>6648</v>
      </c>
      <c r="E3803" s="653" t="s">
        <v>7731</v>
      </c>
    </row>
    <row r="3804" spans="1:5" customFormat="1" ht="12" customHeight="1" x14ac:dyDescent="0.25">
      <c r="A3804" s="651">
        <v>733905316005</v>
      </c>
      <c r="B3804" s="332" t="s">
        <v>7732</v>
      </c>
      <c r="C3804" s="22">
        <f>AOFA_PLUS!Z27</f>
        <v>0</v>
      </c>
      <c r="D3804" s="15" t="s">
        <v>6648</v>
      </c>
      <c r="E3804" s="653" t="s">
        <v>7733</v>
      </c>
    </row>
    <row r="3805" spans="1:5" customFormat="1" ht="12" customHeight="1" x14ac:dyDescent="0.25">
      <c r="A3805" s="651">
        <v>733905316012</v>
      </c>
      <c r="B3805" s="332" t="s">
        <v>7734</v>
      </c>
      <c r="C3805" s="22">
        <f>AOFA_PLUS!Z28</f>
        <v>0</v>
      </c>
      <c r="D3805" s="15" t="s">
        <v>6648</v>
      </c>
      <c r="E3805" s="653" t="s">
        <v>7735</v>
      </c>
    </row>
    <row r="3806" spans="1:5" customFormat="1" ht="12" customHeight="1" x14ac:dyDescent="0.25">
      <c r="A3806" s="651">
        <v>733905316029</v>
      </c>
      <c r="B3806" s="332" t="s">
        <v>7736</v>
      </c>
      <c r="C3806" s="22">
        <f>AOFA_PLUS!Z29</f>
        <v>0</v>
      </c>
      <c r="D3806" s="15" t="s">
        <v>6648</v>
      </c>
      <c r="E3806" s="653" t="s">
        <v>7737</v>
      </c>
    </row>
    <row r="3807" spans="1:5" customFormat="1" ht="12" customHeight="1" x14ac:dyDescent="0.25">
      <c r="A3807" s="651">
        <v>733905316036</v>
      </c>
      <c r="B3807" s="332" t="s">
        <v>7738</v>
      </c>
      <c r="C3807" s="22">
        <f>AOFA_PLUS!Z30</f>
        <v>0</v>
      </c>
      <c r="D3807" s="15" t="s">
        <v>6648</v>
      </c>
      <c r="E3807" s="653" t="s">
        <v>7739</v>
      </c>
    </row>
    <row r="3808" spans="1:5" customFormat="1" ht="12" customHeight="1" x14ac:dyDescent="0.25">
      <c r="A3808" s="651">
        <v>733905316043</v>
      </c>
      <c r="B3808" s="332" t="s">
        <v>7740</v>
      </c>
      <c r="C3808" s="22">
        <f>AOFA_PLUS!Z31</f>
        <v>0</v>
      </c>
      <c r="D3808" s="15" t="s">
        <v>6648</v>
      </c>
      <c r="E3808" s="653" t="s">
        <v>7741</v>
      </c>
    </row>
    <row r="3809" spans="1:5" customFormat="1" ht="12" customHeight="1" x14ac:dyDescent="0.25">
      <c r="A3809" s="651">
        <v>733905316050</v>
      </c>
      <c r="B3809" s="332" t="s">
        <v>7742</v>
      </c>
      <c r="C3809" s="22">
        <f>AOFA_PLUS!Z32</f>
        <v>0</v>
      </c>
      <c r="D3809" s="15" t="s">
        <v>6648</v>
      </c>
      <c r="E3809" s="653" t="s">
        <v>7743</v>
      </c>
    </row>
    <row r="3810" spans="1:5" customFormat="1" ht="12" customHeight="1" x14ac:dyDescent="0.25">
      <c r="A3810" s="651">
        <v>733905316067</v>
      </c>
      <c r="B3810" s="332" t="s">
        <v>7744</v>
      </c>
      <c r="C3810" s="22">
        <f>AOFA_PLUS!Z33</f>
        <v>0</v>
      </c>
      <c r="D3810" s="15" t="s">
        <v>6648</v>
      </c>
      <c r="E3810" s="653" t="s">
        <v>7745</v>
      </c>
    </row>
    <row r="3811" spans="1:5" customFormat="1" ht="12" customHeight="1" x14ac:dyDescent="0.25">
      <c r="A3811" s="651">
        <v>733905316074</v>
      </c>
      <c r="B3811" s="332" t="s">
        <v>7746</v>
      </c>
      <c r="C3811" s="22">
        <f>AOFA_PLUS!Z34</f>
        <v>0</v>
      </c>
      <c r="D3811" s="15" t="s">
        <v>6648</v>
      </c>
      <c r="E3811" s="653" t="s">
        <v>7747</v>
      </c>
    </row>
    <row r="3812" spans="1:5" customFormat="1" ht="12" customHeight="1" x14ac:dyDescent="0.25">
      <c r="A3812" s="651">
        <v>733905316081</v>
      </c>
      <c r="B3812" s="332" t="s">
        <v>7748</v>
      </c>
      <c r="C3812" s="22">
        <f>AOFA_PLUS!Z35</f>
        <v>0</v>
      </c>
      <c r="D3812" s="15" t="s">
        <v>6648</v>
      </c>
      <c r="E3812" s="653" t="s">
        <v>7749</v>
      </c>
    </row>
    <row r="3813" spans="1:5" customFormat="1" ht="12" customHeight="1" x14ac:dyDescent="0.25">
      <c r="A3813" s="651">
        <v>733905316098</v>
      </c>
      <c r="B3813" s="332" t="s">
        <v>7750</v>
      </c>
      <c r="C3813" s="22">
        <f>AOFA_PLUS!Z36</f>
        <v>0</v>
      </c>
      <c r="D3813" s="15" t="s">
        <v>6648</v>
      </c>
      <c r="E3813" s="653" t="s">
        <v>7751</v>
      </c>
    </row>
    <row r="3814" spans="1:5" customFormat="1" ht="12" customHeight="1" x14ac:dyDescent="0.25">
      <c r="A3814" s="651">
        <v>733905316104</v>
      </c>
      <c r="B3814" s="332" t="s">
        <v>7752</v>
      </c>
      <c r="C3814" s="22">
        <f>AOFA_PLUS!AA13</f>
        <v>0</v>
      </c>
      <c r="D3814" s="15" t="s">
        <v>6648</v>
      </c>
      <c r="E3814" s="653" t="s">
        <v>7753</v>
      </c>
    </row>
    <row r="3815" spans="1:5" customFormat="1" ht="12" customHeight="1" x14ac:dyDescent="0.25">
      <c r="A3815" s="651">
        <v>733905316111</v>
      </c>
      <c r="B3815" s="332" t="s">
        <v>7754</v>
      </c>
      <c r="C3815" s="22">
        <f>AOFA_PLUS!AA14</f>
        <v>0</v>
      </c>
      <c r="D3815" s="15" t="s">
        <v>6648</v>
      </c>
      <c r="E3815" s="653" t="s">
        <v>7755</v>
      </c>
    </row>
    <row r="3816" spans="1:5" customFormat="1" ht="12" customHeight="1" x14ac:dyDescent="0.25">
      <c r="A3816" s="651">
        <v>733905316128</v>
      </c>
      <c r="B3816" s="332" t="s">
        <v>7756</v>
      </c>
      <c r="C3816" s="22">
        <f>AOFA_PLUS!AA15</f>
        <v>0</v>
      </c>
      <c r="D3816" s="15" t="s">
        <v>6648</v>
      </c>
      <c r="E3816" s="653" t="s">
        <v>7757</v>
      </c>
    </row>
    <row r="3817" spans="1:5" customFormat="1" ht="12" customHeight="1" x14ac:dyDescent="0.25">
      <c r="A3817" s="651">
        <v>733905316135</v>
      </c>
      <c r="B3817" s="332" t="s">
        <v>7758</v>
      </c>
      <c r="C3817" s="22">
        <f>AOFA_PLUS!AA16</f>
        <v>0</v>
      </c>
      <c r="D3817" s="15" t="s">
        <v>6648</v>
      </c>
      <c r="E3817" s="653" t="s">
        <v>7759</v>
      </c>
    </row>
    <row r="3818" spans="1:5" customFormat="1" ht="12" customHeight="1" x14ac:dyDescent="0.25">
      <c r="A3818" s="651">
        <v>733905316142</v>
      </c>
      <c r="B3818" s="332" t="s">
        <v>7760</v>
      </c>
      <c r="C3818" s="22">
        <f>AOFA_PLUS!AA17</f>
        <v>0</v>
      </c>
      <c r="D3818" s="15" t="s">
        <v>6648</v>
      </c>
      <c r="E3818" s="653" t="s">
        <v>7761</v>
      </c>
    </row>
    <row r="3819" spans="1:5" customFormat="1" ht="12" customHeight="1" x14ac:dyDescent="0.25">
      <c r="A3819" s="651">
        <v>733905316159</v>
      </c>
      <c r="B3819" s="332" t="s">
        <v>7762</v>
      </c>
      <c r="C3819" s="22">
        <f>AOFA_PLUS!AA18</f>
        <v>0</v>
      </c>
      <c r="D3819" s="15" t="s">
        <v>6648</v>
      </c>
      <c r="E3819" s="653" t="s">
        <v>7763</v>
      </c>
    </row>
    <row r="3820" spans="1:5" customFormat="1" ht="12" customHeight="1" x14ac:dyDescent="0.25">
      <c r="A3820" s="651">
        <v>733905316166</v>
      </c>
      <c r="B3820" s="332" t="s">
        <v>7764</v>
      </c>
      <c r="C3820" s="22">
        <f>AOFA_PLUS!AA19</f>
        <v>0</v>
      </c>
      <c r="D3820" s="15" t="s">
        <v>6648</v>
      </c>
      <c r="E3820" s="653" t="s">
        <v>7765</v>
      </c>
    </row>
    <row r="3821" spans="1:5" customFormat="1" ht="12" customHeight="1" x14ac:dyDescent="0.25">
      <c r="A3821" s="651">
        <v>733905316173</v>
      </c>
      <c r="B3821" s="332" t="s">
        <v>7766</v>
      </c>
      <c r="C3821" s="22">
        <f>AOFA_PLUS!AA20</f>
        <v>0</v>
      </c>
      <c r="D3821" s="15" t="s">
        <v>6648</v>
      </c>
      <c r="E3821" s="653" t="s">
        <v>7767</v>
      </c>
    </row>
    <row r="3822" spans="1:5" customFormat="1" ht="12" customHeight="1" x14ac:dyDescent="0.25">
      <c r="A3822" s="651">
        <v>733905316180</v>
      </c>
      <c r="B3822" s="332" t="s">
        <v>7768</v>
      </c>
      <c r="C3822" s="22">
        <f>AOFA_PLUS!AA21</f>
        <v>0</v>
      </c>
      <c r="D3822" s="15" t="s">
        <v>6648</v>
      </c>
      <c r="E3822" s="653" t="s">
        <v>7769</v>
      </c>
    </row>
    <row r="3823" spans="1:5" customFormat="1" ht="12" customHeight="1" x14ac:dyDescent="0.25">
      <c r="A3823" s="651">
        <v>733905316197</v>
      </c>
      <c r="B3823" s="332" t="s">
        <v>7770</v>
      </c>
      <c r="C3823" s="22">
        <f>AOFA_PLUS!AA22</f>
        <v>0</v>
      </c>
      <c r="D3823" s="15" t="s">
        <v>6648</v>
      </c>
      <c r="E3823" s="653" t="s">
        <v>7771</v>
      </c>
    </row>
    <row r="3824" spans="1:5" customFormat="1" ht="12" customHeight="1" x14ac:dyDescent="0.25">
      <c r="A3824" s="651">
        <v>733905316203</v>
      </c>
      <c r="B3824" s="332" t="s">
        <v>7772</v>
      </c>
      <c r="C3824" s="22">
        <f>AOFA_PLUS!AA23</f>
        <v>0</v>
      </c>
      <c r="D3824" s="15" t="s">
        <v>6648</v>
      </c>
      <c r="E3824" s="653" t="s">
        <v>7773</v>
      </c>
    </row>
    <row r="3825" spans="1:5" customFormat="1" ht="12" customHeight="1" x14ac:dyDescent="0.25">
      <c r="A3825" s="651">
        <v>733905316210</v>
      </c>
      <c r="B3825" s="332" t="s">
        <v>7774</v>
      </c>
      <c r="C3825" s="22">
        <f>AOFA_PLUS!AA24</f>
        <v>0</v>
      </c>
      <c r="D3825" s="15" t="s">
        <v>6648</v>
      </c>
      <c r="E3825" s="653" t="s">
        <v>7775</v>
      </c>
    </row>
    <row r="3826" spans="1:5" customFormat="1" ht="12" customHeight="1" x14ac:dyDescent="0.25">
      <c r="A3826" s="651">
        <v>733905316227</v>
      </c>
      <c r="B3826" s="332" t="s">
        <v>7776</v>
      </c>
      <c r="C3826" s="22">
        <f>AOFA_PLUS!AA25</f>
        <v>0</v>
      </c>
      <c r="D3826" s="15" t="s">
        <v>6648</v>
      </c>
      <c r="E3826" s="653" t="s">
        <v>7777</v>
      </c>
    </row>
    <row r="3827" spans="1:5" customFormat="1" ht="12" customHeight="1" x14ac:dyDescent="0.25">
      <c r="A3827" s="651">
        <v>733905316234</v>
      </c>
      <c r="B3827" s="332" t="s">
        <v>7778</v>
      </c>
      <c r="C3827" s="22">
        <f>AOFA_PLUS!AA26</f>
        <v>0</v>
      </c>
      <c r="D3827" s="15" t="s">
        <v>6648</v>
      </c>
      <c r="E3827" s="653" t="s">
        <v>7779</v>
      </c>
    </row>
    <row r="3828" spans="1:5" customFormat="1" ht="12" customHeight="1" x14ac:dyDescent="0.25">
      <c r="A3828" s="651">
        <v>733905316241</v>
      </c>
      <c r="B3828" s="332" t="s">
        <v>7780</v>
      </c>
      <c r="C3828" s="22">
        <f>AOFA_PLUS!AA27</f>
        <v>0</v>
      </c>
      <c r="D3828" s="15" t="s">
        <v>6648</v>
      </c>
      <c r="E3828" s="653" t="s">
        <v>7781</v>
      </c>
    </row>
    <row r="3829" spans="1:5" customFormat="1" ht="12" customHeight="1" x14ac:dyDescent="0.25">
      <c r="A3829" s="651">
        <v>733905316258</v>
      </c>
      <c r="B3829" s="332" t="s">
        <v>7782</v>
      </c>
      <c r="C3829" s="22">
        <f>AOFA_PLUS!AA28</f>
        <v>0</v>
      </c>
      <c r="D3829" s="15" t="s">
        <v>6648</v>
      </c>
      <c r="E3829" s="653" t="s">
        <v>7783</v>
      </c>
    </row>
    <row r="3830" spans="1:5" customFormat="1" ht="12" customHeight="1" x14ac:dyDescent="0.25">
      <c r="A3830" s="651">
        <v>733905316265</v>
      </c>
      <c r="B3830" s="332" t="s">
        <v>7784</v>
      </c>
      <c r="C3830" s="22">
        <f>AOFA_PLUS!AA29</f>
        <v>0</v>
      </c>
      <c r="D3830" s="15" t="s">
        <v>6648</v>
      </c>
      <c r="E3830" s="653" t="s">
        <v>7785</v>
      </c>
    </row>
    <row r="3831" spans="1:5" customFormat="1" ht="12" customHeight="1" x14ac:dyDescent="0.25">
      <c r="A3831" s="651">
        <v>733905316272</v>
      </c>
      <c r="B3831" s="332" t="s">
        <v>7786</v>
      </c>
      <c r="C3831" s="22">
        <f>AOFA_PLUS!AA30</f>
        <v>0</v>
      </c>
      <c r="D3831" s="15" t="s">
        <v>6648</v>
      </c>
      <c r="E3831" s="653" t="s">
        <v>7787</v>
      </c>
    </row>
    <row r="3832" spans="1:5" customFormat="1" ht="12" customHeight="1" x14ac:dyDescent="0.25">
      <c r="A3832" s="651">
        <v>733905316289</v>
      </c>
      <c r="B3832" s="332" t="s">
        <v>7788</v>
      </c>
      <c r="C3832" s="22">
        <f>AOFA_PLUS!AA31</f>
        <v>0</v>
      </c>
      <c r="D3832" s="15" t="s">
        <v>6648</v>
      </c>
      <c r="E3832" s="653" t="s">
        <v>7789</v>
      </c>
    </row>
    <row r="3833" spans="1:5" customFormat="1" ht="12" customHeight="1" x14ac:dyDescent="0.25">
      <c r="A3833" s="651">
        <v>733905316296</v>
      </c>
      <c r="B3833" s="332" t="s">
        <v>7790</v>
      </c>
      <c r="C3833" s="22">
        <f>AOFA_PLUS!AA32</f>
        <v>0</v>
      </c>
      <c r="D3833" s="15" t="s">
        <v>6648</v>
      </c>
      <c r="E3833" s="653" t="s">
        <v>7791</v>
      </c>
    </row>
    <row r="3834" spans="1:5" customFormat="1" ht="12" customHeight="1" x14ac:dyDescent="0.25">
      <c r="A3834" s="651">
        <v>733905316302</v>
      </c>
      <c r="B3834" s="332" t="s">
        <v>7792</v>
      </c>
      <c r="C3834" s="22">
        <f>AOFA_PLUS!AA33</f>
        <v>0</v>
      </c>
      <c r="D3834" s="15" t="s">
        <v>6648</v>
      </c>
      <c r="E3834" s="653" t="s">
        <v>7793</v>
      </c>
    </row>
    <row r="3835" spans="1:5" customFormat="1" ht="12" customHeight="1" x14ac:dyDescent="0.25">
      <c r="A3835" s="651">
        <v>733905316319</v>
      </c>
      <c r="B3835" s="332" t="s">
        <v>7794</v>
      </c>
      <c r="C3835" s="22">
        <f>AOFA_PLUS!AA34</f>
        <v>0</v>
      </c>
      <c r="D3835" s="15" t="s">
        <v>6648</v>
      </c>
      <c r="E3835" s="653" t="s">
        <v>7795</v>
      </c>
    </row>
    <row r="3836" spans="1:5" customFormat="1" ht="12" customHeight="1" x14ac:dyDescent="0.25">
      <c r="A3836" s="651">
        <v>733905316326</v>
      </c>
      <c r="B3836" s="332" t="s">
        <v>7796</v>
      </c>
      <c r="C3836" s="22">
        <f>AOFA_PLUS!AA35</f>
        <v>0</v>
      </c>
      <c r="D3836" s="15" t="s">
        <v>6648</v>
      </c>
      <c r="E3836" s="653" t="s">
        <v>7797</v>
      </c>
    </row>
    <row r="3837" spans="1:5" customFormat="1" ht="12" customHeight="1" x14ac:dyDescent="0.25">
      <c r="A3837" s="651">
        <v>733905316333</v>
      </c>
      <c r="B3837" s="332" t="s">
        <v>7798</v>
      </c>
      <c r="C3837" s="22">
        <f>AOFA_PLUS!AA36</f>
        <v>0</v>
      </c>
      <c r="D3837" s="15" t="s">
        <v>6648</v>
      </c>
      <c r="E3837" s="653" t="s">
        <v>7799</v>
      </c>
    </row>
    <row r="3838" spans="1:5" customFormat="1" ht="12" customHeight="1" x14ac:dyDescent="0.25">
      <c r="A3838" s="651">
        <v>733905685873</v>
      </c>
      <c r="B3838" s="654" t="s">
        <v>7800</v>
      </c>
      <c r="C3838" s="22">
        <f>AOFA_PLUS!AB13</f>
        <v>0</v>
      </c>
      <c r="D3838" s="15" t="s">
        <v>6648</v>
      </c>
      <c r="E3838" s="653" t="s">
        <v>7801</v>
      </c>
    </row>
    <row r="3839" spans="1:5" customFormat="1" ht="12" customHeight="1" x14ac:dyDescent="0.25">
      <c r="A3839" s="651">
        <v>733905678974</v>
      </c>
      <c r="B3839" s="654" t="s">
        <v>7802</v>
      </c>
      <c r="C3839" s="22">
        <f>AOFA_PLUS!AB14</f>
        <v>0</v>
      </c>
      <c r="D3839" s="15" t="s">
        <v>6648</v>
      </c>
      <c r="E3839" s="653" t="s">
        <v>7803</v>
      </c>
    </row>
    <row r="3840" spans="1:5" customFormat="1" ht="12" customHeight="1" x14ac:dyDescent="0.25">
      <c r="A3840" s="651">
        <v>733905679278</v>
      </c>
      <c r="B3840" s="654" t="s">
        <v>7804</v>
      </c>
      <c r="C3840" s="22">
        <f>AOFA_PLUS!AB15</f>
        <v>0</v>
      </c>
      <c r="D3840" s="15" t="s">
        <v>6648</v>
      </c>
      <c r="E3840" s="653" t="s">
        <v>7805</v>
      </c>
    </row>
    <row r="3841" spans="1:5" customFormat="1" ht="12" customHeight="1" x14ac:dyDescent="0.25">
      <c r="A3841" s="651">
        <v>733905679575</v>
      </c>
      <c r="B3841" s="654" t="s">
        <v>7806</v>
      </c>
      <c r="C3841" s="22">
        <f>AOFA_PLUS!AB16</f>
        <v>0</v>
      </c>
      <c r="D3841" s="15" t="s">
        <v>6648</v>
      </c>
      <c r="E3841" s="653" t="s">
        <v>7807</v>
      </c>
    </row>
    <row r="3842" spans="1:5" customFormat="1" ht="12" customHeight="1" x14ac:dyDescent="0.25">
      <c r="A3842" s="651">
        <v>733905679872</v>
      </c>
      <c r="B3842" s="654" t="s">
        <v>7808</v>
      </c>
      <c r="C3842" s="22">
        <f>AOFA_PLUS!AB17</f>
        <v>0</v>
      </c>
      <c r="D3842" s="15" t="s">
        <v>6648</v>
      </c>
      <c r="E3842" s="653" t="s">
        <v>7809</v>
      </c>
    </row>
    <row r="3843" spans="1:5" customFormat="1" ht="12" customHeight="1" x14ac:dyDescent="0.25">
      <c r="A3843" s="651">
        <v>733905680175</v>
      </c>
      <c r="B3843" s="654" t="s">
        <v>7810</v>
      </c>
      <c r="C3843" s="22">
        <f>AOFA_PLUS!AB18</f>
        <v>0</v>
      </c>
      <c r="D3843" s="15" t="s">
        <v>6648</v>
      </c>
      <c r="E3843" s="653" t="s">
        <v>7811</v>
      </c>
    </row>
    <row r="3844" spans="1:5" customFormat="1" ht="12" customHeight="1" x14ac:dyDescent="0.25">
      <c r="A3844" s="651">
        <v>733905680472</v>
      </c>
      <c r="B3844" s="654" t="s">
        <v>7812</v>
      </c>
      <c r="C3844" s="22">
        <f>AOFA_PLUS!AB19</f>
        <v>0</v>
      </c>
      <c r="D3844" s="15" t="s">
        <v>6648</v>
      </c>
      <c r="E3844" s="653" t="s">
        <v>7813</v>
      </c>
    </row>
    <row r="3845" spans="1:5" customFormat="1" ht="12" customHeight="1" x14ac:dyDescent="0.25">
      <c r="A3845" s="651">
        <v>733905680779</v>
      </c>
      <c r="B3845" s="654" t="s">
        <v>7814</v>
      </c>
      <c r="C3845" s="22">
        <f>AOFA_PLUS!AB20</f>
        <v>0</v>
      </c>
      <c r="D3845" s="15" t="s">
        <v>6648</v>
      </c>
      <c r="E3845" s="653" t="s">
        <v>7815</v>
      </c>
    </row>
    <row r="3846" spans="1:5" customFormat="1" ht="12" customHeight="1" x14ac:dyDescent="0.25">
      <c r="A3846" s="651">
        <v>733905681073</v>
      </c>
      <c r="B3846" s="654" t="s">
        <v>7816</v>
      </c>
      <c r="C3846" s="22">
        <f>AOFA_PLUS!AB21</f>
        <v>0</v>
      </c>
      <c r="D3846" s="15" t="s">
        <v>6648</v>
      </c>
      <c r="E3846" s="653" t="s">
        <v>7817</v>
      </c>
    </row>
    <row r="3847" spans="1:5" customFormat="1" ht="12" customHeight="1" x14ac:dyDescent="0.25">
      <c r="A3847" s="651">
        <v>733905681370</v>
      </c>
      <c r="B3847" s="654" t="s">
        <v>7818</v>
      </c>
      <c r="C3847" s="22">
        <f>AOFA_PLUS!AB22</f>
        <v>0</v>
      </c>
      <c r="D3847" s="15" t="s">
        <v>6648</v>
      </c>
      <c r="E3847" s="653" t="s">
        <v>7819</v>
      </c>
    </row>
    <row r="3848" spans="1:5" customFormat="1" ht="12" customHeight="1" x14ac:dyDescent="0.25">
      <c r="A3848" s="651">
        <v>733905681677</v>
      </c>
      <c r="B3848" s="654" t="s">
        <v>7820</v>
      </c>
      <c r="C3848" s="22">
        <f>AOFA_PLUS!AB23</f>
        <v>0</v>
      </c>
      <c r="D3848" s="15" t="s">
        <v>6648</v>
      </c>
      <c r="E3848" s="653" t="s">
        <v>7821</v>
      </c>
    </row>
    <row r="3849" spans="1:5" customFormat="1" ht="12" customHeight="1" x14ac:dyDescent="0.25">
      <c r="A3849" s="651">
        <v>733905681974</v>
      </c>
      <c r="B3849" s="654" t="s">
        <v>7822</v>
      </c>
      <c r="C3849" s="22">
        <f>AOFA_PLUS!AB24</f>
        <v>0</v>
      </c>
      <c r="D3849" s="15" t="s">
        <v>6648</v>
      </c>
      <c r="E3849" s="653" t="s">
        <v>7823</v>
      </c>
    </row>
    <row r="3850" spans="1:5" customFormat="1" ht="12" customHeight="1" x14ac:dyDescent="0.25">
      <c r="A3850" s="651">
        <v>733905682278</v>
      </c>
      <c r="B3850" s="654" t="s">
        <v>7824</v>
      </c>
      <c r="C3850" s="22">
        <f>AOFA_PLUS!AB25</f>
        <v>0</v>
      </c>
      <c r="D3850" s="15" t="s">
        <v>6648</v>
      </c>
      <c r="E3850" s="653" t="s">
        <v>7825</v>
      </c>
    </row>
    <row r="3851" spans="1:5" customFormat="1" ht="12" customHeight="1" x14ac:dyDescent="0.25">
      <c r="A3851" s="651">
        <v>733905682575</v>
      </c>
      <c r="B3851" s="654" t="s">
        <v>7826</v>
      </c>
      <c r="C3851" s="22">
        <f>AOFA_PLUS!AB26</f>
        <v>0</v>
      </c>
      <c r="D3851" s="15" t="s">
        <v>6648</v>
      </c>
      <c r="E3851" s="653" t="s">
        <v>7827</v>
      </c>
    </row>
    <row r="3852" spans="1:5" customFormat="1" ht="12" customHeight="1" x14ac:dyDescent="0.25">
      <c r="A3852" s="651">
        <v>733905682872</v>
      </c>
      <c r="B3852" s="654" t="s">
        <v>7828</v>
      </c>
      <c r="C3852" s="22">
        <f>AOFA_PLUS!AB27</f>
        <v>0</v>
      </c>
      <c r="D3852" s="15" t="s">
        <v>6648</v>
      </c>
      <c r="E3852" s="653" t="s">
        <v>7829</v>
      </c>
    </row>
    <row r="3853" spans="1:5" customFormat="1" ht="12" customHeight="1" x14ac:dyDescent="0.25">
      <c r="A3853" s="651">
        <v>733905683176</v>
      </c>
      <c r="B3853" s="654" t="s">
        <v>7830</v>
      </c>
      <c r="C3853" s="22">
        <f>AOFA_PLUS!AB28</f>
        <v>0</v>
      </c>
      <c r="D3853" s="15" t="s">
        <v>6648</v>
      </c>
      <c r="E3853" s="653" t="s">
        <v>7831</v>
      </c>
    </row>
    <row r="3854" spans="1:5" customFormat="1" ht="12" customHeight="1" x14ac:dyDescent="0.25">
      <c r="A3854" s="651">
        <v>733905683473</v>
      </c>
      <c r="B3854" s="654" t="s">
        <v>7832</v>
      </c>
      <c r="C3854" s="22">
        <f>AOFA_PLUS!AB29</f>
        <v>0</v>
      </c>
      <c r="D3854" s="15" t="s">
        <v>6648</v>
      </c>
      <c r="E3854" s="653" t="s">
        <v>7833</v>
      </c>
    </row>
    <row r="3855" spans="1:5" customFormat="1" ht="12" customHeight="1" x14ac:dyDescent="0.25">
      <c r="A3855" s="651">
        <v>733905683770</v>
      </c>
      <c r="B3855" s="654" t="s">
        <v>7834</v>
      </c>
      <c r="C3855" s="22">
        <f>AOFA_PLUS!AB30</f>
        <v>0</v>
      </c>
      <c r="D3855" s="15" t="s">
        <v>6648</v>
      </c>
      <c r="E3855" s="653" t="s">
        <v>7835</v>
      </c>
    </row>
    <row r="3856" spans="1:5" customFormat="1" ht="12" customHeight="1" x14ac:dyDescent="0.25">
      <c r="A3856" s="651">
        <v>733905684074</v>
      </c>
      <c r="B3856" s="654" t="s">
        <v>7836</v>
      </c>
      <c r="C3856" s="22">
        <f>AOFA_PLUS!AB31</f>
        <v>0</v>
      </c>
      <c r="D3856" s="15" t="s">
        <v>6648</v>
      </c>
      <c r="E3856" s="653" t="s">
        <v>7837</v>
      </c>
    </row>
    <row r="3857" spans="1:5" customFormat="1" ht="12" customHeight="1" x14ac:dyDescent="0.25">
      <c r="A3857" s="651">
        <v>733905684371</v>
      </c>
      <c r="B3857" s="654" t="s">
        <v>7838</v>
      </c>
      <c r="C3857" s="22">
        <f>AOFA_PLUS!AB32</f>
        <v>0</v>
      </c>
      <c r="D3857" s="15" t="s">
        <v>6648</v>
      </c>
      <c r="E3857" s="653" t="s">
        <v>7839</v>
      </c>
    </row>
    <row r="3858" spans="1:5" customFormat="1" ht="12" customHeight="1" x14ac:dyDescent="0.25">
      <c r="A3858" s="651">
        <v>733905684678</v>
      </c>
      <c r="B3858" s="654" t="s">
        <v>7840</v>
      </c>
      <c r="C3858" s="22">
        <f>AOFA_PLUS!AB33</f>
        <v>0</v>
      </c>
      <c r="D3858" s="15" t="s">
        <v>6648</v>
      </c>
      <c r="E3858" s="653" t="s">
        <v>7841</v>
      </c>
    </row>
    <row r="3859" spans="1:5" customFormat="1" ht="12" customHeight="1" x14ac:dyDescent="0.25">
      <c r="A3859" s="651">
        <v>733905684975</v>
      </c>
      <c r="B3859" s="654" t="s">
        <v>7842</v>
      </c>
      <c r="C3859" s="22">
        <f>AOFA_PLUS!AB34</f>
        <v>0</v>
      </c>
      <c r="D3859" s="15" t="s">
        <v>6648</v>
      </c>
      <c r="E3859" s="653" t="s">
        <v>7843</v>
      </c>
    </row>
    <row r="3860" spans="1:5" customFormat="1" ht="12" customHeight="1" x14ac:dyDescent="0.25">
      <c r="A3860" s="651">
        <v>733905685279</v>
      </c>
      <c r="B3860" s="654" t="s">
        <v>7844</v>
      </c>
      <c r="C3860" s="22">
        <f>AOFA_PLUS!AB35</f>
        <v>0</v>
      </c>
      <c r="D3860" s="15" t="s">
        <v>6648</v>
      </c>
      <c r="E3860" s="653" t="s">
        <v>7845</v>
      </c>
    </row>
    <row r="3861" spans="1:5" customFormat="1" ht="12" customHeight="1" x14ac:dyDescent="0.25">
      <c r="A3861" s="651">
        <v>733905685576</v>
      </c>
      <c r="B3861" s="654" t="s">
        <v>7846</v>
      </c>
      <c r="C3861" s="22">
        <f>AOFA_PLUS!AB36</f>
        <v>0</v>
      </c>
      <c r="D3861" s="15" t="s">
        <v>6648</v>
      </c>
      <c r="E3861" s="653" t="s">
        <v>7847</v>
      </c>
    </row>
    <row r="3862" spans="1:5" customFormat="1" ht="12" customHeight="1" x14ac:dyDescent="0.25">
      <c r="A3862" s="651">
        <v>733905685880</v>
      </c>
      <c r="B3862" s="654" t="s">
        <v>7848</v>
      </c>
      <c r="C3862" s="22">
        <f>AOFA_PLUS!AC13</f>
        <v>0</v>
      </c>
      <c r="D3862" s="15" t="s">
        <v>6648</v>
      </c>
      <c r="E3862" s="653" t="s">
        <v>7849</v>
      </c>
    </row>
    <row r="3863" spans="1:5" customFormat="1" ht="12" customHeight="1" x14ac:dyDescent="0.25">
      <c r="A3863" s="651">
        <v>733905678981</v>
      </c>
      <c r="B3863" s="654" t="s">
        <v>7850</v>
      </c>
      <c r="C3863" s="22">
        <f>AOFA_PLUS!AC14</f>
        <v>0</v>
      </c>
      <c r="D3863" s="15" t="s">
        <v>6648</v>
      </c>
      <c r="E3863" s="653" t="s">
        <v>7851</v>
      </c>
    </row>
    <row r="3864" spans="1:5" customFormat="1" ht="12" customHeight="1" x14ac:dyDescent="0.25">
      <c r="A3864" s="651">
        <v>733905679285</v>
      </c>
      <c r="B3864" s="654" t="s">
        <v>7852</v>
      </c>
      <c r="C3864" s="22">
        <f>AOFA_PLUS!AC15</f>
        <v>0</v>
      </c>
      <c r="D3864" s="15" t="s">
        <v>6648</v>
      </c>
      <c r="E3864" s="653" t="s">
        <v>7853</v>
      </c>
    </row>
    <row r="3865" spans="1:5" customFormat="1" ht="12" customHeight="1" x14ac:dyDescent="0.25">
      <c r="A3865" s="651">
        <v>733905679582</v>
      </c>
      <c r="B3865" s="654" t="s">
        <v>7854</v>
      </c>
      <c r="C3865" s="22">
        <f>AOFA_PLUS!AC16</f>
        <v>0</v>
      </c>
      <c r="D3865" s="15" t="s">
        <v>6648</v>
      </c>
      <c r="E3865" s="653" t="s">
        <v>7855</v>
      </c>
    </row>
    <row r="3866" spans="1:5" customFormat="1" ht="12" customHeight="1" x14ac:dyDescent="0.25">
      <c r="A3866" s="651">
        <v>733905679889</v>
      </c>
      <c r="B3866" s="654" t="s">
        <v>7856</v>
      </c>
      <c r="C3866" s="22">
        <f>AOFA_PLUS!AC17</f>
        <v>0</v>
      </c>
      <c r="D3866" s="15" t="s">
        <v>6648</v>
      </c>
      <c r="E3866" s="653" t="s">
        <v>7857</v>
      </c>
    </row>
    <row r="3867" spans="1:5" customFormat="1" ht="12" customHeight="1" x14ac:dyDescent="0.25">
      <c r="A3867" s="651">
        <v>733905680182</v>
      </c>
      <c r="B3867" s="654" t="s">
        <v>7858</v>
      </c>
      <c r="C3867" s="22">
        <f>AOFA_PLUS!AC18</f>
        <v>0</v>
      </c>
      <c r="D3867" s="15" t="s">
        <v>6648</v>
      </c>
      <c r="E3867" s="653" t="s">
        <v>7859</v>
      </c>
    </row>
    <row r="3868" spans="1:5" customFormat="1" ht="12" customHeight="1" x14ac:dyDescent="0.25">
      <c r="A3868" s="651">
        <v>733905680489</v>
      </c>
      <c r="B3868" s="654" t="s">
        <v>7860</v>
      </c>
      <c r="C3868" s="22">
        <f>AOFA_PLUS!AC19</f>
        <v>0</v>
      </c>
      <c r="D3868" s="15" t="s">
        <v>6648</v>
      </c>
      <c r="E3868" s="653" t="s">
        <v>7861</v>
      </c>
    </row>
    <row r="3869" spans="1:5" customFormat="1" ht="12" customHeight="1" x14ac:dyDescent="0.25">
      <c r="A3869" s="651">
        <v>733905680786</v>
      </c>
      <c r="B3869" s="654" t="s">
        <v>7862</v>
      </c>
      <c r="C3869" s="22">
        <f>AOFA_PLUS!AC20</f>
        <v>0</v>
      </c>
      <c r="D3869" s="15" t="s">
        <v>6648</v>
      </c>
      <c r="E3869" s="653" t="s">
        <v>7863</v>
      </c>
    </row>
    <row r="3870" spans="1:5" customFormat="1" ht="12" customHeight="1" x14ac:dyDescent="0.25">
      <c r="A3870" s="651">
        <v>733905681080</v>
      </c>
      <c r="B3870" s="654" t="s">
        <v>7864</v>
      </c>
      <c r="C3870" s="22">
        <f>AOFA_PLUS!AC21</f>
        <v>0</v>
      </c>
      <c r="D3870" s="15" t="s">
        <v>6648</v>
      </c>
      <c r="E3870" s="653" t="s">
        <v>7865</v>
      </c>
    </row>
    <row r="3871" spans="1:5" customFormat="1" ht="12" customHeight="1" x14ac:dyDescent="0.25">
      <c r="A3871" s="651">
        <v>733905681387</v>
      </c>
      <c r="B3871" s="654" t="s">
        <v>7866</v>
      </c>
      <c r="C3871" s="22">
        <f>AOFA_PLUS!AC22</f>
        <v>0</v>
      </c>
      <c r="D3871" s="15" t="s">
        <v>6648</v>
      </c>
      <c r="E3871" s="653" t="s">
        <v>7867</v>
      </c>
    </row>
    <row r="3872" spans="1:5" customFormat="1" ht="12" customHeight="1" x14ac:dyDescent="0.25">
      <c r="A3872" s="651">
        <v>733905681684</v>
      </c>
      <c r="B3872" s="654" t="s">
        <v>7868</v>
      </c>
      <c r="C3872" s="22">
        <f>AOFA_PLUS!AC23</f>
        <v>0</v>
      </c>
      <c r="D3872" s="15" t="s">
        <v>6648</v>
      </c>
      <c r="E3872" s="653" t="s">
        <v>7869</v>
      </c>
    </row>
    <row r="3873" spans="1:5" customFormat="1" ht="12" customHeight="1" x14ac:dyDescent="0.25">
      <c r="A3873" s="651">
        <v>733905681981</v>
      </c>
      <c r="B3873" s="654" t="s">
        <v>7870</v>
      </c>
      <c r="C3873" s="22">
        <f>AOFA_PLUS!AC24</f>
        <v>0</v>
      </c>
      <c r="D3873" s="15" t="s">
        <v>6648</v>
      </c>
      <c r="E3873" s="653" t="s">
        <v>7871</v>
      </c>
    </row>
    <row r="3874" spans="1:5" customFormat="1" ht="12" customHeight="1" x14ac:dyDescent="0.25">
      <c r="A3874" s="651">
        <v>733905682285</v>
      </c>
      <c r="B3874" s="654" t="s">
        <v>7872</v>
      </c>
      <c r="C3874" s="22">
        <f>AOFA_PLUS!AC25</f>
        <v>0</v>
      </c>
      <c r="D3874" s="15" t="s">
        <v>6648</v>
      </c>
      <c r="E3874" s="653" t="s">
        <v>7873</v>
      </c>
    </row>
    <row r="3875" spans="1:5" customFormat="1" ht="12" customHeight="1" x14ac:dyDescent="0.25">
      <c r="A3875" s="651">
        <v>733905682582</v>
      </c>
      <c r="B3875" s="654" t="s">
        <v>7874</v>
      </c>
      <c r="C3875" s="22">
        <f>AOFA_PLUS!AC26</f>
        <v>0</v>
      </c>
      <c r="D3875" s="15" t="s">
        <v>6648</v>
      </c>
      <c r="E3875" s="653" t="s">
        <v>7875</v>
      </c>
    </row>
    <row r="3876" spans="1:5" customFormat="1" ht="12" customHeight="1" x14ac:dyDescent="0.25">
      <c r="A3876" s="651">
        <v>733905682889</v>
      </c>
      <c r="B3876" s="654" t="s">
        <v>7876</v>
      </c>
      <c r="C3876" s="22">
        <f>AOFA_PLUS!AC27</f>
        <v>0</v>
      </c>
      <c r="D3876" s="15" t="s">
        <v>6648</v>
      </c>
      <c r="E3876" s="653" t="s">
        <v>7877</v>
      </c>
    </row>
    <row r="3877" spans="1:5" customFormat="1" ht="12" customHeight="1" x14ac:dyDescent="0.25">
      <c r="A3877" s="651">
        <v>733905683183</v>
      </c>
      <c r="B3877" s="654" t="s">
        <v>7878</v>
      </c>
      <c r="C3877" s="22">
        <f>AOFA_PLUS!AC28</f>
        <v>0</v>
      </c>
      <c r="D3877" s="15" t="s">
        <v>6648</v>
      </c>
      <c r="E3877" s="653" t="s">
        <v>7879</v>
      </c>
    </row>
    <row r="3878" spans="1:5" customFormat="1" ht="12" customHeight="1" x14ac:dyDescent="0.25">
      <c r="A3878" s="651">
        <v>733905683480</v>
      </c>
      <c r="B3878" s="654" t="s">
        <v>7880</v>
      </c>
      <c r="C3878" s="22">
        <f>AOFA_PLUS!AC29</f>
        <v>0</v>
      </c>
      <c r="D3878" s="15" t="s">
        <v>6648</v>
      </c>
      <c r="E3878" s="653" t="s">
        <v>7881</v>
      </c>
    </row>
    <row r="3879" spans="1:5" customFormat="1" ht="12" customHeight="1" x14ac:dyDescent="0.25">
      <c r="A3879" s="651">
        <v>733905683787</v>
      </c>
      <c r="B3879" s="654" t="s">
        <v>7882</v>
      </c>
      <c r="C3879" s="22">
        <f>AOFA_PLUS!AC30</f>
        <v>0</v>
      </c>
      <c r="D3879" s="15" t="s">
        <v>6648</v>
      </c>
      <c r="E3879" s="653" t="s">
        <v>7883</v>
      </c>
    </row>
    <row r="3880" spans="1:5" customFormat="1" ht="12" customHeight="1" x14ac:dyDescent="0.25">
      <c r="A3880" s="651">
        <v>733905684081</v>
      </c>
      <c r="B3880" s="654" t="s">
        <v>7884</v>
      </c>
      <c r="C3880" s="22">
        <f>AOFA_PLUS!AC31</f>
        <v>0</v>
      </c>
      <c r="D3880" s="15" t="s">
        <v>6648</v>
      </c>
      <c r="E3880" s="653" t="s">
        <v>7885</v>
      </c>
    </row>
    <row r="3881" spans="1:5" customFormat="1" ht="12" customHeight="1" x14ac:dyDescent="0.25">
      <c r="A3881" s="651">
        <v>733905684388</v>
      </c>
      <c r="B3881" s="654" t="s">
        <v>7886</v>
      </c>
      <c r="C3881" s="22">
        <f>AOFA_PLUS!AC32</f>
        <v>0</v>
      </c>
      <c r="D3881" s="15" t="s">
        <v>6648</v>
      </c>
      <c r="E3881" s="653" t="s">
        <v>7887</v>
      </c>
    </row>
    <row r="3882" spans="1:5" customFormat="1" ht="12" customHeight="1" x14ac:dyDescent="0.25">
      <c r="A3882" s="651">
        <v>733905684685</v>
      </c>
      <c r="B3882" s="654" t="s">
        <v>7888</v>
      </c>
      <c r="C3882" s="22">
        <f>AOFA_PLUS!AC33</f>
        <v>0</v>
      </c>
      <c r="D3882" s="15" t="s">
        <v>6648</v>
      </c>
      <c r="E3882" s="653" t="s">
        <v>7889</v>
      </c>
    </row>
    <row r="3883" spans="1:5" customFormat="1" ht="12" customHeight="1" x14ac:dyDescent="0.25">
      <c r="A3883" s="651">
        <v>733905684982</v>
      </c>
      <c r="B3883" s="654" t="s">
        <v>7890</v>
      </c>
      <c r="C3883" s="22">
        <f>AOFA_PLUS!AC34</f>
        <v>0</v>
      </c>
      <c r="D3883" s="15" t="s">
        <v>6648</v>
      </c>
      <c r="E3883" s="653" t="s">
        <v>7891</v>
      </c>
    </row>
    <row r="3884" spans="1:5" customFormat="1" ht="12" customHeight="1" x14ac:dyDescent="0.25">
      <c r="A3884" s="651">
        <v>733905685286</v>
      </c>
      <c r="B3884" s="654" t="s">
        <v>7892</v>
      </c>
      <c r="C3884" s="22">
        <f>AOFA_PLUS!AC35</f>
        <v>0</v>
      </c>
      <c r="D3884" s="15" t="s">
        <v>6648</v>
      </c>
      <c r="E3884" s="653" t="s">
        <v>7893</v>
      </c>
    </row>
    <row r="3885" spans="1:5" customFormat="1" ht="12" customHeight="1" x14ac:dyDescent="0.25">
      <c r="A3885" s="651">
        <v>733905685583</v>
      </c>
      <c r="B3885" s="654" t="s">
        <v>7894</v>
      </c>
      <c r="C3885" s="22">
        <f>AOFA_PLUS!AC36</f>
        <v>0</v>
      </c>
      <c r="D3885" s="15" t="s">
        <v>6648</v>
      </c>
      <c r="E3885" s="653" t="s">
        <v>7895</v>
      </c>
    </row>
    <row r="3886" spans="1:5" customFormat="1" ht="12" customHeight="1" x14ac:dyDescent="0.25">
      <c r="A3886" s="651">
        <v>733905685897</v>
      </c>
      <c r="B3886" s="654" t="s">
        <v>7896</v>
      </c>
      <c r="C3886" s="22">
        <f>AOFA_PLUS!AD13</f>
        <v>0</v>
      </c>
      <c r="D3886" s="15" t="s">
        <v>6648</v>
      </c>
      <c r="E3886" s="653" t="s">
        <v>7897</v>
      </c>
    </row>
    <row r="3887" spans="1:5" customFormat="1" ht="12" customHeight="1" x14ac:dyDescent="0.25">
      <c r="A3887" s="651">
        <v>733905678998</v>
      </c>
      <c r="B3887" s="654" t="s">
        <v>7898</v>
      </c>
      <c r="C3887" s="22">
        <f>AOFA_PLUS!AD14</f>
        <v>0</v>
      </c>
      <c r="D3887" s="15" t="s">
        <v>6648</v>
      </c>
      <c r="E3887" s="653" t="s">
        <v>7899</v>
      </c>
    </row>
    <row r="3888" spans="1:5" customFormat="1" ht="12" customHeight="1" x14ac:dyDescent="0.25">
      <c r="A3888" s="651">
        <v>733905679292</v>
      </c>
      <c r="B3888" s="654" t="s">
        <v>7900</v>
      </c>
      <c r="C3888" s="22">
        <f>AOFA_PLUS!AD15</f>
        <v>0</v>
      </c>
      <c r="D3888" s="15" t="s">
        <v>6648</v>
      </c>
      <c r="E3888" s="653" t="s">
        <v>7901</v>
      </c>
    </row>
    <row r="3889" spans="1:5" customFormat="1" ht="12" customHeight="1" x14ac:dyDescent="0.25">
      <c r="A3889" s="651">
        <v>733905679599</v>
      </c>
      <c r="B3889" s="654" t="s">
        <v>7902</v>
      </c>
      <c r="C3889" s="22">
        <f>AOFA_PLUS!AD16</f>
        <v>0</v>
      </c>
      <c r="D3889" s="15" t="s">
        <v>6648</v>
      </c>
      <c r="E3889" s="653" t="s">
        <v>7903</v>
      </c>
    </row>
    <row r="3890" spans="1:5" customFormat="1" ht="12" customHeight="1" x14ac:dyDescent="0.25">
      <c r="A3890" s="651">
        <v>733905679896</v>
      </c>
      <c r="B3890" s="654" t="s">
        <v>7904</v>
      </c>
      <c r="C3890" s="22">
        <f>AOFA_PLUS!AD17</f>
        <v>0</v>
      </c>
      <c r="D3890" s="15" t="s">
        <v>6648</v>
      </c>
      <c r="E3890" s="653" t="s">
        <v>7905</v>
      </c>
    </row>
    <row r="3891" spans="1:5" customFormat="1" ht="12" customHeight="1" x14ac:dyDescent="0.25">
      <c r="A3891" s="651">
        <v>733905680199</v>
      </c>
      <c r="B3891" s="654" t="s">
        <v>7906</v>
      </c>
      <c r="C3891" s="22">
        <f>AOFA_PLUS!AD18</f>
        <v>0</v>
      </c>
      <c r="D3891" s="15" t="s">
        <v>6648</v>
      </c>
      <c r="E3891" s="653" t="s">
        <v>7907</v>
      </c>
    </row>
    <row r="3892" spans="1:5" customFormat="1" ht="12" customHeight="1" x14ac:dyDescent="0.25">
      <c r="A3892" s="651">
        <v>733905680496</v>
      </c>
      <c r="B3892" s="654" t="s">
        <v>7908</v>
      </c>
      <c r="C3892" s="22">
        <f>AOFA_PLUS!AD19</f>
        <v>0</v>
      </c>
      <c r="D3892" s="15" t="s">
        <v>6648</v>
      </c>
      <c r="E3892" s="653" t="s">
        <v>7909</v>
      </c>
    </row>
    <row r="3893" spans="1:5" customFormat="1" ht="12" customHeight="1" x14ac:dyDescent="0.25">
      <c r="A3893" s="651">
        <v>733905680793</v>
      </c>
      <c r="B3893" s="654" t="s">
        <v>7910</v>
      </c>
      <c r="C3893" s="22">
        <f>AOFA_PLUS!AD20</f>
        <v>0</v>
      </c>
      <c r="D3893" s="15" t="s">
        <v>6648</v>
      </c>
      <c r="E3893" s="653" t="s">
        <v>7911</v>
      </c>
    </row>
    <row r="3894" spans="1:5" customFormat="1" ht="12" customHeight="1" x14ac:dyDescent="0.25">
      <c r="A3894" s="651">
        <v>733905681097</v>
      </c>
      <c r="B3894" s="654" t="s">
        <v>7912</v>
      </c>
      <c r="C3894" s="22">
        <f>AOFA_PLUS!AD21</f>
        <v>0</v>
      </c>
      <c r="D3894" s="15" t="s">
        <v>6648</v>
      </c>
      <c r="E3894" s="653" t="s">
        <v>7913</v>
      </c>
    </row>
    <row r="3895" spans="1:5" customFormat="1" ht="12" customHeight="1" x14ac:dyDescent="0.25">
      <c r="A3895" s="651">
        <v>733905681394</v>
      </c>
      <c r="B3895" s="654" t="s">
        <v>7914</v>
      </c>
      <c r="C3895" s="22">
        <f>AOFA_PLUS!AD22</f>
        <v>0</v>
      </c>
      <c r="D3895" s="15" t="s">
        <v>6648</v>
      </c>
      <c r="E3895" s="653" t="s">
        <v>7915</v>
      </c>
    </row>
    <row r="3896" spans="1:5" customFormat="1" ht="12" customHeight="1" x14ac:dyDescent="0.25">
      <c r="A3896" s="651">
        <v>733905681691</v>
      </c>
      <c r="B3896" s="654" t="s">
        <v>7916</v>
      </c>
      <c r="C3896" s="22">
        <f>AOFA_PLUS!AD23</f>
        <v>0</v>
      </c>
      <c r="D3896" s="15" t="s">
        <v>6648</v>
      </c>
      <c r="E3896" s="653" t="s">
        <v>7917</v>
      </c>
    </row>
    <row r="3897" spans="1:5" customFormat="1" ht="12" customHeight="1" x14ac:dyDescent="0.25">
      <c r="A3897" s="651">
        <v>733905681998</v>
      </c>
      <c r="B3897" s="654" t="s">
        <v>7918</v>
      </c>
      <c r="C3897" s="22">
        <f>AOFA_PLUS!AD24</f>
        <v>0</v>
      </c>
      <c r="D3897" s="15" t="s">
        <v>6648</v>
      </c>
      <c r="E3897" s="653" t="s">
        <v>7919</v>
      </c>
    </row>
    <row r="3898" spans="1:5" customFormat="1" ht="12" customHeight="1" x14ac:dyDescent="0.25">
      <c r="A3898" s="651">
        <v>733905682292</v>
      </c>
      <c r="B3898" s="654" t="s">
        <v>7920</v>
      </c>
      <c r="C3898" s="22">
        <f>AOFA_PLUS!AD25</f>
        <v>0</v>
      </c>
      <c r="D3898" s="15" t="s">
        <v>6648</v>
      </c>
      <c r="E3898" s="653" t="s">
        <v>7921</v>
      </c>
    </row>
    <row r="3899" spans="1:5" customFormat="1" ht="12" customHeight="1" x14ac:dyDescent="0.25">
      <c r="A3899" s="651">
        <v>733905682599</v>
      </c>
      <c r="B3899" s="654" t="s">
        <v>7922</v>
      </c>
      <c r="C3899" s="22">
        <f>AOFA_PLUS!AD26</f>
        <v>0</v>
      </c>
      <c r="D3899" s="15" t="s">
        <v>6648</v>
      </c>
      <c r="E3899" s="653" t="s">
        <v>7923</v>
      </c>
    </row>
    <row r="3900" spans="1:5" customFormat="1" ht="12" customHeight="1" x14ac:dyDescent="0.25">
      <c r="A3900" s="651">
        <v>733905682896</v>
      </c>
      <c r="B3900" s="654" t="s">
        <v>7924</v>
      </c>
      <c r="C3900" s="22">
        <f>AOFA_PLUS!AD27</f>
        <v>0</v>
      </c>
      <c r="D3900" s="15" t="s">
        <v>6648</v>
      </c>
      <c r="E3900" s="653" t="s">
        <v>7925</v>
      </c>
    </row>
    <row r="3901" spans="1:5" customFormat="1" ht="12" customHeight="1" x14ac:dyDescent="0.25">
      <c r="A3901" s="651">
        <v>733905683190</v>
      </c>
      <c r="B3901" s="654" t="s">
        <v>7926</v>
      </c>
      <c r="C3901" s="22">
        <f>AOFA_PLUS!AD28</f>
        <v>0</v>
      </c>
      <c r="D3901" s="15" t="s">
        <v>6648</v>
      </c>
      <c r="E3901" s="653" t="s">
        <v>7927</v>
      </c>
    </row>
    <row r="3902" spans="1:5" customFormat="1" ht="12" customHeight="1" x14ac:dyDescent="0.25">
      <c r="A3902" s="651">
        <v>733905683497</v>
      </c>
      <c r="B3902" s="654" t="s">
        <v>7928</v>
      </c>
      <c r="C3902" s="22">
        <f>AOFA_PLUS!AD29</f>
        <v>0</v>
      </c>
      <c r="D3902" s="15" t="s">
        <v>6648</v>
      </c>
      <c r="E3902" s="653" t="s">
        <v>7929</v>
      </c>
    </row>
    <row r="3903" spans="1:5" customFormat="1" ht="12" customHeight="1" x14ac:dyDescent="0.25">
      <c r="A3903" s="651">
        <v>733905683794</v>
      </c>
      <c r="B3903" s="654" t="s">
        <v>7930</v>
      </c>
      <c r="C3903" s="22">
        <f>AOFA_PLUS!AD30</f>
        <v>0</v>
      </c>
      <c r="D3903" s="15" t="s">
        <v>6648</v>
      </c>
      <c r="E3903" s="653" t="s">
        <v>7931</v>
      </c>
    </row>
    <row r="3904" spans="1:5" customFormat="1" ht="12" customHeight="1" x14ac:dyDescent="0.25">
      <c r="A3904" s="651">
        <v>733905684098</v>
      </c>
      <c r="B3904" s="654" t="s">
        <v>7932</v>
      </c>
      <c r="C3904" s="22">
        <f>AOFA_PLUS!AD31</f>
        <v>0</v>
      </c>
      <c r="D3904" s="15" t="s">
        <v>6648</v>
      </c>
      <c r="E3904" s="653" t="s">
        <v>7933</v>
      </c>
    </row>
    <row r="3905" spans="1:5" customFormat="1" ht="12" customHeight="1" x14ac:dyDescent="0.25">
      <c r="A3905" s="651">
        <v>733905684395</v>
      </c>
      <c r="B3905" s="654" t="s">
        <v>7934</v>
      </c>
      <c r="C3905" s="22">
        <f>AOFA_PLUS!AD32</f>
        <v>0</v>
      </c>
      <c r="D3905" s="15" t="s">
        <v>6648</v>
      </c>
      <c r="E3905" s="653" t="s">
        <v>7935</v>
      </c>
    </row>
    <row r="3906" spans="1:5" customFormat="1" ht="12" customHeight="1" x14ac:dyDescent="0.25">
      <c r="A3906" s="651">
        <v>733905684692</v>
      </c>
      <c r="B3906" s="654" t="s">
        <v>7936</v>
      </c>
      <c r="C3906" s="22">
        <f>AOFA_PLUS!AD33</f>
        <v>0</v>
      </c>
      <c r="D3906" s="15" t="s">
        <v>6648</v>
      </c>
      <c r="E3906" s="653" t="s">
        <v>7937</v>
      </c>
    </row>
    <row r="3907" spans="1:5" customFormat="1" ht="12" customHeight="1" x14ac:dyDescent="0.25">
      <c r="A3907" s="651">
        <v>733905684999</v>
      </c>
      <c r="B3907" s="654" t="s">
        <v>7938</v>
      </c>
      <c r="C3907" s="22">
        <f>AOFA_PLUS!AD34</f>
        <v>0</v>
      </c>
      <c r="D3907" s="15" t="s">
        <v>6648</v>
      </c>
      <c r="E3907" s="653" t="s">
        <v>7939</v>
      </c>
    </row>
    <row r="3908" spans="1:5" customFormat="1" ht="12" customHeight="1" x14ac:dyDescent="0.25">
      <c r="A3908" s="651">
        <v>733905685293</v>
      </c>
      <c r="B3908" s="654" t="s">
        <v>7940</v>
      </c>
      <c r="C3908" s="22">
        <f>AOFA_PLUS!AD35</f>
        <v>0</v>
      </c>
      <c r="D3908" s="15" t="s">
        <v>6648</v>
      </c>
      <c r="E3908" s="653" t="s">
        <v>7941</v>
      </c>
    </row>
    <row r="3909" spans="1:5" customFormat="1" ht="12" customHeight="1" x14ac:dyDescent="0.25">
      <c r="A3909" s="651">
        <v>733905685590</v>
      </c>
      <c r="B3909" s="654" t="s">
        <v>7942</v>
      </c>
      <c r="C3909" s="22">
        <f>AOFA_PLUS!AD36</f>
        <v>0</v>
      </c>
      <c r="D3909" s="15" t="s">
        <v>6648</v>
      </c>
      <c r="E3909" s="653" t="s">
        <v>7943</v>
      </c>
    </row>
    <row r="3910" spans="1:5" customFormat="1" ht="12" customHeight="1" x14ac:dyDescent="0.25">
      <c r="A3910" s="651">
        <v>733905685903</v>
      </c>
      <c r="B3910" s="654" t="s">
        <v>7944</v>
      </c>
      <c r="C3910" s="22">
        <f>AOFA_PLUS!AE13</f>
        <v>0</v>
      </c>
      <c r="D3910" s="15" t="s">
        <v>6648</v>
      </c>
      <c r="E3910" s="653" t="s">
        <v>7945</v>
      </c>
    </row>
    <row r="3911" spans="1:5" customFormat="1" ht="12" customHeight="1" x14ac:dyDescent="0.25">
      <c r="A3911" s="651">
        <v>733905679001</v>
      </c>
      <c r="B3911" s="654" t="s">
        <v>7946</v>
      </c>
      <c r="C3911" s="22">
        <f>AOFA_PLUS!AE14</f>
        <v>0</v>
      </c>
      <c r="D3911" s="15" t="s">
        <v>6648</v>
      </c>
      <c r="E3911" s="653" t="s">
        <v>7947</v>
      </c>
    </row>
    <row r="3912" spans="1:5" customFormat="1" ht="12" customHeight="1" x14ac:dyDescent="0.25">
      <c r="A3912" s="651">
        <v>733905679308</v>
      </c>
      <c r="B3912" s="654" t="s">
        <v>7948</v>
      </c>
      <c r="C3912" s="22">
        <f>AOFA_PLUS!AE15</f>
        <v>0</v>
      </c>
      <c r="D3912" s="15" t="s">
        <v>6648</v>
      </c>
      <c r="E3912" s="653" t="s">
        <v>7949</v>
      </c>
    </row>
    <row r="3913" spans="1:5" customFormat="1" ht="12" customHeight="1" x14ac:dyDescent="0.25">
      <c r="A3913" s="651">
        <v>733905679605</v>
      </c>
      <c r="B3913" s="654" t="s">
        <v>7950</v>
      </c>
      <c r="C3913" s="22">
        <f>AOFA_PLUS!AE16</f>
        <v>0</v>
      </c>
      <c r="D3913" s="15" t="s">
        <v>6648</v>
      </c>
      <c r="E3913" s="653" t="s">
        <v>7951</v>
      </c>
    </row>
    <row r="3914" spans="1:5" customFormat="1" ht="12" customHeight="1" x14ac:dyDescent="0.25">
      <c r="A3914" s="651">
        <v>733905679902</v>
      </c>
      <c r="B3914" s="654" t="s">
        <v>7952</v>
      </c>
      <c r="C3914" s="22">
        <f>AOFA_PLUS!AE17</f>
        <v>0</v>
      </c>
      <c r="D3914" s="15" t="s">
        <v>6648</v>
      </c>
      <c r="E3914" s="653" t="s">
        <v>7953</v>
      </c>
    </row>
    <row r="3915" spans="1:5" customFormat="1" ht="12" customHeight="1" x14ac:dyDescent="0.25">
      <c r="A3915" s="651">
        <v>733905680205</v>
      </c>
      <c r="B3915" s="654" t="s">
        <v>7954</v>
      </c>
      <c r="C3915" s="22">
        <f>AOFA_PLUS!AE18</f>
        <v>0</v>
      </c>
      <c r="D3915" s="15" t="s">
        <v>6648</v>
      </c>
      <c r="E3915" s="653" t="s">
        <v>7955</v>
      </c>
    </row>
    <row r="3916" spans="1:5" customFormat="1" ht="12" customHeight="1" x14ac:dyDescent="0.25">
      <c r="A3916" s="651">
        <v>733905680502</v>
      </c>
      <c r="B3916" s="654" t="s">
        <v>7956</v>
      </c>
      <c r="C3916" s="22">
        <f>AOFA_PLUS!AE19</f>
        <v>0</v>
      </c>
      <c r="D3916" s="15" t="s">
        <v>6648</v>
      </c>
      <c r="E3916" s="653" t="s">
        <v>7957</v>
      </c>
    </row>
    <row r="3917" spans="1:5" customFormat="1" ht="12" customHeight="1" x14ac:dyDescent="0.25">
      <c r="A3917" s="651">
        <v>733905680809</v>
      </c>
      <c r="B3917" s="654" t="s">
        <v>7958</v>
      </c>
      <c r="C3917" s="22">
        <f>AOFA_PLUS!AE20</f>
        <v>0</v>
      </c>
      <c r="D3917" s="15" t="s">
        <v>6648</v>
      </c>
      <c r="E3917" s="653" t="s">
        <v>7959</v>
      </c>
    </row>
    <row r="3918" spans="1:5" customFormat="1" ht="12" customHeight="1" x14ac:dyDescent="0.25">
      <c r="A3918" s="651">
        <v>733905681103</v>
      </c>
      <c r="B3918" s="654" t="s">
        <v>7960</v>
      </c>
      <c r="C3918" s="22">
        <f>AOFA_PLUS!AE21</f>
        <v>0</v>
      </c>
      <c r="D3918" s="15" t="s">
        <v>6648</v>
      </c>
      <c r="E3918" s="653" t="s">
        <v>7961</v>
      </c>
    </row>
    <row r="3919" spans="1:5" customFormat="1" ht="12" customHeight="1" x14ac:dyDescent="0.25">
      <c r="A3919" s="651">
        <v>733905681400</v>
      </c>
      <c r="B3919" s="654" t="s">
        <v>7962</v>
      </c>
      <c r="C3919" s="22">
        <f>AOFA_PLUS!AE22</f>
        <v>0</v>
      </c>
      <c r="D3919" s="15" t="s">
        <v>6648</v>
      </c>
      <c r="E3919" s="653" t="s">
        <v>7963</v>
      </c>
    </row>
    <row r="3920" spans="1:5" customFormat="1" ht="12" customHeight="1" x14ac:dyDescent="0.25">
      <c r="A3920" s="651">
        <v>733905681707</v>
      </c>
      <c r="B3920" s="654" t="s">
        <v>7964</v>
      </c>
      <c r="C3920" s="22">
        <f>AOFA_PLUS!AE23</f>
        <v>0</v>
      </c>
      <c r="D3920" s="15" t="s">
        <v>6648</v>
      </c>
      <c r="E3920" s="653" t="s">
        <v>7965</v>
      </c>
    </row>
    <row r="3921" spans="1:5" customFormat="1" ht="12" customHeight="1" x14ac:dyDescent="0.25">
      <c r="A3921" s="651">
        <v>733905682001</v>
      </c>
      <c r="B3921" s="654" t="s">
        <v>7966</v>
      </c>
      <c r="C3921" s="22">
        <f>AOFA_PLUS!AE24</f>
        <v>0</v>
      </c>
      <c r="D3921" s="15" t="s">
        <v>6648</v>
      </c>
      <c r="E3921" s="653" t="s">
        <v>7967</v>
      </c>
    </row>
    <row r="3922" spans="1:5" customFormat="1" ht="12" customHeight="1" x14ac:dyDescent="0.25">
      <c r="A3922" s="651">
        <v>733905682308</v>
      </c>
      <c r="B3922" s="654" t="s">
        <v>7968</v>
      </c>
      <c r="C3922" s="22">
        <f>AOFA_PLUS!AE25</f>
        <v>0</v>
      </c>
      <c r="D3922" s="15" t="s">
        <v>6648</v>
      </c>
      <c r="E3922" s="653" t="s">
        <v>7969</v>
      </c>
    </row>
    <row r="3923" spans="1:5" customFormat="1" ht="12" customHeight="1" x14ac:dyDescent="0.25">
      <c r="A3923" s="651">
        <v>733905682605</v>
      </c>
      <c r="B3923" s="654" t="s">
        <v>7970</v>
      </c>
      <c r="C3923" s="22">
        <f>AOFA_PLUS!AE26</f>
        <v>0</v>
      </c>
      <c r="D3923" s="15" t="s">
        <v>6648</v>
      </c>
      <c r="E3923" s="653" t="s">
        <v>7971</v>
      </c>
    </row>
    <row r="3924" spans="1:5" customFormat="1" ht="12" customHeight="1" x14ac:dyDescent="0.25">
      <c r="A3924" s="651">
        <v>733905682902</v>
      </c>
      <c r="B3924" s="654" t="s">
        <v>7972</v>
      </c>
      <c r="C3924" s="22">
        <f>AOFA_PLUS!AE27</f>
        <v>0</v>
      </c>
      <c r="D3924" s="15" t="s">
        <v>6648</v>
      </c>
      <c r="E3924" s="653" t="s">
        <v>7973</v>
      </c>
    </row>
    <row r="3925" spans="1:5" customFormat="1" ht="12" customHeight="1" x14ac:dyDescent="0.25">
      <c r="A3925" s="651">
        <v>733905683206</v>
      </c>
      <c r="B3925" s="654" t="s">
        <v>7974</v>
      </c>
      <c r="C3925" s="22">
        <f>AOFA_PLUS!AE28</f>
        <v>0</v>
      </c>
      <c r="D3925" s="15" t="s">
        <v>6648</v>
      </c>
      <c r="E3925" s="653" t="s">
        <v>7975</v>
      </c>
    </row>
    <row r="3926" spans="1:5" customFormat="1" ht="12" customHeight="1" x14ac:dyDescent="0.25">
      <c r="A3926" s="651">
        <v>733905683503</v>
      </c>
      <c r="B3926" s="654" t="s">
        <v>7976</v>
      </c>
      <c r="C3926" s="22">
        <f>AOFA_PLUS!AE29</f>
        <v>0</v>
      </c>
      <c r="D3926" s="15" t="s">
        <v>6648</v>
      </c>
      <c r="E3926" s="653" t="s">
        <v>7977</v>
      </c>
    </row>
    <row r="3927" spans="1:5" customFormat="1" ht="12" customHeight="1" x14ac:dyDescent="0.25">
      <c r="A3927" s="651">
        <v>733905683800</v>
      </c>
      <c r="B3927" s="654" t="s">
        <v>7978</v>
      </c>
      <c r="C3927" s="22">
        <f>AOFA_PLUS!AE30</f>
        <v>0</v>
      </c>
      <c r="D3927" s="15" t="s">
        <v>6648</v>
      </c>
      <c r="E3927" s="653" t="s">
        <v>7979</v>
      </c>
    </row>
    <row r="3928" spans="1:5" customFormat="1" ht="12" customHeight="1" x14ac:dyDescent="0.25">
      <c r="A3928" s="651">
        <v>733905684104</v>
      </c>
      <c r="B3928" s="654" t="s">
        <v>7980</v>
      </c>
      <c r="C3928" s="22">
        <f>AOFA_PLUS!AE31</f>
        <v>0</v>
      </c>
      <c r="D3928" s="15" t="s">
        <v>6648</v>
      </c>
      <c r="E3928" s="653" t="s">
        <v>7981</v>
      </c>
    </row>
    <row r="3929" spans="1:5" customFormat="1" ht="12" customHeight="1" x14ac:dyDescent="0.25">
      <c r="A3929" s="651">
        <v>733905684401</v>
      </c>
      <c r="B3929" s="654" t="s">
        <v>7982</v>
      </c>
      <c r="C3929" s="22">
        <f>AOFA_PLUS!AE32</f>
        <v>0</v>
      </c>
      <c r="D3929" s="15" t="s">
        <v>6648</v>
      </c>
      <c r="E3929" s="653" t="s">
        <v>7983</v>
      </c>
    </row>
    <row r="3930" spans="1:5" customFormat="1" ht="12" customHeight="1" x14ac:dyDescent="0.25">
      <c r="A3930" s="651">
        <v>733905684708</v>
      </c>
      <c r="B3930" s="654" t="s">
        <v>7984</v>
      </c>
      <c r="C3930" s="22">
        <f>AOFA_PLUS!AE33</f>
        <v>0</v>
      </c>
      <c r="D3930" s="15" t="s">
        <v>6648</v>
      </c>
      <c r="E3930" s="653" t="s">
        <v>7985</v>
      </c>
    </row>
    <row r="3931" spans="1:5" customFormat="1" ht="12" customHeight="1" x14ac:dyDescent="0.25">
      <c r="A3931" s="651">
        <v>733905685002</v>
      </c>
      <c r="B3931" s="654" t="s">
        <v>7986</v>
      </c>
      <c r="C3931" s="22">
        <f>AOFA_PLUS!AE34</f>
        <v>0</v>
      </c>
      <c r="D3931" s="15" t="s">
        <v>6648</v>
      </c>
      <c r="E3931" s="653" t="s">
        <v>7987</v>
      </c>
    </row>
    <row r="3932" spans="1:5" customFormat="1" ht="12" customHeight="1" x14ac:dyDescent="0.25">
      <c r="A3932" s="651">
        <v>733905685309</v>
      </c>
      <c r="B3932" s="654" t="s">
        <v>7988</v>
      </c>
      <c r="C3932" s="22">
        <f>AOFA_PLUS!AE35</f>
        <v>0</v>
      </c>
      <c r="D3932" s="15" t="s">
        <v>6648</v>
      </c>
      <c r="E3932" s="653" t="s">
        <v>7989</v>
      </c>
    </row>
    <row r="3933" spans="1:5" customFormat="1" ht="12" customHeight="1" x14ac:dyDescent="0.25">
      <c r="A3933" s="651">
        <v>733905685606</v>
      </c>
      <c r="B3933" s="654" t="s">
        <v>7990</v>
      </c>
      <c r="C3933" s="22">
        <f>AOFA_PLUS!AE36</f>
        <v>0</v>
      </c>
      <c r="D3933" s="15" t="s">
        <v>6648</v>
      </c>
      <c r="E3933" s="653" t="s">
        <v>7991</v>
      </c>
    </row>
    <row r="3934" spans="1:5" customFormat="1" ht="12" customHeight="1" x14ac:dyDescent="0.25">
      <c r="A3934" s="651">
        <v>733905685910</v>
      </c>
      <c r="B3934" s="654" t="s">
        <v>7992</v>
      </c>
      <c r="C3934" s="22">
        <f>AOFA_PLUS!AF13</f>
        <v>0</v>
      </c>
      <c r="D3934" s="15" t="s">
        <v>6648</v>
      </c>
      <c r="E3934" s="653" t="s">
        <v>7993</v>
      </c>
    </row>
    <row r="3935" spans="1:5" customFormat="1" ht="12" customHeight="1" x14ac:dyDescent="0.25">
      <c r="A3935" s="651">
        <v>733905679018</v>
      </c>
      <c r="B3935" s="654" t="s">
        <v>7994</v>
      </c>
      <c r="C3935" s="22">
        <f>AOFA_PLUS!AF14</f>
        <v>0</v>
      </c>
      <c r="D3935" s="15" t="s">
        <v>6648</v>
      </c>
      <c r="E3935" s="653" t="s">
        <v>7995</v>
      </c>
    </row>
    <row r="3936" spans="1:5" customFormat="1" ht="12" customHeight="1" x14ac:dyDescent="0.25">
      <c r="A3936" s="651">
        <v>733905679315</v>
      </c>
      <c r="B3936" s="654" t="s">
        <v>7996</v>
      </c>
      <c r="C3936" s="22">
        <f>AOFA_PLUS!AF15</f>
        <v>0</v>
      </c>
      <c r="D3936" s="15" t="s">
        <v>6648</v>
      </c>
      <c r="E3936" s="653" t="s">
        <v>7997</v>
      </c>
    </row>
    <row r="3937" spans="1:5" customFormat="1" ht="12" customHeight="1" x14ac:dyDescent="0.25">
      <c r="A3937" s="651">
        <v>733905679612</v>
      </c>
      <c r="B3937" s="654" t="s">
        <v>7998</v>
      </c>
      <c r="C3937" s="22">
        <f>AOFA_PLUS!AF16</f>
        <v>0</v>
      </c>
      <c r="D3937" s="15" t="s">
        <v>6648</v>
      </c>
      <c r="E3937" s="653" t="s">
        <v>7999</v>
      </c>
    </row>
    <row r="3938" spans="1:5" customFormat="1" ht="12" customHeight="1" x14ac:dyDescent="0.25">
      <c r="A3938" s="651">
        <v>733905679919</v>
      </c>
      <c r="B3938" s="654" t="s">
        <v>8000</v>
      </c>
      <c r="C3938" s="22">
        <f>AOFA_PLUS!AF17</f>
        <v>0</v>
      </c>
      <c r="D3938" s="15" t="s">
        <v>6648</v>
      </c>
      <c r="E3938" s="653" t="s">
        <v>8001</v>
      </c>
    </row>
    <row r="3939" spans="1:5" customFormat="1" ht="12" customHeight="1" x14ac:dyDescent="0.25">
      <c r="A3939" s="651">
        <v>733905680212</v>
      </c>
      <c r="B3939" s="654" t="s">
        <v>8002</v>
      </c>
      <c r="C3939" s="22">
        <f>AOFA_PLUS!AF18</f>
        <v>0</v>
      </c>
      <c r="D3939" s="15" t="s">
        <v>6648</v>
      </c>
      <c r="E3939" s="653" t="s">
        <v>8003</v>
      </c>
    </row>
    <row r="3940" spans="1:5" customFormat="1" ht="12" customHeight="1" x14ac:dyDescent="0.25">
      <c r="A3940" s="651">
        <v>733905680519</v>
      </c>
      <c r="B3940" s="654" t="s">
        <v>8004</v>
      </c>
      <c r="C3940" s="22">
        <f>AOFA_PLUS!AF19</f>
        <v>0</v>
      </c>
      <c r="D3940" s="15" t="s">
        <v>6648</v>
      </c>
      <c r="E3940" s="653" t="s">
        <v>8005</v>
      </c>
    </row>
    <row r="3941" spans="1:5" customFormat="1" ht="12" customHeight="1" x14ac:dyDescent="0.25">
      <c r="A3941" s="651">
        <v>733905680816</v>
      </c>
      <c r="B3941" s="654" t="s">
        <v>8006</v>
      </c>
      <c r="C3941" s="22">
        <f>AOFA_PLUS!AF20</f>
        <v>0</v>
      </c>
      <c r="D3941" s="15" t="s">
        <v>6648</v>
      </c>
      <c r="E3941" s="653" t="s">
        <v>8007</v>
      </c>
    </row>
    <row r="3942" spans="1:5" customFormat="1" ht="12" customHeight="1" x14ac:dyDescent="0.25">
      <c r="A3942" s="651">
        <v>733905681110</v>
      </c>
      <c r="B3942" s="654" t="s">
        <v>8008</v>
      </c>
      <c r="C3942" s="22">
        <f>AOFA_PLUS!AF21</f>
        <v>0</v>
      </c>
      <c r="D3942" s="15" t="s">
        <v>6648</v>
      </c>
      <c r="E3942" s="653" t="s">
        <v>8009</v>
      </c>
    </row>
    <row r="3943" spans="1:5" customFormat="1" ht="12" customHeight="1" x14ac:dyDescent="0.25">
      <c r="A3943" s="651">
        <v>733905681417</v>
      </c>
      <c r="B3943" s="654" t="s">
        <v>8010</v>
      </c>
      <c r="C3943" s="22">
        <f>AOFA_PLUS!AF22</f>
        <v>0</v>
      </c>
      <c r="D3943" s="15" t="s">
        <v>6648</v>
      </c>
      <c r="E3943" s="653" t="s">
        <v>8011</v>
      </c>
    </row>
    <row r="3944" spans="1:5" customFormat="1" ht="12" customHeight="1" x14ac:dyDescent="0.25">
      <c r="A3944" s="651">
        <v>733905681714</v>
      </c>
      <c r="B3944" s="654" t="s">
        <v>8012</v>
      </c>
      <c r="C3944" s="22">
        <f>AOFA_PLUS!AF23</f>
        <v>0</v>
      </c>
      <c r="D3944" s="15" t="s">
        <v>6648</v>
      </c>
      <c r="E3944" s="653" t="s">
        <v>8013</v>
      </c>
    </row>
    <row r="3945" spans="1:5" customFormat="1" ht="12" customHeight="1" x14ac:dyDescent="0.25">
      <c r="A3945" s="651">
        <v>733905682018</v>
      </c>
      <c r="B3945" s="654" t="s">
        <v>8014</v>
      </c>
      <c r="C3945" s="22">
        <f>AOFA_PLUS!AF24</f>
        <v>0</v>
      </c>
      <c r="D3945" s="15" t="s">
        <v>6648</v>
      </c>
      <c r="E3945" s="653" t="s">
        <v>8015</v>
      </c>
    </row>
    <row r="3946" spans="1:5" customFormat="1" ht="12" customHeight="1" x14ac:dyDescent="0.25">
      <c r="A3946" s="651">
        <v>733905682315</v>
      </c>
      <c r="B3946" s="654" t="s">
        <v>8016</v>
      </c>
      <c r="C3946" s="22">
        <f>AOFA_PLUS!AF25</f>
        <v>0</v>
      </c>
      <c r="D3946" s="15" t="s">
        <v>6648</v>
      </c>
      <c r="E3946" s="653" t="s">
        <v>8017</v>
      </c>
    </row>
    <row r="3947" spans="1:5" customFormat="1" ht="12" customHeight="1" x14ac:dyDescent="0.25">
      <c r="A3947" s="651">
        <v>733905682612</v>
      </c>
      <c r="B3947" s="654" t="s">
        <v>8018</v>
      </c>
      <c r="C3947" s="22">
        <f>AOFA_PLUS!AF26</f>
        <v>0</v>
      </c>
      <c r="D3947" s="15" t="s">
        <v>6648</v>
      </c>
      <c r="E3947" s="653" t="s">
        <v>8019</v>
      </c>
    </row>
    <row r="3948" spans="1:5" customFormat="1" ht="12" customHeight="1" x14ac:dyDescent="0.25">
      <c r="A3948" s="651">
        <v>733905682919</v>
      </c>
      <c r="B3948" s="654" t="s">
        <v>8020</v>
      </c>
      <c r="C3948" s="22">
        <f>AOFA_PLUS!AF27</f>
        <v>0</v>
      </c>
      <c r="D3948" s="15" t="s">
        <v>6648</v>
      </c>
      <c r="E3948" s="653" t="s">
        <v>8021</v>
      </c>
    </row>
    <row r="3949" spans="1:5" customFormat="1" ht="12" customHeight="1" x14ac:dyDescent="0.25">
      <c r="A3949" s="651">
        <v>733905683213</v>
      </c>
      <c r="B3949" s="654" t="s">
        <v>8022</v>
      </c>
      <c r="C3949" s="22">
        <f>AOFA_PLUS!AF28</f>
        <v>0</v>
      </c>
      <c r="D3949" s="15" t="s">
        <v>6648</v>
      </c>
      <c r="E3949" s="653" t="s">
        <v>8023</v>
      </c>
    </row>
    <row r="3950" spans="1:5" customFormat="1" ht="12" customHeight="1" x14ac:dyDescent="0.25">
      <c r="A3950" s="651">
        <v>733905683510</v>
      </c>
      <c r="B3950" s="654" t="s">
        <v>8024</v>
      </c>
      <c r="C3950" s="22">
        <f>AOFA_PLUS!AF29</f>
        <v>0</v>
      </c>
      <c r="D3950" s="15" t="s">
        <v>6648</v>
      </c>
      <c r="E3950" s="653" t="s">
        <v>8025</v>
      </c>
    </row>
    <row r="3951" spans="1:5" customFormat="1" ht="12" customHeight="1" x14ac:dyDescent="0.25">
      <c r="A3951" s="651">
        <v>733905683817</v>
      </c>
      <c r="B3951" s="654" t="s">
        <v>8026</v>
      </c>
      <c r="C3951" s="22">
        <f>AOFA_PLUS!AF30</f>
        <v>0</v>
      </c>
      <c r="D3951" s="15" t="s">
        <v>6648</v>
      </c>
      <c r="E3951" s="653" t="s">
        <v>8027</v>
      </c>
    </row>
    <row r="3952" spans="1:5" customFormat="1" ht="12" customHeight="1" x14ac:dyDescent="0.25">
      <c r="A3952" s="651">
        <v>733905684111</v>
      </c>
      <c r="B3952" s="654" t="s">
        <v>8028</v>
      </c>
      <c r="C3952" s="22">
        <f>AOFA_PLUS!AF31</f>
        <v>0</v>
      </c>
      <c r="D3952" s="15" t="s">
        <v>6648</v>
      </c>
      <c r="E3952" s="653" t="s">
        <v>8029</v>
      </c>
    </row>
    <row r="3953" spans="1:5" customFormat="1" ht="12" customHeight="1" x14ac:dyDescent="0.25">
      <c r="A3953" s="651">
        <v>733905684418</v>
      </c>
      <c r="B3953" s="654" t="s">
        <v>8030</v>
      </c>
      <c r="C3953" s="22">
        <f>AOFA_PLUS!AF32</f>
        <v>0</v>
      </c>
      <c r="D3953" s="15" t="s">
        <v>6648</v>
      </c>
      <c r="E3953" s="653" t="s">
        <v>8031</v>
      </c>
    </row>
    <row r="3954" spans="1:5" customFormat="1" ht="12" customHeight="1" x14ac:dyDescent="0.25">
      <c r="A3954" s="651">
        <v>733905684715</v>
      </c>
      <c r="B3954" s="654" t="s">
        <v>8032</v>
      </c>
      <c r="C3954" s="22">
        <f>AOFA_PLUS!AF33</f>
        <v>0</v>
      </c>
      <c r="D3954" s="15" t="s">
        <v>6648</v>
      </c>
      <c r="E3954" s="653" t="s">
        <v>8033</v>
      </c>
    </row>
    <row r="3955" spans="1:5" customFormat="1" ht="12" customHeight="1" x14ac:dyDescent="0.25">
      <c r="A3955" s="651">
        <v>733905685019</v>
      </c>
      <c r="B3955" s="654" t="s">
        <v>8034</v>
      </c>
      <c r="C3955" s="22">
        <f>AOFA_PLUS!AF34</f>
        <v>0</v>
      </c>
      <c r="D3955" s="15" t="s">
        <v>6648</v>
      </c>
      <c r="E3955" s="653" t="s">
        <v>8035</v>
      </c>
    </row>
    <row r="3956" spans="1:5" customFormat="1" ht="12" customHeight="1" x14ac:dyDescent="0.25">
      <c r="A3956" s="651">
        <v>733905685316</v>
      </c>
      <c r="B3956" s="654" t="s">
        <v>8036</v>
      </c>
      <c r="C3956" s="22">
        <f>AOFA_PLUS!AF35</f>
        <v>0</v>
      </c>
      <c r="D3956" s="15" t="s">
        <v>6648</v>
      </c>
      <c r="E3956" s="653" t="s">
        <v>8037</v>
      </c>
    </row>
    <row r="3957" spans="1:5" customFormat="1" ht="12" customHeight="1" x14ac:dyDescent="0.25">
      <c r="A3957" s="651">
        <v>733905685613</v>
      </c>
      <c r="B3957" s="654" t="s">
        <v>8038</v>
      </c>
      <c r="C3957" s="22">
        <f>AOFA_PLUS!AF36</f>
        <v>0</v>
      </c>
      <c r="D3957" s="15" t="s">
        <v>6648</v>
      </c>
      <c r="E3957" s="653" t="s">
        <v>8039</v>
      </c>
    </row>
    <row r="3958" spans="1:5" customFormat="1" ht="12" customHeight="1" x14ac:dyDescent="0.25">
      <c r="A3958" s="651">
        <v>733905316340</v>
      </c>
      <c r="B3958" s="332" t="s">
        <v>8040</v>
      </c>
      <c r="C3958" s="22">
        <f>AOFA_PLUS!AG13</f>
        <v>0</v>
      </c>
      <c r="D3958" s="15" t="s">
        <v>6648</v>
      </c>
      <c r="E3958" s="653" t="s">
        <v>8041</v>
      </c>
    </row>
    <row r="3959" spans="1:5" customFormat="1" ht="12" customHeight="1" x14ac:dyDescent="0.25">
      <c r="A3959" s="651">
        <v>733905316357</v>
      </c>
      <c r="B3959" s="332" t="s">
        <v>8042</v>
      </c>
      <c r="C3959" s="22">
        <f>AOFA_PLUS!AG14</f>
        <v>0</v>
      </c>
      <c r="D3959" s="15" t="s">
        <v>6648</v>
      </c>
      <c r="E3959" s="653" t="s">
        <v>8043</v>
      </c>
    </row>
    <row r="3960" spans="1:5" customFormat="1" ht="12" customHeight="1" x14ac:dyDescent="0.25">
      <c r="A3960" s="651">
        <v>733905316364</v>
      </c>
      <c r="B3960" s="332" t="s">
        <v>8044</v>
      </c>
      <c r="C3960" s="22">
        <f>AOFA_PLUS!AG15</f>
        <v>0</v>
      </c>
      <c r="D3960" s="15" t="s">
        <v>6648</v>
      </c>
      <c r="E3960" s="653" t="s">
        <v>8045</v>
      </c>
    </row>
    <row r="3961" spans="1:5" customFormat="1" ht="12" customHeight="1" x14ac:dyDescent="0.25">
      <c r="A3961" s="651">
        <v>733905316371</v>
      </c>
      <c r="B3961" s="332" t="s">
        <v>8046</v>
      </c>
      <c r="C3961" s="22">
        <f>AOFA_PLUS!AG16</f>
        <v>0</v>
      </c>
      <c r="D3961" s="15" t="s">
        <v>6648</v>
      </c>
      <c r="E3961" s="653" t="s">
        <v>8047</v>
      </c>
    </row>
    <row r="3962" spans="1:5" customFormat="1" ht="12" customHeight="1" x14ac:dyDescent="0.25">
      <c r="A3962" s="651">
        <v>733905316388</v>
      </c>
      <c r="B3962" s="332" t="s">
        <v>8048</v>
      </c>
      <c r="C3962" s="22">
        <f>AOFA_PLUS!AG17</f>
        <v>0</v>
      </c>
      <c r="D3962" s="15" t="s">
        <v>6648</v>
      </c>
      <c r="E3962" s="653" t="s">
        <v>8049</v>
      </c>
    </row>
    <row r="3963" spans="1:5" customFormat="1" ht="12" customHeight="1" x14ac:dyDescent="0.25">
      <c r="A3963" s="651">
        <v>733905316395</v>
      </c>
      <c r="B3963" s="332" t="s">
        <v>8050</v>
      </c>
      <c r="C3963" s="22">
        <f>AOFA_PLUS!AG18</f>
        <v>0</v>
      </c>
      <c r="D3963" s="15" t="s">
        <v>6648</v>
      </c>
      <c r="E3963" s="653" t="s">
        <v>8051</v>
      </c>
    </row>
    <row r="3964" spans="1:5" customFormat="1" ht="12" customHeight="1" x14ac:dyDescent="0.25">
      <c r="A3964" s="651">
        <v>733905316401</v>
      </c>
      <c r="B3964" s="332" t="s">
        <v>8052</v>
      </c>
      <c r="C3964" s="22">
        <f>AOFA_PLUS!AG19</f>
        <v>0</v>
      </c>
      <c r="D3964" s="15" t="s">
        <v>6648</v>
      </c>
      <c r="E3964" s="653" t="s">
        <v>8053</v>
      </c>
    </row>
    <row r="3965" spans="1:5" customFormat="1" ht="12" customHeight="1" x14ac:dyDescent="0.25">
      <c r="A3965" s="651">
        <v>733905316418</v>
      </c>
      <c r="B3965" s="332" t="s">
        <v>8054</v>
      </c>
      <c r="C3965" s="22">
        <f>AOFA_PLUS!AG20</f>
        <v>0</v>
      </c>
      <c r="D3965" s="15" t="s">
        <v>6648</v>
      </c>
      <c r="E3965" s="653" t="s">
        <v>8055</v>
      </c>
    </row>
    <row r="3966" spans="1:5" customFormat="1" ht="12" customHeight="1" x14ac:dyDescent="0.25">
      <c r="A3966" s="651">
        <v>733905316425</v>
      </c>
      <c r="B3966" s="332" t="s">
        <v>8056</v>
      </c>
      <c r="C3966" s="22">
        <f>AOFA_PLUS!AG21</f>
        <v>0</v>
      </c>
      <c r="D3966" s="15" t="s">
        <v>6648</v>
      </c>
      <c r="E3966" s="653" t="s">
        <v>8057</v>
      </c>
    </row>
    <row r="3967" spans="1:5" customFormat="1" ht="12" customHeight="1" x14ac:dyDescent="0.25">
      <c r="A3967" s="651">
        <v>733905316432</v>
      </c>
      <c r="B3967" s="332" t="s">
        <v>8058</v>
      </c>
      <c r="C3967" s="22">
        <f>AOFA_PLUS!AG22</f>
        <v>0</v>
      </c>
      <c r="D3967" s="15" t="s">
        <v>6648</v>
      </c>
      <c r="E3967" s="653" t="s">
        <v>8059</v>
      </c>
    </row>
    <row r="3968" spans="1:5" customFormat="1" ht="12" customHeight="1" x14ac:dyDescent="0.25">
      <c r="A3968" s="651">
        <v>733905316449</v>
      </c>
      <c r="B3968" s="332" t="s">
        <v>8060</v>
      </c>
      <c r="C3968" s="22">
        <f>AOFA_PLUS!AG23</f>
        <v>0</v>
      </c>
      <c r="D3968" s="15" t="s">
        <v>6648</v>
      </c>
      <c r="E3968" s="653" t="s">
        <v>8061</v>
      </c>
    </row>
    <row r="3969" spans="1:5" customFormat="1" ht="12" customHeight="1" x14ac:dyDescent="0.25">
      <c r="A3969" s="651">
        <v>733905316456</v>
      </c>
      <c r="B3969" s="332" t="s">
        <v>8062</v>
      </c>
      <c r="C3969" s="22">
        <f>AOFA_PLUS!AG24</f>
        <v>0</v>
      </c>
      <c r="D3969" s="15" t="s">
        <v>6648</v>
      </c>
      <c r="E3969" s="653" t="s">
        <v>8063</v>
      </c>
    </row>
    <row r="3970" spans="1:5" customFormat="1" ht="12" customHeight="1" x14ac:dyDescent="0.25">
      <c r="A3970" s="651">
        <v>733905316463</v>
      </c>
      <c r="B3970" s="332" t="s">
        <v>8064</v>
      </c>
      <c r="C3970" s="22">
        <f>AOFA_PLUS!AG25</f>
        <v>0</v>
      </c>
      <c r="D3970" s="15" t="s">
        <v>6648</v>
      </c>
      <c r="E3970" s="653" t="s">
        <v>8065</v>
      </c>
    </row>
    <row r="3971" spans="1:5" customFormat="1" ht="12" customHeight="1" x14ac:dyDescent="0.25">
      <c r="A3971" s="651">
        <v>733905316470</v>
      </c>
      <c r="B3971" s="332" t="s">
        <v>8066</v>
      </c>
      <c r="C3971" s="22">
        <f>AOFA_PLUS!AG26</f>
        <v>0</v>
      </c>
      <c r="D3971" s="15" t="s">
        <v>6648</v>
      </c>
      <c r="E3971" s="653" t="s">
        <v>8067</v>
      </c>
    </row>
    <row r="3972" spans="1:5" customFormat="1" ht="12" customHeight="1" x14ac:dyDescent="0.25">
      <c r="A3972" s="651">
        <v>733905316487</v>
      </c>
      <c r="B3972" s="332" t="s">
        <v>8068</v>
      </c>
      <c r="C3972" s="22">
        <f>AOFA_PLUS!AG27</f>
        <v>0</v>
      </c>
      <c r="D3972" s="15" t="s">
        <v>6648</v>
      </c>
      <c r="E3972" s="653" t="s">
        <v>8069</v>
      </c>
    </row>
    <row r="3973" spans="1:5" customFormat="1" ht="12" customHeight="1" x14ac:dyDescent="0.25">
      <c r="A3973" s="651">
        <v>733905316494</v>
      </c>
      <c r="B3973" s="332" t="s">
        <v>8070</v>
      </c>
      <c r="C3973" s="22">
        <f>AOFA_PLUS!AG28</f>
        <v>0</v>
      </c>
      <c r="D3973" s="15" t="s">
        <v>6648</v>
      </c>
      <c r="E3973" s="653" t="s">
        <v>8071</v>
      </c>
    </row>
    <row r="3974" spans="1:5" customFormat="1" ht="12" customHeight="1" x14ac:dyDescent="0.25">
      <c r="A3974" s="651">
        <v>733905316500</v>
      </c>
      <c r="B3974" s="332" t="s">
        <v>8072</v>
      </c>
      <c r="C3974" s="22">
        <f>AOFA_PLUS!AG29</f>
        <v>0</v>
      </c>
      <c r="D3974" s="15" t="s">
        <v>6648</v>
      </c>
      <c r="E3974" s="653" t="s">
        <v>8073</v>
      </c>
    </row>
    <row r="3975" spans="1:5" customFormat="1" ht="12" customHeight="1" x14ac:dyDescent="0.25">
      <c r="A3975" s="651">
        <v>733905316517</v>
      </c>
      <c r="B3975" s="332" t="s">
        <v>8074</v>
      </c>
      <c r="C3975" s="22">
        <f>AOFA_PLUS!AG30</f>
        <v>0</v>
      </c>
      <c r="D3975" s="15" t="s">
        <v>6648</v>
      </c>
      <c r="E3975" s="653" t="s">
        <v>8075</v>
      </c>
    </row>
    <row r="3976" spans="1:5" customFormat="1" ht="12" customHeight="1" x14ac:dyDescent="0.25">
      <c r="A3976" s="651">
        <v>733905316524</v>
      </c>
      <c r="B3976" s="332" t="s">
        <v>8076</v>
      </c>
      <c r="C3976" s="22">
        <f>AOFA_PLUS!AG31</f>
        <v>0</v>
      </c>
      <c r="D3976" s="15" t="s">
        <v>6648</v>
      </c>
      <c r="E3976" s="653" t="s">
        <v>8077</v>
      </c>
    </row>
    <row r="3977" spans="1:5" customFormat="1" ht="12" customHeight="1" x14ac:dyDescent="0.25">
      <c r="A3977" s="651">
        <v>733905316531</v>
      </c>
      <c r="B3977" s="332" t="s">
        <v>8078</v>
      </c>
      <c r="C3977" s="22">
        <f>AOFA_PLUS!AG32</f>
        <v>0</v>
      </c>
      <c r="D3977" s="15" t="s">
        <v>6648</v>
      </c>
      <c r="E3977" s="653" t="s">
        <v>8079</v>
      </c>
    </row>
    <row r="3978" spans="1:5" customFormat="1" ht="12" customHeight="1" x14ac:dyDescent="0.25">
      <c r="A3978" s="651">
        <v>733905316548</v>
      </c>
      <c r="B3978" s="332" t="s">
        <v>8080</v>
      </c>
      <c r="C3978" s="22">
        <f>AOFA_PLUS!AG33</f>
        <v>0</v>
      </c>
      <c r="D3978" s="15" t="s">
        <v>6648</v>
      </c>
      <c r="E3978" s="653" t="s">
        <v>8081</v>
      </c>
    </row>
    <row r="3979" spans="1:5" customFormat="1" ht="12" customHeight="1" x14ac:dyDescent="0.25">
      <c r="A3979" s="651">
        <v>733905316555</v>
      </c>
      <c r="B3979" s="332" t="s">
        <v>8082</v>
      </c>
      <c r="C3979" s="22">
        <f>AOFA_PLUS!AG34</f>
        <v>0</v>
      </c>
      <c r="D3979" s="15" t="s">
        <v>6648</v>
      </c>
      <c r="E3979" s="653" t="s">
        <v>8083</v>
      </c>
    </row>
    <row r="3980" spans="1:5" customFormat="1" ht="12" customHeight="1" x14ac:dyDescent="0.25">
      <c r="A3980" s="651">
        <v>733905316562</v>
      </c>
      <c r="B3980" s="332" t="s">
        <v>8084</v>
      </c>
      <c r="C3980" s="22">
        <f>AOFA_PLUS!AG35</f>
        <v>0</v>
      </c>
      <c r="D3980" s="15" t="s">
        <v>6648</v>
      </c>
      <c r="E3980" s="653" t="s">
        <v>8085</v>
      </c>
    </row>
    <row r="3981" spans="1:5" customFormat="1" ht="12" customHeight="1" x14ac:dyDescent="0.25">
      <c r="A3981" s="651">
        <v>733905316579</v>
      </c>
      <c r="B3981" s="332" t="s">
        <v>8086</v>
      </c>
      <c r="C3981" s="22">
        <f>AOFA_PLUS!AG36</f>
        <v>0</v>
      </c>
      <c r="D3981" s="15" t="s">
        <v>6648</v>
      </c>
      <c r="E3981" s="653" t="s">
        <v>8087</v>
      </c>
    </row>
    <row r="3982" spans="1:5" customFormat="1" ht="12" customHeight="1" x14ac:dyDescent="0.25">
      <c r="A3982" s="651">
        <v>733905316586</v>
      </c>
      <c r="B3982" s="332" t="s">
        <v>8088</v>
      </c>
      <c r="C3982" s="22">
        <f>AOFA_PLUS!AH13</f>
        <v>0</v>
      </c>
      <c r="D3982" s="15" t="s">
        <v>6648</v>
      </c>
      <c r="E3982" s="653" t="s">
        <v>8089</v>
      </c>
    </row>
    <row r="3983" spans="1:5" customFormat="1" ht="12" customHeight="1" x14ac:dyDescent="0.25">
      <c r="A3983" s="651">
        <v>733905316593</v>
      </c>
      <c r="B3983" s="332" t="s">
        <v>8090</v>
      </c>
      <c r="C3983" s="22">
        <f>AOFA_PLUS!AH14</f>
        <v>0</v>
      </c>
      <c r="D3983" s="15" t="s">
        <v>6648</v>
      </c>
      <c r="E3983" s="653" t="s">
        <v>8091</v>
      </c>
    </row>
    <row r="3984" spans="1:5" customFormat="1" ht="12" customHeight="1" x14ac:dyDescent="0.25">
      <c r="A3984" s="651">
        <v>733905316609</v>
      </c>
      <c r="B3984" s="332" t="s">
        <v>8092</v>
      </c>
      <c r="C3984" s="22">
        <f>AOFA_PLUS!AH15</f>
        <v>0</v>
      </c>
      <c r="D3984" s="15" t="s">
        <v>6648</v>
      </c>
      <c r="E3984" s="653" t="s">
        <v>8093</v>
      </c>
    </row>
    <row r="3985" spans="1:5" customFormat="1" ht="12" customHeight="1" x14ac:dyDescent="0.25">
      <c r="A3985" s="651">
        <v>733905316616</v>
      </c>
      <c r="B3985" s="332" t="s">
        <v>8094</v>
      </c>
      <c r="C3985" s="22">
        <f>AOFA_PLUS!AH16</f>
        <v>0</v>
      </c>
      <c r="D3985" s="15" t="s">
        <v>6648</v>
      </c>
      <c r="E3985" s="653" t="s">
        <v>8095</v>
      </c>
    </row>
    <row r="3986" spans="1:5" customFormat="1" ht="12" customHeight="1" x14ac:dyDescent="0.25">
      <c r="A3986" s="651">
        <v>733905316623</v>
      </c>
      <c r="B3986" s="332" t="s">
        <v>8096</v>
      </c>
      <c r="C3986" s="22">
        <f>AOFA_PLUS!AH17</f>
        <v>0</v>
      </c>
      <c r="D3986" s="15" t="s">
        <v>6648</v>
      </c>
      <c r="E3986" s="653" t="s">
        <v>8097</v>
      </c>
    </row>
    <row r="3987" spans="1:5" customFormat="1" ht="12" customHeight="1" x14ac:dyDescent="0.25">
      <c r="A3987" s="651">
        <v>733905316630</v>
      </c>
      <c r="B3987" s="332" t="s">
        <v>8098</v>
      </c>
      <c r="C3987" s="22">
        <f>AOFA_PLUS!AH18</f>
        <v>0</v>
      </c>
      <c r="D3987" s="15" t="s">
        <v>6648</v>
      </c>
      <c r="E3987" s="653" t="s">
        <v>8099</v>
      </c>
    </row>
    <row r="3988" spans="1:5" customFormat="1" ht="12" customHeight="1" x14ac:dyDescent="0.25">
      <c r="A3988" s="651">
        <v>733905316647</v>
      </c>
      <c r="B3988" s="332" t="s">
        <v>8100</v>
      </c>
      <c r="C3988" s="22">
        <f>AOFA_PLUS!AH19</f>
        <v>0</v>
      </c>
      <c r="D3988" s="15" t="s">
        <v>6648</v>
      </c>
      <c r="E3988" s="653" t="s">
        <v>8101</v>
      </c>
    </row>
    <row r="3989" spans="1:5" customFormat="1" ht="12" customHeight="1" x14ac:dyDescent="0.25">
      <c r="A3989" s="651">
        <v>733905316654</v>
      </c>
      <c r="B3989" s="332" t="s">
        <v>8102</v>
      </c>
      <c r="C3989" s="22">
        <f>AOFA_PLUS!AH20</f>
        <v>0</v>
      </c>
      <c r="D3989" s="15" t="s">
        <v>6648</v>
      </c>
      <c r="E3989" s="653" t="s">
        <v>8103</v>
      </c>
    </row>
    <row r="3990" spans="1:5" customFormat="1" ht="12" customHeight="1" x14ac:dyDescent="0.25">
      <c r="A3990" s="651">
        <v>733905316661</v>
      </c>
      <c r="B3990" s="332" t="s">
        <v>8104</v>
      </c>
      <c r="C3990" s="22">
        <f>AOFA_PLUS!AH21</f>
        <v>0</v>
      </c>
      <c r="D3990" s="15" t="s">
        <v>6648</v>
      </c>
      <c r="E3990" s="653" t="s">
        <v>8105</v>
      </c>
    </row>
    <row r="3991" spans="1:5" customFormat="1" ht="12" customHeight="1" x14ac:dyDescent="0.25">
      <c r="A3991" s="651">
        <v>733905316678</v>
      </c>
      <c r="B3991" s="332" t="s">
        <v>8106</v>
      </c>
      <c r="C3991" s="22">
        <f>AOFA_PLUS!AH22</f>
        <v>0</v>
      </c>
      <c r="D3991" s="15" t="s">
        <v>6648</v>
      </c>
      <c r="E3991" s="653" t="s">
        <v>8107</v>
      </c>
    </row>
    <row r="3992" spans="1:5" customFormat="1" ht="12" customHeight="1" x14ac:dyDescent="0.25">
      <c r="A3992" s="651">
        <v>733905316685</v>
      </c>
      <c r="B3992" s="332" t="s">
        <v>8108</v>
      </c>
      <c r="C3992" s="22">
        <f>AOFA_PLUS!AH23</f>
        <v>0</v>
      </c>
      <c r="D3992" s="15" t="s">
        <v>6648</v>
      </c>
      <c r="E3992" s="653" t="s">
        <v>8109</v>
      </c>
    </row>
    <row r="3993" spans="1:5" customFormat="1" ht="12" customHeight="1" x14ac:dyDescent="0.25">
      <c r="A3993" s="651">
        <v>733905316692</v>
      </c>
      <c r="B3993" s="332" t="s">
        <v>8110</v>
      </c>
      <c r="C3993" s="22">
        <f>AOFA_PLUS!AH24</f>
        <v>0</v>
      </c>
      <c r="D3993" s="15" t="s">
        <v>6648</v>
      </c>
      <c r="E3993" s="653" t="s">
        <v>8111</v>
      </c>
    </row>
    <row r="3994" spans="1:5" customFormat="1" ht="12" customHeight="1" x14ac:dyDescent="0.25">
      <c r="A3994" s="651">
        <v>733905316708</v>
      </c>
      <c r="B3994" s="332" t="s">
        <v>8112</v>
      </c>
      <c r="C3994" s="22">
        <f>AOFA_PLUS!AH25</f>
        <v>0</v>
      </c>
      <c r="D3994" s="15" t="s">
        <v>6648</v>
      </c>
      <c r="E3994" s="653" t="s">
        <v>8113</v>
      </c>
    </row>
    <row r="3995" spans="1:5" customFormat="1" ht="12" customHeight="1" x14ac:dyDescent="0.25">
      <c r="A3995" s="651">
        <v>733905316715</v>
      </c>
      <c r="B3995" s="332" t="s">
        <v>8114</v>
      </c>
      <c r="C3995" s="22">
        <f>AOFA_PLUS!AH26</f>
        <v>0</v>
      </c>
      <c r="D3995" s="15" t="s">
        <v>6648</v>
      </c>
      <c r="E3995" s="653" t="s">
        <v>8115</v>
      </c>
    </row>
    <row r="3996" spans="1:5" customFormat="1" ht="12" customHeight="1" x14ac:dyDescent="0.25">
      <c r="A3996" s="651">
        <v>733905316722</v>
      </c>
      <c r="B3996" s="332" t="s">
        <v>8116</v>
      </c>
      <c r="C3996" s="22">
        <f>AOFA_PLUS!AH27</f>
        <v>0</v>
      </c>
      <c r="D3996" s="15" t="s">
        <v>6648</v>
      </c>
      <c r="E3996" s="653" t="s">
        <v>8117</v>
      </c>
    </row>
    <row r="3997" spans="1:5" customFormat="1" ht="12" customHeight="1" x14ac:dyDescent="0.25">
      <c r="A3997" s="651">
        <v>733905316739</v>
      </c>
      <c r="B3997" s="332" t="s">
        <v>8118</v>
      </c>
      <c r="C3997" s="22">
        <f>AOFA_PLUS!AH28</f>
        <v>0</v>
      </c>
      <c r="D3997" s="15" t="s">
        <v>6648</v>
      </c>
      <c r="E3997" s="653" t="s">
        <v>8119</v>
      </c>
    </row>
    <row r="3998" spans="1:5" customFormat="1" ht="12" customHeight="1" x14ac:dyDescent="0.25">
      <c r="A3998" s="651">
        <v>733905316746</v>
      </c>
      <c r="B3998" s="332" t="s">
        <v>8120</v>
      </c>
      <c r="C3998" s="22">
        <f>AOFA_PLUS!AH29</f>
        <v>0</v>
      </c>
      <c r="D3998" s="15" t="s">
        <v>6648</v>
      </c>
      <c r="E3998" s="653" t="s">
        <v>8121</v>
      </c>
    </row>
    <row r="3999" spans="1:5" customFormat="1" ht="12" customHeight="1" x14ac:dyDescent="0.25">
      <c r="A3999" s="651">
        <v>733905316753</v>
      </c>
      <c r="B3999" s="332" t="s">
        <v>8122</v>
      </c>
      <c r="C3999" s="22">
        <f>AOFA_PLUS!AH30</f>
        <v>0</v>
      </c>
      <c r="D3999" s="15" t="s">
        <v>6648</v>
      </c>
      <c r="E3999" s="653" t="s">
        <v>8123</v>
      </c>
    </row>
    <row r="4000" spans="1:5" customFormat="1" ht="12" customHeight="1" x14ac:dyDescent="0.25">
      <c r="A4000" s="651">
        <v>733905316760</v>
      </c>
      <c r="B4000" s="332" t="s">
        <v>8124</v>
      </c>
      <c r="C4000" s="22">
        <f>AOFA_PLUS!AH31</f>
        <v>0</v>
      </c>
      <c r="D4000" s="15" t="s">
        <v>6648</v>
      </c>
      <c r="E4000" s="653" t="s">
        <v>8125</v>
      </c>
    </row>
    <row r="4001" spans="1:5" customFormat="1" ht="12" customHeight="1" x14ac:dyDescent="0.25">
      <c r="A4001" s="651">
        <v>733905316777</v>
      </c>
      <c r="B4001" s="332" t="s">
        <v>8126</v>
      </c>
      <c r="C4001" s="22">
        <f>AOFA_PLUS!AH32</f>
        <v>0</v>
      </c>
      <c r="D4001" s="15" t="s">
        <v>6648</v>
      </c>
      <c r="E4001" s="653" t="s">
        <v>8127</v>
      </c>
    </row>
    <row r="4002" spans="1:5" customFormat="1" ht="12" customHeight="1" x14ac:dyDescent="0.25">
      <c r="A4002" s="651">
        <v>733905316784</v>
      </c>
      <c r="B4002" s="332" t="s">
        <v>8128</v>
      </c>
      <c r="C4002" s="22">
        <f>AOFA_PLUS!AH33</f>
        <v>0</v>
      </c>
      <c r="D4002" s="15" t="s">
        <v>6648</v>
      </c>
      <c r="E4002" s="653" t="s">
        <v>8129</v>
      </c>
    </row>
    <row r="4003" spans="1:5" customFormat="1" ht="12" customHeight="1" x14ac:dyDescent="0.25">
      <c r="A4003" s="651">
        <v>733905316791</v>
      </c>
      <c r="B4003" s="332" t="s">
        <v>8130</v>
      </c>
      <c r="C4003" s="22">
        <f>AOFA_PLUS!AH34</f>
        <v>0</v>
      </c>
      <c r="D4003" s="15" t="s">
        <v>6648</v>
      </c>
      <c r="E4003" s="653" t="s">
        <v>8131</v>
      </c>
    </row>
    <row r="4004" spans="1:5" customFormat="1" ht="12" customHeight="1" x14ac:dyDescent="0.25">
      <c r="A4004" s="651">
        <v>733905316807</v>
      </c>
      <c r="B4004" s="332" t="s">
        <v>8132</v>
      </c>
      <c r="C4004" s="22">
        <f>AOFA_PLUS!AH35</f>
        <v>0</v>
      </c>
      <c r="D4004" s="15" t="s">
        <v>6648</v>
      </c>
      <c r="E4004" s="653" t="s">
        <v>8133</v>
      </c>
    </row>
    <row r="4005" spans="1:5" customFormat="1" ht="12" customHeight="1" x14ac:dyDescent="0.25">
      <c r="A4005" s="651">
        <v>733905316814</v>
      </c>
      <c r="B4005" s="332" t="s">
        <v>8134</v>
      </c>
      <c r="C4005" s="22">
        <f>AOFA_PLUS!AH36</f>
        <v>0</v>
      </c>
      <c r="D4005" s="15" t="s">
        <v>6648</v>
      </c>
      <c r="E4005" s="653" t="s">
        <v>8135</v>
      </c>
    </row>
    <row r="4006" spans="1:5" customFormat="1" ht="12" customHeight="1" x14ac:dyDescent="0.25">
      <c r="A4006" s="651">
        <v>733905316821</v>
      </c>
      <c r="B4006" s="332" t="s">
        <v>8136</v>
      </c>
      <c r="C4006" s="22">
        <f>AOFA_PLUS!AI13</f>
        <v>0</v>
      </c>
      <c r="D4006" s="15" t="s">
        <v>6648</v>
      </c>
      <c r="E4006" s="653" t="s">
        <v>8137</v>
      </c>
    </row>
    <row r="4007" spans="1:5" customFormat="1" ht="12" customHeight="1" x14ac:dyDescent="0.25">
      <c r="A4007" s="651">
        <v>733905316838</v>
      </c>
      <c r="B4007" s="332" t="s">
        <v>8138</v>
      </c>
      <c r="C4007" s="22">
        <f>AOFA_PLUS!AI14</f>
        <v>0</v>
      </c>
      <c r="D4007" s="15" t="s">
        <v>6648</v>
      </c>
      <c r="E4007" s="653" t="s">
        <v>8139</v>
      </c>
    </row>
    <row r="4008" spans="1:5" customFormat="1" ht="12" customHeight="1" x14ac:dyDescent="0.25">
      <c r="A4008" s="651">
        <v>733905316845</v>
      </c>
      <c r="B4008" s="332" t="s">
        <v>8140</v>
      </c>
      <c r="C4008" s="22">
        <f>AOFA_PLUS!AI15</f>
        <v>0</v>
      </c>
      <c r="D4008" s="15" t="s">
        <v>6648</v>
      </c>
      <c r="E4008" s="653" t="s">
        <v>8141</v>
      </c>
    </row>
    <row r="4009" spans="1:5" customFormat="1" ht="12" customHeight="1" x14ac:dyDescent="0.25">
      <c r="A4009" s="651">
        <v>733905316852</v>
      </c>
      <c r="B4009" s="332" t="s">
        <v>8142</v>
      </c>
      <c r="C4009" s="22">
        <f>AOFA_PLUS!AI16</f>
        <v>0</v>
      </c>
      <c r="D4009" s="15" t="s">
        <v>6648</v>
      </c>
      <c r="E4009" s="653" t="s">
        <v>8143</v>
      </c>
    </row>
    <row r="4010" spans="1:5" customFormat="1" ht="12" customHeight="1" x14ac:dyDescent="0.25">
      <c r="A4010" s="651">
        <v>733905316869</v>
      </c>
      <c r="B4010" s="332" t="s">
        <v>8144</v>
      </c>
      <c r="C4010" s="22">
        <f>AOFA_PLUS!AI17</f>
        <v>0</v>
      </c>
      <c r="D4010" s="15" t="s">
        <v>6648</v>
      </c>
      <c r="E4010" s="653" t="s">
        <v>8145</v>
      </c>
    </row>
    <row r="4011" spans="1:5" customFormat="1" ht="12" customHeight="1" x14ac:dyDescent="0.25">
      <c r="A4011" s="651">
        <v>733905316876</v>
      </c>
      <c r="B4011" s="332" t="s">
        <v>8146</v>
      </c>
      <c r="C4011" s="22">
        <f>AOFA_PLUS!AI18</f>
        <v>0</v>
      </c>
      <c r="D4011" s="15" t="s">
        <v>6648</v>
      </c>
      <c r="E4011" s="653" t="s">
        <v>8147</v>
      </c>
    </row>
    <row r="4012" spans="1:5" customFormat="1" ht="12" customHeight="1" x14ac:dyDescent="0.25">
      <c r="A4012" s="651">
        <v>733905316883</v>
      </c>
      <c r="B4012" s="332" t="s">
        <v>8148</v>
      </c>
      <c r="C4012" s="22">
        <f>AOFA_PLUS!AI19</f>
        <v>0</v>
      </c>
      <c r="D4012" s="15" t="s">
        <v>6648</v>
      </c>
      <c r="E4012" s="653" t="s">
        <v>8149</v>
      </c>
    </row>
    <row r="4013" spans="1:5" customFormat="1" ht="12" customHeight="1" x14ac:dyDescent="0.25">
      <c r="A4013" s="651">
        <v>733905316890</v>
      </c>
      <c r="B4013" s="332" t="s">
        <v>8150</v>
      </c>
      <c r="C4013" s="22">
        <f>AOFA_PLUS!AI20</f>
        <v>0</v>
      </c>
      <c r="D4013" s="15" t="s">
        <v>6648</v>
      </c>
      <c r="E4013" s="653" t="s">
        <v>8151</v>
      </c>
    </row>
    <row r="4014" spans="1:5" customFormat="1" ht="12" customHeight="1" x14ac:dyDescent="0.25">
      <c r="A4014" s="651">
        <v>733905316906</v>
      </c>
      <c r="B4014" s="332" t="s">
        <v>8152</v>
      </c>
      <c r="C4014" s="22">
        <f>AOFA_PLUS!AI21</f>
        <v>0</v>
      </c>
      <c r="D4014" s="15" t="s">
        <v>6648</v>
      </c>
      <c r="E4014" s="653" t="s">
        <v>8153</v>
      </c>
    </row>
    <row r="4015" spans="1:5" customFormat="1" ht="12" customHeight="1" x14ac:dyDescent="0.25">
      <c r="A4015" s="651">
        <v>733905316913</v>
      </c>
      <c r="B4015" s="332" t="s">
        <v>8154</v>
      </c>
      <c r="C4015" s="22">
        <f>AOFA_PLUS!AI22</f>
        <v>0</v>
      </c>
      <c r="D4015" s="15" t="s">
        <v>6648</v>
      </c>
      <c r="E4015" s="653" t="s">
        <v>8155</v>
      </c>
    </row>
    <row r="4016" spans="1:5" customFormat="1" ht="12" customHeight="1" x14ac:dyDescent="0.25">
      <c r="A4016" s="651">
        <v>733905316920</v>
      </c>
      <c r="B4016" s="332" t="s">
        <v>8156</v>
      </c>
      <c r="C4016" s="22">
        <f>AOFA_PLUS!AI23</f>
        <v>0</v>
      </c>
      <c r="D4016" s="15" t="s">
        <v>6648</v>
      </c>
      <c r="E4016" s="653" t="s">
        <v>8157</v>
      </c>
    </row>
    <row r="4017" spans="1:5" customFormat="1" ht="12" customHeight="1" x14ac:dyDescent="0.25">
      <c r="A4017" s="651">
        <v>733905316937</v>
      </c>
      <c r="B4017" s="332" t="s">
        <v>8158</v>
      </c>
      <c r="C4017" s="22">
        <f>AOFA_PLUS!AI24</f>
        <v>0</v>
      </c>
      <c r="D4017" s="15" t="s">
        <v>6648</v>
      </c>
      <c r="E4017" s="653" t="s">
        <v>8159</v>
      </c>
    </row>
    <row r="4018" spans="1:5" customFormat="1" ht="12" customHeight="1" x14ac:dyDescent="0.25">
      <c r="A4018" s="651">
        <v>733905316944</v>
      </c>
      <c r="B4018" s="332" t="s">
        <v>8160</v>
      </c>
      <c r="C4018" s="22">
        <f>AOFA_PLUS!AI25</f>
        <v>0</v>
      </c>
      <c r="D4018" s="15" t="s">
        <v>6648</v>
      </c>
      <c r="E4018" s="653" t="s">
        <v>8161</v>
      </c>
    </row>
    <row r="4019" spans="1:5" customFormat="1" ht="12" customHeight="1" x14ac:dyDescent="0.25">
      <c r="A4019" s="651">
        <v>733905316951</v>
      </c>
      <c r="B4019" s="332" t="s">
        <v>8162</v>
      </c>
      <c r="C4019" s="22">
        <f>AOFA_PLUS!AI26</f>
        <v>0</v>
      </c>
      <c r="D4019" s="15" t="s">
        <v>6648</v>
      </c>
      <c r="E4019" s="653" t="s">
        <v>8163</v>
      </c>
    </row>
    <row r="4020" spans="1:5" customFormat="1" ht="12" customHeight="1" x14ac:dyDescent="0.25">
      <c r="A4020" s="651">
        <v>733905316968</v>
      </c>
      <c r="B4020" s="332" t="s">
        <v>8164</v>
      </c>
      <c r="C4020" s="22">
        <f>AOFA_PLUS!AI27</f>
        <v>0</v>
      </c>
      <c r="D4020" s="15" t="s">
        <v>6648</v>
      </c>
      <c r="E4020" s="653" t="s">
        <v>8165</v>
      </c>
    </row>
    <row r="4021" spans="1:5" customFormat="1" ht="12" customHeight="1" x14ac:dyDescent="0.25">
      <c r="A4021" s="651">
        <v>733905316975</v>
      </c>
      <c r="B4021" s="332" t="s">
        <v>8166</v>
      </c>
      <c r="C4021" s="22">
        <f>AOFA_PLUS!AI28</f>
        <v>0</v>
      </c>
      <c r="D4021" s="15" t="s">
        <v>6648</v>
      </c>
      <c r="E4021" s="653" t="s">
        <v>8167</v>
      </c>
    </row>
    <row r="4022" spans="1:5" customFormat="1" ht="12" customHeight="1" x14ac:dyDescent="0.25">
      <c r="A4022" s="651">
        <v>733905316982</v>
      </c>
      <c r="B4022" s="332" t="s">
        <v>8168</v>
      </c>
      <c r="C4022" s="22">
        <f>AOFA_PLUS!AI29</f>
        <v>0</v>
      </c>
      <c r="D4022" s="15" t="s">
        <v>6648</v>
      </c>
      <c r="E4022" s="653" t="s">
        <v>8169</v>
      </c>
    </row>
    <row r="4023" spans="1:5" customFormat="1" ht="12" customHeight="1" x14ac:dyDescent="0.25">
      <c r="A4023" s="651">
        <v>733905316999</v>
      </c>
      <c r="B4023" s="332" t="s">
        <v>8170</v>
      </c>
      <c r="C4023" s="22">
        <f>AOFA_PLUS!AI30</f>
        <v>0</v>
      </c>
      <c r="D4023" s="15" t="s">
        <v>6648</v>
      </c>
      <c r="E4023" s="653" t="s">
        <v>8171</v>
      </c>
    </row>
    <row r="4024" spans="1:5" customFormat="1" ht="12" customHeight="1" x14ac:dyDescent="0.25">
      <c r="A4024" s="651">
        <v>733905317002</v>
      </c>
      <c r="B4024" s="332" t="s">
        <v>8172</v>
      </c>
      <c r="C4024" s="22">
        <f>AOFA_PLUS!AI31</f>
        <v>0</v>
      </c>
      <c r="D4024" s="15" t="s">
        <v>6648</v>
      </c>
      <c r="E4024" s="653" t="s">
        <v>8173</v>
      </c>
    </row>
    <row r="4025" spans="1:5" customFormat="1" ht="12" customHeight="1" x14ac:dyDescent="0.25">
      <c r="A4025" s="651">
        <v>733905317019</v>
      </c>
      <c r="B4025" s="332" t="s">
        <v>8174</v>
      </c>
      <c r="C4025" s="22">
        <f>AOFA_PLUS!AI32</f>
        <v>0</v>
      </c>
      <c r="D4025" s="15" t="s">
        <v>6648</v>
      </c>
      <c r="E4025" s="653" t="s">
        <v>8175</v>
      </c>
    </row>
    <row r="4026" spans="1:5" customFormat="1" ht="12" customHeight="1" x14ac:dyDescent="0.25">
      <c r="A4026" s="651">
        <v>733905317026</v>
      </c>
      <c r="B4026" s="332" t="s">
        <v>8176</v>
      </c>
      <c r="C4026" s="22">
        <f>AOFA_PLUS!AI33</f>
        <v>0</v>
      </c>
      <c r="D4026" s="15" t="s">
        <v>6648</v>
      </c>
      <c r="E4026" s="653" t="s">
        <v>8177</v>
      </c>
    </row>
    <row r="4027" spans="1:5" customFormat="1" ht="12" customHeight="1" x14ac:dyDescent="0.25">
      <c r="A4027" s="651">
        <v>733905317033</v>
      </c>
      <c r="B4027" s="332" t="s">
        <v>8178</v>
      </c>
      <c r="C4027" s="22">
        <f>AOFA_PLUS!AI34</f>
        <v>0</v>
      </c>
      <c r="D4027" s="15" t="s">
        <v>6648</v>
      </c>
      <c r="E4027" s="653" t="s">
        <v>8179</v>
      </c>
    </row>
    <row r="4028" spans="1:5" customFormat="1" ht="12" customHeight="1" x14ac:dyDescent="0.25">
      <c r="A4028" s="651">
        <v>733905317040</v>
      </c>
      <c r="B4028" s="332" t="s">
        <v>8180</v>
      </c>
      <c r="C4028" s="22">
        <f>AOFA_PLUS!AI35</f>
        <v>0</v>
      </c>
      <c r="D4028" s="15" t="s">
        <v>6648</v>
      </c>
      <c r="E4028" s="653" t="s">
        <v>8181</v>
      </c>
    </row>
    <row r="4029" spans="1:5" customFormat="1" ht="12" customHeight="1" x14ac:dyDescent="0.25">
      <c r="A4029" s="651">
        <v>733905317057</v>
      </c>
      <c r="B4029" s="332" t="s">
        <v>8182</v>
      </c>
      <c r="C4029" s="22">
        <f>AOFA_PLUS!AI36</f>
        <v>0</v>
      </c>
      <c r="D4029" s="15" t="s">
        <v>6648</v>
      </c>
      <c r="E4029" s="653" t="s">
        <v>8183</v>
      </c>
    </row>
    <row r="4030" spans="1:5" customFormat="1" ht="12" customHeight="1" x14ac:dyDescent="0.25">
      <c r="A4030" s="651">
        <v>733905317064</v>
      </c>
      <c r="B4030" s="332" t="s">
        <v>8184</v>
      </c>
      <c r="C4030" s="22">
        <f>AOFA_PLUS!AJ13</f>
        <v>0</v>
      </c>
      <c r="D4030" s="15" t="s">
        <v>6648</v>
      </c>
      <c r="E4030" s="653" t="s">
        <v>8185</v>
      </c>
    </row>
    <row r="4031" spans="1:5" customFormat="1" ht="12" customHeight="1" x14ac:dyDescent="0.25">
      <c r="A4031" s="651">
        <v>733905317071</v>
      </c>
      <c r="B4031" s="332" t="s">
        <v>8186</v>
      </c>
      <c r="C4031" s="22">
        <f>AOFA_PLUS!AJ14</f>
        <v>0</v>
      </c>
      <c r="D4031" s="15" t="s">
        <v>6648</v>
      </c>
      <c r="E4031" s="653" t="s">
        <v>8187</v>
      </c>
    </row>
    <row r="4032" spans="1:5" customFormat="1" ht="12" customHeight="1" x14ac:dyDescent="0.25">
      <c r="A4032" s="651">
        <v>733905317088</v>
      </c>
      <c r="B4032" s="332" t="s">
        <v>8188</v>
      </c>
      <c r="C4032" s="22">
        <f>AOFA_PLUS!AJ15</f>
        <v>0</v>
      </c>
      <c r="D4032" s="15" t="s">
        <v>6648</v>
      </c>
      <c r="E4032" s="653" t="s">
        <v>8189</v>
      </c>
    </row>
    <row r="4033" spans="1:5" customFormat="1" ht="12" customHeight="1" x14ac:dyDescent="0.25">
      <c r="A4033" s="651">
        <v>733905317095</v>
      </c>
      <c r="B4033" s="332" t="s">
        <v>8190</v>
      </c>
      <c r="C4033" s="22">
        <f>AOFA_PLUS!AJ16</f>
        <v>0</v>
      </c>
      <c r="D4033" s="15" t="s">
        <v>6648</v>
      </c>
      <c r="E4033" s="653" t="s">
        <v>8191</v>
      </c>
    </row>
    <row r="4034" spans="1:5" customFormat="1" ht="12" customHeight="1" x14ac:dyDescent="0.25">
      <c r="A4034" s="651">
        <v>733905317101</v>
      </c>
      <c r="B4034" s="332" t="s">
        <v>8192</v>
      </c>
      <c r="C4034" s="22">
        <f>AOFA_PLUS!AJ17</f>
        <v>0</v>
      </c>
      <c r="D4034" s="15" t="s">
        <v>6648</v>
      </c>
      <c r="E4034" s="653" t="s">
        <v>8193</v>
      </c>
    </row>
    <row r="4035" spans="1:5" customFormat="1" ht="12" customHeight="1" x14ac:dyDescent="0.25">
      <c r="A4035" s="651">
        <v>733905317118</v>
      </c>
      <c r="B4035" s="332" t="s">
        <v>8194</v>
      </c>
      <c r="C4035" s="22">
        <f>AOFA_PLUS!AJ18</f>
        <v>0</v>
      </c>
      <c r="D4035" s="15" t="s">
        <v>6648</v>
      </c>
      <c r="E4035" s="653" t="s">
        <v>8195</v>
      </c>
    </row>
    <row r="4036" spans="1:5" customFormat="1" ht="12" customHeight="1" x14ac:dyDescent="0.25">
      <c r="A4036" s="651">
        <v>733905317125</v>
      </c>
      <c r="B4036" s="332" t="s">
        <v>8196</v>
      </c>
      <c r="C4036" s="22">
        <f>AOFA_PLUS!AJ19</f>
        <v>0</v>
      </c>
      <c r="D4036" s="15" t="s">
        <v>6648</v>
      </c>
      <c r="E4036" s="653" t="s">
        <v>8197</v>
      </c>
    </row>
    <row r="4037" spans="1:5" customFormat="1" ht="12" customHeight="1" x14ac:dyDescent="0.25">
      <c r="A4037" s="651">
        <v>733905317132</v>
      </c>
      <c r="B4037" s="332" t="s">
        <v>8198</v>
      </c>
      <c r="C4037" s="22">
        <f>AOFA_PLUS!AJ20</f>
        <v>0</v>
      </c>
      <c r="D4037" s="15" t="s">
        <v>6648</v>
      </c>
      <c r="E4037" s="653" t="s">
        <v>8199</v>
      </c>
    </row>
    <row r="4038" spans="1:5" customFormat="1" ht="12" customHeight="1" x14ac:dyDescent="0.25">
      <c r="A4038" s="651">
        <v>733905317149</v>
      </c>
      <c r="B4038" s="332" t="s">
        <v>8200</v>
      </c>
      <c r="C4038" s="22">
        <f>AOFA_PLUS!AJ21</f>
        <v>0</v>
      </c>
      <c r="D4038" s="15" t="s">
        <v>6648</v>
      </c>
      <c r="E4038" s="653" t="s">
        <v>8201</v>
      </c>
    </row>
    <row r="4039" spans="1:5" customFormat="1" ht="12" customHeight="1" x14ac:dyDescent="0.25">
      <c r="A4039" s="651">
        <v>733905317156</v>
      </c>
      <c r="B4039" s="332" t="s">
        <v>8202</v>
      </c>
      <c r="C4039" s="22">
        <f>AOFA_PLUS!AJ22</f>
        <v>0</v>
      </c>
      <c r="D4039" s="15" t="s">
        <v>6648</v>
      </c>
      <c r="E4039" s="653" t="s">
        <v>8203</v>
      </c>
    </row>
    <row r="4040" spans="1:5" customFormat="1" ht="12" customHeight="1" x14ac:dyDescent="0.25">
      <c r="A4040" s="651">
        <v>733905317163</v>
      </c>
      <c r="B4040" s="332" t="s">
        <v>8204</v>
      </c>
      <c r="C4040" s="22">
        <f>AOFA_PLUS!AJ23</f>
        <v>0</v>
      </c>
      <c r="D4040" s="15" t="s">
        <v>6648</v>
      </c>
      <c r="E4040" s="653" t="s">
        <v>8205</v>
      </c>
    </row>
    <row r="4041" spans="1:5" customFormat="1" ht="12" customHeight="1" x14ac:dyDescent="0.25">
      <c r="A4041" s="651">
        <v>733905317170</v>
      </c>
      <c r="B4041" s="332" t="s">
        <v>8206</v>
      </c>
      <c r="C4041" s="22">
        <f>AOFA_PLUS!AJ24</f>
        <v>0</v>
      </c>
      <c r="D4041" s="15" t="s">
        <v>6648</v>
      </c>
      <c r="E4041" s="653" t="s">
        <v>8207</v>
      </c>
    </row>
    <row r="4042" spans="1:5" customFormat="1" ht="12" customHeight="1" x14ac:dyDescent="0.25">
      <c r="A4042" s="651">
        <v>733905317187</v>
      </c>
      <c r="B4042" s="332" t="s">
        <v>8208</v>
      </c>
      <c r="C4042" s="22">
        <f>AOFA_PLUS!AJ25</f>
        <v>0</v>
      </c>
      <c r="D4042" s="15" t="s">
        <v>6648</v>
      </c>
      <c r="E4042" s="653" t="s">
        <v>8209</v>
      </c>
    </row>
    <row r="4043" spans="1:5" customFormat="1" ht="12" customHeight="1" x14ac:dyDescent="0.25">
      <c r="A4043" s="651">
        <v>733905317194</v>
      </c>
      <c r="B4043" s="332" t="s">
        <v>8210</v>
      </c>
      <c r="C4043" s="22">
        <f>AOFA_PLUS!AJ26</f>
        <v>0</v>
      </c>
      <c r="D4043" s="15" t="s">
        <v>6648</v>
      </c>
      <c r="E4043" s="653" t="s">
        <v>8211</v>
      </c>
    </row>
    <row r="4044" spans="1:5" customFormat="1" ht="12" customHeight="1" x14ac:dyDescent="0.25">
      <c r="A4044" s="651">
        <v>733905317200</v>
      </c>
      <c r="B4044" s="332" t="s">
        <v>8212</v>
      </c>
      <c r="C4044" s="22">
        <f>AOFA_PLUS!AJ27</f>
        <v>0</v>
      </c>
      <c r="D4044" s="15" t="s">
        <v>6648</v>
      </c>
      <c r="E4044" s="653" t="s">
        <v>8213</v>
      </c>
    </row>
    <row r="4045" spans="1:5" customFormat="1" ht="12" customHeight="1" x14ac:dyDescent="0.25">
      <c r="A4045" s="651">
        <v>733905317217</v>
      </c>
      <c r="B4045" s="332" t="s">
        <v>8214</v>
      </c>
      <c r="C4045" s="22">
        <f>AOFA_PLUS!AJ28</f>
        <v>0</v>
      </c>
      <c r="D4045" s="15" t="s">
        <v>6648</v>
      </c>
      <c r="E4045" s="653" t="s">
        <v>8215</v>
      </c>
    </row>
    <row r="4046" spans="1:5" customFormat="1" ht="12" customHeight="1" x14ac:dyDescent="0.25">
      <c r="A4046" s="651">
        <v>733905317224</v>
      </c>
      <c r="B4046" s="332" t="s">
        <v>8216</v>
      </c>
      <c r="C4046" s="22">
        <f>AOFA_PLUS!AJ29</f>
        <v>0</v>
      </c>
      <c r="D4046" s="15" t="s">
        <v>6648</v>
      </c>
      <c r="E4046" s="653" t="s">
        <v>8217</v>
      </c>
    </row>
    <row r="4047" spans="1:5" customFormat="1" ht="12" customHeight="1" x14ac:dyDescent="0.25">
      <c r="A4047" s="651">
        <v>733905317231</v>
      </c>
      <c r="B4047" s="332" t="s">
        <v>8218</v>
      </c>
      <c r="C4047" s="22">
        <f>AOFA_PLUS!AJ30</f>
        <v>0</v>
      </c>
      <c r="D4047" s="15" t="s">
        <v>6648</v>
      </c>
      <c r="E4047" s="653" t="s">
        <v>8219</v>
      </c>
    </row>
    <row r="4048" spans="1:5" customFormat="1" ht="12" customHeight="1" x14ac:dyDescent="0.25">
      <c r="A4048" s="651">
        <v>733905317248</v>
      </c>
      <c r="B4048" s="332" t="s">
        <v>8220</v>
      </c>
      <c r="C4048" s="22">
        <f>AOFA_PLUS!AJ31</f>
        <v>0</v>
      </c>
      <c r="D4048" s="15" t="s">
        <v>6648</v>
      </c>
      <c r="E4048" s="653" t="s">
        <v>8221</v>
      </c>
    </row>
    <row r="4049" spans="1:5" customFormat="1" ht="12" customHeight="1" x14ac:dyDescent="0.25">
      <c r="A4049" s="651">
        <v>733905317255</v>
      </c>
      <c r="B4049" s="332" t="s">
        <v>8222</v>
      </c>
      <c r="C4049" s="22">
        <f>AOFA_PLUS!AJ32</f>
        <v>0</v>
      </c>
      <c r="D4049" s="15" t="s">
        <v>6648</v>
      </c>
      <c r="E4049" s="653" t="s">
        <v>8223</v>
      </c>
    </row>
    <row r="4050" spans="1:5" customFormat="1" ht="12" customHeight="1" x14ac:dyDescent="0.25">
      <c r="A4050" s="651">
        <v>733905317262</v>
      </c>
      <c r="B4050" s="332" t="s">
        <v>8224</v>
      </c>
      <c r="C4050" s="22">
        <f>AOFA_PLUS!AJ33</f>
        <v>0</v>
      </c>
      <c r="D4050" s="15" t="s">
        <v>6648</v>
      </c>
      <c r="E4050" s="653" t="s">
        <v>8225</v>
      </c>
    </row>
    <row r="4051" spans="1:5" customFormat="1" ht="12" customHeight="1" x14ac:dyDescent="0.25">
      <c r="A4051" s="651">
        <v>733905317279</v>
      </c>
      <c r="B4051" s="332" t="s">
        <v>8226</v>
      </c>
      <c r="C4051" s="22">
        <f>AOFA_PLUS!AJ34</f>
        <v>0</v>
      </c>
      <c r="D4051" s="15" t="s">
        <v>6648</v>
      </c>
      <c r="E4051" s="653" t="s">
        <v>8227</v>
      </c>
    </row>
    <row r="4052" spans="1:5" customFormat="1" ht="12" customHeight="1" x14ac:dyDescent="0.25">
      <c r="A4052" s="651">
        <v>733905317286</v>
      </c>
      <c r="B4052" s="332" t="s">
        <v>8228</v>
      </c>
      <c r="C4052" s="22">
        <f>AOFA_PLUS!AJ35</f>
        <v>0</v>
      </c>
      <c r="D4052" s="15" t="s">
        <v>6648</v>
      </c>
      <c r="E4052" s="653" t="s">
        <v>8229</v>
      </c>
    </row>
    <row r="4053" spans="1:5" customFormat="1" ht="12" customHeight="1" x14ac:dyDescent="0.25">
      <c r="A4053" s="651">
        <v>733905317293</v>
      </c>
      <c r="B4053" s="332" t="s">
        <v>8230</v>
      </c>
      <c r="C4053" s="22">
        <f>AOFA_PLUS!AJ36</f>
        <v>0</v>
      </c>
      <c r="D4053" s="15" t="s">
        <v>6648</v>
      </c>
      <c r="E4053" s="653" t="s">
        <v>8231</v>
      </c>
    </row>
    <row r="4054" spans="1:5" customFormat="1" ht="12" customHeight="1" x14ac:dyDescent="0.25">
      <c r="A4054" s="651">
        <v>733905685927</v>
      </c>
      <c r="B4054" s="654" t="s">
        <v>8232</v>
      </c>
      <c r="C4054" s="22">
        <f>AOFA_PLUS!AK13</f>
        <v>0</v>
      </c>
      <c r="D4054" s="15" t="s">
        <v>6648</v>
      </c>
      <c r="E4054" s="653" t="s">
        <v>8233</v>
      </c>
    </row>
    <row r="4055" spans="1:5" customFormat="1" ht="12" customHeight="1" x14ac:dyDescent="0.25">
      <c r="A4055" s="651">
        <v>733905679025</v>
      </c>
      <c r="B4055" s="654" t="s">
        <v>8234</v>
      </c>
      <c r="C4055" s="22">
        <f>AOFA_PLUS!AK14</f>
        <v>0</v>
      </c>
      <c r="D4055" s="15" t="s">
        <v>6648</v>
      </c>
      <c r="E4055" s="653" t="s">
        <v>8235</v>
      </c>
    </row>
    <row r="4056" spans="1:5" customFormat="1" ht="12" customHeight="1" x14ac:dyDescent="0.25">
      <c r="A4056" s="651">
        <v>733905679322</v>
      </c>
      <c r="B4056" s="654" t="s">
        <v>8236</v>
      </c>
      <c r="C4056" s="22">
        <f>AOFA_PLUS!AK15</f>
        <v>0</v>
      </c>
      <c r="D4056" s="15" t="s">
        <v>6648</v>
      </c>
      <c r="E4056" s="653" t="s">
        <v>8237</v>
      </c>
    </row>
    <row r="4057" spans="1:5" customFormat="1" ht="12" customHeight="1" x14ac:dyDescent="0.25">
      <c r="A4057" s="651">
        <v>733905679629</v>
      </c>
      <c r="B4057" s="654" t="s">
        <v>8238</v>
      </c>
      <c r="C4057" s="22">
        <f>AOFA_PLUS!AK16</f>
        <v>0</v>
      </c>
      <c r="D4057" s="15" t="s">
        <v>6648</v>
      </c>
      <c r="E4057" s="653" t="s">
        <v>8239</v>
      </c>
    </row>
    <row r="4058" spans="1:5" customFormat="1" ht="12" customHeight="1" x14ac:dyDescent="0.25">
      <c r="A4058" s="651">
        <v>733905679926</v>
      </c>
      <c r="B4058" s="654" t="s">
        <v>8240</v>
      </c>
      <c r="C4058" s="22">
        <f>AOFA_PLUS!AK17</f>
        <v>0</v>
      </c>
      <c r="D4058" s="15" t="s">
        <v>6648</v>
      </c>
      <c r="E4058" s="653" t="s">
        <v>8241</v>
      </c>
    </row>
    <row r="4059" spans="1:5" customFormat="1" ht="12" customHeight="1" x14ac:dyDescent="0.25">
      <c r="A4059" s="651">
        <v>733905680229</v>
      </c>
      <c r="B4059" s="654" t="s">
        <v>8242</v>
      </c>
      <c r="C4059" s="22">
        <f>AOFA_PLUS!AK18</f>
        <v>0</v>
      </c>
      <c r="D4059" s="15" t="s">
        <v>6648</v>
      </c>
      <c r="E4059" s="653" t="s">
        <v>8243</v>
      </c>
    </row>
    <row r="4060" spans="1:5" customFormat="1" ht="12" customHeight="1" x14ac:dyDescent="0.25">
      <c r="A4060" s="651">
        <v>733905680526</v>
      </c>
      <c r="B4060" s="654" t="s">
        <v>8244</v>
      </c>
      <c r="C4060" s="22">
        <f>AOFA_PLUS!AK19</f>
        <v>0</v>
      </c>
      <c r="D4060" s="15" t="s">
        <v>6648</v>
      </c>
      <c r="E4060" s="653" t="s">
        <v>8245</v>
      </c>
    </row>
    <row r="4061" spans="1:5" customFormat="1" ht="12" customHeight="1" x14ac:dyDescent="0.25">
      <c r="A4061" s="651">
        <v>733905680823</v>
      </c>
      <c r="B4061" s="654" t="s">
        <v>8246</v>
      </c>
      <c r="C4061" s="22">
        <f>AOFA_PLUS!AK20</f>
        <v>0</v>
      </c>
      <c r="D4061" s="15" t="s">
        <v>6648</v>
      </c>
      <c r="E4061" s="653" t="s">
        <v>8247</v>
      </c>
    </row>
    <row r="4062" spans="1:5" customFormat="1" ht="12" customHeight="1" x14ac:dyDescent="0.25">
      <c r="A4062" s="651">
        <v>733905681127</v>
      </c>
      <c r="B4062" s="654" t="s">
        <v>8248</v>
      </c>
      <c r="C4062" s="22">
        <f>AOFA_PLUS!AK21</f>
        <v>0</v>
      </c>
      <c r="D4062" s="15" t="s">
        <v>6648</v>
      </c>
      <c r="E4062" s="653" t="s">
        <v>8249</v>
      </c>
    </row>
    <row r="4063" spans="1:5" customFormat="1" ht="12" customHeight="1" x14ac:dyDescent="0.25">
      <c r="A4063" s="651">
        <v>733905681424</v>
      </c>
      <c r="B4063" s="654" t="s">
        <v>8250</v>
      </c>
      <c r="C4063" s="22">
        <f>AOFA_PLUS!AK22</f>
        <v>0</v>
      </c>
      <c r="D4063" s="15" t="s">
        <v>6648</v>
      </c>
      <c r="E4063" s="653" t="s">
        <v>8251</v>
      </c>
    </row>
    <row r="4064" spans="1:5" customFormat="1" ht="12" customHeight="1" x14ac:dyDescent="0.25">
      <c r="A4064" s="651">
        <v>733905681721</v>
      </c>
      <c r="B4064" s="654" t="s">
        <v>8252</v>
      </c>
      <c r="C4064" s="22">
        <f>AOFA_PLUS!AK23</f>
        <v>0</v>
      </c>
      <c r="D4064" s="15" t="s">
        <v>6648</v>
      </c>
      <c r="E4064" s="653" t="s">
        <v>8253</v>
      </c>
    </row>
    <row r="4065" spans="1:5" customFormat="1" ht="12" customHeight="1" x14ac:dyDescent="0.25">
      <c r="A4065" s="651">
        <v>733905682025</v>
      </c>
      <c r="B4065" s="654" t="s">
        <v>8254</v>
      </c>
      <c r="C4065" s="22">
        <f>AOFA_PLUS!AK24</f>
        <v>0</v>
      </c>
      <c r="D4065" s="15" t="s">
        <v>6648</v>
      </c>
      <c r="E4065" s="653" t="s">
        <v>8255</v>
      </c>
    </row>
    <row r="4066" spans="1:5" customFormat="1" ht="12" customHeight="1" x14ac:dyDescent="0.25">
      <c r="A4066" s="651">
        <v>733905682322</v>
      </c>
      <c r="B4066" s="654" t="s">
        <v>8256</v>
      </c>
      <c r="C4066" s="22">
        <f>AOFA_PLUS!AK25</f>
        <v>0</v>
      </c>
      <c r="D4066" s="15" t="s">
        <v>6648</v>
      </c>
      <c r="E4066" s="653" t="s">
        <v>8257</v>
      </c>
    </row>
    <row r="4067" spans="1:5" customFormat="1" ht="12" customHeight="1" x14ac:dyDescent="0.25">
      <c r="A4067" s="651">
        <v>733905682629</v>
      </c>
      <c r="B4067" s="654" t="s">
        <v>8258</v>
      </c>
      <c r="C4067" s="22">
        <f>AOFA_PLUS!AK26</f>
        <v>0</v>
      </c>
      <c r="D4067" s="15" t="s">
        <v>6648</v>
      </c>
      <c r="E4067" s="653" t="s">
        <v>8259</v>
      </c>
    </row>
    <row r="4068" spans="1:5" customFormat="1" ht="12" customHeight="1" x14ac:dyDescent="0.25">
      <c r="A4068" s="651">
        <v>733905682926</v>
      </c>
      <c r="B4068" s="654" t="s">
        <v>8260</v>
      </c>
      <c r="C4068" s="22">
        <f>AOFA_PLUS!AK27</f>
        <v>0</v>
      </c>
      <c r="D4068" s="15" t="s">
        <v>6648</v>
      </c>
      <c r="E4068" s="653" t="s">
        <v>8261</v>
      </c>
    </row>
    <row r="4069" spans="1:5" customFormat="1" ht="12" customHeight="1" x14ac:dyDescent="0.25">
      <c r="A4069" s="651">
        <v>733905683220</v>
      </c>
      <c r="B4069" s="654" t="s">
        <v>8262</v>
      </c>
      <c r="C4069" s="22">
        <f>AOFA_PLUS!AK28</f>
        <v>0</v>
      </c>
      <c r="D4069" s="15" t="s">
        <v>6648</v>
      </c>
      <c r="E4069" s="653" t="s">
        <v>8263</v>
      </c>
    </row>
    <row r="4070" spans="1:5" customFormat="1" ht="12" customHeight="1" x14ac:dyDescent="0.25">
      <c r="A4070" s="651">
        <v>733905683527</v>
      </c>
      <c r="B4070" s="654" t="s">
        <v>8264</v>
      </c>
      <c r="C4070" s="22">
        <f>AOFA_PLUS!AK29</f>
        <v>0</v>
      </c>
      <c r="D4070" s="15" t="s">
        <v>6648</v>
      </c>
      <c r="E4070" s="653" t="s">
        <v>8265</v>
      </c>
    </row>
    <row r="4071" spans="1:5" customFormat="1" ht="12" customHeight="1" x14ac:dyDescent="0.25">
      <c r="A4071" s="651">
        <v>733905683824</v>
      </c>
      <c r="B4071" s="654" t="s">
        <v>8266</v>
      </c>
      <c r="C4071" s="22">
        <f>AOFA_PLUS!AK30</f>
        <v>0</v>
      </c>
      <c r="D4071" s="15" t="s">
        <v>6648</v>
      </c>
      <c r="E4071" s="653" t="s">
        <v>8267</v>
      </c>
    </row>
    <row r="4072" spans="1:5" customFormat="1" ht="12" customHeight="1" x14ac:dyDescent="0.25">
      <c r="A4072" s="651">
        <v>733905684128</v>
      </c>
      <c r="B4072" s="654" t="s">
        <v>8268</v>
      </c>
      <c r="C4072" s="22">
        <f>AOFA_PLUS!AK31</f>
        <v>0</v>
      </c>
      <c r="D4072" s="15" t="s">
        <v>6648</v>
      </c>
      <c r="E4072" s="653" t="s">
        <v>8269</v>
      </c>
    </row>
    <row r="4073" spans="1:5" customFormat="1" ht="12" customHeight="1" x14ac:dyDescent="0.25">
      <c r="A4073" s="651">
        <v>733905684425</v>
      </c>
      <c r="B4073" s="654" t="s">
        <v>8270</v>
      </c>
      <c r="C4073" s="22">
        <f>AOFA_PLUS!AK32</f>
        <v>0</v>
      </c>
      <c r="D4073" s="15" t="s">
        <v>6648</v>
      </c>
      <c r="E4073" s="653" t="s">
        <v>8271</v>
      </c>
    </row>
    <row r="4074" spans="1:5" customFormat="1" ht="12" customHeight="1" x14ac:dyDescent="0.25">
      <c r="A4074" s="651">
        <v>733905684722</v>
      </c>
      <c r="B4074" s="654" t="s">
        <v>8272</v>
      </c>
      <c r="C4074" s="22">
        <f>AOFA_PLUS!AK33</f>
        <v>0</v>
      </c>
      <c r="D4074" s="15" t="s">
        <v>6648</v>
      </c>
      <c r="E4074" s="653" t="s">
        <v>8273</v>
      </c>
    </row>
    <row r="4075" spans="1:5" customFormat="1" ht="12" customHeight="1" x14ac:dyDescent="0.25">
      <c r="A4075" s="651">
        <v>733905685026</v>
      </c>
      <c r="B4075" s="654" t="s">
        <v>8274</v>
      </c>
      <c r="C4075" s="22">
        <f>AOFA_PLUS!AK34</f>
        <v>0</v>
      </c>
      <c r="D4075" s="15" t="s">
        <v>6648</v>
      </c>
      <c r="E4075" s="653" t="s">
        <v>8275</v>
      </c>
    </row>
    <row r="4076" spans="1:5" customFormat="1" ht="12" customHeight="1" x14ac:dyDescent="0.25">
      <c r="A4076" s="651">
        <v>733905685323</v>
      </c>
      <c r="B4076" s="654" t="s">
        <v>8276</v>
      </c>
      <c r="C4076" s="22">
        <f>AOFA_PLUS!AK35</f>
        <v>0</v>
      </c>
      <c r="D4076" s="15" t="s">
        <v>6648</v>
      </c>
      <c r="E4076" s="653" t="s">
        <v>8277</v>
      </c>
    </row>
    <row r="4077" spans="1:5" customFormat="1" ht="12" customHeight="1" x14ac:dyDescent="0.25">
      <c r="A4077" s="651">
        <v>733905685620</v>
      </c>
      <c r="B4077" s="654" t="s">
        <v>8278</v>
      </c>
      <c r="C4077" s="22">
        <f>AOFA_PLUS!AK36</f>
        <v>0</v>
      </c>
      <c r="D4077" s="15" t="s">
        <v>6648</v>
      </c>
      <c r="E4077" s="653" t="s">
        <v>8279</v>
      </c>
    </row>
    <row r="4078" spans="1:5" customFormat="1" ht="12" customHeight="1" x14ac:dyDescent="0.25">
      <c r="A4078" s="651">
        <v>733905685934</v>
      </c>
      <c r="B4078" s="654" t="s">
        <v>8280</v>
      </c>
      <c r="C4078" s="22">
        <f>AOFA_PLUS!AL13</f>
        <v>0</v>
      </c>
      <c r="D4078" s="15" t="s">
        <v>6648</v>
      </c>
      <c r="E4078" s="653" t="s">
        <v>8281</v>
      </c>
    </row>
    <row r="4079" spans="1:5" customFormat="1" ht="12" customHeight="1" x14ac:dyDescent="0.25">
      <c r="A4079" s="651">
        <v>733905679032</v>
      </c>
      <c r="B4079" s="654" t="s">
        <v>8282</v>
      </c>
      <c r="C4079" s="22">
        <f>AOFA_PLUS!AL14</f>
        <v>0</v>
      </c>
      <c r="D4079" s="15" t="s">
        <v>6648</v>
      </c>
      <c r="E4079" s="653" t="s">
        <v>8283</v>
      </c>
    </row>
    <row r="4080" spans="1:5" customFormat="1" ht="12" customHeight="1" x14ac:dyDescent="0.25">
      <c r="A4080" s="651">
        <v>733905679339</v>
      </c>
      <c r="B4080" s="654" t="s">
        <v>8284</v>
      </c>
      <c r="C4080" s="22">
        <f>AOFA_PLUS!AL15</f>
        <v>0</v>
      </c>
      <c r="D4080" s="15" t="s">
        <v>6648</v>
      </c>
      <c r="E4080" s="653" t="s">
        <v>8285</v>
      </c>
    </row>
    <row r="4081" spans="1:5" customFormat="1" ht="12" customHeight="1" x14ac:dyDescent="0.25">
      <c r="A4081" s="651">
        <v>733905679636</v>
      </c>
      <c r="B4081" s="654" t="s">
        <v>8286</v>
      </c>
      <c r="C4081" s="22">
        <f>AOFA_PLUS!AL16</f>
        <v>0</v>
      </c>
      <c r="D4081" s="15" t="s">
        <v>6648</v>
      </c>
      <c r="E4081" s="653" t="s">
        <v>8287</v>
      </c>
    </row>
    <row r="4082" spans="1:5" customFormat="1" ht="12" customHeight="1" x14ac:dyDescent="0.25">
      <c r="A4082" s="651">
        <v>733905679933</v>
      </c>
      <c r="B4082" s="654" t="s">
        <v>8288</v>
      </c>
      <c r="C4082" s="22">
        <f>AOFA_PLUS!AL17</f>
        <v>0</v>
      </c>
      <c r="D4082" s="15" t="s">
        <v>6648</v>
      </c>
      <c r="E4082" s="653" t="s">
        <v>8289</v>
      </c>
    </row>
    <row r="4083" spans="1:5" customFormat="1" ht="12" customHeight="1" x14ac:dyDescent="0.25">
      <c r="A4083" s="651">
        <v>733905680236</v>
      </c>
      <c r="B4083" s="654" t="s">
        <v>8290</v>
      </c>
      <c r="C4083" s="22">
        <f>AOFA_PLUS!AL18</f>
        <v>0</v>
      </c>
      <c r="D4083" s="15" t="s">
        <v>6648</v>
      </c>
      <c r="E4083" s="653" t="s">
        <v>8291</v>
      </c>
    </row>
    <row r="4084" spans="1:5" customFormat="1" ht="12" customHeight="1" x14ac:dyDescent="0.25">
      <c r="A4084" s="651">
        <v>733905680533</v>
      </c>
      <c r="B4084" s="654" t="s">
        <v>8292</v>
      </c>
      <c r="C4084" s="22">
        <f>AOFA_PLUS!AL19</f>
        <v>0</v>
      </c>
      <c r="D4084" s="15" t="s">
        <v>6648</v>
      </c>
      <c r="E4084" s="653" t="s">
        <v>8293</v>
      </c>
    </row>
    <row r="4085" spans="1:5" customFormat="1" ht="12" customHeight="1" x14ac:dyDescent="0.25">
      <c r="A4085" s="651">
        <v>733905680830</v>
      </c>
      <c r="B4085" s="654" t="s">
        <v>8294</v>
      </c>
      <c r="C4085" s="22">
        <f>AOFA_PLUS!AL20</f>
        <v>0</v>
      </c>
      <c r="D4085" s="15" t="s">
        <v>6648</v>
      </c>
      <c r="E4085" s="653" t="s">
        <v>8295</v>
      </c>
    </row>
    <row r="4086" spans="1:5" customFormat="1" ht="12" customHeight="1" x14ac:dyDescent="0.25">
      <c r="A4086" s="651">
        <v>733905681134</v>
      </c>
      <c r="B4086" s="654" t="s">
        <v>8296</v>
      </c>
      <c r="C4086" s="22">
        <f>AOFA_PLUS!AL21</f>
        <v>0</v>
      </c>
      <c r="D4086" s="15" t="s">
        <v>6648</v>
      </c>
      <c r="E4086" s="653" t="s">
        <v>8297</v>
      </c>
    </row>
    <row r="4087" spans="1:5" customFormat="1" ht="12" customHeight="1" x14ac:dyDescent="0.25">
      <c r="A4087" s="651">
        <v>733905681431</v>
      </c>
      <c r="B4087" s="654" t="s">
        <v>8298</v>
      </c>
      <c r="C4087" s="22">
        <f>AOFA_PLUS!AL22</f>
        <v>0</v>
      </c>
      <c r="D4087" s="15" t="s">
        <v>6648</v>
      </c>
      <c r="E4087" s="653" t="s">
        <v>8299</v>
      </c>
    </row>
    <row r="4088" spans="1:5" customFormat="1" ht="12" customHeight="1" x14ac:dyDescent="0.25">
      <c r="A4088" s="651">
        <v>733905681738</v>
      </c>
      <c r="B4088" s="654" t="s">
        <v>8300</v>
      </c>
      <c r="C4088" s="22">
        <f>AOFA_PLUS!AL23</f>
        <v>0</v>
      </c>
      <c r="D4088" s="15" t="s">
        <v>6648</v>
      </c>
      <c r="E4088" s="653" t="s">
        <v>8301</v>
      </c>
    </row>
    <row r="4089" spans="1:5" customFormat="1" ht="12" customHeight="1" x14ac:dyDescent="0.25">
      <c r="A4089" s="651">
        <v>733905682032</v>
      </c>
      <c r="B4089" s="654" t="s">
        <v>8302</v>
      </c>
      <c r="C4089" s="22">
        <f>AOFA_PLUS!AL24</f>
        <v>0</v>
      </c>
      <c r="D4089" s="15" t="s">
        <v>6648</v>
      </c>
      <c r="E4089" s="653" t="s">
        <v>8303</v>
      </c>
    </row>
    <row r="4090" spans="1:5" customFormat="1" ht="12" customHeight="1" x14ac:dyDescent="0.25">
      <c r="A4090" s="651">
        <v>733905682339</v>
      </c>
      <c r="B4090" s="654" t="s">
        <v>8304</v>
      </c>
      <c r="C4090" s="22">
        <f>AOFA_PLUS!AL25</f>
        <v>0</v>
      </c>
      <c r="D4090" s="15" t="s">
        <v>6648</v>
      </c>
      <c r="E4090" s="653" t="s">
        <v>8305</v>
      </c>
    </row>
    <row r="4091" spans="1:5" customFormat="1" ht="12" customHeight="1" x14ac:dyDescent="0.25">
      <c r="A4091" s="651">
        <v>733905682636</v>
      </c>
      <c r="B4091" s="654" t="s">
        <v>8306</v>
      </c>
      <c r="C4091" s="22">
        <f>AOFA_PLUS!AL26</f>
        <v>0</v>
      </c>
      <c r="D4091" s="15" t="s">
        <v>6648</v>
      </c>
      <c r="E4091" s="653" t="s">
        <v>8307</v>
      </c>
    </row>
    <row r="4092" spans="1:5" customFormat="1" ht="12" customHeight="1" x14ac:dyDescent="0.25">
      <c r="A4092" s="651">
        <v>733905682933</v>
      </c>
      <c r="B4092" s="654" t="s">
        <v>8308</v>
      </c>
      <c r="C4092" s="22">
        <f>AOFA_PLUS!AL27</f>
        <v>0</v>
      </c>
      <c r="D4092" s="15" t="s">
        <v>6648</v>
      </c>
      <c r="E4092" s="653" t="s">
        <v>8309</v>
      </c>
    </row>
    <row r="4093" spans="1:5" customFormat="1" ht="12" customHeight="1" x14ac:dyDescent="0.25">
      <c r="A4093" s="651">
        <v>733905683237</v>
      </c>
      <c r="B4093" s="654" t="s">
        <v>8310</v>
      </c>
      <c r="C4093" s="22">
        <f>AOFA_PLUS!AL28</f>
        <v>0</v>
      </c>
      <c r="D4093" s="15" t="s">
        <v>6648</v>
      </c>
      <c r="E4093" s="653" t="s">
        <v>8311</v>
      </c>
    </row>
    <row r="4094" spans="1:5" customFormat="1" ht="12" customHeight="1" x14ac:dyDescent="0.25">
      <c r="A4094" s="651">
        <v>733905683534</v>
      </c>
      <c r="B4094" s="654" t="s">
        <v>8312</v>
      </c>
      <c r="C4094" s="22">
        <f>AOFA_PLUS!AL29</f>
        <v>0</v>
      </c>
      <c r="D4094" s="15" t="s">
        <v>6648</v>
      </c>
      <c r="E4094" s="653" t="s">
        <v>8313</v>
      </c>
    </row>
    <row r="4095" spans="1:5" customFormat="1" ht="12" customHeight="1" x14ac:dyDescent="0.25">
      <c r="A4095" s="651">
        <v>733905683831</v>
      </c>
      <c r="B4095" s="654" t="s">
        <v>8314</v>
      </c>
      <c r="C4095" s="22">
        <f>AOFA_PLUS!AL30</f>
        <v>0</v>
      </c>
      <c r="D4095" s="15" t="s">
        <v>6648</v>
      </c>
      <c r="E4095" s="653" t="s">
        <v>8315</v>
      </c>
    </row>
    <row r="4096" spans="1:5" customFormat="1" ht="12" customHeight="1" x14ac:dyDescent="0.25">
      <c r="A4096" s="651">
        <v>733905684135</v>
      </c>
      <c r="B4096" s="654" t="s">
        <v>8316</v>
      </c>
      <c r="C4096" s="22">
        <f>AOFA_PLUS!AL31</f>
        <v>0</v>
      </c>
      <c r="D4096" s="15" t="s">
        <v>6648</v>
      </c>
      <c r="E4096" s="653" t="s">
        <v>8317</v>
      </c>
    </row>
    <row r="4097" spans="1:5" customFormat="1" ht="12" customHeight="1" x14ac:dyDescent="0.25">
      <c r="A4097" s="651">
        <v>733905684432</v>
      </c>
      <c r="B4097" s="654" t="s">
        <v>8318</v>
      </c>
      <c r="C4097" s="22">
        <f>AOFA_PLUS!AL32</f>
        <v>0</v>
      </c>
      <c r="D4097" s="15" t="s">
        <v>6648</v>
      </c>
      <c r="E4097" s="653" t="s">
        <v>8319</v>
      </c>
    </row>
    <row r="4098" spans="1:5" customFormat="1" ht="12" customHeight="1" x14ac:dyDescent="0.25">
      <c r="A4098" s="651">
        <v>733905684739</v>
      </c>
      <c r="B4098" s="654" t="s">
        <v>8320</v>
      </c>
      <c r="C4098" s="22">
        <f>AOFA_PLUS!AL33</f>
        <v>0</v>
      </c>
      <c r="D4098" s="15" t="s">
        <v>6648</v>
      </c>
      <c r="E4098" s="653" t="s">
        <v>8321</v>
      </c>
    </row>
    <row r="4099" spans="1:5" customFormat="1" ht="12" customHeight="1" x14ac:dyDescent="0.25">
      <c r="A4099" s="651">
        <v>733905685033</v>
      </c>
      <c r="B4099" s="654" t="s">
        <v>8322</v>
      </c>
      <c r="C4099" s="22">
        <f>AOFA_PLUS!AL34</f>
        <v>0</v>
      </c>
      <c r="D4099" s="15" t="s">
        <v>6648</v>
      </c>
      <c r="E4099" s="653" t="s">
        <v>8323</v>
      </c>
    </row>
    <row r="4100" spans="1:5" customFormat="1" ht="12" customHeight="1" x14ac:dyDescent="0.25">
      <c r="A4100" s="651">
        <v>733905685330</v>
      </c>
      <c r="B4100" s="654" t="s">
        <v>8324</v>
      </c>
      <c r="C4100" s="22">
        <f>AOFA_PLUS!AL35</f>
        <v>0</v>
      </c>
      <c r="D4100" s="15" t="s">
        <v>6648</v>
      </c>
      <c r="E4100" s="653" t="s">
        <v>8325</v>
      </c>
    </row>
    <row r="4101" spans="1:5" customFormat="1" ht="12" customHeight="1" x14ac:dyDescent="0.25">
      <c r="A4101" s="651">
        <v>733905685637</v>
      </c>
      <c r="B4101" s="654" t="s">
        <v>8326</v>
      </c>
      <c r="C4101" s="22">
        <f>AOFA_PLUS!AL36</f>
        <v>0</v>
      </c>
      <c r="D4101" s="15" t="s">
        <v>6648</v>
      </c>
      <c r="E4101" s="653" t="s">
        <v>8327</v>
      </c>
    </row>
    <row r="4102" spans="1:5" customFormat="1" ht="12" customHeight="1" x14ac:dyDescent="0.25">
      <c r="A4102" s="651">
        <v>733905685941</v>
      </c>
      <c r="B4102" s="654" t="s">
        <v>8328</v>
      </c>
      <c r="C4102" s="22">
        <f>AOFA_PLUS!AM13</f>
        <v>0</v>
      </c>
      <c r="D4102" s="15" t="s">
        <v>6648</v>
      </c>
      <c r="E4102" s="653" t="s">
        <v>8329</v>
      </c>
    </row>
    <row r="4103" spans="1:5" customFormat="1" ht="12" customHeight="1" x14ac:dyDescent="0.25">
      <c r="A4103" s="651">
        <v>733905679049</v>
      </c>
      <c r="B4103" s="654" t="s">
        <v>8330</v>
      </c>
      <c r="C4103" s="22">
        <f>AOFA_PLUS!AM14</f>
        <v>0</v>
      </c>
      <c r="D4103" s="15" t="s">
        <v>6648</v>
      </c>
      <c r="E4103" s="653" t="s">
        <v>8331</v>
      </c>
    </row>
    <row r="4104" spans="1:5" customFormat="1" ht="12" customHeight="1" x14ac:dyDescent="0.25">
      <c r="A4104" s="651">
        <v>733905679346</v>
      </c>
      <c r="B4104" s="654" t="s">
        <v>8332</v>
      </c>
      <c r="C4104" s="22">
        <f>AOFA_PLUS!AM15</f>
        <v>0</v>
      </c>
      <c r="D4104" s="15" t="s">
        <v>6648</v>
      </c>
      <c r="E4104" s="653" t="s">
        <v>8333</v>
      </c>
    </row>
    <row r="4105" spans="1:5" customFormat="1" ht="12" customHeight="1" x14ac:dyDescent="0.25">
      <c r="A4105" s="651">
        <v>733905679643</v>
      </c>
      <c r="B4105" s="654" t="s">
        <v>8334</v>
      </c>
      <c r="C4105" s="22">
        <f>AOFA_PLUS!AM16</f>
        <v>0</v>
      </c>
      <c r="D4105" s="15" t="s">
        <v>6648</v>
      </c>
      <c r="E4105" s="653" t="s">
        <v>8335</v>
      </c>
    </row>
    <row r="4106" spans="1:5" customFormat="1" ht="12" customHeight="1" x14ac:dyDescent="0.25">
      <c r="A4106" s="651">
        <v>733905679940</v>
      </c>
      <c r="B4106" s="654" t="s">
        <v>8336</v>
      </c>
      <c r="C4106" s="22">
        <f>AOFA_PLUS!AM17</f>
        <v>0</v>
      </c>
      <c r="D4106" s="15" t="s">
        <v>6648</v>
      </c>
      <c r="E4106" s="653" t="s">
        <v>8337</v>
      </c>
    </row>
    <row r="4107" spans="1:5" customFormat="1" ht="12" customHeight="1" x14ac:dyDescent="0.25">
      <c r="A4107" s="651">
        <v>733905680243</v>
      </c>
      <c r="B4107" s="654" t="s">
        <v>8338</v>
      </c>
      <c r="C4107" s="22">
        <f>AOFA_PLUS!AM18</f>
        <v>0</v>
      </c>
      <c r="D4107" s="15" t="s">
        <v>6648</v>
      </c>
      <c r="E4107" s="653" t="s">
        <v>8339</v>
      </c>
    </row>
    <row r="4108" spans="1:5" customFormat="1" ht="12" customHeight="1" x14ac:dyDescent="0.25">
      <c r="A4108" s="651">
        <v>733905680540</v>
      </c>
      <c r="B4108" s="654" t="s">
        <v>8340</v>
      </c>
      <c r="C4108" s="22">
        <f>AOFA_PLUS!AM19</f>
        <v>0</v>
      </c>
      <c r="D4108" s="15" t="s">
        <v>6648</v>
      </c>
      <c r="E4108" s="653" t="s">
        <v>8341</v>
      </c>
    </row>
    <row r="4109" spans="1:5" customFormat="1" ht="12" customHeight="1" x14ac:dyDescent="0.25">
      <c r="A4109" s="651">
        <v>733905680847</v>
      </c>
      <c r="B4109" s="654" t="s">
        <v>8342</v>
      </c>
      <c r="C4109" s="22">
        <f>AOFA_PLUS!AM20</f>
        <v>0</v>
      </c>
      <c r="D4109" s="15" t="s">
        <v>6648</v>
      </c>
      <c r="E4109" s="653" t="s">
        <v>8343</v>
      </c>
    </row>
    <row r="4110" spans="1:5" customFormat="1" ht="12" customHeight="1" x14ac:dyDescent="0.25">
      <c r="A4110" s="651">
        <v>733905681141</v>
      </c>
      <c r="B4110" s="654" t="s">
        <v>8344</v>
      </c>
      <c r="C4110" s="22">
        <f>AOFA_PLUS!AM21</f>
        <v>0</v>
      </c>
      <c r="D4110" s="15" t="s">
        <v>6648</v>
      </c>
      <c r="E4110" s="653" t="s">
        <v>8345</v>
      </c>
    </row>
    <row r="4111" spans="1:5" customFormat="1" ht="12" customHeight="1" x14ac:dyDescent="0.25">
      <c r="A4111" s="651">
        <v>733905681448</v>
      </c>
      <c r="B4111" s="654" t="s">
        <v>8346</v>
      </c>
      <c r="C4111" s="22">
        <f>AOFA_PLUS!AM22</f>
        <v>0</v>
      </c>
      <c r="D4111" s="15" t="s">
        <v>6648</v>
      </c>
      <c r="E4111" s="653" t="s">
        <v>8347</v>
      </c>
    </row>
    <row r="4112" spans="1:5" customFormat="1" ht="12" customHeight="1" x14ac:dyDescent="0.25">
      <c r="A4112" s="651">
        <v>733905681745</v>
      </c>
      <c r="B4112" s="654" t="s">
        <v>8348</v>
      </c>
      <c r="C4112" s="22">
        <f>AOFA_PLUS!AM23</f>
        <v>0</v>
      </c>
      <c r="D4112" s="15" t="s">
        <v>6648</v>
      </c>
      <c r="E4112" s="653" t="s">
        <v>8349</v>
      </c>
    </row>
    <row r="4113" spans="1:5" customFormat="1" ht="12" customHeight="1" x14ac:dyDescent="0.25">
      <c r="A4113" s="651">
        <v>733905682049</v>
      </c>
      <c r="B4113" s="654" t="s">
        <v>8350</v>
      </c>
      <c r="C4113" s="22">
        <f>AOFA_PLUS!AM24</f>
        <v>0</v>
      </c>
      <c r="D4113" s="15" t="s">
        <v>6648</v>
      </c>
      <c r="E4113" s="653" t="s">
        <v>8351</v>
      </c>
    </row>
    <row r="4114" spans="1:5" customFormat="1" ht="12" customHeight="1" x14ac:dyDescent="0.25">
      <c r="A4114" s="651">
        <v>733905682346</v>
      </c>
      <c r="B4114" s="654" t="s">
        <v>8352</v>
      </c>
      <c r="C4114" s="22">
        <f>AOFA_PLUS!AM25</f>
        <v>0</v>
      </c>
      <c r="D4114" s="15" t="s">
        <v>6648</v>
      </c>
      <c r="E4114" s="653" t="s">
        <v>8353</v>
      </c>
    </row>
    <row r="4115" spans="1:5" customFormat="1" ht="12" customHeight="1" x14ac:dyDescent="0.25">
      <c r="A4115" s="651">
        <v>733905682643</v>
      </c>
      <c r="B4115" s="654" t="s">
        <v>8354</v>
      </c>
      <c r="C4115" s="22">
        <f>AOFA_PLUS!AM26</f>
        <v>0</v>
      </c>
      <c r="D4115" s="15" t="s">
        <v>6648</v>
      </c>
      <c r="E4115" s="653" t="s">
        <v>8355</v>
      </c>
    </row>
    <row r="4116" spans="1:5" customFormat="1" ht="12" customHeight="1" x14ac:dyDescent="0.25">
      <c r="A4116" s="651">
        <v>733905682940</v>
      </c>
      <c r="B4116" s="654" t="s">
        <v>8356</v>
      </c>
      <c r="C4116" s="22">
        <f>AOFA_PLUS!AM27</f>
        <v>0</v>
      </c>
      <c r="D4116" s="15" t="s">
        <v>6648</v>
      </c>
      <c r="E4116" s="653" t="s">
        <v>8357</v>
      </c>
    </row>
    <row r="4117" spans="1:5" customFormat="1" ht="12" customHeight="1" x14ac:dyDescent="0.25">
      <c r="A4117" s="651">
        <v>733905683244</v>
      </c>
      <c r="B4117" s="654" t="s">
        <v>8358</v>
      </c>
      <c r="C4117" s="22">
        <f>AOFA_PLUS!AM28</f>
        <v>0</v>
      </c>
      <c r="D4117" s="15" t="s">
        <v>6648</v>
      </c>
      <c r="E4117" s="653" t="s">
        <v>8359</v>
      </c>
    </row>
    <row r="4118" spans="1:5" customFormat="1" ht="12" customHeight="1" x14ac:dyDescent="0.25">
      <c r="A4118" s="651">
        <v>733905683541</v>
      </c>
      <c r="B4118" s="654" t="s">
        <v>8360</v>
      </c>
      <c r="C4118" s="22">
        <f>AOFA_PLUS!AM29</f>
        <v>0</v>
      </c>
      <c r="D4118" s="15" t="s">
        <v>6648</v>
      </c>
      <c r="E4118" s="653" t="s">
        <v>8361</v>
      </c>
    </row>
    <row r="4119" spans="1:5" customFormat="1" ht="12" customHeight="1" x14ac:dyDescent="0.25">
      <c r="A4119" s="651">
        <v>733905683848</v>
      </c>
      <c r="B4119" s="654" t="s">
        <v>8362</v>
      </c>
      <c r="C4119" s="22">
        <f>AOFA_PLUS!AM30</f>
        <v>0</v>
      </c>
      <c r="D4119" s="15" t="s">
        <v>6648</v>
      </c>
      <c r="E4119" s="653" t="s">
        <v>8363</v>
      </c>
    </row>
    <row r="4120" spans="1:5" customFormat="1" ht="12" customHeight="1" x14ac:dyDescent="0.25">
      <c r="A4120" s="651">
        <v>733905684142</v>
      </c>
      <c r="B4120" s="654" t="s">
        <v>8364</v>
      </c>
      <c r="C4120" s="22">
        <f>AOFA_PLUS!AM31</f>
        <v>0</v>
      </c>
      <c r="D4120" s="15" t="s">
        <v>6648</v>
      </c>
      <c r="E4120" s="653" t="s">
        <v>8365</v>
      </c>
    </row>
    <row r="4121" spans="1:5" customFormat="1" ht="12" customHeight="1" x14ac:dyDescent="0.25">
      <c r="A4121" s="651">
        <v>733905684449</v>
      </c>
      <c r="B4121" s="654" t="s">
        <v>8366</v>
      </c>
      <c r="C4121" s="22">
        <f>AOFA_PLUS!AM32</f>
        <v>0</v>
      </c>
      <c r="D4121" s="15" t="s">
        <v>6648</v>
      </c>
      <c r="E4121" s="653" t="s">
        <v>8367</v>
      </c>
    </row>
    <row r="4122" spans="1:5" customFormat="1" ht="12" customHeight="1" x14ac:dyDescent="0.25">
      <c r="A4122" s="651">
        <v>733905684746</v>
      </c>
      <c r="B4122" s="654" t="s">
        <v>8368</v>
      </c>
      <c r="C4122" s="22">
        <f>AOFA_PLUS!AM33</f>
        <v>0</v>
      </c>
      <c r="D4122" s="15" t="s">
        <v>6648</v>
      </c>
      <c r="E4122" s="653" t="s">
        <v>8369</v>
      </c>
    </row>
    <row r="4123" spans="1:5" customFormat="1" ht="12" customHeight="1" x14ac:dyDescent="0.25">
      <c r="A4123" s="651">
        <v>733905685040</v>
      </c>
      <c r="B4123" s="654" t="s">
        <v>8370</v>
      </c>
      <c r="C4123" s="22">
        <f>AOFA_PLUS!AM34</f>
        <v>0</v>
      </c>
      <c r="D4123" s="15" t="s">
        <v>6648</v>
      </c>
      <c r="E4123" s="653" t="s">
        <v>8371</v>
      </c>
    </row>
    <row r="4124" spans="1:5" customFormat="1" ht="12" customHeight="1" x14ac:dyDescent="0.25">
      <c r="A4124" s="651">
        <v>733905685347</v>
      </c>
      <c r="B4124" s="654" t="s">
        <v>8372</v>
      </c>
      <c r="C4124" s="22">
        <f>AOFA_PLUS!AM35</f>
        <v>0</v>
      </c>
      <c r="D4124" s="15" t="s">
        <v>6648</v>
      </c>
      <c r="E4124" s="653" t="s">
        <v>8373</v>
      </c>
    </row>
    <row r="4125" spans="1:5" customFormat="1" ht="12" customHeight="1" x14ac:dyDescent="0.25">
      <c r="A4125" s="651">
        <v>733905685644</v>
      </c>
      <c r="B4125" s="654" t="s">
        <v>8374</v>
      </c>
      <c r="C4125" s="22">
        <f>AOFA_PLUS!AM36</f>
        <v>0</v>
      </c>
      <c r="D4125" s="15" t="s">
        <v>6648</v>
      </c>
      <c r="E4125" s="653" t="s">
        <v>8375</v>
      </c>
    </row>
    <row r="4126" spans="1:5" customFormat="1" ht="12" customHeight="1" x14ac:dyDescent="0.25">
      <c r="A4126" s="651">
        <v>733905685958</v>
      </c>
      <c r="B4126" s="654" t="s">
        <v>8376</v>
      </c>
      <c r="C4126" s="22">
        <f>AOFA_PLUS!AO13</f>
        <v>0</v>
      </c>
      <c r="D4126" s="15" t="s">
        <v>6648</v>
      </c>
      <c r="E4126" s="653" t="s">
        <v>8377</v>
      </c>
    </row>
    <row r="4127" spans="1:5" customFormat="1" ht="12" customHeight="1" x14ac:dyDescent="0.25">
      <c r="A4127" s="651">
        <v>733905679056</v>
      </c>
      <c r="B4127" s="654" t="s">
        <v>8378</v>
      </c>
      <c r="C4127" s="22">
        <f>AOFA_PLUS!AO14</f>
        <v>0</v>
      </c>
      <c r="D4127" s="15" t="s">
        <v>6648</v>
      </c>
      <c r="E4127" s="653" t="s">
        <v>8379</v>
      </c>
    </row>
    <row r="4128" spans="1:5" customFormat="1" ht="12" customHeight="1" x14ac:dyDescent="0.25">
      <c r="A4128" s="651">
        <v>733905679353</v>
      </c>
      <c r="B4128" s="654" t="s">
        <v>8380</v>
      </c>
      <c r="C4128" s="22">
        <f>AOFA_PLUS!AO15</f>
        <v>0</v>
      </c>
      <c r="D4128" s="15" t="s">
        <v>6648</v>
      </c>
      <c r="E4128" s="653" t="s">
        <v>8381</v>
      </c>
    </row>
    <row r="4129" spans="1:5" customFormat="1" ht="12" customHeight="1" x14ac:dyDescent="0.25">
      <c r="A4129" s="651">
        <v>733905679650</v>
      </c>
      <c r="B4129" s="654" t="s">
        <v>8382</v>
      </c>
      <c r="C4129" s="22">
        <f>AOFA_PLUS!AO16</f>
        <v>0</v>
      </c>
      <c r="D4129" s="15" t="s">
        <v>6648</v>
      </c>
      <c r="E4129" s="653" t="s">
        <v>8383</v>
      </c>
    </row>
    <row r="4130" spans="1:5" customFormat="1" ht="12" customHeight="1" x14ac:dyDescent="0.25">
      <c r="A4130" s="651">
        <v>733905679957</v>
      </c>
      <c r="B4130" s="654" t="s">
        <v>8384</v>
      </c>
      <c r="C4130" s="22">
        <f>AOFA_PLUS!AO17</f>
        <v>0</v>
      </c>
      <c r="D4130" s="15" t="s">
        <v>6648</v>
      </c>
      <c r="E4130" s="653" t="s">
        <v>8385</v>
      </c>
    </row>
    <row r="4131" spans="1:5" customFormat="1" ht="12" customHeight="1" x14ac:dyDescent="0.25">
      <c r="A4131" s="651">
        <v>733905680250</v>
      </c>
      <c r="B4131" s="654" t="s">
        <v>8386</v>
      </c>
      <c r="C4131" s="22">
        <f>AOFA_PLUS!AO18</f>
        <v>0</v>
      </c>
      <c r="D4131" s="15" t="s">
        <v>6648</v>
      </c>
      <c r="E4131" s="653" t="s">
        <v>8387</v>
      </c>
    </row>
    <row r="4132" spans="1:5" customFormat="1" ht="12" customHeight="1" x14ac:dyDescent="0.25">
      <c r="A4132" s="651">
        <v>733905680557</v>
      </c>
      <c r="B4132" s="654" t="s">
        <v>8388</v>
      </c>
      <c r="C4132" s="22">
        <f>AOFA_PLUS!AO19</f>
        <v>0</v>
      </c>
      <c r="D4132" s="15" t="s">
        <v>6648</v>
      </c>
      <c r="E4132" s="653" t="s">
        <v>8389</v>
      </c>
    </row>
    <row r="4133" spans="1:5" customFormat="1" ht="12" customHeight="1" x14ac:dyDescent="0.25">
      <c r="A4133" s="651">
        <v>733905680854</v>
      </c>
      <c r="B4133" s="654" t="s">
        <v>8390</v>
      </c>
      <c r="C4133" s="22">
        <f>AOFA_PLUS!AO20</f>
        <v>0</v>
      </c>
      <c r="D4133" s="15" t="s">
        <v>6648</v>
      </c>
      <c r="E4133" s="653" t="s">
        <v>8391</v>
      </c>
    </row>
    <row r="4134" spans="1:5" customFormat="1" ht="12" customHeight="1" x14ac:dyDescent="0.25">
      <c r="A4134" s="651">
        <v>733905681158</v>
      </c>
      <c r="B4134" s="654" t="s">
        <v>8392</v>
      </c>
      <c r="C4134" s="22">
        <f>AOFA_PLUS!AO21</f>
        <v>0</v>
      </c>
      <c r="D4134" s="15" t="s">
        <v>6648</v>
      </c>
      <c r="E4134" s="653" t="s">
        <v>8393</v>
      </c>
    </row>
    <row r="4135" spans="1:5" customFormat="1" ht="12" customHeight="1" x14ac:dyDescent="0.25">
      <c r="A4135" s="651">
        <v>733905681455</v>
      </c>
      <c r="B4135" s="654" t="s">
        <v>8394</v>
      </c>
      <c r="C4135" s="22">
        <f>AOFA_PLUS!AO22</f>
        <v>0</v>
      </c>
      <c r="D4135" s="15" t="s">
        <v>6648</v>
      </c>
      <c r="E4135" s="653" t="s">
        <v>8395</v>
      </c>
    </row>
    <row r="4136" spans="1:5" customFormat="1" ht="12" customHeight="1" x14ac:dyDescent="0.25">
      <c r="A4136" s="651">
        <v>733905681752</v>
      </c>
      <c r="B4136" s="654" t="s">
        <v>8396</v>
      </c>
      <c r="C4136" s="22">
        <f>AOFA_PLUS!AO23</f>
        <v>0</v>
      </c>
      <c r="D4136" s="15" t="s">
        <v>6648</v>
      </c>
      <c r="E4136" s="653" t="s">
        <v>8397</v>
      </c>
    </row>
    <row r="4137" spans="1:5" customFormat="1" ht="12" customHeight="1" x14ac:dyDescent="0.25">
      <c r="A4137" s="651">
        <v>733905682056</v>
      </c>
      <c r="B4137" s="654" t="s">
        <v>8398</v>
      </c>
      <c r="C4137" s="22">
        <f>AOFA_PLUS!AO24</f>
        <v>0</v>
      </c>
      <c r="D4137" s="15" t="s">
        <v>6648</v>
      </c>
      <c r="E4137" s="653" t="s">
        <v>8399</v>
      </c>
    </row>
    <row r="4138" spans="1:5" customFormat="1" ht="12" customHeight="1" x14ac:dyDescent="0.25">
      <c r="A4138" s="651">
        <v>733905682353</v>
      </c>
      <c r="B4138" s="654" t="s">
        <v>8400</v>
      </c>
      <c r="C4138" s="22">
        <f>AOFA_PLUS!AO25</f>
        <v>0</v>
      </c>
      <c r="D4138" s="15" t="s">
        <v>6648</v>
      </c>
      <c r="E4138" s="653" t="s">
        <v>8401</v>
      </c>
    </row>
    <row r="4139" spans="1:5" customFormat="1" ht="12" customHeight="1" x14ac:dyDescent="0.25">
      <c r="A4139" s="651">
        <v>733905682650</v>
      </c>
      <c r="B4139" s="654" t="s">
        <v>8402</v>
      </c>
      <c r="C4139" s="22">
        <f>AOFA_PLUS!AO26</f>
        <v>0</v>
      </c>
      <c r="D4139" s="15" t="s">
        <v>6648</v>
      </c>
      <c r="E4139" s="653" t="s">
        <v>8403</v>
      </c>
    </row>
    <row r="4140" spans="1:5" customFormat="1" ht="12" customHeight="1" x14ac:dyDescent="0.25">
      <c r="A4140" s="651">
        <v>733905682957</v>
      </c>
      <c r="B4140" s="654" t="s">
        <v>8404</v>
      </c>
      <c r="C4140" s="22">
        <f>AOFA_PLUS!AO27</f>
        <v>0</v>
      </c>
      <c r="D4140" s="15" t="s">
        <v>6648</v>
      </c>
      <c r="E4140" s="653" t="s">
        <v>8405</v>
      </c>
    </row>
    <row r="4141" spans="1:5" customFormat="1" ht="12" customHeight="1" x14ac:dyDescent="0.25">
      <c r="A4141" s="651">
        <v>733905683251</v>
      </c>
      <c r="B4141" s="654" t="s">
        <v>8406</v>
      </c>
      <c r="C4141" s="22">
        <f>AOFA_PLUS!AO28</f>
        <v>0</v>
      </c>
      <c r="D4141" s="15" t="s">
        <v>6648</v>
      </c>
      <c r="E4141" s="653" t="s">
        <v>8407</v>
      </c>
    </row>
    <row r="4142" spans="1:5" customFormat="1" ht="12" customHeight="1" x14ac:dyDescent="0.25">
      <c r="A4142" s="651">
        <v>733905683558</v>
      </c>
      <c r="B4142" s="654" t="s">
        <v>8408</v>
      </c>
      <c r="C4142" s="22">
        <f>AOFA_PLUS!AO29</f>
        <v>0</v>
      </c>
      <c r="D4142" s="15" t="s">
        <v>6648</v>
      </c>
      <c r="E4142" s="653" t="s">
        <v>8409</v>
      </c>
    </row>
    <row r="4143" spans="1:5" customFormat="1" ht="12" customHeight="1" x14ac:dyDescent="0.25">
      <c r="A4143" s="651">
        <v>733905683855</v>
      </c>
      <c r="B4143" s="654" t="s">
        <v>8410</v>
      </c>
      <c r="C4143" s="22">
        <f>AOFA_PLUS!AO30</f>
        <v>0</v>
      </c>
      <c r="D4143" s="15" t="s">
        <v>6648</v>
      </c>
      <c r="E4143" s="653" t="s">
        <v>8411</v>
      </c>
    </row>
    <row r="4144" spans="1:5" customFormat="1" ht="12" customHeight="1" x14ac:dyDescent="0.25">
      <c r="A4144" s="651">
        <v>733905684159</v>
      </c>
      <c r="B4144" s="654" t="s">
        <v>8412</v>
      </c>
      <c r="C4144" s="22">
        <f>AOFA_PLUS!AO31</f>
        <v>0</v>
      </c>
      <c r="D4144" s="15" t="s">
        <v>6648</v>
      </c>
      <c r="E4144" s="653" t="s">
        <v>8413</v>
      </c>
    </row>
    <row r="4145" spans="1:5" customFormat="1" ht="12" customHeight="1" x14ac:dyDescent="0.25">
      <c r="A4145" s="651">
        <v>733905684456</v>
      </c>
      <c r="B4145" s="654" t="s">
        <v>8414</v>
      </c>
      <c r="C4145" s="22">
        <f>AOFA_PLUS!AO32</f>
        <v>0</v>
      </c>
      <c r="D4145" s="15" t="s">
        <v>6648</v>
      </c>
      <c r="E4145" s="653" t="s">
        <v>8415</v>
      </c>
    </row>
    <row r="4146" spans="1:5" customFormat="1" ht="12" customHeight="1" x14ac:dyDescent="0.25">
      <c r="A4146" s="651">
        <v>733905684753</v>
      </c>
      <c r="B4146" s="654" t="s">
        <v>8416</v>
      </c>
      <c r="C4146" s="22">
        <f>AOFA_PLUS!AO33</f>
        <v>0</v>
      </c>
      <c r="D4146" s="15" t="s">
        <v>6648</v>
      </c>
      <c r="E4146" s="653" t="s">
        <v>8417</v>
      </c>
    </row>
    <row r="4147" spans="1:5" customFormat="1" ht="12" customHeight="1" x14ac:dyDescent="0.25">
      <c r="A4147" s="651">
        <v>733905685057</v>
      </c>
      <c r="B4147" s="654" t="s">
        <v>8418</v>
      </c>
      <c r="C4147" s="22">
        <f>AOFA_PLUS!AO34</f>
        <v>0</v>
      </c>
      <c r="D4147" s="15" t="s">
        <v>6648</v>
      </c>
      <c r="E4147" s="653" t="s">
        <v>8419</v>
      </c>
    </row>
    <row r="4148" spans="1:5" customFormat="1" ht="12" customHeight="1" x14ac:dyDescent="0.25">
      <c r="A4148" s="651">
        <v>733905685354</v>
      </c>
      <c r="B4148" s="654" t="s">
        <v>8420</v>
      </c>
      <c r="C4148" s="22">
        <f>AOFA_PLUS!AO35</f>
        <v>0</v>
      </c>
      <c r="D4148" s="15" t="s">
        <v>6648</v>
      </c>
      <c r="E4148" s="653" t="s">
        <v>8421</v>
      </c>
    </row>
    <row r="4149" spans="1:5" customFormat="1" ht="12" customHeight="1" x14ac:dyDescent="0.25">
      <c r="A4149" s="651">
        <v>733905685651</v>
      </c>
      <c r="B4149" s="654" t="s">
        <v>8422</v>
      </c>
      <c r="C4149" s="22">
        <f>AOFA_PLUS!AO36</f>
        <v>0</v>
      </c>
      <c r="D4149" s="15" t="s">
        <v>6648</v>
      </c>
      <c r="E4149" s="653" t="s">
        <v>8423</v>
      </c>
    </row>
    <row r="4150" spans="1:5" customFormat="1" ht="12" customHeight="1" x14ac:dyDescent="0.25">
      <c r="A4150" s="651">
        <v>733905685965</v>
      </c>
      <c r="B4150" s="654" t="s">
        <v>8424</v>
      </c>
      <c r="C4150" s="22">
        <f>AOFA_PLUS!AP13</f>
        <v>0</v>
      </c>
      <c r="D4150" s="15" t="s">
        <v>6648</v>
      </c>
      <c r="E4150" s="653" t="s">
        <v>8425</v>
      </c>
    </row>
    <row r="4151" spans="1:5" customFormat="1" ht="12" customHeight="1" x14ac:dyDescent="0.25">
      <c r="A4151" s="651">
        <v>733905679063</v>
      </c>
      <c r="B4151" s="654" t="s">
        <v>8426</v>
      </c>
      <c r="C4151" s="22">
        <f>AOFA_PLUS!AP14</f>
        <v>0</v>
      </c>
      <c r="D4151" s="15" t="s">
        <v>6648</v>
      </c>
      <c r="E4151" s="653" t="s">
        <v>8427</v>
      </c>
    </row>
    <row r="4152" spans="1:5" customFormat="1" ht="12" customHeight="1" x14ac:dyDescent="0.25">
      <c r="A4152" s="651">
        <v>733905679360</v>
      </c>
      <c r="B4152" s="654" t="s">
        <v>8428</v>
      </c>
      <c r="C4152" s="22">
        <f>AOFA_PLUS!AP15</f>
        <v>0</v>
      </c>
      <c r="D4152" s="15" t="s">
        <v>6648</v>
      </c>
      <c r="E4152" s="653" t="s">
        <v>8429</v>
      </c>
    </row>
    <row r="4153" spans="1:5" customFormat="1" ht="12" customHeight="1" x14ac:dyDescent="0.25">
      <c r="A4153" s="651">
        <v>733905679667</v>
      </c>
      <c r="B4153" s="654" t="s">
        <v>8430</v>
      </c>
      <c r="C4153" s="22">
        <f>AOFA_PLUS!AP16</f>
        <v>0</v>
      </c>
      <c r="D4153" s="15" t="s">
        <v>6648</v>
      </c>
      <c r="E4153" s="653" t="s">
        <v>8431</v>
      </c>
    </row>
    <row r="4154" spans="1:5" customFormat="1" ht="12" customHeight="1" x14ac:dyDescent="0.25">
      <c r="A4154" s="651">
        <v>733905679964</v>
      </c>
      <c r="B4154" s="654" t="s">
        <v>8432</v>
      </c>
      <c r="C4154" s="22">
        <f>AOFA_PLUS!AP17</f>
        <v>0</v>
      </c>
      <c r="D4154" s="15" t="s">
        <v>6648</v>
      </c>
      <c r="E4154" s="653" t="s">
        <v>8433</v>
      </c>
    </row>
    <row r="4155" spans="1:5" customFormat="1" ht="12" customHeight="1" x14ac:dyDescent="0.25">
      <c r="A4155" s="651">
        <v>733905680267</v>
      </c>
      <c r="B4155" s="654" t="s">
        <v>8434</v>
      </c>
      <c r="C4155" s="22">
        <f>AOFA_PLUS!AP18</f>
        <v>0</v>
      </c>
      <c r="D4155" s="15" t="s">
        <v>6648</v>
      </c>
      <c r="E4155" s="653" t="s">
        <v>8435</v>
      </c>
    </row>
    <row r="4156" spans="1:5" customFormat="1" ht="12" customHeight="1" x14ac:dyDescent="0.25">
      <c r="A4156" s="651">
        <v>733905680564</v>
      </c>
      <c r="B4156" s="654" t="s">
        <v>8436</v>
      </c>
      <c r="C4156" s="22">
        <f>AOFA_PLUS!AP19</f>
        <v>0</v>
      </c>
      <c r="D4156" s="15" t="s">
        <v>6648</v>
      </c>
      <c r="E4156" s="653" t="s">
        <v>8437</v>
      </c>
    </row>
    <row r="4157" spans="1:5" customFormat="1" ht="12" customHeight="1" x14ac:dyDescent="0.25">
      <c r="A4157" s="651">
        <v>733905680861</v>
      </c>
      <c r="B4157" s="654" t="s">
        <v>8438</v>
      </c>
      <c r="C4157" s="22">
        <f>AOFA_PLUS!AP20</f>
        <v>0</v>
      </c>
      <c r="D4157" s="15" t="s">
        <v>6648</v>
      </c>
      <c r="E4157" s="653" t="s">
        <v>8439</v>
      </c>
    </row>
    <row r="4158" spans="1:5" customFormat="1" ht="12" customHeight="1" x14ac:dyDescent="0.25">
      <c r="A4158" s="651">
        <v>733905681165</v>
      </c>
      <c r="B4158" s="654" t="s">
        <v>8440</v>
      </c>
      <c r="C4158" s="22">
        <f>AOFA_PLUS!AP21</f>
        <v>0</v>
      </c>
      <c r="D4158" s="15" t="s">
        <v>6648</v>
      </c>
      <c r="E4158" s="653" t="s">
        <v>8441</v>
      </c>
    </row>
    <row r="4159" spans="1:5" customFormat="1" ht="12" customHeight="1" x14ac:dyDescent="0.25">
      <c r="A4159" s="651">
        <v>733905681462</v>
      </c>
      <c r="B4159" s="654" t="s">
        <v>8442</v>
      </c>
      <c r="C4159" s="22">
        <f>AOFA_PLUS!AP22</f>
        <v>0</v>
      </c>
      <c r="D4159" s="15" t="s">
        <v>6648</v>
      </c>
      <c r="E4159" s="653" t="s">
        <v>8443</v>
      </c>
    </row>
    <row r="4160" spans="1:5" customFormat="1" ht="12" customHeight="1" x14ac:dyDescent="0.25">
      <c r="A4160" s="651">
        <v>733905681769</v>
      </c>
      <c r="B4160" s="654" t="s">
        <v>8444</v>
      </c>
      <c r="C4160" s="22">
        <f>AOFA_PLUS!AP23</f>
        <v>0</v>
      </c>
      <c r="D4160" s="15" t="s">
        <v>6648</v>
      </c>
      <c r="E4160" s="653" t="s">
        <v>8445</v>
      </c>
    </row>
    <row r="4161" spans="1:5" customFormat="1" ht="12" customHeight="1" x14ac:dyDescent="0.25">
      <c r="A4161" s="651">
        <v>733905682063</v>
      </c>
      <c r="B4161" s="654" t="s">
        <v>8446</v>
      </c>
      <c r="C4161" s="22">
        <f>AOFA_PLUS!AP24</f>
        <v>0</v>
      </c>
      <c r="D4161" s="15" t="s">
        <v>6648</v>
      </c>
      <c r="E4161" s="653" t="s">
        <v>8447</v>
      </c>
    </row>
    <row r="4162" spans="1:5" customFormat="1" ht="12" customHeight="1" x14ac:dyDescent="0.25">
      <c r="A4162" s="651">
        <v>733905682360</v>
      </c>
      <c r="B4162" s="654" t="s">
        <v>8448</v>
      </c>
      <c r="C4162" s="22">
        <f>AOFA_PLUS!AP25</f>
        <v>0</v>
      </c>
      <c r="D4162" s="15" t="s">
        <v>6648</v>
      </c>
      <c r="E4162" s="653" t="s">
        <v>8449</v>
      </c>
    </row>
    <row r="4163" spans="1:5" customFormat="1" ht="12" customHeight="1" x14ac:dyDescent="0.25">
      <c r="A4163" s="651">
        <v>733905682667</v>
      </c>
      <c r="B4163" s="654" t="s">
        <v>8450</v>
      </c>
      <c r="C4163" s="22">
        <f>AOFA_PLUS!AP26</f>
        <v>0</v>
      </c>
      <c r="D4163" s="15" t="s">
        <v>6648</v>
      </c>
      <c r="E4163" s="653" t="s">
        <v>8451</v>
      </c>
    </row>
    <row r="4164" spans="1:5" customFormat="1" ht="12" customHeight="1" x14ac:dyDescent="0.25">
      <c r="A4164" s="651">
        <v>733905682964</v>
      </c>
      <c r="B4164" s="654" t="s">
        <v>8452</v>
      </c>
      <c r="C4164" s="22">
        <f>AOFA_PLUS!AP27</f>
        <v>0</v>
      </c>
      <c r="D4164" s="15" t="s">
        <v>6648</v>
      </c>
      <c r="E4164" s="653" t="s">
        <v>8453</v>
      </c>
    </row>
    <row r="4165" spans="1:5" customFormat="1" ht="12" customHeight="1" x14ac:dyDescent="0.25">
      <c r="A4165" s="651">
        <v>733905683268</v>
      </c>
      <c r="B4165" s="654" t="s">
        <v>8454</v>
      </c>
      <c r="C4165" s="22">
        <f>AOFA_PLUS!AP28</f>
        <v>0</v>
      </c>
      <c r="D4165" s="15" t="s">
        <v>6648</v>
      </c>
      <c r="E4165" s="653" t="s">
        <v>8455</v>
      </c>
    </row>
    <row r="4166" spans="1:5" customFormat="1" ht="12" customHeight="1" x14ac:dyDescent="0.25">
      <c r="A4166" s="651">
        <v>733905683565</v>
      </c>
      <c r="B4166" s="654" t="s">
        <v>8456</v>
      </c>
      <c r="C4166" s="22">
        <f>AOFA_PLUS!AP29</f>
        <v>0</v>
      </c>
      <c r="D4166" s="15" t="s">
        <v>6648</v>
      </c>
      <c r="E4166" s="653" t="s">
        <v>8457</v>
      </c>
    </row>
    <row r="4167" spans="1:5" customFormat="1" ht="12" customHeight="1" x14ac:dyDescent="0.25">
      <c r="A4167" s="651">
        <v>733905683862</v>
      </c>
      <c r="B4167" s="654" t="s">
        <v>8458</v>
      </c>
      <c r="C4167" s="22">
        <f>AOFA_PLUS!AP30</f>
        <v>0</v>
      </c>
      <c r="D4167" s="15" t="s">
        <v>6648</v>
      </c>
      <c r="E4167" s="653" t="s">
        <v>8459</v>
      </c>
    </row>
    <row r="4168" spans="1:5" customFormat="1" ht="12" customHeight="1" x14ac:dyDescent="0.25">
      <c r="A4168" s="651">
        <v>733905684166</v>
      </c>
      <c r="B4168" s="654" t="s">
        <v>8460</v>
      </c>
      <c r="C4168" s="22">
        <f>AOFA_PLUS!AP31</f>
        <v>0</v>
      </c>
      <c r="D4168" s="15" t="s">
        <v>6648</v>
      </c>
      <c r="E4168" s="653" t="s">
        <v>8461</v>
      </c>
    </row>
    <row r="4169" spans="1:5" customFormat="1" ht="12" customHeight="1" x14ac:dyDescent="0.25">
      <c r="A4169" s="651">
        <v>733905684463</v>
      </c>
      <c r="B4169" s="654" t="s">
        <v>8462</v>
      </c>
      <c r="C4169" s="22">
        <f>AOFA_PLUS!AP32</f>
        <v>0</v>
      </c>
      <c r="D4169" s="15" t="s">
        <v>6648</v>
      </c>
      <c r="E4169" s="653" t="s">
        <v>8463</v>
      </c>
    </row>
    <row r="4170" spans="1:5" customFormat="1" ht="12" customHeight="1" x14ac:dyDescent="0.25">
      <c r="A4170" s="651">
        <v>733905684760</v>
      </c>
      <c r="B4170" s="654" t="s">
        <v>8464</v>
      </c>
      <c r="C4170" s="22">
        <f>AOFA_PLUS!AP33</f>
        <v>0</v>
      </c>
      <c r="D4170" s="15" t="s">
        <v>6648</v>
      </c>
      <c r="E4170" s="653" t="s">
        <v>8465</v>
      </c>
    </row>
    <row r="4171" spans="1:5" customFormat="1" ht="12" customHeight="1" x14ac:dyDescent="0.25">
      <c r="A4171" s="651">
        <v>733905685064</v>
      </c>
      <c r="B4171" s="654" t="s">
        <v>8466</v>
      </c>
      <c r="C4171" s="22">
        <f>AOFA_PLUS!AP34</f>
        <v>0</v>
      </c>
      <c r="D4171" s="15" t="s">
        <v>6648</v>
      </c>
      <c r="E4171" s="653" t="s">
        <v>8467</v>
      </c>
    </row>
    <row r="4172" spans="1:5" customFormat="1" ht="12" customHeight="1" x14ac:dyDescent="0.25">
      <c r="A4172" s="651">
        <v>733905685361</v>
      </c>
      <c r="B4172" s="654" t="s">
        <v>8468</v>
      </c>
      <c r="C4172" s="22">
        <f>AOFA_PLUS!AP35</f>
        <v>0</v>
      </c>
      <c r="D4172" s="15" t="s">
        <v>6648</v>
      </c>
      <c r="E4172" s="653" t="s">
        <v>8469</v>
      </c>
    </row>
    <row r="4173" spans="1:5" customFormat="1" ht="12" customHeight="1" x14ac:dyDescent="0.25">
      <c r="A4173" s="651">
        <v>733905685668</v>
      </c>
      <c r="B4173" s="654" t="s">
        <v>8470</v>
      </c>
      <c r="C4173" s="22">
        <f>AOFA_PLUS!AP36</f>
        <v>0</v>
      </c>
      <c r="D4173" s="15" t="s">
        <v>6648</v>
      </c>
      <c r="E4173" s="653" t="s">
        <v>8471</v>
      </c>
    </row>
    <row r="4174" spans="1:5" customFormat="1" ht="12" customHeight="1" x14ac:dyDescent="0.25">
      <c r="A4174" s="651">
        <v>733905317309</v>
      </c>
      <c r="B4174" s="332" t="s">
        <v>8472</v>
      </c>
      <c r="C4174" s="22">
        <f>AOFA_PLUS!AQ13</f>
        <v>0</v>
      </c>
      <c r="D4174" s="15" t="s">
        <v>6648</v>
      </c>
      <c r="E4174" s="653" t="s">
        <v>8473</v>
      </c>
    </row>
    <row r="4175" spans="1:5" customFormat="1" ht="12" customHeight="1" x14ac:dyDescent="0.25">
      <c r="A4175" s="651">
        <v>733905317316</v>
      </c>
      <c r="B4175" s="332" t="s">
        <v>8474</v>
      </c>
      <c r="C4175" s="22">
        <f>AOFA_PLUS!AQ14</f>
        <v>0</v>
      </c>
      <c r="D4175" s="15" t="s">
        <v>6648</v>
      </c>
      <c r="E4175" s="653" t="s">
        <v>8475</v>
      </c>
    </row>
    <row r="4176" spans="1:5" customFormat="1" ht="12" customHeight="1" x14ac:dyDescent="0.25">
      <c r="A4176" s="651">
        <v>733905317323</v>
      </c>
      <c r="B4176" s="332" t="s">
        <v>8476</v>
      </c>
      <c r="C4176" s="22">
        <f>AOFA_PLUS!AQ15</f>
        <v>0</v>
      </c>
      <c r="D4176" s="15" t="s">
        <v>6648</v>
      </c>
      <c r="E4176" s="653" t="s">
        <v>8477</v>
      </c>
    </row>
    <row r="4177" spans="1:5" customFormat="1" ht="12" customHeight="1" x14ac:dyDescent="0.25">
      <c r="A4177" s="651">
        <v>733905317330</v>
      </c>
      <c r="B4177" s="332" t="s">
        <v>8478</v>
      </c>
      <c r="C4177" s="22">
        <f>AOFA_PLUS!AQ16</f>
        <v>0</v>
      </c>
      <c r="D4177" s="15" t="s">
        <v>6648</v>
      </c>
      <c r="E4177" s="653" t="s">
        <v>8479</v>
      </c>
    </row>
    <row r="4178" spans="1:5" customFormat="1" ht="12" customHeight="1" x14ac:dyDescent="0.25">
      <c r="A4178" s="651">
        <v>733905317347</v>
      </c>
      <c r="B4178" s="332" t="s">
        <v>8480</v>
      </c>
      <c r="C4178" s="22">
        <f>AOFA_PLUS!AQ17</f>
        <v>0</v>
      </c>
      <c r="D4178" s="15" t="s">
        <v>6648</v>
      </c>
      <c r="E4178" s="653" t="s">
        <v>8481</v>
      </c>
    </row>
    <row r="4179" spans="1:5" customFormat="1" ht="12" customHeight="1" x14ac:dyDescent="0.25">
      <c r="A4179" s="651">
        <v>733905317354</v>
      </c>
      <c r="B4179" s="332" t="s">
        <v>8482</v>
      </c>
      <c r="C4179" s="22">
        <f>AOFA_PLUS!AQ18</f>
        <v>0</v>
      </c>
      <c r="D4179" s="15" t="s">
        <v>6648</v>
      </c>
      <c r="E4179" s="653" t="s">
        <v>8483</v>
      </c>
    </row>
    <row r="4180" spans="1:5" customFormat="1" ht="12" customHeight="1" x14ac:dyDescent="0.25">
      <c r="A4180" s="651">
        <v>733905317361</v>
      </c>
      <c r="B4180" s="332" t="s">
        <v>8484</v>
      </c>
      <c r="C4180" s="22">
        <f>AOFA_PLUS!AQ19</f>
        <v>0</v>
      </c>
      <c r="D4180" s="15" t="s">
        <v>6648</v>
      </c>
      <c r="E4180" s="653" t="s">
        <v>8485</v>
      </c>
    </row>
    <row r="4181" spans="1:5" customFormat="1" ht="12" customHeight="1" x14ac:dyDescent="0.25">
      <c r="A4181" s="651">
        <v>733905317378</v>
      </c>
      <c r="B4181" s="332" t="s">
        <v>8486</v>
      </c>
      <c r="C4181" s="22">
        <f>AOFA_PLUS!AQ20</f>
        <v>0</v>
      </c>
      <c r="D4181" s="15" t="s">
        <v>6648</v>
      </c>
      <c r="E4181" s="653" t="s">
        <v>8487</v>
      </c>
    </row>
    <row r="4182" spans="1:5" customFormat="1" ht="12" customHeight="1" x14ac:dyDescent="0.25">
      <c r="A4182" s="651">
        <v>733905317385</v>
      </c>
      <c r="B4182" s="332" t="s">
        <v>8488</v>
      </c>
      <c r="C4182" s="22">
        <f>AOFA_PLUS!AQ21</f>
        <v>0</v>
      </c>
      <c r="D4182" s="15" t="s">
        <v>6648</v>
      </c>
      <c r="E4182" s="653" t="s">
        <v>8489</v>
      </c>
    </row>
    <row r="4183" spans="1:5" customFormat="1" ht="12" customHeight="1" x14ac:dyDescent="0.25">
      <c r="A4183" s="651">
        <v>733905317392</v>
      </c>
      <c r="B4183" s="332" t="s">
        <v>8490</v>
      </c>
      <c r="C4183" s="22">
        <f>AOFA_PLUS!AQ22</f>
        <v>0</v>
      </c>
      <c r="D4183" s="15" t="s">
        <v>6648</v>
      </c>
      <c r="E4183" s="653" t="s">
        <v>8491</v>
      </c>
    </row>
    <row r="4184" spans="1:5" customFormat="1" ht="12" customHeight="1" x14ac:dyDescent="0.25">
      <c r="A4184" s="651">
        <v>733905317408</v>
      </c>
      <c r="B4184" s="332" t="s">
        <v>8492</v>
      </c>
      <c r="C4184" s="22">
        <f>AOFA_PLUS!AQ23</f>
        <v>0</v>
      </c>
      <c r="D4184" s="15" t="s">
        <v>6648</v>
      </c>
      <c r="E4184" s="653" t="s">
        <v>8493</v>
      </c>
    </row>
    <row r="4185" spans="1:5" customFormat="1" ht="12" customHeight="1" x14ac:dyDescent="0.25">
      <c r="A4185" s="651">
        <v>733905317415</v>
      </c>
      <c r="B4185" s="332" t="s">
        <v>8494</v>
      </c>
      <c r="C4185" s="22">
        <f>AOFA_PLUS!AQ24</f>
        <v>0</v>
      </c>
      <c r="D4185" s="15" t="s">
        <v>6648</v>
      </c>
      <c r="E4185" s="653" t="s">
        <v>8495</v>
      </c>
    </row>
    <row r="4186" spans="1:5" customFormat="1" ht="12" customHeight="1" x14ac:dyDescent="0.25">
      <c r="A4186" s="651">
        <v>733905317422</v>
      </c>
      <c r="B4186" s="332" t="s">
        <v>8496</v>
      </c>
      <c r="C4186" s="22">
        <f>AOFA_PLUS!AQ25</f>
        <v>0</v>
      </c>
      <c r="D4186" s="15" t="s">
        <v>6648</v>
      </c>
      <c r="E4186" s="653" t="s">
        <v>8497</v>
      </c>
    </row>
    <row r="4187" spans="1:5" customFormat="1" ht="12" customHeight="1" x14ac:dyDescent="0.25">
      <c r="A4187" s="651">
        <v>733905317439</v>
      </c>
      <c r="B4187" s="332" t="s">
        <v>8498</v>
      </c>
      <c r="C4187" s="22">
        <f>AOFA_PLUS!AQ26</f>
        <v>0</v>
      </c>
      <c r="D4187" s="15" t="s">
        <v>6648</v>
      </c>
      <c r="E4187" s="653" t="s">
        <v>8499</v>
      </c>
    </row>
    <row r="4188" spans="1:5" customFormat="1" ht="12" customHeight="1" x14ac:dyDescent="0.25">
      <c r="A4188" s="651">
        <v>733905317446</v>
      </c>
      <c r="B4188" s="332" t="s">
        <v>8500</v>
      </c>
      <c r="C4188" s="22">
        <f>AOFA_PLUS!AQ27</f>
        <v>0</v>
      </c>
      <c r="D4188" s="15" t="s">
        <v>6648</v>
      </c>
      <c r="E4188" s="653" t="s">
        <v>8501</v>
      </c>
    </row>
    <row r="4189" spans="1:5" customFormat="1" ht="12" customHeight="1" x14ac:dyDescent="0.25">
      <c r="A4189" s="651">
        <v>733905317453</v>
      </c>
      <c r="B4189" s="332" t="s">
        <v>8502</v>
      </c>
      <c r="C4189" s="22">
        <f>AOFA_PLUS!AQ28</f>
        <v>0</v>
      </c>
      <c r="D4189" s="15" t="s">
        <v>6648</v>
      </c>
      <c r="E4189" s="653" t="s">
        <v>8503</v>
      </c>
    </row>
    <row r="4190" spans="1:5" customFormat="1" ht="12" customHeight="1" x14ac:dyDescent="0.25">
      <c r="A4190" s="651">
        <v>733905317460</v>
      </c>
      <c r="B4190" s="332" t="s">
        <v>8504</v>
      </c>
      <c r="C4190" s="22">
        <f>AOFA_PLUS!AQ29</f>
        <v>0</v>
      </c>
      <c r="D4190" s="15" t="s">
        <v>6648</v>
      </c>
      <c r="E4190" s="653" t="s">
        <v>8505</v>
      </c>
    </row>
    <row r="4191" spans="1:5" customFormat="1" ht="12" customHeight="1" x14ac:dyDescent="0.25">
      <c r="A4191" s="651">
        <v>733905317477</v>
      </c>
      <c r="B4191" s="332" t="s">
        <v>8506</v>
      </c>
      <c r="C4191" s="22">
        <f>AOFA_PLUS!AQ30</f>
        <v>0</v>
      </c>
      <c r="D4191" s="15" t="s">
        <v>6648</v>
      </c>
      <c r="E4191" s="653" t="s">
        <v>8507</v>
      </c>
    </row>
    <row r="4192" spans="1:5" customFormat="1" ht="12" customHeight="1" x14ac:dyDescent="0.25">
      <c r="A4192" s="651">
        <v>733905317484</v>
      </c>
      <c r="B4192" s="332" t="s">
        <v>8508</v>
      </c>
      <c r="C4192" s="22">
        <f>AOFA_PLUS!AQ31</f>
        <v>0</v>
      </c>
      <c r="D4192" s="15" t="s">
        <v>6648</v>
      </c>
      <c r="E4192" s="653" t="s">
        <v>8509</v>
      </c>
    </row>
    <row r="4193" spans="1:5" customFormat="1" ht="12" customHeight="1" x14ac:dyDescent="0.25">
      <c r="A4193" s="651">
        <v>733905317491</v>
      </c>
      <c r="B4193" s="332" t="s">
        <v>8510</v>
      </c>
      <c r="C4193" s="22">
        <f>AOFA_PLUS!AQ32</f>
        <v>0</v>
      </c>
      <c r="D4193" s="15" t="s">
        <v>6648</v>
      </c>
      <c r="E4193" s="653" t="s">
        <v>8511</v>
      </c>
    </row>
    <row r="4194" spans="1:5" customFormat="1" ht="12" customHeight="1" x14ac:dyDescent="0.25">
      <c r="A4194" s="651">
        <v>733905317507</v>
      </c>
      <c r="B4194" s="332" t="s">
        <v>8512</v>
      </c>
      <c r="C4194" s="22">
        <f>AOFA_PLUS!AQ33</f>
        <v>0</v>
      </c>
      <c r="D4194" s="15" t="s">
        <v>6648</v>
      </c>
      <c r="E4194" s="653" t="s">
        <v>8513</v>
      </c>
    </row>
    <row r="4195" spans="1:5" customFormat="1" ht="12" customHeight="1" x14ac:dyDescent="0.25">
      <c r="A4195" s="651">
        <v>733905317514</v>
      </c>
      <c r="B4195" s="332" t="s">
        <v>8514</v>
      </c>
      <c r="C4195" s="22">
        <f>AOFA_PLUS!AQ34</f>
        <v>0</v>
      </c>
      <c r="D4195" s="15" t="s">
        <v>6648</v>
      </c>
      <c r="E4195" s="653" t="s">
        <v>8515</v>
      </c>
    </row>
    <row r="4196" spans="1:5" customFormat="1" ht="12" customHeight="1" x14ac:dyDescent="0.25">
      <c r="A4196" s="651">
        <v>733905317521</v>
      </c>
      <c r="B4196" s="332" t="s">
        <v>8516</v>
      </c>
      <c r="C4196" s="22">
        <f>AOFA_PLUS!AQ35</f>
        <v>0</v>
      </c>
      <c r="D4196" s="15" t="s">
        <v>6648</v>
      </c>
      <c r="E4196" s="653" t="s">
        <v>8517</v>
      </c>
    </row>
    <row r="4197" spans="1:5" customFormat="1" ht="12" customHeight="1" x14ac:dyDescent="0.25">
      <c r="A4197" s="651">
        <v>733905317538</v>
      </c>
      <c r="B4197" s="332" t="s">
        <v>8518</v>
      </c>
      <c r="C4197" s="22">
        <f>AOFA_PLUS!AQ36</f>
        <v>0</v>
      </c>
      <c r="D4197" s="15" t="s">
        <v>6648</v>
      </c>
      <c r="E4197" s="653" t="s">
        <v>8519</v>
      </c>
    </row>
    <row r="4198" spans="1:5" customFormat="1" ht="12" customHeight="1" x14ac:dyDescent="0.25">
      <c r="A4198" s="651">
        <v>733905317545</v>
      </c>
      <c r="B4198" s="332" t="s">
        <v>8520</v>
      </c>
      <c r="C4198" s="22">
        <f>AOFA_PLUS!AR13</f>
        <v>0</v>
      </c>
      <c r="D4198" s="15" t="s">
        <v>6648</v>
      </c>
      <c r="E4198" s="653" t="s">
        <v>8521</v>
      </c>
    </row>
    <row r="4199" spans="1:5" customFormat="1" ht="12" customHeight="1" x14ac:dyDescent="0.25">
      <c r="A4199" s="651">
        <v>733905317552</v>
      </c>
      <c r="B4199" s="332" t="s">
        <v>8522</v>
      </c>
      <c r="C4199" s="22">
        <f>AOFA_PLUS!AR14</f>
        <v>0</v>
      </c>
      <c r="D4199" s="15" t="s">
        <v>6648</v>
      </c>
      <c r="E4199" s="653" t="s">
        <v>8523</v>
      </c>
    </row>
    <row r="4200" spans="1:5" customFormat="1" ht="12" customHeight="1" x14ac:dyDescent="0.25">
      <c r="A4200" s="651">
        <v>733905317569</v>
      </c>
      <c r="B4200" s="332" t="s">
        <v>8524</v>
      </c>
      <c r="C4200" s="22">
        <f>AOFA_PLUS!AR15</f>
        <v>0</v>
      </c>
      <c r="D4200" s="15" t="s">
        <v>6648</v>
      </c>
      <c r="E4200" s="653" t="s">
        <v>8525</v>
      </c>
    </row>
    <row r="4201" spans="1:5" customFormat="1" ht="12" customHeight="1" x14ac:dyDescent="0.25">
      <c r="A4201" s="651">
        <v>733905317576</v>
      </c>
      <c r="B4201" s="332" t="s">
        <v>8526</v>
      </c>
      <c r="C4201" s="22">
        <f>AOFA_PLUS!AR16</f>
        <v>0</v>
      </c>
      <c r="D4201" s="15" t="s">
        <v>6648</v>
      </c>
      <c r="E4201" s="653" t="s">
        <v>8527</v>
      </c>
    </row>
    <row r="4202" spans="1:5" customFormat="1" ht="12" customHeight="1" x14ac:dyDescent="0.25">
      <c r="A4202" s="651">
        <v>733905317583</v>
      </c>
      <c r="B4202" s="332" t="s">
        <v>8528</v>
      </c>
      <c r="C4202" s="22">
        <f>AOFA_PLUS!AR17</f>
        <v>0</v>
      </c>
      <c r="D4202" s="15" t="s">
        <v>6648</v>
      </c>
      <c r="E4202" s="653" t="s">
        <v>8529</v>
      </c>
    </row>
    <row r="4203" spans="1:5" customFormat="1" ht="12" customHeight="1" x14ac:dyDescent="0.25">
      <c r="A4203" s="651">
        <v>733905317590</v>
      </c>
      <c r="B4203" s="332" t="s">
        <v>8530</v>
      </c>
      <c r="C4203" s="22">
        <f>AOFA_PLUS!AR18</f>
        <v>0</v>
      </c>
      <c r="D4203" s="15" t="s">
        <v>6648</v>
      </c>
      <c r="E4203" s="653" t="s">
        <v>8531</v>
      </c>
    </row>
    <row r="4204" spans="1:5" customFormat="1" ht="12" customHeight="1" x14ac:dyDescent="0.25">
      <c r="A4204" s="651">
        <v>733905317606</v>
      </c>
      <c r="B4204" s="332" t="s">
        <v>8532</v>
      </c>
      <c r="C4204" s="22">
        <f>AOFA_PLUS!AR19</f>
        <v>0</v>
      </c>
      <c r="D4204" s="15" t="s">
        <v>6648</v>
      </c>
      <c r="E4204" s="653" t="s">
        <v>8533</v>
      </c>
    </row>
    <row r="4205" spans="1:5" customFormat="1" ht="12" customHeight="1" x14ac:dyDescent="0.25">
      <c r="A4205" s="651">
        <v>733905317613</v>
      </c>
      <c r="B4205" s="332" t="s">
        <v>8534</v>
      </c>
      <c r="C4205" s="22">
        <f>AOFA_PLUS!AR20</f>
        <v>0</v>
      </c>
      <c r="D4205" s="15" t="s">
        <v>6648</v>
      </c>
      <c r="E4205" s="653" t="s">
        <v>8535</v>
      </c>
    </row>
    <row r="4206" spans="1:5" customFormat="1" ht="12" customHeight="1" x14ac:dyDescent="0.25">
      <c r="A4206" s="651">
        <v>733905317620</v>
      </c>
      <c r="B4206" s="332" t="s">
        <v>8536</v>
      </c>
      <c r="C4206" s="22">
        <f>AOFA_PLUS!AR21</f>
        <v>0</v>
      </c>
      <c r="D4206" s="15" t="s">
        <v>6648</v>
      </c>
      <c r="E4206" s="653" t="s">
        <v>8537</v>
      </c>
    </row>
    <row r="4207" spans="1:5" customFormat="1" ht="12" customHeight="1" x14ac:dyDescent="0.25">
      <c r="A4207" s="651">
        <v>733905317637</v>
      </c>
      <c r="B4207" s="332" t="s">
        <v>8538</v>
      </c>
      <c r="C4207" s="22">
        <f>AOFA_PLUS!AR22</f>
        <v>0</v>
      </c>
      <c r="D4207" s="15" t="s">
        <v>6648</v>
      </c>
      <c r="E4207" s="653" t="s">
        <v>8539</v>
      </c>
    </row>
    <row r="4208" spans="1:5" customFormat="1" ht="12" customHeight="1" x14ac:dyDescent="0.25">
      <c r="A4208" s="651">
        <v>733905317644</v>
      </c>
      <c r="B4208" s="332" t="s">
        <v>8540</v>
      </c>
      <c r="C4208" s="22">
        <f>AOFA_PLUS!AR23</f>
        <v>0</v>
      </c>
      <c r="D4208" s="15" t="s">
        <v>6648</v>
      </c>
      <c r="E4208" s="653" t="s">
        <v>8541</v>
      </c>
    </row>
    <row r="4209" spans="1:5" customFormat="1" ht="12" customHeight="1" x14ac:dyDescent="0.25">
      <c r="A4209" s="651">
        <v>733905317651</v>
      </c>
      <c r="B4209" s="332" t="s">
        <v>8542</v>
      </c>
      <c r="C4209" s="22">
        <f>AOFA_PLUS!AR24</f>
        <v>0</v>
      </c>
      <c r="D4209" s="15" t="s">
        <v>6648</v>
      </c>
      <c r="E4209" s="653" t="s">
        <v>8543</v>
      </c>
    </row>
    <row r="4210" spans="1:5" customFormat="1" ht="12" customHeight="1" x14ac:dyDescent="0.25">
      <c r="A4210" s="651">
        <v>733905317668</v>
      </c>
      <c r="B4210" s="332" t="s">
        <v>8544</v>
      </c>
      <c r="C4210" s="22">
        <f>AOFA_PLUS!AR25</f>
        <v>0</v>
      </c>
      <c r="D4210" s="15" t="s">
        <v>6648</v>
      </c>
      <c r="E4210" s="653" t="s">
        <v>8545</v>
      </c>
    </row>
    <row r="4211" spans="1:5" customFormat="1" ht="12" customHeight="1" x14ac:dyDescent="0.25">
      <c r="A4211" s="651">
        <v>733905317675</v>
      </c>
      <c r="B4211" s="332" t="s">
        <v>8546</v>
      </c>
      <c r="C4211" s="22">
        <f>AOFA_PLUS!AR26</f>
        <v>0</v>
      </c>
      <c r="D4211" s="15" t="s">
        <v>6648</v>
      </c>
      <c r="E4211" s="653" t="s">
        <v>8547</v>
      </c>
    </row>
    <row r="4212" spans="1:5" customFormat="1" ht="12" customHeight="1" x14ac:dyDescent="0.25">
      <c r="A4212" s="651">
        <v>733905317682</v>
      </c>
      <c r="B4212" s="332" t="s">
        <v>8548</v>
      </c>
      <c r="C4212" s="22">
        <f>AOFA_PLUS!AR27</f>
        <v>0</v>
      </c>
      <c r="D4212" s="15" t="s">
        <v>6648</v>
      </c>
      <c r="E4212" s="653" t="s">
        <v>8549</v>
      </c>
    </row>
    <row r="4213" spans="1:5" customFormat="1" ht="12" customHeight="1" x14ac:dyDescent="0.25">
      <c r="A4213" s="651">
        <v>733905317699</v>
      </c>
      <c r="B4213" s="332" t="s">
        <v>8550</v>
      </c>
      <c r="C4213" s="22">
        <f>AOFA_PLUS!AR28</f>
        <v>0</v>
      </c>
      <c r="D4213" s="15" t="s">
        <v>6648</v>
      </c>
      <c r="E4213" s="653" t="s">
        <v>8551</v>
      </c>
    </row>
    <row r="4214" spans="1:5" customFormat="1" ht="12" customHeight="1" x14ac:dyDescent="0.25">
      <c r="A4214" s="651">
        <v>733905317705</v>
      </c>
      <c r="B4214" s="332" t="s">
        <v>8552</v>
      </c>
      <c r="C4214" s="22">
        <f>AOFA_PLUS!AR29</f>
        <v>0</v>
      </c>
      <c r="D4214" s="15" t="s">
        <v>6648</v>
      </c>
      <c r="E4214" s="653" t="s">
        <v>8553</v>
      </c>
    </row>
    <row r="4215" spans="1:5" customFormat="1" ht="12" customHeight="1" x14ac:dyDescent="0.25">
      <c r="A4215" s="651">
        <v>733905317712</v>
      </c>
      <c r="B4215" s="332" t="s">
        <v>8554</v>
      </c>
      <c r="C4215" s="22">
        <f>AOFA_PLUS!AR30</f>
        <v>0</v>
      </c>
      <c r="D4215" s="15" t="s">
        <v>6648</v>
      </c>
      <c r="E4215" s="653" t="s">
        <v>8555</v>
      </c>
    </row>
    <row r="4216" spans="1:5" customFormat="1" ht="12" customHeight="1" x14ac:dyDescent="0.25">
      <c r="A4216" s="651">
        <v>733905317729</v>
      </c>
      <c r="B4216" s="332" t="s">
        <v>8556</v>
      </c>
      <c r="C4216" s="22">
        <f>AOFA_PLUS!AR31</f>
        <v>0</v>
      </c>
      <c r="D4216" s="15" t="s">
        <v>6648</v>
      </c>
      <c r="E4216" s="653" t="s">
        <v>8557</v>
      </c>
    </row>
    <row r="4217" spans="1:5" customFormat="1" ht="12" customHeight="1" x14ac:dyDescent="0.25">
      <c r="A4217" s="651">
        <v>733905317736</v>
      </c>
      <c r="B4217" s="332" t="s">
        <v>8558</v>
      </c>
      <c r="C4217" s="22">
        <f>AOFA_PLUS!AR32</f>
        <v>0</v>
      </c>
      <c r="D4217" s="15" t="s">
        <v>6648</v>
      </c>
      <c r="E4217" s="653" t="s">
        <v>8559</v>
      </c>
    </row>
    <row r="4218" spans="1:5" customFormat="1" ht="12" customHeight="1" x14ac:dyDescent="0.25">
      <c r="A4218" s="651">
        <v>733905317743</v>
      </c>
      <c r="B4218" s="332" t="s">
        <v>8560</v>
      </c>
      <c r="C4218" s="22">
        <f>AOFA_PLUS!AR33</f>
        <v>0</v>
      </c>
      <c r="D4218" s="15" t="s">
        <v>6648</v>
      </c>
      <c r="E4218" s="653" t="s">
        <v>8561</v>
      </c>
    </row>
    <row r="4219" spans="1:5" customFormat="1" ht="12" customHeight="1" x14ac:dyDescent="0.25">
      <c r="A4219" s="651">
        <v>733905317750</v>
      </c>
      <c r="B4219" s="332" t="s">
        <v>8562</v>
      </c>
      <c r="C4219" s="22">
        <f>AOFA_PLUS!AR34</f>
        <v>0</v>
      </c>
      <c r="D4219" s="15" t="s">
        <v>6648</v>
      </c>
      <c r="E4219" s="653" t="s">
        <v>8563</v>
      </c>
    </row>
    <row r="4220" spans="1:5" customFormat="1" ht="12" customHeight="1" x14ac:dyDescent="0.25">
      <c r="A4220" s="651">
        <v>733905317767</v>
      </c>
      <c r="B4220" s="332" t="s">
        <v>8564</v>
      </c>
      <c r="C4220" s="22">
        <f>AOFA_PLUS!AR35</f>
        <v>0</v>
      </c>
      <c r="D4220" s="15" t="s">
        <v>6648</v>
      </c>
      <c r="E4220" s="653" t="s">
        <v>8565</v>
      </c>
    </row>
    <row r="4221" spans="1:5" customFormat="1" ht="12" customHeight="1" x14ac:dyDescent="0.25">
      <c r="A4221" s="651">
        <v>733905317774</v>
      </c>
      <c r="B4221" s="332" t="s">
        <v>8566</v>
      </c>
      <c r="C4221" s="22">
        <f>AOFA_PLUS!AR36</f>
        <v>0</v>
      </c>
      <c r="D4221" s="15" t="s">
        <v>6648</v>
      </c>
      <c r="E4221" s="653" t="s">
        <v>8567</v>
      </c>
    </row>
    <row r="4222" spans="1:5" customFormat="1" ht="12" customHeight="1" x14ac:dyDescent="0.25">
      <c r="A4222" s="651">
        <v>733905317781</v>
      </c>
      <c r="B4222" s="332" t="s">
        <v>8568</v>
      </c>
      <c r="C4222" s="22">
        <f>AOFA_PLUS!AS13</f>
        <v>0</v>
      </c>
      <c r="D4222" s="15" t="s">
        <v>6648</v>
      </c>
      <c r="E4222" s="653" t="s">
        <v>8569</v>
      </c>
    </row>
    <row r="4223" spans="1:5" customFormat="1" ht="12" customHeight="1" x14ac:dyDescent="0.25">
      <c r="A4223" s="651">
        <v>733905317798</v>
      </c>
      <c r="B4223" s="332" t="s">
        <v>8570</v>
      </c>
      <c r="C4223" s="22">
        <f>AOFA_PLUS!AS14</f>
        <v>0</v>
      </c>
      <c r="D4223" s="15" t="s">
        <v>6648</v>
      </c>
      <c r="E4223" s="653" t="s">
        <v>8571</v>
      </c>
    </row>
    <row r="4224" spans="1:5" customFormat="1" ht="12" customHeight="1" x14ac:dyDescent="0.25">
      <c r="A4224" s="651">
        <v>733905317804</v>
      </c>
      <c r="B4224" s="332" t="s">
        <v>8572</v>
      </c>
      <c r="C4224" s="22">
        <f>AOFA_PLUS!AS15</f>
        <v>0</v>
      </c>
      <c r="D4224" s="15" t="s">
        <v>6648</v>
      </c>
      <c r="E4224" s="653" t="s">
        <v>8573</v>
      </c>
    </row>
    <row r="4225" spans="1:5" customFormat="1" ht="12" customHeight="1" x14ac:dyDescent="0.25">
      <c r="A4225" s="651">
        <v>733905317811</v>
      </c>
      <c r="B4225" s="332" t="s">
        <v>8574</v>
      </c>
      <c r="C4225" s="22">
        <f>AOFA_PLUS!AS16</f>
        <v>0</v>
      </c>
      <c r="D4225" s="15" t="s">
        <v>6648</v>
      </c>
      <c r="E4225" s="653" t="s">
        <v>8575</v>
      </c>
    </row>
    <row r="4226" spans="1:5" customFormat="1" ht="12" customHeight="1" x14ac:dyDescent="0.25">
      <c r="A4226" s="651">
        <v>733905317828</v>
      </c>
      <c r="B4226" s="332" t="s">
        <v>8576</v>
      </c>
      <c r="C4226" s="22">
        <f>AOFA_PLUS!AS17</f>
        <v>0</v>
      </c>
      <c r="D4226" s="15" t="s">
        <v>6648</v>
      </c>
      <c r="E4226" s="653" t="s">
        <v>8577</v>
      </c>
    </row>
    <row r="4227" spans="1:5" customFormat="1" ht="12" customHeight="1" x14ac:dyDescent="0.25">
      <c r="A4227" s="651">
        <v>733905317835</v>
      </c>
      <c r="B4227" s="332" t="s">
        <v>8578</v>
      </c>
      <c r="C4227" s="22">
        <f>AOFA_PLUS!AS18</f>
        <v>0</v>
      </c>
      <c r="D4227" s="15" t="s">
        <v>6648</v>
      </c>
      <c r="E4227" s="653" t="s">
        <v>8579</v>
      </c>
    </row>
    <row r="4228" spans="1:5" customFormat="1" ht="12" customHeight="1" x14ac:dyDescent="0.25">
      <c r="A4228" s="651">
        <v>733905317842</v>
      </c>
      <c r="B4228" s="332" t="s">
        <v>8580</v>
      </c>
      <c r="C4228" s="22">
        <f>AOFA_PLUS!AS19</f>
        <v>0</v>
      </c>
      <c r="D4228" s="15" t="s">
        <v>6648</v>
      </c>
      <c r="E4228" s="653" t="s">
        <v>8581</v>
      </c>
    </row>
    <row r="4229" spans="1:5" customFormat="1" ht="12" customHeight="1" x14ac:dyDescent="0.25">
      <c r="A4229" s="651">
        <v>733905317859</v>
      </c>
      <c r="B4229" s="332" t="s">
        <v>8582</v>
      </c>
      <c r="C4229" s="22">
        <f>AOFA_PLUS!AS20</f>
        <v>0</v>
      </c>
      <c r="D4229" s="15" t="s">
        <v>6648</v>
      </c>
      <c r="E4229" s="653" t="s">
        <v>8583</v>
      </c>
    </row>
    <row r="4230" spans="1:5" customFormat="1" ht="12" customHeight="1" x14ac:dyDescent="0.25">
      <c r="A4230" s="651">
        <v>733905317866</v>
      </c>
      <c r="B4230" s="332" t="s">
        <v>8584</v>
      </c>
      <c r="C4230" s="22">
        <f>AOFA_PLUS!AS21</f>
        <v>0</v>
      </c>
      <c r="D4230" s="15" t="s">
        <v>6648</v>
      </c>
      <c r="E4230" s="653" t="s">
        <v>8585</v>
      </c>
    </row>
    <row r="4231" spans="1:5" customFormat="1" ht="12" customHeight="1" x14ac:dyDescent="0.25">
      <c r="A4231" s="651">
        <v>733905317873</v>
      </c>
      <c r="B4231" s="332" t="s">
        <v>8586</v>
      </c>
      <c r="C4231" s="22">
        <f>AOFA_PLUS!AS22</f>
        <v>0</v>
      </c>
      <c r="D4231" s="15" t="s">
        <v>6648</v>
      </c>
      <c r="E4231" s="653" t="s">
        <v>8587</v>
      </c>
    </row>
    <row r="4232" spans="1:5" customFormat="1" ht="12" customHeight="1" x14ac:dyDescent="0.25">
      <c r="A4232" s="651">
        <v>733905317880</v>
      </c>
      <c r="B4232" s="332" t="s">
        <v>8588</v>
      </c>
      <c r="C4232" s="22">
        <f>AOFA_PLUS!AS23</f>
        <v>0</v>
      </c>
      <c r="D4232" s="15" t="s">
        <v>6648</v>
      </c>
      <c r="E4232" s="653" t="s">
        <v>8589</v>
      </c>
    </row>
    <row r="4233" spans="1:5" customFormat="1" ht="12" customHeight="1" x14ac:dyDescent="0.25">
      <c r="A4233" s="651">
        <v>733905317897</v>
      </c>
      <c r="B4233" s="332" t="s">
        <v>8590</v>
      </c>
      <c r="C4233" s="22">
        <f>AOFA_PLUS!AS24</f>
        <v>0</v>
      </c>
      <c r="D4233" s="15" t="s">
        <v>6648</v>
      </c>
      <c r="E4233" s="653" t="s">
        <v>8591</v>
      </c>
    </row>
    <row r="4234" spans="1:5" customFormat="1" ht="12" customHeight="1" x14ac:dyDescent="0.25">
      <c r="A4234" s="651">
        <v>733905317903</v>
      </c>
      <c r="B4234" s="332" t="s">
        <v>8592</v>
      </c>
      <c r="C4234" s="22">
        <f>AOFA_PLUS!AS25</f>
        <v>0</v>
      </c>
      <c r="D4234" s="15" t="s">
        <v>6648</v>
      </c>
      <c r="E4234" s="653" t="s">
        <v>8593</v>
      </c>
    </row>
    <row r="4235" spans="1:5" customFormat="1" ht="12" customHeight="1" x14ac:dyDescent="0.25">
      <c r="A4235" s="651">
        <v>733905317910</v>
      </c>
      <c r="B4235" s="332" t="s">
        <v>8594</v>
      </c>
      <c r="C4235" s="22">
        <f>AOFA_PLUS!AS26</f>
        <v>0</v>
      </c>
      <c r="D4235" s="15" t="s">
        <v>6648</v>
      </c>
      <c r="E4235" s="653" t="s">
        <v>8595</v>
      </c>
    </row>
    <row r="4236" spans="1:5" customFormat="1" ht="12" customHeight="1" x14ac:dyDescent="0.25">
      <c r="A4236" s="651">
        <v>733905317927</v>
      </c>
      <c r="B4236" s="332" t="s">
        <v>8596</v>
      </c>
      <c r="C4236" s="22">
        <f>AOFA_PLUS!AS27</f>
        <v>0</v>
      </c>
      <c r="D4236" s="15" t="s">
        <v>6648</v>
      </c>
      <c r="E4236" s="653" t="s">
        <v>8597</v>
      </c>
    </row>
    <row r="4237" spans="1:5" customFormat="1" ht="12" customHeight="1" x14ac:dyDescent="0.25">
      <c r="A4237" s="651">
        <v>733905317934</v>
      </c>
      <c r="B4237" s="332" t="s">
        <v>8598</v>
      </c>
      <c r="C4237" s="22">
        <f>AOFA_PLUS!AS28</f>
        <v>0</v>
      </c>
      <c r="D4237" s="15" t="s">
        <v>6648</v>
      </c>
      <c r="E4237" s="653" t="s">
        <v>8599</v>
      </c>
    </row>
    <row r="4238" spans="1:5" customFormat="1" ht="12" customHeight="1" x14ac:dyDescent="0.25">
      <c r="A4238" s="651">
        <v>733905317941</v>
      </c>
      <c r="B4238" s="332" t="s">
        <v>8600</v>
      </c>
      <c r="C4238" s="22">
        <f>AOFA_PLUS!AS29</f>
        <v>0</v>
      </c>
      <c r="D4238" s="15" t="s">
        <v>6648</v>
      </c>
      <c r="E4238" s="653" t="s">
        <v>8601</v>
      </c>
    </row>
    <row r="4239" spans="1:5" customFormat="1" ht="12" customHeight="1" x14ac:dyDescent="0.25">
      <c r="A4239" s="651">
        <v>733905317958</v>
      </c>
      <c r="B4239" s="332" t="s">
        <v>8602</v>
      </c>
      <c r="C4239" s="22">
        <f>AOFA_PLUS!AS30</f>
        <v>0</v>
      </c>
      <c r="D4239" s="15" t="s">
        <v>6648</v>
      </c>
      <c r="E4239" s="653" t="s">
        <v>8603</v>
      </c>
    </row>
    <row r="4240" spans="1:5" customFormat="1" ht="12" customHeight="1" x14ac:dyDescent="0.25">
      <c r="A4240" s="651">
        <v>733905317965</v>
      </c>
      <c r="B4240" s="332" t="s">
        <v>8604</v>
      </c>
      <c r="C4240" s="22">
        <f>AOFA_PLUS!AS31</f>
        <v>0</v>
      </c>
      <c r="D4240" s="15" t="s">
        <v>6648</v>
      </c>
      <c r="E4240" s="653" t="s">
        <v>8605</v>
      </c>
    </row>
    <row r="4241" spans="1:5" customFormat="1" ht="12" customHeight="1" x14ac:dyDescent="0.25">
      <c r="A4241" s="651">
        <v>733905317972</v>
      </c>
      <c r="B4241" s="332" t="s">
        <v>8606</v>
      </c>
      <c r="C4241" s="22">
        <f>AOFA_PLUS!AS32</f>
        <v>0</v>
      </c>
      <c r="D4241" s="15" t="s">
        <v>6648</v>
      </c>
      <c r="E4241" s="653" t="s">
        <v>8607</v>
      </c>
    </row>
    <row r="4242" spans="1:5" customFormat="1" ht="12" customHeight="1" x14ac:dyDescent="0.25">
      <c r="A4242" s="651">
        <v>733905317989</v>
      </c>
      <c r="B4242" s="332" t="s">
        <v>8608</v>
      </c>
      <c r="C4242" s="22">
        <f>AOFA_PLUS!AS33</f>
        <v>0</v>
      </c>
      <c r="D4242" s="15" t="s">
        <v>6648</v>
      </c>
      <c r="E4242" s="653" t="s">
        <v>8609</v>
      </c>
    </row>
    <row r="4243" spans="1:5" customFormat="1" ht="12" customHeight="1" x14ac:dyDescent="0.25">
      <c r="A4243" s="651">
        <v>733905317996</v>
      </c>
      <c r="B4243" s="332" t="s">
        <v>8610</v>
      </c>
      <c r="C4243" s="22">
        <f>AOFA_PLUS!AS34</f>
        <v>0</v>
      </c>
      <c r="D4243" s="15" t="s">
        <v>6648</v>
      </c>
      <c r="E4243" s="653" t="s">
        <v>8611</v>
      </c>
    </row>
    <row r="4244" spans="1:5" customFormat="1" ht="12" customHeight="1" x14ac:dyDescent="0.25">
      <c r="A4244" s="651">
        <v>733905318009</v>
      </c>
      <c r="B4244" s="332" t="s">
        <v>8612</v>
      </c>
      <c r="C4244" s="22">
        <f>AOFA_PLUS!AS35</f>
        <v>0</v>
      </c>
      <c r="D4244" s="15" t="s">
        <v>6648</v>
      </c>
      <c r="E4244" s="653" t="s">
        <v>8613</v>
      </c>
    </row>
    <row r="4245" spans="1:5" customFormat="1" ht="12" customHeight="1" x14ac:dyDescent="0.25">
      <c r="A4245" s="651">
        <v>733905318016</v>
      </c>
      <c r="B4245" s="332" t="s">
        <v>8614</v>
      </c>
      <c r="C4245" s="22">
        <f>AOFA_PLUS!AS36</f>
        <v>0</v>
      </c>
      <c r="D4245" s="15" t="s">
        <v>6648</v>
      </c>
      <c r="E4245" s="653" t="s">
        <v>8615</v>
      </c>
    </row>
    <row r="4246" spans="1:5" customFormat="1" ht="12" customHeight="1" x14ac:dyDescent="0.25">
      <c r="A4246" s="651">
        <v>733905318023</v>
      </c>
      <c r="B4246" s="332" t="s">
        <v>8616</v>
      </c>
      <c r="C4246" s="22">
        <f>AOFA_PLUS!AT13</f>
        <v>0</v>
      </c>
      <c r="D4246" s="15" t="s">
        <v>6648</v>
      </c>
      <c r="E4246" s="653" t="s">
        <v>8617</v>
      </c>
    </row>
    <row r="4247" spans="1:5" customFormat="1" ht="12" customHeight="1" x14ac:dyDescent="0.25">
      <c r="A4247" s="651">
        <v>733905318030</v>
      </c>
      <c r="B4247" s="332" t="s">
        <v>8618</v>
      </c>
      <c r="C4247" s="22">
        <f>AOFA_PLUS!AT14</f>
        <v>0</v>
      </c>
      <c r="D4247" s="15" t="s">
        <v>6648</v>
      </c>
      <c r="E4247" s="653" t="s">
        <v>8619</v>
      </c>
    </row>
    <row r="4248" spans="1:5" customFormat="1" ht="12" customHeight="1" x14ac:dyDescent="0.25">
      <c r="A4248" s="651">
        <v>733905318047</v>
      </c>
      <c r="B4248" s="332" t="s">
        <v>8620</v>
      </c>
      <c r="C4248" s="22">
        <f>AOFA_PLUS!AT15</f>
        <v>0</v>
      </c>
      <c r="D4248" s="15" t="s">
        <v>6648</v>
      </c>
      <c r="E4248" s="653" t="s">
        <v>8621</v>
      </c>
    </row>
    <row r="4249" spans="1:5" customFormat="1" ht="12" customHeight="1" x14ac:dyDescent="0.25">
      <c r="A4249" s="651">
        <v>733905318054</v>
      </c>
      <c r="B4249" s="332" t="s">
        <v>8622</v>
      </c>
      <c r="C4249" s="22">
        <f>AOFA_PLUS!AT16</f>
        <v>0</v>
      </c>
      <c r="D4249" s="15" t="s">
        <v>6648</v>
      </c>
      <c r="E4249" s="653" t="s">
        <v>8623</v>
      </c>
    </row>
    <row r="4250" spans="1:5" customFormat="1" ht="12" customHeight="1" x14ac:dyDescent="0.25">
      <c r="A4250" s="651">
        <v>733905318061</v>
      </c>
      <c r="B4250" s="332" t="s">
        <v>8624</v>
      </c>
      <c r="C4250" s="22">
        <f>AOFA_PLUS!AT17</f>
        <v>0</v>
      </c>
      <c r="D4250" s="15" t="s">
        <v>6648</v>
      </c>
      <c r="E4250" s="653" t="s">
        <v>8625</v>
      </c>
    </row>
    <row r="4251" spans="1:5" customFormat="1" ht="12" customHeight="1" x14ac:dyDescent="0.25">
      <c r="A4251" s="651">
        <v>733905318078</v>
      </c>
      <c r="B4251" s="332" t="s">
        <v>8626</v>
      </c>
      <c r="C4251" s="22">
        <f>AOFA_PLUS!AT18</f>
        <v>0</v>
      </c>
      <c r="D4251" s="15" t="s">
        <v>6648</v>
      </c>
      <c r="E4251" s="653" t="s">
        <v>8627</v>
      </c>
    </row>
    <row r="4252" spans="1:5" customFormat="1" ht="12" customHeight="1" x14ac:dyDescent="0.25">
      <c r="A4252" s="651">
        <v>733905318085</v>
      </c>
      <c r="B4252" s="332" t="s">
        <v>8628</v>
      </c>
      <c r="C4252" s="22">
        <f>AOFA_PLUS!AT19</f>
        <v>0</v>
      </c>
      <c r="D4252" s="15" t="s">
        <v>6648</v>
      </c>
      <c r="E4252" s="653" t="s">
        <v>8629</v>
      </c>
    </row>
    <row r="4253" spans="1:5" customFormat="1" ht="12" customHeight="1" x14ac:dyDescent="0.25">
      <c r="A4253" s="651">
        <v>733905318092</v>
      </c>
      <c r="B4253" s="332" t="s">
        <v>8630</v>
      </c>
      <c r="C4253" s="22">
        <f>AOFA_PLUS!AT20</f>
        <v>0</v>
      </c>
      <c r="D4253" s="15" t="s">
        <v>6648</v>
      </c>
      <c r="E4253" s="653" t="s">
        <v>8631</v>
      </c>
    </row>
    <row r="4254" spans="1:5" customFormat="1" ht="12" customHeight="1" x14ac:dyDescent="0.25">
      <c r="A4254" s="651">
        <v>733905318108</v>
      </c>
      <c r="B4254" s="332" t="s">
        <v>8632</v>
      </c>
      <c r="C4254" s="22">
        <f>AOFA_PLUS!AT21</f>
        <v>0</v>
      </c>
      <c r="D4254" s="15" t="s">
        <v>6648</v>
      </c>
      <c r="E4254" s="653" t="s">
        <v>8633</v>
      </c>
    </row>
    <row r="4255" spans="1:5" customFormat="1" ht="12" customHeight="1" x14ac:dyDescent="0.25">
      <c r="A4255" s="651">
        <v>733905318115</v>
      </c>
      <c r="B4255" s="332" t="s">
        <v>8634</v>
      </c>
      <c r="C4255" s="22">
        <f>AOFA_PLUS!AT22</f>
        <v>0</v>
      </c>
      <c r="D4255" s="15" t="s">
        <v>6648</v>
      </c>
      <c r="E4255" s="653" t="s">
        <v>8635</v>
      </c>
    </row>
    <row r="4256" spans="1:5" customFormat="1" ht="12" customHeight="1" x14ac:dyDescent="0.25">
      <c r="A4256" s="651">
        <v>733905318122</v>
      </c>
      <c r="B4256" s="332" t="s">
        <v>8636</v>
      </c>
      <c r="C4256" s="22">
        <f>AOFA_PLUS!AT23</f>
        <v>0</v>
      </c>
      <c r="D4256" s="15" t="s">
        <v>6648</v>
      </c>
      <c r="E4256" s="653" t="s">
        <v>8637</v>
      </c>
    </row>
    <row r="4257" spans="1:5" customFormat="1" ht="12" customHeight="1" x14ac:dyDescent="0.25">
      <c r="A4257" s="651">
        <v>733905318139</v>
      </c>
      <c r="B4257" s="332" t="s">
        <v>8638</v>
      </c>
      <c r="C4257" s="22">
        <f>AOFA_PLUS!AT24</f>
        <v>0</v>
      </c>
      <c r="D4257" s="15" t="s">
        <v>6648</v>
      </c>
      <c r="E4257" s="653" t="s">
        <v>8639</v>
      </c>
    </row>
    <row r="4258" spans="1:5" customFormat="1" ht="12" customHeight="1" x14ac:dyDescent="0.25">
      <c r="A4258" s="651">
        <v>733905318146</v>
      </c>
      <c r="B4258" s="332" t="s">
        <v>8640</v>
      </c>
      <c r="C4258" s="22">
        <f>AOFA_PLUS!AT25</f>
        <v>0</v>
      </c>
      <c r="D4258" s="15" t="s">
        <v>6648</v>
      </c>
      <c r="E4258" s="653" t="s">
        <v>8641</v>
      </c>
    </row>
    <row r="4259" spans="1:5" customFormat="1" ht="12" customHeight="1" x14ac:dyDescent="0.25">
      <c r="A4259" s="651">
        <v>733905318153</v>
      </c>
      <c r="B4259" s="332" t="s">
        <v>8642</v>
      </c>
      <c r="C4259" s="22">
        <f>AOFA_PLUS!AT26</f>
        <v>0</v>
      </c>
      <c r="D4259" s="15" t="s">
        <v>6648</v>
      </c>
      <c r="E4259" s="653" t="s">
        <v>8643</v>
      </c>
    </row>
    <row r="4260" spans="1:5" customFormat="1" ht="12" customHeight="1" x14ac:dyDescent="0.25">
      <c r="A4260" s="651">
        <v>733905318160</v>
      </c>
      <c r="B4260" s="332" t="s">
        <v>8644</v>
      </c>
      <c r="C4260" s="22">
        <f>AOFA_PLUS!AT27</f>
        <v>0</v>
      </c>
      <c r="D4260" s="15" t="s">
        <v>6648</v>
      </c>
      <c r="E4260" s="653" t="s">
        <v>8645</v>
      </c>
    </row>
    <row r="4261" spans="1:5" customFormat="1" ht="12" customHeight="1" x14ac:dyDescent="0.25">
      <c r="A4261" s="651">
        <v>733905318177</v>
      </c>
      <c r="B4261" s="332" t="s">
        <v>8646</v>
      </c>
      <c r="C4261" s="22">
        <f>AOFA_PLUS!AT28</f>
        <v>0</v>
      </c>
      <c r="D4261" s="15" t="s">
        <v>6648</v>
      </c>
      <c r="E4261" s="653" t="s">
        <v>8647</v>
      </c>
    </row>
    <row r="4262" spans="1:5" customFormat="1" ht="12" customHeight="1" x14ac:dyDescent="0.25">
      <c r="A4262" s="651">
        <v>733905318184</v>
      </c>
      <c r="B4262" s="332" t="s">
        <v>8648</v>
      </c>
      <c r="C4262" s="22">
        <f>AOFA_PLUS!AT29</f>
        <v>0</v>
      </c>
      <c r="D4262" s="15" t="s">
        <v>6648</v>
      </c>
      <c r="E4262" s="653" t="s">
        <v>8649</v>
      </c>
    </row>
    <row r="4263" spans="1:5" customFormat="1" ht="12" customHeight="1" x14ac:dyDescent="0.25">
      <c r="A4263" s="651">
        <v>733905318191</v>
      </c>
      <c r="B4263" s="332" t="s">
        <v>8650</v>
      </c>
      <c r="C4263" s="22">
        <f>AOFA_PLUS!AT30</f>
        <v>0</v>
      </c>
      <c r="D4263" s="15" t="s">
        <v>6648</v>
      </c>
      <c r="E4263" s="653" t="s">
        <v>8651</v>
      </c>
    </row>
    <row r="4264" spans="1:5" customFormat="1" ht="12" customHeight="1" x14ac:dyDescent="0.25">
      <c r="A4264" s="651">
        <v>733905318207</v>
      </c>
      <c r="B4264" s="332" t="s">
        <v>8652</v>
      </c>
      <c r="C4264" s="22">
        <f>AOFA_PLUS!AT31</f>
        <v>0</v>
      </c>
      <c r="D4264" s="15" t="s">
        <v>6648</v>
      </c>
      <c r="E4264" s="653" t="s">
        <v>8653</v>
      </c>
    </row>
    <row r="4265" spans="1:5" customFormat="1" ht="12" customHeight="1" x14ac:dyDescent="0.25">
      <c r="A4265" s="651">
        <v>733905318214</v>
      </c>
      <c r="B4265" s="332" t="s">
        <v>8654</v>
      </c>
      <c r="C4265" s="22">
        <f>AOFA_PLUS!AT32</f>
        <v>0</v>
      </c>
      <c r="D4265" s="15" t="s">
        <v>6648</v>
      </c>
      <c r="E4265" s="653" t="s">
        <v>8655</v>
      </c>
    </row>
    <row r="4266" spans="1:5" customFormat="1" ht="12" customHeight="1" x14ac:dyDescent="0.25">
      <c r="A4266" s="651">
        <v>733905318221</v>
      </c>
      <c r="B4266" s="332" t="s">
        <v>8656</v>
      </c>
      <c r="C4266" s="22">
        <f>AOFA_PLUS!AT33</f>
        <v>0</v>
      </c>
      <c r="D4266" s="15" t="s">
        <v>6648</v>
      </c>
      <c r="E4266" s="653" t="s">
        <v>8657</v>
      </c>
    </row>
    <row r="4267" spans="1:5" customFormat="1" ht="12" customHeight="1" x14ac:dyDescent="0.25">
      <c r="A4267" s="651">
        <v>733905318238</v>
      </c>
      <c r="B4267" s="332" t="s">
        <v>8658</v>
      </c>
      <c r="C4267" s="22">
        <f>AOFA_PLUS!AT34</f>
        <v>0</v>
      </c>
      <c r="D4267" s="15" t="s">
        <v>6648</v>
      </c>
      <c r="E4267" s="653" t="s">
        <v>8659</v>
      </c>
    </row>
    <row r="4268" spans="1:5" customFormat="1" ht="12" customHeight="1" x14ac:dyDescent="0.25">
      <c r="A4268" s="651">
        <v>733905318245</v>
      </c>
      <c r="B4268" s="332" t="s">
        <v>8660</v>
      </c>
      <c r="C4268" s="22">
        <f>AOFA_PLUS!AT35</f>
        <v>0</v>
      </c>
      <c r="D4268" s="15" t="s">
        <v>6648</v>
      </c>
      <c r="E4268" s="653" t="s">
        <v>8661</v>
      </c>
    </row>
    <row r="4269" spans="1:5" customFormat="1" ht="12" customHeight="1" x14ac:dyDescent="0.25">
      <c r="A4269" s="651">
        <v>733905318252</v>
      </c>
      <c r="B4269" s="332" t="s">
        <v>8662</v>
      </c>
      <c r="C4269" s="22">
        <f>AOFA_PLUS!AT36</f>
        <v>0</v>
      </c>
      <c r="D4269" s="15" t="s">
        <v>6648</v>
      </c>
      <c r="E4269" s="653" t="s">
        <v>8663</v>
      </c>
    </row>
    <row r="4270" spans="1:5" customFormat="1" ht="12" customHeight="1" x14ac:dyDescent="0.25">
      <c r="A4270" s="651">
        <v>733905685972</v>
      </c>
      <c r="B4270" s="654" t="s">
        <v>8664</v>
      </c>
      <c r="C4270" s="22">
        <f>AOFA_PLUS!AU13</f>
        <v>0</v>
      </c>
      <c r="D4270" s="15" t="s">
        <v>6648</v>
      </c>
      <c r="E4270" s="653" t="s">
        <v>8665</v>
      </c>
    </row>
    <row r="4271" spans="1:5" customFormat="1" ht="12" customHeight="1" x14ac:dyDescent="0.25">
      <c r="A4271" s="651">
        <v>733905679070</v>
      </c>
      <c r="B4271" s="654" t="s">
        <v>8666</v>
      </c>
      <c r="C4271" s="22">
        <f>AOFA_PLUS!AU14</f>
        <v>0</v>
      </c>
      <c r="D4271" s="15" t="s">
        <v>6648</v>
      </c>
      <c r="E4271" s="653" t="s">
        <v>8667</v>
      </c>
    </row>
    <row r="4272" spans="1:5" customFormat="1" ht="12" customHeight="1" x14ac:dyDescent="0.25">
      <c r="A4272" s="651">
        <v>733905679377</v>
      </c>
      <c r="B4272" s="654" t="s">
        <v>8668</v>
      </c>
      <c r="C4272" s="22">
        <f>AOFA_PLUS!AU15</f>
        <v>0</v>
      </c>
      <c r="D4272" s="15" t="s">
        <v>6648</v>
      </c>
      <c r="E4272" s="653" t="s">
        <v>8669</v>
      </c>
    </row>
    <row r="4273" spans="1:5" customFormat="1" ht="12" customHeight="1" x14ac:dyDescent="0.25">
      <c r="A4273" s="651">
        <v>733905679674</v>
      </c>
      <c r="B4273" s="654" t="s">
        <v>8670</v>
      </c>
      <c r="C4273" s="22">
        <f>AOFA_PLUS!AU16</f>
        <v>0</v>
      </c>
      <c r="D4273" s="15" t="s">
        <v>6648</v>
      </c>
      <c r="E4273" s="653" t="s">
        <v>8671</v>
      </c>
    </row>
    <row r="4274" spans="1:5" customFormat="1" ht="12" customHeight="1" x14ac:dyDescent="0.25">
      <c r="A4274" s="651">
        <v>733905679971</v>
      </c>
      <c r="B4274" s="654" t="s">
        <v>8672</v>
      </c>
      <c r="C4274" s="22">
        <f>AOFA_PLUS!AU17</f>
        <v>0</v>
      </c>
      <c r="D4274" s="15" t="s">
        <v>6648</v>
      </c>
      <c r="E4274" s="653" t="s">
        <v>8673</v>
      </c>
    </row>
    <row r="4275" spans="1:5" customFormat="1" ht="12" customHeight="1" x14ac:dyDescent="0.25">
      <c r="A4275" s="651">
        <v>733905680274</v>
      </c>
      <c r="B4275" s="654" t="s">
        <v>8674</v>
      </c>
      <c r="C4275" s="22">
        <f>AOFA_PLUS!AU18</f>
        <v>0</v>
      </c>
      <c r="D4275" s="15" t="s">
        <v>6648</v>
      </c>
      <c r="E4275" s="653" t="s">
        <v>8675</v>
      </c>
    </row>
    <row r="4276" spans="1:5" customFormat="1" ht="12" customHeight="1" x14ac:dyDescent="0.25">
      <c r="A4276" s="651">
        <v>733905680571</v>
      </c>
      <c r="B4276" s="654" t="s">
        <v>8676</v>
      </c>
      <c r="C4276" s="22">
        <f>AOFA_PLUS!AU19</f>
        <v>0</v>
      </c>
      <c r="D4276" s="15" t="s">
        <v>6648</v>
      </c>
      <c r="E4276" s="653" t="s">
        <v>8677</v>
      </c>
    </row>
    <row r="4277" spans="1:5" customFormat="1" ht="12" customHeight="1" x14ac:dyDescent="0.25">
      <c r="A4277" s="651">
        <v>733905680878</v>
      </c>
      <c r="B4277" s="654" t="s">
        <v>8678</v>
      </c>
      <c r="C4277" s="22">
        <f>AOFA_PLUS!AU20</f>
        <v>0</v>
      </c>
      <c r="D4277" s="15" t="s">
        <v>6648</v>
      </c>
      <c r="E4277" s="653" t="s">
        <v>8679</v>
      </c>
    </row>
    <row r="4278" spans="1:5" customFormat="1" ht="12" customHeight="1" x14ac:dyDescent="0.25">
      <c r="A4278" s="651">
        <v>733905681172</v>
      </c>
      <c r="B4278" s="654" t="s">
        <v>8680</v>
      </c>
      <c r="C4278" s="22">
        <f>AOFA_PLUS!AU21</f>
        <v>0</v>
      </c>
      <c r="D4278" s="15" t="s">
        <v>6648</v>
      </c>
      <c r="E4278" s="653" t="s">
        <v>8681</v>
      </c>
    </row>
    <row r="4279" spans="1:5" customFormat="1" ht="12" customHeight="1" x14ac:dyDescent="0.25">
      <c r="A4279" s="651">
        <v>733905681479</v>
      </c>
      <c r="B4279" s="654" t="s">
        <v>8682</v>
      </c>
      <c r="C4279" s="22">
        <f>AOFA_PLUS!AU22</f>
        <v>0</v>
      </c>
      <c r="D4279" s="15" t="s">
        <v>6648</v>
      </c>
      <c r="E4279" s="653" t="s">
        <v>8683</v>
      </c>
    </row>
    <row r="4280" spans="1:5" customFormat="1" ht="12" customHeight="1" x14ac:dyDescent="0.25">
      <c r="A4280" s="651">
        <v>733905681776</v>
      </c>
      <c r="B4280" s="654" t="s">
        <v>8684</v>
      </c>
      <c r="C4280" s="22">
        <f>AOFA_PLUS!AU23</f>
        <v>0</v>
      </c>
      <c r="D4280" s="15" t="s">
        <v>6648</v>
      </c>
      <c r="E4280" s="653" t="s">
        <v>8685</v>
      </c>
    </row>
    <row r="4281" spans="1:5" customFormat="1" ht="12" customHeight="1" x14ac:dyDescent="0.25">
      <c r="A4281" s="651">
        <v>733905682070</v>
      </c>
      <c r="B4281" s="654" t="s">
        <v>8686</v>
      </c>
      <c r="C4281" s="22">
        <f>AOFA_PLUS!AU24</f>
        <v>0</v>
      </c>
      <c r="D4281" s="15" t="s">
        <v>6648</v>
      </c>
      <c r="E4281" s="653" t="s">
        <v>8687</v>
      </c>
    </row>
    <row r="4282" spans="1:5" customFormat="1" ht="12" customHeight="1" x14ac:dyDescent="0.25">
      <c r="A4282" s="651">
        <v>733905682377</v>
      </c>
      <c r="B4282" s="654" t="s">
        <v>8688</v>
      </c>
      <c r="C4282" s="22">
        <f>AOFA_PLUS!AU25</f>
        <v>0</v>
      </c>
      <c r="D4282" s="15" t="s">
        <v>6648</v>
      </c>
      <c r="E4282" s="653" t="s">
        <v>8689</v>
      </c>
    </row>
    <row r="4283" spans="1:5" customFormat="1" ht="12" customHeight="1" x14ac:dyDescent="0.25">
      <c r="A4283" s="651">
        <v>733905682674</v>
      </c>
      <c r="B4283" s="654" t="s">
        <v>8690</v>
      </c>
      <c r="C4283" s="22">
        <f>AOFA_PLUS!AU26</f>
        <v>0</v>
      </c>
      <c r="D4283" s="15" t="s">
        <v>6648</v>
      </c>
      <c r="E4283" s="653" t="s">
        <v>8691</v>
      </c>
    </row>
    <row r="4284" spans="1:5" customFormat="1" ht="12" customHeight="1" x14ac:dyDescent="0.25">
      <c r="A4284" s="651">
        <v>733905682971</v>
      </c>
      <c r="B4284" s="654" t="s">
        <v>8692</v>
      </c>
      <c r="C4284" s="22">
        <f>AOFA_PLUS!AU27</f>
        <v>0</v>
      </c>
      <c r="D4284" s="15" t="s">
        <v>6648</v>
      </c>
      <c r="E4284" s="653" t="s">
        <v>8693</v>
      </c>
    </row>
    <row r="4285" spans="1:5" customFormat="1" ht="12" customHeight="1" x14ac:dyDescent="0.25">
      <c r="A4285" s="651">
        <v>733905683275</v>
      </c>
      <c r="B4285" s="654" t="s">
        <v>8694</v>
      </c>
      <c r="C4285" s="22">
        <f>AOFA_PLUS!AU28</f>
        <v>0</v>
      </c>
      <c r="D4285" s="15" t="s">
        <v>6648</v>
      </c>
      <c r="E4285" s="653" t="s">
        <v>8695</v>
      </c>
    </row>
    <row r="4286" spans="1:5" customFormat="1" ht="12" customHeight="1" x14ac:dyDescent="0.25">
      <c r="A4286" s="651">
        <v>733905683572</v>
      </c>
      <c r="B4286" s="654" t="s">
        <v>8696</v>
      </c>
      <c r="C4286" s="22">
        <f>AOFA_PLUS!AU29</f>
        <v>0</v>
      </c>
      <c r="D4286" s="15" t="s">
        <v>6648</v>
      </c>
      <c r="E4286" s="653" t="s">
        <v>8697</v>
      </c>
    </row>
    <row r="4287" spans="1:5" customFormat="1" ht="12" customHeight="1" x14ac:dyDescent="0.25">
      <c r="A4287" s="651">
        <v>733905683879</v>
      </c>
      <c r="B4287" s="654" t="s">
        <v>8698</v>
      </c>
      <c r="C4287" s="22">
        <f>AOFA_PLUS!AU30</f>
        <v>0</v>
      </c>
      <c r="D4287" s="15" t="s">
        <v>6648</v>
      </c>
      <c r="E4287" s="653" t="s">
        <v>8699</v>
      </c>
    </row>
    <row r="4288" spans="1:5" customFormat="1" ht="12" customHeight="1" x14ac:dyDescent="0.25">
      <c r="A4288" s="651">
        <v>733905684173</v>
      </c>
      <c r="B4288" s="654" t="s">
        <v>8700</v>
      </c>
      <c r="C4288" s="22">
        <f>AOFA_PLUS!AU31</f>
        <v>0</v>
      </c>
      <c r="D4288" s="15" t="s">
        <v>6648</v>
      </c>
      <c r="E4288" s="653" t="s">
        <v>8701</v>
      </c>
    </row>
    <row r="4289" spans="1:5" customFormat="1" ht="12" customHeight="1" x14ac:dyDescent="0.25">
      <c r="A4289" s="651">
        <v>733905684470</v>
      </c>
      <c r="B4289" s="654" t="s">
        <v>8702</v>
      </c>
      <c r="C4289" s="22">
        <f>AOFA_PLUS!AU32</f>
        <v>0</v>
      </c>
      <c r="D4289" s="15" t="s">
        <v>6648</v>
      </c>
      <c r="E4289" s="653" t="s">
        <v>8703</v>
      </c>
    </row>
    <row r="4290" spans="1:5" customFormat="1" ht="12" customHeight="1" x14ac:dyDescent="0.25">
      <c r="A4290" s="651">
        <v>733905684777</v>
      </c>
      <c r="B4290" s="654" t="s">
        <v>8704</v>
      </c>
      <c r="C4290" s="22">
        <f>AOFA_PLUS!AU33</f>
        <v>0</v>
      </c>
      <c r="D4290" s="15" t="s">
        <v>6648</v>
      </c>
      <c r="E4290" s="653" t="s">
        <v>8705</v>
      </c>
    </row>
    <row r="4291" spans="1:5" customFormat="1" ht="12" customHeight="1" x14ac:dyDescent="0.25">
      <c r="A4291" s="651">
        <v>733905685071</v>
      </c>
      <c r="B4291" s="654" t="s">
        <v>8706</v>
      </c>
      <c r="C4291" s="22">
        <f>AOFA_PLUS!AU34</f>
        <v>0</v>
      </c>
      <c r="D4291" s="15" t="s">
        <v>6648</v>
      </c>
      <c r="E4291" s="653" t="s">
        <v>8707</v>
      </c>
    </row>
    <row r="4292" spans="1:5" customFormat="1" ht="12" customHeight="1" x14ac:dyDescent="0.25">
      <c r="A4292" s="651">
        <v>733905685378</v>
      </c>
      <c r="B4292" s="654" t="s">
        <v>8708</v>
      </c>
      <c r="C4292" s="22">
        <f>AOFA_PLUS!AU35</f>
        <v>0</v>
      </c>
      <c r="D4292" s="15" t="s">
        <v>6648</v>
      </c>
      <c r="E4292" s="653" t="s">
        <v>8709</v>
      </c>
    </row>
    <row r="4293" spans="1:5" customFormat="1" ht="12" customHeight="1" x14ac:dyDescent="0.25">
      <c r="A4293" s="651">
        <v>733905685675</v>
      </c>
      <c r="B4293" s="654" t="s">
        <v>8710</v>
      </c>
      <c r="C4293" s="22">
        <f>AOFA_PLUS!AU36</f>
        <v>0</v>
      </c>
      <c r="D4293" s="15" t="s">
        <v>6648</v>
      </c>
      <c r="E4293" s="653" t="s">
        <v>8711</v>
      </c>
    </row>
    <row r="4294" spans="1:5" customFormat="1" ht="12" customHeight="1" x14ac:dyDescent="0.25">
      <c r="A4294" s="651">
        <v>733905685989</v>
      </c>
      <c r="B4294" s="654" t="s">
        <v>8712</v>
      </c>
      <c r="C4294" s="22">
        <f>AOFA_PLUS!AV13</f>
        <v>0</v>
      </c>
      <c r="D4294" s="15" t="s">
        <v>6648</v>
      </c>
      <c r="E4294" s="653" t="s">
        <v>8713</v>
      </c>
    </row>
    <row r="4295" spans="1:5" customFormat="1" ht="12" customHeight="1" x14ac:dyDescent="0.25">
      <c r="A4295" s="651">
        <v>733905679087</v>
      </c>
      <c r="B4295" s="654" t="s">
        <v>8714</v>
      </c>
      <c r="C4295" s="22">
        <f>AOFA_PLUS!AV14</f>
        <v>0</v>
      </c>
      <c r="D4295" s="15" t="s">
        <v>6648</v>
      </c>
      <c r="E4295" s="653" t="s">
        <v>8715</v>
      </c>
    </row>
    <row r="4296" spans="1:5" customFormat="1" ht="12" customHeight="1" x14ac:dyDescent="0.25">
      <c r="A4296" s="651">
        <v>733905679384</v>
      </c>
      <c r="B4296" s="654" t="s">
        <v>8716</v>
      </c>
      <c r="C4296" s="22">
        <f>AOFA_PLUS!AV15</f>
        <v>0</v>
      </c>
      <c r="D4296" s="15" t="s">
        <v>6648</v>
      </c>
      <c r="E4296" s="653" t="s">
        <v>8717</v>
      </c>
    </row>
    <row r="4297" spans="1:5" customFormat="1" ht="12" customHeight="1" x14ac:dyDescent="0.25">
      <c r="A4297" s="651">
        <v>733905679681</v>
      </c>
      <c r="B4297" s="654" t="s">
        <v>8718</v>
      </c>
      <c r="C4297" s="22">
        <f>AOFA_PLUS!AV16</f>
        <v>0</v>
      </c>
      <c r="D4297" s="15" t="s">
        <v>6648</v>
      </c>
      <c r="E4297" s="653" t="s">
        <v>8719</v>
      </c>
    </row>
    <row r="4298" spans="1:5" customFormat="1" ht="12" customHeight="1" x14ac:dyDescent="0.25">
      <c r="A4298" s="651">
        <v>733905679988</v>
      </c>
      <c r="B4298" s="654" t="s">
        <v>8720</v>
      </c>
      <c r="C4298" s="22">
        <f>AOFA_PLUS!AV17</f>
        <v>0</v>
      </c>
      <c r="D4298" s="15" t="s">
        <v>6648</v>
      </c>
      <c r="E4298" s="653" t="s">
        <v>8721</v>
      </c>
    </row>
    <row r="4299" spans="1:5" customFormat="1" ht="12" customHeight="1" x14ac:dyDescent="0.25">
      <c r="A4299" s="651">
        <v>733905680281</v>
      </c>
      <c r="B4299" s="654" t="s">
        <v>8722</v>
      </c>
      <c r="C4299" s="22">
        <f>AOFA_PLUS!AV18</f>
        <v>0</v>
      </c>
      <c r="D4299" s="15" t="s">
        <v>6648</v>
      </c>
      <c r="E4299" s="653" t="s">
        <v>8723</v>
      </c>
    </row>
    <row r="4300" spans="1:5" customFormat="1" ht="12" customHeight="1" x14ac:dyDescent="0.25">
      <c r="A4300" s="651">
        <v>733905680588</v>
      </c>
      <c r="B4300" s="654" t="s">
        <v>8724</v>
      </c>
      <c r="C4300" s="22">
        <f>AOFA_PLUS!AV19</f>
        <v>0</v>
      </c>
      <c r="D4300" s="15" t="s">
        <v>6648</v>
      </c>
      <c r="E4300" s="653" t="s">
        <v>8725</v>
      </c>
    </row>
    <row r="4301" spans="1:5" customFormat="1" ht="12" customHeight="1" x14ac:dyDescent="0.25">
      <c r="A4301" s="651">
        <v>733905680885</v>
      </c>
      <c r="B4301" s="654" t="s">
        <v>8726</v>
      </c>
      <c r="C4301" s="22">
        <f>AOFA_PLUS!AV20</f>
        <v>0</v>
      </c>
      <c r="D4301" s="15" t="s">
        <v>6648</v>
      </c>
      <c r="E4301" s="653" t="s">
        <v>8727</v>
      </c>
    </row>
    <row r="4302" spans="1:5" customFormat="1" ht="12" customHeight="1" x14ac:dyDescent="0.25">
      <c r="A4302" s="651">
        <v>733905681189</v>
      </c>
      <c r="B4302" s="654" t="s">
        <v>8728</v>
      </c>
      <c r="C4302" s="22">
        <f>AOFA_PLUS!AV21</f>
        <v>0</v>
      </c>
      <c r="D4302" s="15" t="s">
        <v>6648</v>
      </c>
      <c r="E4302" s="653" t="s">
        <v>8729</v>
      </c>
    </row>
    <row r="4303" spans="1:5" customFormat="1" ht="12" customHeight="1" x14ac:dyDescent="0.25">
      <c r="A4303" s="651">
        <v>733905681486</v>
      </c>
      <c r="B4303" s="654" t="s">
        <v>8730</v>
      </c>
      <c r="C4303" s="22">
        <f>AOFA_PLUS!AV22</f>
        <v>0</v>
      </c>
      <c r="D4303" s="15" t="s">
        <v>6648</v>
      </c>
      <c r="E4303" s="653" t="s">
        <v>8731</v>
      </c>
    </row>
    <row r="4304" spans="1:5" customFormat="1" ht="12" customHeight="1" x14ac:dyDescent="0.25">
      <c r="A4304" s="651">
        <v>733905681783</v>
      </c>
      <c r="B4304" s="654" t="s">
        <v>8732</v>
      </c>
      <c r="C4304" s="22">
        <f>AOFA_PLUS!AV23</f>
        <v>0</v>
      </c>
      <c r="D4304" s="15" t="s">
        <v>6648</v>
      </c>
      <c r="E4304" s="653" t="s">
        <v>8733</v>
      </c>
    </row>
    <row r="4305" spans="1:5" customFormat="1" ht="12" customHeight="1" x14ac:dyDescent="0.25">
      <c r="A4305" s="651">
        <v>733905682087</v>
      </c>
      <c r="B4305" s="654" t="s">
        <v>8734</v>
      </c>
      <c r="C4305" s="22">
        <f>AOFA_PLUS!AV24</f>
        <v>0</v>
      </c>
      <c r="D4305" s="15" t="s">
        <v>6648</v>
      </c>
      <c r="E4305" s="653" t="s">
        <v>8735</v>
      </c>
    </row>
    <row r="4306" spans="1:5" customFormat="1" ht="12" customHeight="1" x14ac:dyDescent="0.25">
      <c r="A4306" s="651">
        <v>733905682384</v>
      </c>
      <c r="B4306" s="654" t="s">
        <v>8736</v>
      </c>
      <c r="C4306" s="22">
        <f>AOFA_PLUS!AV25</f>
        <v>0</v>
      </c>
      <c r="D4306" s="15" t="s">
        <v>6648</v>
      </c>
      <c r="E4306" s="653" t="s">
        <v>8737</v>
      </c>
    </row>
    <row r="4307" spans="1:5" customFormat="1" ht="12" customHeight="1" x14ac:dyDescent="0.25">
      <c r="A4307" s="651">
        <v>733905682681</v>
      </c>
      <c r="B4307" s="654" t="s">
        <v>8738</v>
      </c>
      <c r="C4307" s="22">
        <f>AOFA_PLUS!AV26</f>
        <v>0</v>
      </c>
      <c r="D4307" s="15" t="s">
        <v>6648</v>
      </c>
      <c r="E4307" s="653" t="s">
        <v>8739</v>
      </c>
    </row>
    <row r="4308" spans="1:5" customFormat="1" ht="12" customHeight="1" x14ac:dyDescent="0.25">
      <c r="A4308" s="651">
        <v>733905682988</v>
      </c>
      <c r="B4308" s="654" t="s">
        <v>8740</v>
      </c>
      <c r="C4308" s="22">
        <f>AOFA_PLUS!AV27</f>
        <v>0</v>
      </c>
      <c r="D4308" s="15" t="s">
        <v>6648</v>
      </c>
      <c r="E4308" s="653" t="s">
        <v>8741</v>
      </c>
    </row>
    <row r="4309" spans="1:5" customFormat="1" ht="12" customHeight="1" x14ac:dyDescent="0.25">
      <c r="A4309" s="651">
        <v>733905683282</v>
      </c>
      <c r="B4309" s="654" t="s">
        <v>8742</v>
      </c>
      <c r="C4309" s="22">
        <f>AOFA_PLUS!AV28</f>
        <v>0</v>
      </c>
      <c r="D4309" s="15" t="s">
        <v>6648</v>
      </c>
      <c r="E4309" s="653" t="s">
        <v>8743</v>
      </c>
    </row>
    <row r="4310" spans="1:5" customFormat="1" ht="12" customHeight="1" x14ac:dyDescent="0.25">
      <c r="A4310" s="651">
        <v>733905683589</v>
      </c>
      <c r="B4310" s="654" t="s">
        <v>8744</v>
      </c>
      <c r="C4310" s="22">
        <f>AOFA_PLUS!AV29</f>
        <v>0</v>
      </c>
      <c r="D4310" s="15" t="s">
        <v>6648</v>
      </c>
      <c r="E4310" s="653" t="s">
        <v>8745</v>
      </c>
    </row>
    <row r="4311" spans="1:5" customFormat="1" ht="12" customHeight="1" x14ac:dyDescent="0.25">
      <c r="A4311" s="651">
        <v>733905683886</v>
      </c>
      <c r="B4311" s="654" t="s">
        <v>8746</v>
      </c>
      <c r="C4311" s="22">
        <f>AOFA_PLUS!AV30</f>
        <v>0</v>
      </c>
      <c r="D4311" s="15" t="s">
        <v>6648</v>
      </c>
      <c r="E4311" s="653" t="s">
        <v>8747</v>
      </c>
    </row>
    <row r="4312" spans="1:5" customFormat="1" ht="12" customHeight="1" x14ac:dyDescent="0.25">
      <c r="A4312" s="651">
        <v>733905684180</v>
      </c>
      <c r="B4312" s="654" t="s">
        <v>8748</v>
      </c>
      <c r="C4312" s="22">
        <f>AOFA_PLUS!AV31</f>
        <v>0</v>
      </c>
      <c r="D4312" s="15" t="s">
        <v>6648</v>
      </c>
      <c r="E4312" s="653" t="s">
        <v>8749</v>
      </c>
    </row>
    <row r="4313" spans="1:5" customFormat="1" ht="12" customHeight="1" x14ac:dyDescent="0.25">
      <c r="A4313" s="651">
        <v>733905684487</v>
      </c>
      <c r="B4313" s="654" t="s">
        <v>8750</v>
      </c>
      <c r="C4313" s="22">
        <f>AOFA_PLUS!AV32</f>
        <v>0</v>
      </c>
      <c r="D4313" s="15" t="s">
        <v>6648</v>
      </c>
      <c r="E4313" s="653" t="s">
        <v>8751</v>
      </c>
    </row>
    <row r="4314" spans="1:5" customFormat="1" ht="12" customHeight="1" x14ac:dyDescent="0.25">
      <c r="A4314" s="651">
        <v>733905684784</v>
      </c>
      <c r="B4314" s="654" t="s">
        <v>8752</v>
      </c>
      <c r="C4314" s="22">
        <f>AOFA_PLUS!AV33</f>
        <v>0</v>
      </c>
      <c r="D4314" s="15" t="s">
        <v>6648</v>
      </c>
      <c r="E4314" s="653" t="s">
        <v>8753</v>
      </c>
    </row>
    <row r="4315" spans="1:5" customFormat="1" ht="12" customHeight="1" x14ac:dyDescent="0.25">
      <c r="A4315" s="651">
        <v>733905685088</v>
      </c>
      <c r="B4315" s="654" t="s">
        <v>8754</v>
      </c>
      <c r="C4315" s="22">
        <f>AOFA_PLUS!AV34</f>
        <v>0</v>
      </c>
      <c r="D4315" s="15" t="s">
        <v>6648</v>
      </c>
      <c r="E4315" s="653" t="s">
        <v>8755</v>
      </c>
    </row>
    <row r="4316" spans="1:5" customFormat="1" ht="12" customHeight="1" x14ac:dyDescent="0.25">
      <c r="A4316" s="651">
        <v>733905685385</v>
      </c>
      <c r="B4316" s="654" t="s">
        <v>8756</v>
      </c>
      <c r="C4316" s="22">
        <f>AOFA_PLUS!AV35</f>
        <v>0</v>
      </c>
      <c r="D4316" s="15" t="s">
        <v>6648</v>
      </c>
      <c r="E4316" s="653" t="s">
        <v>8757</v>
      </c>
    </row>
    <row r="4317" spans="1:5" customFormat="1" ht="12" customHeight="1" x14ac:dyDescent="0.25">
      <c r="A4317" s="651">
        <v>733905685682</v>
      </c>
      <c r="B4317" s="654" t="s">
        <v>8758</v>
      </c>
      <c r="C4317" s="22">
        <f>AOFA_PLUS!AV36</f>
        <v>0</v>
      </c>
      <c r="D4317" s="15" t="s">
        <v>6648</v>
      </c>
      <c r="E4317" s="653" t="s">
        <v>8759</v>
      </c>
    </row>
    <row r="4318" spans="1:5" customFormat="1" ht="12" customHeight="1" x14ac:dyDescent="0.25">
      <c r="A4318" s="651">
        <v>733905685996</v>
      </c>
      <c r="B4318" s="654" t="s">
        <v>8760</v>
      </c>
      <c r="C4318" s="22">
        <f>AOFA_PLUS!AW13</f>
        <v>0</v>
      </c>
      <c r="D4318" s="15" t="s">
        <v>6648</v>
      </c>
      <c r="E4318" s="653" t="s">
        <v>8761</v>
      </c>
    </row>
    <row r="4319" spans="1:5" customFormat="1" ht="12" customHeight="1" x14ac:dyDescent="0.25">
      <c r="A4319" s="651">
        <v>733905679094</v>
      </c>
      <c r="B4319" s="654" t="s">
        <v>8762</v>
      </c>
      <c r="C4319" s="22">
        <f>AOFA_PLUS!AW14</f>
        <v>0</v>
      </c>
      <c r="D4319" s="15" t="s">
        <v>6648</v>
      </c>
      <c r="E4319" s="653" t="s">
        <v>8763</v>
      </c>
    </row>
    <row r="4320" spans="1:5" customFormat="1" ht="12" customHeight="1" x14ac:dyDescent="0.25">
      <c r="A4320" s="651">
        <v>733905679391</v>
      </c>
      <c r="B4320" s="654" t="s">
        <v>8764</v>
      </c>
      <c r="C4320" s="22">
        <f>AOFA_PLUS!AW15</f>
        <v>0</v>
      </c>
      <c r="D4320" s="15" t="s">
        <v>6648</v>
      </c>
      <c r="E4320" s="653" t="s">
        <v>8765</v>
      </c>
    </row>
    <row r="4321" spans="1:5" customFormat="1" ht="12" customHeight="1" x14ac:dyDescent="0.25">
      <c r="A4321" s="651">
        <v>733905679698</v>
      </c>
      <c r="B4321" s="654" t="s">
        <v>8766</v>
      </c>
      <c r="C4321" s="22">
        <f>AOFA_PLUS!AW16</f>
        <v>0</v>
      </c>
      <c r="D4321" s="15" t="s">
        <v>6648</v>
      </c>
      <c r="E4321" s="653" t="s">
        <v>8767</v>
      </c>
    </row>
    <row r="4322" spans="1:5" customFormat="1" ht="12" customHeight="1" x14ac:dyDescent="0.25">
      <c r="A4322" s="651">
        <v>733905679995</v>
      </c>
      <c r="B4322" s="654" t="s">
        <v>8768</v>
      </c>
      <c r="C4322" s="22">
        <f>AOFA_PLUS!AW17</f>
        <v>0</v>
      </c>
      <c r="D4322" s="15" t="s">
        <v>6648</v>
      </c>
      <c r="E4322" s="653" t="s">
        <v>8769</v>
      </c>
    </row>
    <row r="4323" spans="1:5" customFormat="1" ht="12" customHeight="1" x14ac:dyDescent="0.25">
      <c r="A4323" s="651">
        <v>733905680298</v>
      </c>
      <c r="B4323" s="654" t="s">
        <v>8770</v>
      </c>
      <c r="C4323" s="22">
        <f>AOFA_PLUS!AW18</f>
        <v>0</v>
      </c>
      <c r="D4323" s="15" t="s">
        <v>6648</v>
      </c>
      <c r="E4323" s="653" t="s">
        <v>8771</v>
      </c>
    </row>
    <row r="4324" spans="1:5" customFormat="1" ht="12" customHeight="1" x14ac:dyDescent="0.25">
      <c r="A4324" s="651">
        <v>733905680595</v>
      </c>
      <c r="B4324" s="654" t="s">
        <v>8772</v>
      </c>
      <c r="C4324" s="22">
        <f>AOFA_PLUS!AW19</f>
        <v>0</v>
      </c>
      <c r="D4324" s="15" t="s">
        <v>6648</v>
      </c>
      <c r="E4324" s="653" t="s">
        <v>8773</v>
      </c>
    </row>
    <row r="4325" spans="1:5" customFormat="1" ht="12" customHeight="1" x14ac:dyDescent="0.25">
      <c r="A4325" s="651">
        <v>733905680892</v>
      </c>
      <c r="B4325" s="654" t="s">
        <v>8774</v>
      </c>
      <c r="C4325" s="22">
        <f>AOFA_PLUS!AW20</f>
        <v>0</v>
      </c>
      <c r="D4325" s="15" t="s">
        <v>6648</v>
      </c>
      <c r="E4325" s="653" t="s">
        <v>8775</v>
      </c>
    </row>
    <row r="4326" spans="1:5" customFormat="1" ht="12" customHeight="1" x14ac:dyDescent="0.25">
      <c r="A4326" s="651">
        <v>733905681196</v>
      </c>
      <c r="B4326" s="654" t="s">
        <v>8776</v>
      </c>
      <c r="C4326" s="22">
        <f>AOFA_PLUS!AW21</f>
        <v>0</v>
      </c>
      <c r="D4326" s="15" t="s">
        <v>6648</v>
      </c>
      <c r="E4326" s="653" t="s">
        <v>8777</v>
      </c>
    </row>
    <row r="4327" spans="1:5" customFormat="1" ht="12" customHeight="1" x14ac:dyDescent="0.25">
      <c r="A4327" s="651">
        <v>733905681493</v>
      </c>
      <c r="B4327" s="654" t="s">
        <v>8778</v>
      </c>
      <c r="C4327" s="22">
        <f>AOFA_PLUS!AW22</f>
        <v>0</v>
      </c>
      <c r="D4327" s="15" t="s">
        <v>6648</v>
      </c>
      <c r="E4327" s="653" t="s">
        <v>8779</v>
      </c>
    </row>
    <row r="4328" spans="1:5" customFormat="1" ht="12" customHeight="1" x14ac:dyDescent="0.25">
      <c r="A4328" s="651">
        <v>733905681790</v>
      </c>
      <c r="B4328" s="654" t="s">
        <v>8780</v>
      </c>
      <c r="C4328" s="22">
        <f>AOFA_PLUS!AW23</f>
        <v>0</v>
      </c>
      <c r="D4328" s="15" t="s">
        <v>6648</v>
      </c>
      <c r="E4328" s="653" t="s">
        <v>8781</v>
      </c>
    </row>
    <row r="4329" spans="1:5" customFormat="1" ht="12" customHeight="1" x14ac:dyDescent="0.25">
      <c r="A4329" s="651">
        <v>733905682094</v>
      </c>
      <c r="B4329" s="654" t="s">
        <v>8782</v>
      </c>
      <c r="C4329" s="22">
        <f>AOFA_PLUS!AW24</f>
        <v>0</v>
      </c>
      <c r="D4329" s="15" t="s">
        <v>6648</v>
      </c>
      <c r="E4329" s="653" t="s">
        <v>8783</v>
      </c>
    </row>
    <row r="4330" spans="1:5" customFormat="1" ht="12" customHeight="1" x14ac:dyDescent="0.25">
      <c r="A4330" s="651">
        <v>733905682391</v>
      </c>
      <c r="B4330" s="654" t="s">
        <v>8784</v>
      </c>
      <c r="C4330" s="22">
        <f>AOFA_PLUS!AW25</f>
        <v>0</v>
      </c>
      <c r="D4330" s="15" t="s">
        <v>6648</v>
      </c>
      <c r="E4330" s="653" t="s">
        <v>8785</v>
      </c>
    </row>
    <row r="4331" spans="1:5" customFormat="1" ht="12" customHeight="1" x14ac:dyDescent="0.25">
      <c r="A4331" s="651">
        <v>733905682698</v>
      </c>
      <c r="B4331" s="654" t="s">
        <v>8786</v>
      </c>
      <c r="C4331" s="22">
        <f>AOFA_PLUS!AW26</f>
        <v>0</v>
      </c>
      <c r="D4331" s="15" t="s">
        <v>6648</v>
      </c>
      <c r="E4331" s="653" t="s">
        <v>8787</v>
      </c>
    </row>
    <row r="4332" spans="1:5" customFormat="1" ht="12" customHeight="1" x14ac:dyDescent="0.25">
      <c r="A4332" s="651">
        <v>733905682995</v>
      </c>
      <c r="B4332" s="654" t="s">
        <v>8788</v>
      </c>
      <c r="C4332" s="22">
        <f>AOFA_PLUS!AW27</f>
        <v>0</v>
      </c>
      <c r="D4332" s="15" t="s">
        <v>6648</v>
      </c>
      <c r="E4332" s="653" t="s">
        <v>8789</v>
      </c>
    </row>
    <row r="4333" spans="1:5" customFormat="1" ht="12" customHeight="1" x14ac:dyDescent="0.25">
      <c r="A4333" s="651">
        <v>733905683299</v>
      </c>
      <c r="B4333" s="654" t="s">
        <v>8790</v>
      </c>
      <c r="C4333" s="22">
        <f>AOFA_PLUS!AW28</f>
        <v>0</v>
      </c>
      <c r="D4333" s="15" t="s">
        <v>6648</v>
      </c>
      <c r="E4333" s="653" t="s">
        <v>8791</v>
      </c>
    </row>
    <row r="4334" spans="1:5" customFormat="1" ht="12" customHeight="1" x14ac:dyDescent="0.25">
      <c r="A4334" s="651">
        <v>733905683596</v>
      </c>
      <c r="B4334" s="654" t="s">
        <v>8792</v>
      </c>
      <c r="C4334" s="22">
        <f>AOFA_PLUS!AW29</f>
        <v>0</v>
      </c>
      <c r="D4334" s="15" t="s">
        <v>6648</v>
      </c>
      <c r="E4334" s="653" t="s">
        <v>8793</v>
      </c>
    </row>
    <row r="4335" spans="1:5" customFormat="1" ht="12" customHeight="1" x14ac:dyDescent="0.25">
      <c r="A4335" s="651">
        <v>733905683893</v>
      </c>
      <c r="B4335" s="654" t="s">
        <v>8794</v>
      </c>
      <c r="C4335" s="22">
        <f>AOFA_PLUS!AW30</f>
        <v>0</v>
      </c>
      <c r="D4335" s="15" t="s">
        <v>6648</v>
      </c>
      <c r="E4335" s="653" t="s">
        <v>8795</v>
      </c>
    </row>
    <row r="4336" spans="1:5" customFormat="1" ht="12" customHeight="1" x14ac:dyDescent="0.25">
      <c r="A4336" s="651">
        <v>733905684197</v>
      </c>
      <c r="B4336" s="654" t="s">
        <v>8796</v>
      </c>
      <c r="C4336" s="22">
        <f>AOFA_PLUS!AW31</f>
        <v>0</v>
      </c>
      <c r="D4336" s="15" t="s">
        <v>6648</v>
      </c>
      <c r="E4336" s="653" t="s">
        <v>8797</v>
      </c>
    </row>
    <row r="4337" spans="1:5" customFormat="1" ht="12" customHeight="1" x14ac:dyDescent="0.25">
      <c r="A4337" s="651">
        <v>733905684494</v>
      </c>
      <c r="B4337" s="654" t="s">
        <v>8798</v>
      </c>
      <c r="C4337" s="22">
        <f>AOFA_PLUS!AW32</f>
        <v>0</v>
      </c>
      <c r="D4337" s="15" t="s">
        <v>6648</v>
      </c>
      <c r="E4337" s="653" t="s">
        <v>8799</v>
      </c>
    </row>
    <row r="4338" spans="1:5" customFormat="1" ht="12" customHeight="1" x14ac:dyDescent="0.25">
      <c r="A4338" s="651">
        <v>733905684791</v>
      </c>
      <c r="B4338" s="654" t="s">
        <v>8800</v>
      </c>
      <c r="C4338" s="22">
        <f>AOFA_PLUS!AW33</f>
        <v>0</v>
      </c>
      <c r="D4338" s="15" t="s">
        <v>6648</v>
      </c>
      <c r="E4338" s="653" t="s">
        <v>8801</v>
      </c>
    </row>
    <row r="4339" spans="1:5" customFormat="1" ht="12" customHeight="1" x14ac:dyDescent="0.25">
      <c r="A4339" s="651">
        <v>733905685095</v>
      </c>
      <c r="B4339" s="654" t="s">
        <v>8802</v>
      </c>
      <c r="C4339" s="22">
        <f>AOFA_PLUS!AW34</f>
        <v>0</v>
      </c>
      <c r="D4339" s="15" t="s">
        <v>6648</v>
      </c>
      <c r="E4339" s="653" t="s">
        <v>8803</v>
      </c>
    </row>
    <row r="4340" spans="1:5" customFormat="1" ht="12" customHeight="1" x14ac:dyDescent="0.25">
      <c r="A4340" s="651">
        <v>733905685392</v>
      </c>
      <c r="B4340" s="654" t="s">
        <v>8804</v>
      </c>
      <c r="C4340" s="22">
        <f>AOFA_PLUS!AW35</f>
        <v>0</v>
      </c>
      <c r="D4340" s="15" t="s">
        <v>6648</v>
      </c>
      <c r="E4340" s="653" t="s">
        <v>8805</v>
      </c>
    </row>
    <row r="4341" spans="1:5" customFormat="1" ht="12" customHeight="1" x14ac:dyDescent="0.25">
      <c r="A4341" s="651">
        <v>733905685699</v>
      </c>
      <c r="B4341" s="654" t="s">
        <v>8806</v>
      </c>
      <c r="C4341" s="22">
        <f>AOFA_PLUS!AW36</f>
        <v>0</v>
      </c>
      <c r="D4341" s="15" t="s">
        <v>6648</v>
      </c>
      <c r="E4341" s="653" t="s">
        <v>8807</v>
      </c>
    </row>
    <row r="4342" spans="1:5" customFormat="1" ht="12" customHeight="1" x14ac:dyDescent="0.25">
      <c r="A4342" s="651">
        <v>733905686009</v>
      </c>
      <c r="B4342" s="654" t="s">
        <v>8808</v>
      </c>
      <c r="C4342" s="22">
        <f>AOFA_PLUS!AX13</f>
        <v>0</v>
      </c>
      <c r="D4342" s="15" t="s">
        <v>6648</v>
      </c>
      <c r="E4342" s="653" t="s">
        <v>8809</v>
      </c>
    </row>
    <row r="4343" spans="1:5" customFormat="1" ht="12" customHeight="1" x14ac:dyDescent="0.25">
      <c r="A4343" s="651">
        <v>733905679100</v>
      </c>
      <c r="B4343" s="654" t="s">
        <v>8810</v>
      </c>
      <c r="C4343" s="22">
        <f>AOFA_PLUS!AX14</f>
        <v>0</v>
      </c>
      <c r="D4343" s="15" t="s">
        <v>6648</v>
      </c>
      <c r="E4343" s="653" t="s">
        <v>8811</v>
      </c>
    </row>
    <row r="4344" spans="1:5" customFormat="1" ht="12" customHeight="1" x14ac:dyDescent="0.25">
      <c r="A4344" s="651">
        <v>733905679407</v>
      </c>
      <c r="B4344" s="654" t="s">
        <v>8812</v>
      </c>
      <c r="C4344" s="22">
        <f>AOFA_PLUS!AX15</f>
        <v>0</v>
      </c>
      <c r="D4344" s="15" t="s">
        <v>6648</v>
      </c>
      <c r="E4344" s="653" t="s">
        <v>8813</v>
      </c>
    </row>
    <row r="4345" spans="1:5" customFormat="1" ht="12" customHeight="1" x14ac:dyDescent="0.25">
      <c r="A4345" s="651">
        <v>733905679704</v>
      </c>
      <c r="B4345" s="654" t="s">
        <v>8814</v>
      </c>
      <c r="C4345" s="22">
        <f>AOFA_PLUS!AX16</f>
        <v>0</v>
      </c>
      <c r="D4345" s="15" t="s">
        <v>6648</v>
      </c>
      <c r="E4345" s="653" t="s">
        <v>8815</v>
      </c>
    </row>
    <row r="4346" spans="1:5" customFormat="1" ht="12" customHeight="1" x14ac:dyDescent="0.25">
      <c r="A4346" s="651">
        <v>733905680007</v>
      </c>
      <c r="B4346" s="654" t="s">
        <v>8816</v>
      </c>
      <c r="C4346" s="22">
        <f>AOFA_PLUS!AX17</f>
        <v>0</v>
      </c>
      <c r="D4346" s="15" t="s">
        <v>6648</v>
      </c>
      <c r="E4346" s="653" t="s">
        <v>8817</v>
      </c>
    </row>
    <row r="4347" spans="1:5" customFormat="1" ht="12" customHeight="1" x14ac:dyDescent="0.25">
      <c r="A4347" s="651">
        <v>733905680304</v>
      </c>
      <c r="B4347" s="654" t="s">
        <v>8818</v>
      </c>
      <c r="C4347" s="22">
        <f>AOFA_PLUS!AX18</f>
        <v>0</v>
      </c>
      <c r="D4347" s="15" t="s">
        <v>6648</v>
      </c>
      <c r="E4347" s="653" t="s">
        <v>8819</v>
      </c>
    </row>
    <row r="4348" spans="1:5" customFormat="1" ht="12" customHeight="1" x14ac:dyDescent="0.25">
      <c r="A4348" s="651">
        <v>733905680601</v>
      </c>
      <c r="B4348" s="654" t="s">
        <v>8820</v>
      </c>
      <c r="C4348" s="22">
        <f>AOFA_PLUS!AX19</f>
        <v>0</v>
      </c>
      <c r="D4348" s="15" t="s">
        <v>6648</v>
      </c>
      <c r="E4348" s="653" t="s">
        <v>8821</v>
      </c>
    </row>
    <row r="4349" spans="1:5" customFormat="1" ht="12" customHeight="1" x14ac:dyDescent="0.25">
      <c r="A4349" s="651">
        <v>733905680908</v>
      </c>
      <c r="B4349" s="654" t="s">
        <v>8822</v>
      </c>
      <c r="C4349" s="22">
        <f>AOFA_PLUS!AX20</f>
        <v>0</v>
      </c>
      <c r="D4349" s="15" t="s">
        <v>6648</v>
      </c>
      <c r="E4349" s="653" t="s">
        <v>8823</v>
      </c>
    </row>
    <row r="4350" spans="1:5" customFormat="1" ht="12" customHeight="1" x14ac:dyDescent="0.25">
      <c r="A4350" s="651">
        <v>733905681202</v>
      </c>
      <c r="B4350" s="654" t="s">
        <v>8824</v>
      </c>
      <c r="C4350" s="22">
        <f>AOFA_PLUS!AX21</f>
        <v>0</v>
      </c>
      <c r="D4350" s="15" t="s">
        <v>6648</v>
      </c>
      <c r="E4350" s="653" t="s">
        <v>8825</v>
      </c>
    </row>
    <row r="4351" spans="1:5" customFormat="1" ht="12" customHeight="1" x14ac:dyDescent="0.25">
      <c r="A4351" s="651">
        <v>733905681509</v>
      </c>
      <c r="B4351" s="654" t="s">
        <v>8826</v>
      </c>
      <c r="C4351" s="22">
        <f>AOFA_PLUS!AX22</f>
        <v>0</v>
      </c>
      <c r="D4351" s="15" t="s">
        <v>6648</v>
      </c>
      <c r="E4351" s="653" t="s">
        <v>8827</v>
      </c>
    </row>
    <row r="4352" spans="1:5" customFormat="1" ht="12" customHeight="1" x14ac:dyDescent="0.25">
      <c r="A4352" s="651">
        <v>733905681806</v>
      </c>
      <c r="B4352" s="654" t="s">
        <v>8828</v>
      </c>
      <c r="C4352" s="22">
        <f>AOFA_PLUS!AX23</f>
        <v>0</v>
      </c>
      <c r="D4352" s="15" t="s">
        <v>6648</v>
      </c>
      <c r="E4352" s="653" t="s">
        <v>8829</v>
      </c>
    </row>
    <row r="4353" spans="1:5" customFormat="1" ht="12" customHeight="1" x14ac:dyDescent="0.25">
      <c r="A4353" s="651">
        <v>733905682100</v>
      </c>
      <c r="B4353" s="654" t="s">
        <v>8830</v>
      </c>
      <c r="C4353" s="22">
        <f>AOFA_PLUS!AX24</f>
        <v>0</v>
      </c>
      <c r="D4353" s="15" t="s">
        <v>6648</v>
      </c>
      <c r="E4353" s="653" t="s">
        <v>8831</v>
      </c>
    </row>
    <row r="4354" spans="1:5" customFormat="1" ht="12" customHeight="1" x14ac:dyDescent="0.25">
      <c r="A4354" s="651">
        <v>733905682407</v>
      </c>
      <c r="B4354" s="654" t="s">
        <v>8832</v>
      </c>
      <c r="C4354" s="22">
        <f>AOFA_PLUS!AX25</f>
        <v>0</v>
      </c>
      <c r="D4354" s="15" t="s">
        <v>6648</v>
      </c>
      <c r="E4354" s="653" t="s">
        <v>8833</v>
      </c>
    </row>
    <row r="4355" spans="1:5" customFormat="1" ht="12" customHeight="1" x14ac:dyDescent="0.25">
      <c r="A4355" s="651">
        <v>733905682704</v>
      </c>
      <c r="B4355" s="654" t="s">
        <v>8834</v>
      </c>
      <c r="C4355" s="22">
        <f>AOFA_PLUS!AX26</f>
        <v>0</v>
      </c>
      <c r="D4355" s="15" t="s">
        <v>6648</v>
      </c>
      <c r="E4355" s="653" t="s">
        <v>8835</v>
      </c>
    </row>
    <row r="4356" spans="1:5" customFormat="1" ht="12" customHeight="1" x14ac:dyDescent="0.25">
      <c r="A4356" s="651">
        <v>733905683008</v>
      </c>
      <c r="B4356" s="654" t="s">
        <v>8836</v>
      </c>
      <c r="C4356" s="22">
        <f>AOFA_PLUS!AX27</f>
        <v>0</v>
      </c>
      <c r="D4356" s="15" t="s">
        <v>6648</v>
      </c>
      <c r="E4356" s="653" t="s">
        <v>8837</v>
      </c>
    </row>
    <row r="4357" spans="1:5" customFormat="1" ht="12" customHeight="1" x14ac:dyDescent="0.25">
      <c r="A4357" s="651">
        <v>733905683305</v>
      </c>
      <c r="B4357" s="654" t="s">
        <v>8838</v>
      </c>
      <c r="C4357" s="22">
        <f>AOFA_PLUS!AX28</f>
        <v>0</v>
      </c>
      <c r="D4357" s="15" t="s">
        <v>6648</v>
      </c>
      <c r="E4357" s="653" t="s">
        <v>8839</v>
      </c>
    </row>
    <row r="4358" spans="1:5" customFormat="1" ht="12" customHeight="1" x14ac:dyDescent="0.25">
      <c r="A4358" s="651">
        <v>733905683602</v>
      </c>
      <c r="B4358" s="654" t="s">
        <v>8840</v>
      </c>
      <c r="C4358" s="22">
        <f>AOFA_PLUS!AX29</f>
        <v>0</v>
      </c>
      <c r="D4358" s="15" t="s">
        <v>6648</v>
      </c>
      <c r="E4358" s="653" t="s">
        <v>8841</v>
      </c>
    </row>
    <row r="4359" spans="1:5" customFormat="1" ht="12" customHeight="1" x14ac:dyDescent="0.25">
      <c r="A4359" s="651">
        <v>733905683909</v>
      </c>
      <c r="B4359" s="654" t="s">
        <v>8842</v>
      </c>
      <c r="C4359" s="22">
        <f>AOFA_PLUS!AX30</f>
        <v>0</v>
      </c>
      <c r="D4359" s="15" t="s">
        <v>6648</v>
      </c>
      <c r="E4359" s="653" t="s">
        <v>8843</v>
      </c>
    </row>
    <row r="4360" spans="1:5" customFormat="1" ht="12" customHeight="1" x14ac:dyDescent="0.25">
      <c r="A4360" s="651">
        <v>733905684203</v>
      </c>
      <c r="B4360" s="654" t="s">
        <v>8844</v>
      </c>
      <c r="C4360" s="22">
        <f>AOFA_PLUS!AX31</f>
        <v>0</v>
      </c>
      <c r="D4360" s="15" t="s">
        <v>6648</v>
      </c>
      <c r="E4360" s="653" t="s">
        <v>8845</v>
      </c>
    </row>
    <row r="4361" spans="1:5" customFormat="1" ht="12" customHeight="1" x14ac:dyDescent="0.25">
      <c r="A4361" s="651">
        <v>733905684500</v>
      </c>
      <c r="B4361" s="654" t="s">
        <v>8846</v>
      </c>
      <c r="C4361" s="22">
        <f>AOFA_PLUS!AX32</f>
        <v>0</v>
      </c>
      <c r="D4361" s="15" t="s">
        <v>6648</v>
      </c>
      <c r="E4361" s="653" t="s">
        <v>8847</v>
      </c>
    </row>
    <row r="4362" spans="1:5" customFormat="1" ht="12" customHeight="1" x14ac:dyDescent="0.25">
      <c r="A4362" s="651">
        <v>733905684807</v>
      </c>
      <c r="B4362" s="654" t="s">
        <v>8848</v>
      </c>
      <c r="C4362" s="22">
        <f>AOFA_PLUS!AX33</f>
        <v>0</v>
      </c>
      <c r="D4362" s="15" t="s">
        <v>6648</v>
      </c>
      <c r="E4362" s="653" t="s">
        <v>8849</v>
      </c>
    </row>
    <row r="4363" spans="1:5" customFormat="1" ht="12" customHeight="1" x14ac:dyDescent="0.25">
      <c r="A4363" s="651">
        <v>733905685101</v>
      </c>
      <c r="B4363" s="654" t="s">
        <v>8850</v>
      </c>
      <c r="C4363" s="22">
        <f>AOFA_PLUS!AX34</f>
        <v>0</v>
      </c>
      <c r="D4363" s="15" t="s">
        <v>6648</v>
      </c>
      <c r="E4363" s="653" t="s">
        <v>8851</v>
      </c>
    </row>
    <row r="4364" spans="1:5" customFormat="1" ht="12" customHeight="1" x14ac:dyDescent="0.25">
      <c r="A4364" s="651">
        <v>733905685408</v>
      </c>
      <c r="B4364" s="654" t="s">
        <v>8852</v>
      </c>
      <c r="C4364" s="22">
        <f>AOFA_PLUS!AX35</f>
        <v>0</v>
      </c>
      <c r="D4364" s="15" t="s">
        <v>6648</v>
      </c>
      <c r="E4364" s="653" t="s">
        <v>8853</v>
      </c>
    </row>
    <row r="4365" spans="1:5" customFormat="1" ht="12" customHeight="1" x14ac:dyDescent="0.25">
      <c r="A4365" s="651">
        <v>733905685705</v>
      </c>
      <c r="B4365" s="654" t="s">
        <v>8854</v>
      </c>
      <c r="C4365" s="22">
        <f>AOFA_PLUS!AX36</f>
        <v>0</v>
      </c>
      <c r="D4365" s="15" t="s">
        <v>6648</v>
      </c>
      <c r="E4365" s="653" t="s">
        <v>8855</v>
      </c>
    </row>
    <row r="4366" spans="1:5" customFormat="1" ht="12" customHeight="1" x14ac:dyDescent="0.25">
      <c r="A4366" s="651">
        <v>733905686016</v>
      </c>
      <c r="B4366" s="654" t="s">
        <v>8856</v>
      </c>
      <c r="C4366" s="22">
        <f>AOFA_PLUS!AY13</f>
        <v>0</v>
      </c>
      <c r="D4366" s="15" t="s">
        <v>6648</v>
      </c>
      <c r="E4366" s="653" t="s">
        <v>8857</v>
      </c>
    </row>
    <row r="4367" spans="1:5" customFormat="1" ht="12" customHeight="1" x14ac:dyDescent="0.25">
      <c r="A4367" s="651">
        <v>733905679117</v>
      </c>
      <c r="B4367" s="654" t="s">
        <v>8858</v>
      </c>
      <c r="C4367" s="22">
        <f>AOFA_PLUS!AY14</f>
        <v>0</v>
      </c>
      <c r="D4367" s="15" t="s">
        <v>6648</v>
      </c>
      <c r="E4367" s="653" t="s">
        <v>8859</v>
      </c>
    </row>
    <row r="4368" spans="1:5" customFormat="1" ht="12" customHeight="1" x14ac:dyDescent="0.25">
      <c r="A4368" s="651">
        <v>733905679414</v>
      </c>
      <c r="B4368" s="654" t="s">
        <v>8860</v>
      </c>
      <c r="C4368" s="22">
        <f>AOFA_PLUS!AY15</f>
        <v>0</v>
      </c>
      <c r="D4368" s="15" t="s">
        <v>6648</v>
      </c>
      <c r="E4368" s="653" t="s">
        <v>8861</v>
      </c>
    </row>
    <row r="4369" spans="1:5" customFormat="1" ht="12" customHeight="1" x14ac:dyDescent="0.25">
      <c r="A4369" s="651">
        <v>733905679711</v>
      </c>
      <c r="B4369" s="654" t="s">
        <v>8862</v>
      </c>
      <c r="C4369" s="22">
        <f>AOFA_PLUS!AY16</f>
        <v>0</v>
      </c>
      <c r="D4369" s="15" t="s">
        <v>6648</v>
      </c>
      <c r="E4369" s="653" t="s">
        <v>8863</v>
      </c>
    </row>
    <row r="4370" spans="1:5" customFormat="1" ht="12" customHeight="1" x14ac:dyDescent="0.25">
      <c r="A4370" s="651">
        <v>733905680014</v>
      </c>
      <c r="B4370" s="654" t="s">
        <v>8864</v>
      </c>
      <c r="C4370" s="22">
        <f>AOFA_PLUS!AY17</f>
        <v>0</v>
      </c>
      <c r="D4370" s="15" t="s">
        <v>6648</v>
      </c>
      <c r="E4370" s="653" t="s">
        <v>8865</v>
      </c>
    </row>
    <row r="4371" spans="1:5" customFormat="1" ht="12" customHeight="1" x14ac:dyDescent="0.25">
      <c r="A4371" s="651">
        <v>733905680311</v>
      </c>
      <c r="B4371" s="654" t="s">
        <v>8866</v>
      </c>
      <c r="C4371" s="22">
        <f>AOFA_PLUS!AY18</f>
        <v>0</v>
      </c>
      <c r="D4371" s="15" t="s">
        <v>6648</v>
      </c>
      <c r="E4371" s="653" t="s">
        <v>8867</v>
      </c>
    </row>
    <row r="4372" spans="1:5" customFormat="1" ht="12" customHeight="1" x14ac:dyDescent="0.25">
      <c r="A4372" s="651">
        <v>733905680618</v>
      </c>
      <c r="B4372" s="654" t="s">
        <v>8868</v>
      </c>
      <c r="C4372" s="22">
        <f>AOFA_PLUS!AY19</f>
        <v>0</v>
      </c>
      <c r="D4372" s="15" t="s">
        <v>6648</v>
      </c>
      <c r="E4372" s="653" t="s">
        <v>8869</v>
      </c>
    </row>
    <row r="4373" spans="1:5" customFormat="1" ht="12" customHeight="1" x14ac:dyDescent="0.25">
      <c r="A4373" s="651">
        <v>733905680915</v>
      </c>
      <c r="B4373" s="654" t="s">
        <v>8870</v>
      </c>
      <c r="C4373" s="22">
        <f>AOFA_PLUS!AY20</f>
        <v>0</v>
      </c>
      <c r="D4373" s="15" t="s">
        <v>6648</v>
      </c>
      <c r="E4373" s="653" t="s">
        <v>8871</v>
      </c>
    </row>
    <row r="4374" spans="1:5" customFormat="1" ht="12" customHeight="1" x14ac:dyDescent="0.25">
      <c r="A4374" s="651">
        <v>733905681219</v>
      </c>
      <c r="B4374" s="654" t="s">
        <v>8872</v>
      </c>
      <c r="C4374" s="22">
        <f>AOFA_PLUS!AY21</f>
        <v>0</v>
      </c>
      <c r="D4374" s="15" t="s">
        <v>6648</v>
      </c>
      <c r="E4374" s="653" t="s">
        <v>8873</v>
      </c>
    </row>
    <row r="4375" spans="1:5" customFormat="1" ht="12" customHeight="1" x14ac:dyDescent="0.25">
      <c r="A4375" s="651">
        <v>733905681516</v>
      </c>
      <c r="B4375" s="654" t="s">
        <v>8874</v>
      </c>
      <c r="C4375" s="22">
        <f>AOFA_PLUS!AY22</f>
        <v>0</v>
      </c>
      <c r="D4375" s="15" t="s">
        <v>6648</v>
      </c>
      <c r="E4375" s="653" t="s">
        <v>8875</v>
      </c>
    </row>
    <row r="4376" spans="1:5" customFormat="1" ht="12" customHeight="1" x14ac:dyDescent="0.25">
      <c r="A4376" s="651">
        <v>733905681813</v>
      </c>
      <c r="B4376" s="654" t="s">
        <v>8876</v>
      </c>
      <c r="C4376" s="22">
        <f>AOFA_PLUS!AY23</f>
        <v>0</v>
      </c>
      <c r="D4376" s="15" t="s">
        <v>6648</v>
      </c>
      <c r="E4376" s="653" t="s">
        <v>8877</v>
      </c>
    </row>
    <row r="4377" spans="1:5" customFormat="1" ht="12" customHeight="1" x14ac:dyDescent="0.25">
      <c r="A4377" s="651">
        <v>733905682117</v>
      </c>
      <c r="B4377" s="654" t="s">
        <v>8878</v>
      </c>
      <c r="C4377" s="22">
        <f>AOFA_PLUS!AY24</f>
        <v>0</v>
      </c>
      <c r="D4377" s="15" t="s">
        <v>6648</v>
      </c>
      <c r="E4377" s="653" t="s">
        <v>8879</v>
      </c>
    </row>
    <row r="4378" spans="1:5" customFormat="1" ht="12" customHeight="1" x14ac:dyDescent="0.25">
      <c r="A4378" s="651">
        <v>733905682414</v>
      </c>
      <c r="B4378" s="654" t="s">
        <v>8880</v>
      </c>
      <c r="C4378" s="22">
        <f>AOFA_PLUS!AY25</f>
        <v>0</v>
      </c>
      <c r="D4378" s="15" t="s">
        <v>6648</v>
      </c>
      <c r="E4378" s="653" t="s">
        <v>8881</v>
      </c>
    </row>
    <row r="4379" spans="1:5" customFormat="1" ht="12" customHeight="1" x14ac:dyDescent="0.25">
      <c r="A4379" s="651">
        <v>733905682711</v>
      </c>
      <c r="B4379" s="654" t="s">
        <v>8882</v>
      </c>
      <c r="C4379" s="22">
        <f>AOFA_PLUS!AY26</f>
        <v>0</v>
      </c>
      <c r="D4379" s="15" t="s">
        <v>6648</v>
      </c>
      <c r="E4379" s="653" t="s">
        <v>8883</v>
      </c>
    </row>
    <row r="4380" spans="1:5" customFormat="1" ht="12" customHeight="1" x14ac:dyDescent="0.25">
      <c r="A4380" s="651">
        <v>733905683015</v>
      </c>
      <c r="B4380" s="654" t="s">
        <v>8884</v>
      </c>
      <c r="C4380" s="22">
        <f>AOFA_PLUS!AY27</f>
        <v>0</v>
      </c>
      <c r="D4380" s="15" t="s">
        <v>6648</v>
      </c>
      <c r="E4380" s="653" t="s">
        <v>8885</v>
      </c>
    </row>
    <row r="4381" spans="1:5" customFormat="1" ht="12" customHeight="1" x14ac:dyDescent="0.25">
      <c r="A4381" s="651">
        <v>733905683312</v>
      </c>
      <c r="B4381" s="654" t="s">
        <v>8886</v>
      </c>
      <c r="C4381" s="22">
        <f>AOFA_PLUS!AY28</f>
        <v>0</v>
      </c>
      <c r="D4381" s="15" t="s">
        <v>6648</v>
      </c>
      <c r="E4381" s="653" t="s">
        <v>8887</v>
      </c>
    </row>
    <row r="4382" spans="1:5" customFormat="1" ht="12" customHeight="1" x14ac:dyDescent="0.25">
      <c r="A4382" s="651">
        <v>733905683619</v>
      </c>
      <c r="B4382" s="654" t="s">
        <v>8888</v>
      </c>
      <c r="C4382" s="22">
        <f>AOFA_PLUS!AY29</f>
        <v>0</v>
      </c>
      <c r="D4382" s="15" t="s">
        <v>6648</v>
      </c>
      <c r="E4382" s="653" t="s">
        <v>8889</v>
      </c>
    </row>
    <row r="4383" spans="1:5" customFormat="1" ht="12" customHeight="1" x14ac:dyDescent="0.25">
      <c r="A4383" s="651">
        <v>733905683916</v>
      </c>
      <c r="B4383" s="654" t="s">
        <v>8890</v>
      </c>
      <c r="C4383" s="22">
        <f>AOFA_PLUS!AY30</f>
        <v>0</v>
      </c>
      <c r="D4383" s="15" t="s">
        <v>6648</v>
      </c>
      <c r="E4383" s="653" t="s">
        <v>8891</v>
      </c>
    </row>
    <row r="4384" spans="1:5" customFormat="1" ht="12" customHeight="1" x14ac:dyDescent="0.25">
      <c r="A4384" s="651">
        <v>733905684210</v>
      </c>
      <c r="B4384" s="654" t="s">
        <v>8892</v>
      </c>
      <c r="C4384" s="22">
        <f>AOFA_PLUS!AY31</f>
        <v>0</v>
      </c>
      <c r="D4384" s="15" t="s">
        <v>6648</v>
      </c>
      <c r="E4384" s="653" t="s">
        <v>8893</v>
      </c>
    </row>
    <row r="4385" spans="1:5" customFormat="1" ht="12" customHeight="1" x14ac:dyDescent="0.25">
      <c r="A4385" s="651">
        <v>733905684517</v>
      </c>
      <c r="B4385" s="654" t="s">
        <v>8894</v>
      </c>
      <c r="C4385" s="22">
        <f>AOFA_PLUS!AY32</f>
        <v>0</v>
      </c>
      <c r="D4385" s="15" t="s">
        <v>6648</v>
      </c>
      <c r="E4385" s="653" t="s">
        <v>8895</v>
      </c>
    </row>
    <row r="4386" spans="1:5" customFormat="1" ht="12" customHeight="1" x14ac:dyDescent="0.25">
      <c r="A4386" s="651">
        <v>733905684814</v>
      </c>
      <c r="B4386" s="654" t="s">
        <v>8896</v>
      </c>
      <c r="C4386" s="22">
        <f>AOFA_PLUS!AY33</f>
        <v>0</v>
      </c>
      <c r="D4386" s="15" t="s">
        <v>6648</v>
      </c>
      <c r="E4386" s="653" t="s">
        <v>8897</v>
      </c>
    </row>
    <row r="4387" spans="1:5" customFormat="1" ht="12" customHeight="1" x14ac:dyDescent="0.25">
      <c r="A4387" s="651">
        <v>733905685118</v>
      </c>
      <c r="B4387" s="654" t="s">
        <v>8898</v>
      </c>
      <c r="C4387" s="22">
        <f>AOFA_PLUS!AY34</f>
        <v>0</v>
      </c>
      <c r="D4387" s="15" t="s">
        <v>6648</v>
      </c>
      <c r="E4387" s="653" t="s">
        <v>8899</v>
      </c>
    </row>
    <row r="4388" spans="1:5" customFormat="1" ht="12" customHeight="1" x14ac:dyDescent="0.25">
      <c r="A4388" s="651">
        <v>733905685415</v>
      </c>
      <c r="B4388" s="654" t="s">
        <v>8900</v>
      </c>
      <c r="C4388" s="22">
        <f>AOFA_PLUS!AY35</f>
        <v>0</v>
      </c>
      <c r="D4388" s="15" t="s">
        <v>6648</v>
      </c>
      <c r="E4388" s="653" t="s">
        <v>8901</v>
      </c>
    </row>
    <row r="4389" spans="1:5" customFormat="1" ht="12" customHeight="1" x14ac:dyDescent="0.25">
      <c r="A4389" s="651">
        <v>733905685712</v>
      </c>
      <c r="B4389" s="654" t="s">
        <v>8902</v>
      </c>
      <c r="C4389" s="22">
        <f>AOFA_PLUS!AY36</f>
        <v>0</v>
      </c>
      <c r="D4389" s="15" t="s">
        <v>6648</v>
      </c>
      <c r="E4389" s="653" t="s">
        <v>8903</v>
      </c>
    </row>
    <row r="4390" spans="1:5" customFormat="1" ht="12" customHeight="1" x14ac:dyDescent="0.25">
      <c r="A4390" s="651">
        <v>733905318269</v>
      </c>
      <c r="B4390" s="332" t="s">
        <v>8904</v>
      </c>
      <c r="C4390" s="22">
        <f>AOFA_PLUS!AZ13</f>
        <v>0</v>
      </c>
      <c r="D4390" s="15" t="s">
        <v>6648</v>
      </c>
      <c r="E4390" s="653" t="s">
        <v>8905</v>
      </c>
    </row>
    <row r="4391" spans="1:5" customFormat="1" ht="12" customHeight="1" x14ac:dyDescent="0.25">
      <c r="A4391" s="651">
        <v>733905318276</v>
      </c>
      <c r="B4391" s="332" t="s">
        <v>8906</v>
      </c>
      <c r="C4391" s="22">
        <f>AOFA_PLUS!AZ14</f>
        <v>0</v>
      </c>
      <c r="D4391" s="15" t="s">
        <v>6648</v>
      </c>
      <c r="E4391" s="653" t="s">
        <v>8907</v>
      </c>
    </row>
    <row r="4392" spans="1:5" customFormat="1" ht="12" customHeight="1" x14ac:dyDescent="0.25">
      <c r="A4392" s="651">
        <v>733905318283</v>
      </c>
      <c r="B4392" s="332" t="s">
        <v>8908</v>
      </c>
      <c r="C4392" s="22">
        <f>AOFA_PLUS!AZ15</f>
        <v>0</v>
      </c>
      <c r="D4392" s="15" t="s">
        <v>6648</v>
      </c>
      <c r="E4392" s="653" t="s">
        <v>8909</v>
      </c>
    </row>
    <row r="4393" spans="1:5" customFormat="1" ht="12" customHeight="1" x14ac:dyDescent="0.25">
      <c r="A4393" s="651">
        <v>733905318290</v>
      </c>
      <c r="B4393" s="332" t="s">
        <v>8910</v>
      </c>
      <c r="C4393" s="22">
        <f>AOFA_PLUS!AZ16</f>
        <v>0</v>
      </c>
      <c r="D4393" s="15" t="s">
        <v>6648</v>
      </c>
      <c r="E4393" s="653" t="s">
        <v>8911</v>
      </c>
    </row>
    <row r="4394" spans="1:5" customFormat="1" ht="12" customHeight="1" x14ac:dyDescent="0.25">
      <c r="A4394" s="651">
        <v>733905318306</v>
      </c>
      <c r="B4394" s="332" t="s">
        <v>8912</v>
      </c>
      <c r="C4394" s="22">
        <f>AOFA_PLUS!AZ17</f>
        <v>0</v>
      </c>
      <c r="D4394" s="15" t="s">
        <v>6648</v>
      </c>
      <c r="E4394" s="653" t="s">
        <v>8913</v>
      </c>
    </row>
    <row r="4395" spans="1:5" customFormat="1" ht="12" customHeight="1" x14ac:dyDescent="0.25">
      <c r="A4395" s="651">
        <v>733905318313</v>
      </c>
      <c r="B4395" s="332" t="s">
        <v>8914</v>
      </c>
      <c r="C4395" s="22">
        <f>AOFA_PLUS!AZ18</f>
        <v>0</v>
      </c>
      <c r="D4395" s="15" t="s">
        <v>6648</v>
      </c>
      <c r="E4395" s="653" t="s">
        <v>8915</v>
      </c>
    </row>
    <row r="4396" spans="1:5" customFormat="1" ht="12" customHeight="1" x14ac:dyDescent="0.25">
      <c r="A4396" s="651">
        <v>733905318320</v>
      </c>
      <c r="B4396" s="332" t="s">
        <v>8916</v>
      </c>
      <c r="C4396" s="22">
        <f>AOFA_PLUS!AZ19</f>
        <v>0</v>
      </c>
      <c r="D4396" s="15" t="s">
        <v>6648</v>
      </c>
      <c r="E4396" s="653" t="s">
        <v>8917</v>
      </c>
    </row>
    <row r="4397" spans="1:5" customFormat="1" ht="12" customHeight="1" x14ac:dyDescent="0.25">
      <c r="A4397" s="651">
        <v>733905318337</v>
      </c>
      <c r="B4397" s="332" t="s">
        <v>8918</v>
      </c>
      <c r="C4397" s="22">
        <f>AOFA_PLUS!AZ20</f>
        <v>0</v>
      </c>
      <c r="D4397" s="15" t="s">
        <v>6648</v>
      </c>
      <c r="E4397" s="653" t="s">
        <v>8919</v>
      </c>
    </row>
    <row r="4398" spans="1:5" customFormat="1" ht="12" customHeight="1" x14ac:dyDescent="0.25">
      <c r="A4398" s="651">
        <v>733905318344</v>
      </c>
      <c r="B4398" s="332" t="s">
        <v>8920</v>
      </c>
      <c r="C4398" s="22">
        <f>AOFA_PLUS!AZ21</f>
        <v>0</v>
      </c>
      <c r="D4398" s="15" t="s">
        <v>6648</v>
      </c>
      <c r="E4398" s="653" t="s">
        <v>8921</v>
      </c>
    </row>
    <row r="4399" spans="1:5" customFormat="1" ht="12" customHeight="1" x14ac:dyDescent="0.25">
      <c r="A4399" s="651">
        <v>733905318351</v>
      </c>
      <c r="B4399" s="332" t="s">
        <v>8922</v>
      </c>
      <c r="C4399" s="22">
        <f>AOFA_PLUS!AZ22</f>
        <v>0</v>
      </c>
      <c r="D4399" s="15" t="s">
        <v>6648</v>
      </c>
      <c r="E4399" s="653" t="s">
        <v>8923</v>
      </c>
    </row>
    <row r="4400" spans="1:5" customFormat="1" ht="12" customHeight="1" x14ac:dyDescent="0.25">
      <c r="A4400" s="651">
        <v>733905318368</v>
      </c>
      <c r="B4400" s="332" t="s">
        <v>8924</v>
      </c>
      <c r="C4400" s="22">
        <f>AOFA_PLUS!AZ23</f>
        <v>0</v>
      </c>
      <c r="D4400" s="15" t="s">
        <v>6648</v>
      </c>
      <c r="E4400" s="653" t="s">
        <v>8925</v>
      </c>
    </row>
    <row r="4401" spans="1:5" customFormat="1" ht="12" customHeight="1" x14ac:dyDescent="0.25">
      <c r="A4401" s="651">
        <v>733905318375</v>
      </c>
      <c r="B4401" s="332" t="s">
        <v>8926</v>
      </c>
      <c r="C4401" s="22">
        <f>AOFA_PLUS!AZ24</f>
        <v>0</v>
      </c>
      <c r="D4401" s="15" t="s">
        <v>6648</v>
      </c>
      <c r="E4401" s="653" t="s">
        <v>8927</v>
      </c>
    </row>
    <row r="4402" spans="1:5" customFormat="1" ht="12" customHeight="1" x14ac:dyDescent="0.25">
      <c r="A4402" s="651">
        <v>733905318382</v>
      </c>
      <c r="B4402" s="332" t="s">
        <v>8928</v>
      </c>
      <c r="C4402" s="22">
        <f>AOFA_PLUS!AZ25</f>
        <v>0</v>
      </c>
      <c r="D4402" s="15" t="s">
        <v>6648</v>
      </c>
      <c r="E4402" s="653" t="s">
        <v>8929</v>
      </c>
    </row>
    <row r="4403" spans="1:5" customFormat="1" ht="12" customHeight="1" x14ac:dyDescent="0.25">
      <c r="A4403" s="651">
        <v>733905318399</v>
      </c>
      <c r="B4403" s="332" t="s">
        <v>8930</v>
      </c>
      <c r="C4403" s="22">
        <f>AOFA_PLUS!AZ26</f>
        <v>0</v>
      </c>
      <c r="D4403" s="15" t="s">
        <v>6648</v>
      </c>
      <c r="E4403" s="653" t="s">
        <v>8931</v>
      </c>
    </row>
    <row r="4404" spans="1:5" customFormat="1" ht="12" customHeight="1" x14ac:dyDescent="0.25">
      <c r="A4404" s="651">
        <v>733905318405</v>
      </c>
      <c r="B4404" s="332" t="s">
        <v>8932</v>
      </c>
      <c r="C4404" s="22">
        <f>AOFA_PLUS!AZ27</f>
        <v>0</v>
      </c>
      <c r="D4404" s="15" t="s">
        <v>6648</v>
      </c>
      <c r="E4404" s="653" t="s">
        <v>8933</v>
      </c>
    </row>
    <row r="4405" spans="1:5" customFormat="1" ht="12" customHeight="1" x14ac:dyDescent="0.25">
      <c r="A4405" s="651">
        <v>733905318412</v>
      </c>
      <c r="B4405" s="332" t="s">
        <v>8934</v>
      </c>
      <c r="C4405" s="22">
        <f>AOFA_PLUS!AZ28</f>
        <v>0</v>
      </c>
      <c r="D4405" s="15" t="s">
        <v>6648</v>
      </c>
      <c r="E4405" s="653" t="s">
        <v>8935</v>
      </c>
    </row>
    <row r="4406" spans="1:5" customFormat="1" ht="12" customHeight="1" x14ac:dyDescent="0.25">
      <c r="A4406" s="651">
        <v>733905318429</v>
      </c>
      <c r="B4406" s="332" t="s">
        <v>8936</v>
      </c>
      <c r="C4406" s="22">
        <f>AOFA_PLUS!AZ29</f>
        <v>0</v>
      </c>
      <c r="D4406" s="15" t="s">
        <v>6648</v>
      </c>
      <c r="E4406" s="653" t="s">
        <v>8937</v>
      </c>
    </row>
    <row r="4407" spans="1:5" customFormat="1" ht="12" customHeight="1" x14ac:dyDescent="0.25">
      <c r="A4407" s="651">
        <v>733905318436</v>
      </c>
      <c r="B4407" s="332" t="s">
        <v>8938</v>
      </c>
      <c r="C4407" s="22">
        <f>AOFA_PLUS!AZ30</f>
        <v>0</v>
      </c>
      <c r="D4407" s="15" t="s">
        <v>6648</v>
      </c>
      <c r="E4407" s="653" t="s">
        <v>8939</v>
      </c>
    </row>
    <row r="4408" spans="1:5" customFormat="1" ht="12" customHeight="1" x14ac:dyDescent="0.25">
      <c r="A4408" s="651">
        <v>733905318443</v>
      </c>
      <c r="B4408" s="332" t="s">
        <v>8940</v>
      </c>
      <c r="C4408" s="22">
        <f>AOFA_PLUS!AZ31</f>
        <v>0</v>
      </c>
      <c r="D4408" s="15" t="s">
        <v>6648</v>
      </c>
      <c r="E4408" s="653" t="s">
        <v>8941</v>
      </c>
    </row>
    <row r="4409" spans="1:5" customFormat="1" ht="12" customHeight="1" x14ac:dyDescent="0.25">
      <c r="A4409" s="651">
        <v>733905318450</v>
      </c>
      <c r="B4409" s="332" t="s">
        <v>8942</v>
      </c>
      <c r="C4409" s="22">
        <f>AOFA_PLUS!AZ32</f>
        <v>0</v>
      </c>
      <c r="D4409" s="15" t="s">
        <v>6648</v>
      </c>
      <c r="E4409" s="653" t="s">
        <v>8943</v>
      </c>
    </row>
    <row r="4410" spans="1:5" customFormat="1" ht="12" customHeight="1" x14ac:dyDescent="0.25">
      <c r="A4410" s="651">
        <v>733905318467</v>
      </c>
      <c r="B4410" s="332" t="s">
        <v>8944</v>
      </c>
      <c r="C4410" s="22">
        <f>AOFA_PLUS!AZ33</f>
        <v>0</v>
      </c>
      <c r="D4410" s="15" t="s">
        <v>6648</v>
      </c>
      <c r="E4410" s="653" t="s">
        <v>8945</v>
      </c>
    </row>
    <row r="4411" spans="1:5" customFormat="1" ht="12" customHeight="1" x14ac:dyDescent="0.25">
      <c r="A4411" s="651">
        <v>733905318474</v>
      </c>
      <c r="B4411" s="332" t="s">
        <v>8946</v>
      </c>
      <c r="C4411" s="22">
        <f>AOFA_PLUS!AZ34</f>
        <v>0</v>
      </c>
      <c r="D4411" s="15" t="s">
        <v>6648</v>
      </c>
      <c r="E4411" s="653" t="s">
        <v>8947</v>
      </c>
    </row>
    <row r="4412" spans="1:5" customFormat="1" ht="12" customHeight="1" x14ac:dyDescent="0.25">
      <c r="A4412" s="651">
        <v>733905318481</v>
      </c>
      <c r="B4412" s="332" t="s">
        <v>8948</v>
      </c>
      <c r="C4412" s="22">
        <f>AOFA_PLUS!AZ35</f>
        <v>0</v>
      </c>
      <c r="D4412" s="15" t="s">
        <v>6648</v>
      </c>
      <c r="E4412" s="653" t="s">
        <v>8949</v>
      </c>
    </row>
    <row r="4413" spans="1:5" customFormat="1" ht="12" customHeight="1" x14ac:dyDescent="0.25">
      <c r="A4413" s="651">
        <v>733905318498</v>
      </c>
      <c r="B4413" s="332" t="s">
        <v>8950</v>
      </c>
      <c r="C4413" s="22">
        <f>AOFA_PLUS!AZ36</f>
        <v>0</v>
      </c>
      <c r="D4413" s="15" t="s">
        <v>6648</v>
      </c>
      <c r="E4413" s="653" t="s">
        <v>8951</v>
      </c>
    </row>
    <row r="4414" spans="1:5" customFormat="1" ht="12" customHeight="1" x14ac:dyDescent="0.25">
      <c r="A4414" s="651">
        <v>733905318504</v>
      </c>
      <c r="B4414" s="332" t="s">
        <v>8952</v>
      </c>
      <c r="C4414" s="22">
        <f>AOFA_PLUS!BA13</f>
        <v>0</v>
      </c>
      <c r="D4414" s="15" t="s">
        <v>6648</v>
      </c>
      <c r="E4414" s="653" t="s">
        <v>8953</v>
      </c>
    </row>
    <row r="4415" spans="1:5" customFormat="1" ht="12" customHeight="1" x14ac:dyDescent="0.25">
      <c r="A4415" s="651">
        <v>733905318511</v>
      </c>
      <c r="B4415" s="332" t="s">
        <v>8954</v>
      </c>
      <c r="C4415" s="22">
        <f>AOFA_PLUS!BA14</f>
        <v>0</v>
      </c>
      <c r="D4415" s="15" t="s">
        <v>6648</v>
      </c>
      <c r="E4415" s="653" t="s">
        <v>8955</v>
      </c>
    </row>
    <row r="4416" spans="1:5" customFormat="1" ht="12" customHeight="1" x14ac:dyDescent="0.25">
      <c r="A4416" s="651">
        <v>733905318528</v>
      </c>
      <c r="B4416" s="332" t="s">
        <v>8956</v>
      </c>
      <c r="C4416" s="22">
        <f>AOFA_PLUS!BA15</f>
        <v>0</v>
      </c>
      <c r="D4416" s="15" t="s">
        <v>6648</v>
      </c>
      <c r="E4416" s="653" t="s">
        <v>8957</v>
      </c>
    </row>
    <row r="4417" spans="1:5" customFormat="1" ht="12" customHeight="1" x14ac:dyDescent="0.25">
      <c r="A4417" s="651">
        <v>733905318535</v>
      </c>
      <c r="B4417" s="332" t="s">
        <v>8958</v>
      </c>
      <c r="C4417" s="22">
        <f>AOFA_PLUS!BA16</f>
        <v>0</v>
      </c>
      <c r="D4417" s="15" t="s">
        <v>6648</v>
      </c>
      <c r="E4417" s="653" t="s">
        <v>8959</v>
      </c>
    </row>
    <row r="4418" spans="1:5" customFormat="1" ht="12" customHeight="1" x14ac:dyDescent="0.25">
      <c r="A4418" s="651">
        <v>733905318542</v>
      </c>
      <c r="B4418" s="332" t="s">
        <v>8960</v>
      </c>
      <c r="C4418" s="22">
        <f>AOFA_PLUS!BA17</f>
        <v>0</v>
      </c>
      <c r="D4418" s="15" t="s">
        <v>6648</v>
      </c>
      <c r="E4418" s="653" t="s">
        <v>8961</v>
      </c>
    </row>
    <row r="4419" spans="1:5" customFormat="1" ht="12" customHeight="1" x14ac:dyDescent="0.25">
      <c r="A4419" s="651">
        <v>733905318559</v>
      </c>
      <c r="B4419" s="332" t="s">
        <v>8962</v>
      </c>
      <c r="C4419" s="22">
        <f>AOFA_PLUS!BA18</f>
        <v>0</v>
      </c>
      <c r="D4419" s="15" t="s">
        <v>6648</v>
      </c>
      <c r="E4419" s="653" t="s">
        <v>8963</v>
      </c>
    </row>
    <row r="4420" spans="1:5" customFormat="1" ht="12" customHeight="1" x14ac:dyDescent="0.25">
      <c r="A4420" s="651">
        <v>733905318566</v>
      </c>
      <c r="B4420" s="332" t="s">
        <v>8964</v>
      </c>
      <c r="C4420" s="22">
        <f>AOFA_PLUS!BA19</f>
        <v>0</v>
      </c>
      <c r="D4420" s="15" t="s">
        <v>6648</v>
      </c>
      <c r="E4420" s="653" t="s">
        <v>8965</v>
      </c>
    </row>
    <row r="4421" spans="1:5" customFormat="1" ht="12" customHeight="1" x14ac:dyDescent="0.25">
      <c r="A4421" s="651">
        <v>733905318573</v>
      </c>
      <c r="B4421" s="332" t="s">
        <v>8966</v>
      </c>
      <c r="C4421" s="22">
        <f>AOFA_PLUS!BA20</f>
        <v>0</v>
      </c>
      <c r="D4421" s="15" t="s">
        <v>6648</v>
      </c>
      <c r="E4421" s="653" t="s">
        <v>8967</v>
      </c>
    </row>
    <row r="4422" spans="1:5" customFormat="1" ht="12" customHeight="1" x14ac:dyDescent="0.25">
      <c r="A4422" s="651">
        <v>733905318580</v>
      </c>
      <c r="B4422" s="332" t="s">
        <v>8968</v>
      </c>
      <c r="C4422" s="22">
        <f>AOFA_PLUS!BA21</f>
        <v>0</v>
      </c>
      <c r="D4422" s="15" t="s">
        <v>6648</v>
      </c>
      <c r="E4422" s="653" t="s">
        <v>8969</v>
      </c>
    </row>
    <row r="4423" spans="1:5" customFormat="1" ht="12" customHeight="1" x14ac:dyDescent="0.25">
      <c r="A4423" s="651">
        <v>733905318597</v>
      </c>
      <c r="B4423" s="332" t="s">
        <v>8970</v>
      </c>
      <c r="C4423" s="22">
        <f>AOFA_PLUS!BA22</f>
        <v>0</v>
      </c>
      <c r="D4423" s="15" t="s">
        <v>6648</v>
      </c>
      <c r="E4423" s="653" t="s">
        <v>8971</v>
      </c>
    </row>
    <row r="4424" spans="1:5" customFormat="1" ht="12" customHeight="1" x14ac:dyDescent="0.25">
      <c r="A4424" s="651">
        <v>733905318603</v>
      </c>
      <c r="B4424" s="332" t="s">
        <v>8972</v>
      </c>
      <c r="C4424" s="22">
        <f>AOFA_PLUS!BA23</f>
        <v>0</v>
      </c>
      <c r="D4424" s="15" t="s">
        <v>6648</v>
      </c>
      <c r="E4424" s="653" t="s">
        <v>8973</v>
      </c>
    </row>
    <row r="4425" spans="1:5" customFormat="1" ht="12" customHeight="1" x14ac:dyDescent="0.25">
      <c r="A4425" s="651">
        <v>733905318610</v>
      </c>
      <c r="B4425" s="332" t="s">
        <v>8974</v>
      </c>
      <c r="C4425" s="22">
        <f>AOFA_PLUS!BA24</f>
        <v>0</v>
      </c>
      <c r="D4425" s="15" t="s">
        <v>6648</v>
      </c>
      <c r="E4425" s="653" t="s">
        <v>8975</v>
      </c>
    </row>
    <row r="4426" spans="1:5" customFormat="1" ht="12" customHeight="1" x14ac:dyDescent="0.25">
      <c r="A4426" s="651">
        <v>733905318627</v>
      </c>
      <c r="B4426" s="332" t="s">
        <v>8976</v>
      </c>
      <c r="C4426" s="22">
        <f>AOFA_PLUS!BA25</f>
        <v>0</v>
      </c>
      <c r="D4426" s="15" t="s">
        <v>6648</v>
      </c>
      <c r="E4426" s="653" t="s">
        <v>8977</v>
      </c>
    </row>
    <row r="4427" spans="1:5" customFormat="1" ht="12" customHeight="1" x14ac:dyDescent="0.25">
      <c r="A4427" s="651">
        <v>733905318634</v>
      </c>
      <c r="B4427" s="332" t="s">
        <v>8978</v>
      </c>
      <c r="C4427" s="22">
        <f>AOFA_PLUS!BA26</f>
        <v>0</v>
      </c>
      <c r="D4427" s="15" t="s">
        <v>6648</v>
      </c>
      <c r="E4427" s="653" t="s">
        <v>8979</v>
      </c>
    </row>
    <row r="4428" spans="1:5" customFormat="1" ht="12" customHeight="1" x14ac:dyDescent="0.25">
      <c r="A4428" s="651">
        <v>733905318641</v>
      </c>
      <c r="B4428" s="332" t="s">
        <v>8980</v>
      </c>
      <c r="C4428" s="22">
        <f>AOFA_PLUS!BA27</f>
        <v>0</v>
      </c>
      <c r="D4428" s="15" t="s">
        <v>6648</v>
      </c>
      <c r="E4428" s="653" t="s">
        <v>8981</v>
      </c>
    </row>
    <row r="4429" spans="1:5" customFormat="1" ht="12" customHeight="1" x14ac:dyDescent="0.25">
      <c r="A4429" s="651">
        <v>733905318658</v>
      </c>
      <c r="B4429" s="332" t="s">
        <v>8982</v>
      </c>
      <c r="C4429" s="22">
        <f>AOFA_PLUS!BA28</f>
        <v>0</v>
      </c>
      <c r="D4429" s="15" t="s">
        <v>6648</v>
      </c>
      <c r="E4429" s="653" t="s">
        <v>8983</v>
      </c>
    </row>
    <row r="4430" spans="1:5" customFormat="1" ht="12" customHeight="1" x14ac:dyDescent="0.25">
      <c r="A4430" s="651">
        <v>733905318665</v>
      </c>
      <c r="B4430" s="332" t="s">
        <v>8984</v>
      </c>
      <c r="C4430" s="22">
        <f>AOFA_PLUS!BA29</f>
        <v>0</v>
      </c>
      <c r="D4430" s="15" t="s">
        <v>6648</v>
      </c>
      <c r="E4430" s="653" t="s">
        <v>8985</v>
      </c>
    </row>
    <row r="4431" spans="1:5" customFormat="1" ht="12" customHeight="1" x14ac:dyDescent="0.25">
      <c r="A4431" s="651">
        <v>733905318672</v>
      </c>
      <c r="B4431" s="332" t="s">
        <v>8986</v>
      </c>
      <c r="C4431" s="22">
        <f>AOFA_PLUS!BA30</f>
        <v>0</v>
      </c>
      <c r="D4431" s="15" t="s">
        <v>6648</v>
      </c>
      <c r="E4431" s="653" t="s">
        <v>8987</v>
      </c>
    </row>
    <row r="4432" spans="1:5" customFormat="1" ht="12" customHeight="1" x14ac:dyDescent="0.25">
      <c r="A4432" s="651">
        <v>733905318689</v>
      </c>
      <c r="B4432" s="332" t="s">
        <v>8988</v>
      </c>
      <c r="C4432" s="22">
        <f>AOFA_PLUS!BA31</f>
        <v>0</v>
      </c>
      <c r="D4432" s="15" t="s">
        <v>6648</v>
      </c>
      <c r="E4432" s="653" t="s">
        <v>8989</v>
      </c>
    </row>
    <row r="4433" spans="1:5" customFormat="1" ht="12" customHeight="1" x14ac:dyDescent="0.25">
      <c r="A4433" s="651">
        <v>733905318696</v>
      </c>
      <c r="B4433" s="332" t="s">
        <v>8990</v>
      </c>
      <c r="C4433" s="22">
        <f>AOFA_PLUS!BA32</f>
        <v>0</v>
      </c>
      <c r="D4433" s="15" t="s">
        <v>6648</v>
      </c>
      <c r="E4433" s="653" t="s">
        <v>8991</v>
      </c>
    </row>
    <row r="4434" spans="1:5" customFormat="1" ht="12" customHeight="1" x14ac:dyDescent="0.25">
      <c r="A4434" s="651">
        <v>733905318702</v>
      </c>
      <c r="B4434" s="332" t="s">
        <v>8992</v>
      </c>
      <c r="C4434" s="22">
        <f>AOFA_PLUS!BA33</f>
        <v>0</v>
      </c>
      <c r="D4434" s="15" t="s">
        <v>6648</v>
      </c>
      <c r="E4434" s="653" t="s">
        <v>8993</v>
      </c>
    </row>
    <row r="4435" spans="1:5" customFormat="1" ht="12" customHeight="1" x14ac:dyDescent="0.25">
      <c r="A4435" s="651">
        <v>733905318719</v>
      </c>
      <c r="B4435" s="332" t="s">
        <v>8994</v>
      </c>
      <c r="C4435" s="22">
        <f>AOFA_PLUS!BA34</f>
        <v>0</v>
      </c>
      <c r="D4435" s="15" t="s">
        <v>6648</v>
      </c>
      <c r="E4435" s="653" t="s">
        <v>8995</v>
      </c>
    </row>
    <row r="4436" spans="1:5" customFormat="1" ht="12" customHeight="1" x14ac:dyDescent="0.25">
      <c r="A4436" s="651">
        <v>733905318726</v>
      </c>
      <c r="B4436" s="332" t="s">
        <v>8996</v>
      </c>
      <c r="C4436" s="22">
        <f>AOFA_PLUS!BA35</f>
        <v>0</v>
      </c>
      <c r="D4436" s="15" t="s">
        <v>6648</v>
      </c>
      <c r="E4436" s="653" t="s">
        <v>8997</v>
      </c>
    </row>
    <row r="4437" spans="1:5" customFormat="1" ht="12" customHeight="1" x14ac:dyDescent="0.25">
      <c r="A4437" s="651">
        <v>733905318733</v>
      </c>
      <c r="B4437" s="332" t="s">
        <v>8998</v>
      </c>
      <c r="C4437" s="22">
        <f>AOFA_PLUS!BA36</f>
        <v>0</v>
      </c>
      <c r="D4437" s="15" t="s">
        <v>6648</v>
      </c>
      <c r="E4437" s="653" t="s">
        <v>8999</v>
      </c>
    </row>
    <row r="4438" spans="1:5" customFormat="1" ht="12" customHeight="1" x14ac:dyDescent="0.25">
      <c r="A4438" s="651">
        <v>733905318740</v>
      </c>
      <c r="B4438" s="332" t="s">
        <v>9000</v>
      </c>
      <c r="C4438" s="22">
        <f>AOFA_PLUS!BB13</f>
        <v>0</v>
      </c>
      <c r="D4438" s="15" t="s">
        <v>6648</v>
      </c>
      <c r="E4438" s="653" t="s">
        <v>9001</v>
      </c>
    </row>
    <row r="4439" spans="1:5" customFormat="1" ht="12" customHeight="1" x14ac:dyDescent="0.25">
      <c r="A4439" s="651">
        <v>733905318757</v>
      </c>
      <c r="B4439" s="332" t="s">
        <v>9002</v>
      </c>
      <c r="C4439" s="22">
        <f>AOFA_PLUS!BB14</f>
        <v>0</v>
      </c>
      <c r="D4439" s="15" t="s">
        <v>6648</v>
      </c>
      <c r="E4439" s="653" t="s">
        <v>9003</v>
      </c>
    </row>
    <row r="4440" spans="1:5" customFormat="1" ht="12" customHeight="1" x14ac:dyDescent="0.25">
      <c r="A4440" s="651">
        <v>733905318764</v>
      </c>
      <c r="B4440" s="332" t="s">
        <v>9004</v>
      </c>
      <c r="C4440" s="22">
        <f>AOFA_PLUS!BB15</f>
        <v>0</v>
      </c>
      <c r="D4440" s="15" t="s">
        <v>6648</v>
      </c>
      <c r="E4440" s="653" t="s">
        <v>9005</v>
      </c>
    </row>
    <row r="4441" spans="1:5" customFormat="1" ht="12" customHeight="1" x14ac:dyDescent="0.25">
      <c r="A4441" s="651">
        <v>733905318771</v>
      </c>
      <c r="B4441" s="332" t="s">
        <v>9006</v>
      </c>
      <c r="C4441" s="22">
        <f>AOFA_PLUS!BB16</f>
        <v>0</v>
      </c>
      <c r="D4441" s="15" t="s">
        <v>6648</v>
      </c>
      <c r="E4441" s="653" t="s">
        <v>9007</v>
      </c>
    </row>
    <row r="4442" spans="1:5" customFormat="1" ht="12" customHeight="1" x14ac:dyDescent="0.25">
      <c r="A4442" s="651">
        <v>733905318788</v>
      </c>
      <c r="B4442" s="332" t="s">
        <v>9008</v>
      </c>
      <c r="C4442" s="22">
        <f>AOFA_PLUS!BB17</f>
        <v>0</v>
      </c>
      <c r="D4442" s="15" t="s">
        <v>6648</v>
      </c>
      <c r="E4442" s="653" t="s">
        <v>9009</v>
      </c>
    </row>
    <row r="4443" spans="1:5" customFormat="1" ht="12" customHeight="1" x14ac:dyDescent="0.25">
      <c r="A4443" s="651">
        <v>733905318795</v>
      </c>
      <c r="B4443" s="332" t="s">
        <v>9010</v>
      </c>
      <c r="C4443" s="22">
        <f>AOFA_PLUS!BB18</f>
        <v>0</v>
      </c>
      <c r="D4443" s="15" t="s">
        <v>6648</v>
      </c>
      <c r="E4443" s="653" t="s">
        <v>9011</v>
      </c>
    </row>
    <row r="4444" spans="1:5" customFormat="1" ht="12" customHeight="1" x14ac:dyDescent="0.25">
      <c r="A4444" s="651">
        <v>733905318801</v>
      </c>
      <c r="B4444" s="332" t="s">
        <v>9012</v>
      </c>
      <c r="C4444" s="22">
        <f>AOFA_PLUS!BB19</f>
        <v>0</v>
      </c>
      <c r="D4444" s="15" t="s">
        <v>6648</v>
      </c>
      <c r="E4444" s="653" t="s">
        <v>9013</v>
      </c>
    </row>
    <row r="4445" spans="1:5" customFormat="1" ht="12" customHeight="1" x14ac:dyDescent="0.25">
      <c r="A4445" s="651">
        <v>733905318818</v>
      </c>
      <c r="B4445" s="332" t="s">
        <v>9014</v>
      </c>
      <c r="C4445" s="22">
        <f>AOFA_PLUS!BB20</f>
        <v>0</v>
      </c>
      <c r="D4445" s="15" t="s">
        <v>6648</v>
      </c>
      <c r="E4445" s="653" t="s">
        <v>9015</v>
      </c>
    </row>
    <row r="4446" spans="1:5" customFormat="1" ht="12" customHeight="1" x14ac:dyDescent="0.25">
      <c r="A4446" s="651">
        <v>733905318825</v>
      </c>
      <c r="B4446" s="332" t="s">
        <v>9016</v>
      </c>
      <c r="C4446" s="22">
        <f>AOFA_PLUS!BB21</f>
        <v>0</v>
      </c>
      <c r="D4446" s="15" t="s">
        <v>6648</v>
      </c>
      <c r="E4446" s="653" t="s">
        <v>9017</v>
      </c>
    </row>
    <row r="4447" spans="1:5" customFormat="1" ht="12" customHeight="1" x14ac:dyDescent="0.25">
      <c r="A4447" s="651">
        <v>733905318832</v>
      </c>
      <c r="B4447" s="332" t="s">
        <v>9018</v>
      </c>
      <c r="C4447" s="22">
        <f>AOFA_PLUS!BB22</f>
        <v>0</v>
      </c>
      <c r="D4447" s="15" t="s">
        <v>6648</v>
      </c>
      <c r="E4447" s="653" t="s">
        <v>9019</v>
      </c>
    </row>
    <row r="4448" spans="1:5" customFormat="1" ht="12" customHeight="1" x14ac:dyDescent="0.25">
      <c r="A4448" s="651">
        <v>733905318849</v>
      </c>
      <c r="B4448" s="332" t="s">
        <v>9020</v>
      </c>
      <c r="C4448" s="22">
        <f>AOFA_PLUS!BB23</f>
        <v>0</v>
      </c>
      <c r="D4448" s="15" t="s">
        <v>6648</v>
      </c>
      <c r="E4448" s="653" t="s">
        <v>9021</v>
      </c>
    </row>
    <row r="4449" spans="1:5" customFormat="1" ht="12" customHeight="1" x14ac:dyDescent="0.25">
      <c r="A4449" s="651">
        <v>733905318856</v>
      </c>
      <c r="B4449" s="332" t="s">
        <v>9022</v>
      </c>
      <c r="C4449" s="22">
        <f>AOFA_PLUS!BB24</f>
        <v>0</v>
      </c>
      <c r="D4449" s="15" t="s">
        <v>6648</v>
      </c>
      <c r="E4449" s="653" t="s">
        <v>9023</v>
      </c>
    </row>
    <row r="4450" spans="1:5" customFormat="1" ht="12" customHeight="1" x14ac:dyDescent="0.25">
      <c r="A4450" s="651">
        <v>733905318863</v>
      </c>
      <c r="B4450" s="332" t="s">
        <v>9024</v>
      </c>
      <c r="C4450" s="22">
        <f>AOFA_PLUS!BB25</f>
        <v>0</v>
      </c>
      <c r="D4450" s="15" t="s">
        <v>6648</v>
      </c>
      <c r="E4450" s="653" t="s">
        <v>9025</v>
      </c>
    </row>
    <row r="4451" spans="1:5" customFormat="1" ht="12" customHeight="1" x14ac:dyDescent="0.25">
      <c r="A4451" s="651">
        <v>733905318870</v>
      </c>
      <c r="B4451" s="332" t="s">
        <v>9026</v>
      </c>
      <c r="C4451" s="22">
        <f>AOFA_PLUS!BB26</f>
        <v>0</v>
      </c>
      <c r="D4451" s="15" t="s">
        <v>6648</v>
      </c>
      <c r="E4451" s="653" t="s">
        <v>9027</v>
      </c>
    </row>
    <row r="4452" spans="1:5" customFormat="1" ht="12" customHeight="1" x14ac:dyDescent="0.25">
      <c r="A4452" s="651">
        <v>733905318887</v>
      </c>
      <c r="B4452" s="332" t="s">
        <v>9028</v>
      </c>
      <c r="C4452" s="22">
        <f>AOFA_PLUS!BB27</f>
        <v>0</v>
      </c>
      <c r="D4452" s="15" t="s">
        <v>6648</v>
      </c>
      <c r="E4452" s="653" t="s">
        <v>9029</v>
      </c>
    </row>
    <row r="4453" spans="1:5" customFormat="1" ht="12" customHeight="1" x14ac:dyDescent="0.25">
      <c r="A4453" s="651">
        <v>733905318894</v>
      </c>
      <c r="B4453" s="332" t="s">
        <v>9030</v>
      </c>
      <c r="C4453" s="22">
        <f>AOFA_PLUS!BB28</f>
        <v>0</v>
      </c>
      <c r="D4453" s="15" t="s">
        <v>6648</v>
      </c>
      <c r="E4453" s="653" t="s">
        <v>9031</v>
      </c>
    </row>
    <row r="4454" spans="1:5" customFormat="1" ht="12" customHeight="1" x14ac:dyDescent="0.25">
      <c r="A4454" s="651">
        <v>733905318900</v>
      </c>
      <c r="B4454" s="332" t="s">
        <v>9032</v>
      </c>
      <c r="C4454" s="22">
        <f>AOFA_PLUS!BB29</f>
        <v>0</v>
      </c>
      <c r="D4454" s="15" t="s">
        <v>6648</v>
      </c>
      <c r="E4454" s="653" t="s">
        <v>9033</v>
      </c>
    </row>
    <row r="4455" spans="1:5" customFormat="1" ht="12" customHeight="1" x14ac:dyDescent="0.25">
      <c r="A4455" s="651">
        <v>733905318917</v>
      </c>
      <c r="B4455" s="332" t="s">
        <v>9034</v>
      </c>
      <c r="C4455" s="22">
        <f>AOFA_PLUS!BB30</f>
        <v>0</v>
      </c>
      <c r="D4455" s="15" t="s">
        <v>6648</v>
      </c>
      <c r="E4455" s="653" t="s">
        <v>9035</v>
      </c>
    </row>
    <row r="4456" spans="1:5" customFormat="1" ht="12" customHeight="1" x14ac:dyDescent="0.25">
      <c r="A4456" s="651">
        <v>733905318924</v>
      </c>
      <c r="B4456" s="332" t="s">
        <v>9036</v>
      </c>
      <c r="C4456" s="22">
        <f>AOFA_PLUS!BB31</f>
        <v>0</v>
      </c>
      <c r="D4456" s="15" t="s">
        <v>6648</v>
      </c>
      <c r="E4456" s="653" t="s">
        <v>9037</v>
      </c>
    </row>
    <row r="4457" spans="1:5" customFormat="1" ht="12" customHeight="1" x14ac:dyDescent="0.25">
      <c r="A4457" s="651">
        <v>733905318931</v>
      </c>
      <c r="B4457" s="332" t="s">
        <v>9038</v>
      </c>
      <c r="C4457" s="22">
        <f>AOFA_PLUS!BB32</f>
        <v>0</v>
      </c>
      <c r="D4457" s="15" t="s">
        <v>6648</v>
      </c>
      <c r="E4457" s="653" t="s">
        <v>9039</v>
      </c>
    </row>
    <row r="4458" spans="1:5" customFormat="1" ht="12" customHeight="1" x14ac:dyDescent="0.25">
      <c r="A4458" s="651">
        <v>733905318948</v>
      </c>
      <c r="B4458" s="332" t="s">
        <v>9040</v>
      </c>
      <c r="C4458" s="22">
        <f>AOFA_PLUS!BB33</f>
        <v>0</v>
      </c>
      <c r="D4458" s="15" t="s">
        <v>6648</v>
      </c>
      <c r="E4458" s="653" t="s">
        <v>9041</v>
      </c>
    </row>
    <row r="4459" spans="1:5" customFormat="1" ht="12" customHeight="1" x14ac:dyDescent="0.25">
      <c r="A4459" s="651">
        <v>733905318955</v>
      </c>
      <c r="B4459" s="332" t="s">
        <v>9042</v>
      </c>
      <c r="C4459" s="22">
        <f>AOFA_PLUS!BB34</f>
        <v>0</v>
      </c>
      <c r="D4459" s="15" t="s">
        <v>6648</v>
      </c>
      <c r="E4459" s="653" t="s">
        <v>9043</v>
      </c>
    </row>
    <row r="4460" spans="1:5" customFormat="1" ht="12" customHeight="1" x14ac:dyDescent="0.25">
      <c r="A4460" s="651">
        <v>733905318962</v>
      </c>
      <c r="B4460" s="332" t="s">
        <v>9044</v>
      </c>
      <c r="C4460" s="22">
        <f>AOFA_PLUS!BB35</f>
        <v>0</v>
      </c>
      <c r="D4460" s="15" t="s">
        <v>6648</v>
      </c>
      <c r="E4460" s="653" t="s">
        <v>9045</v>
      </c>
    </row>
    <row r="4461" spans="1:5" customFormat="1" ht="12" customHeight="1" x14ac:dyDescent="0.25">
      <c r="A4461" s="651">
        <v>733905318979</v>
      </c>
      <c r="B4461" s="332" t="s">
        <v>9046</v>
      </c>
      <c r="C4461" s="22">
        <f>AOFA_PLUS!BB36</f>
        <v>0</v>
      </c>
      <c r="D4461" s="15" t="s">
        <v>6648</v>
      </c>
      <c r="E4461" s="653" t="s">
        <v>9047</v>
      </c>
    </row>
    <row r="4462" spans="1:5" customFormat="1" ht="12" customHeight="1" x14ac:dyDescent="0.25">
      <c r="A4462" s="651">
        <v>733905318986</v>
      </c>
      <c r="B4462" s="332" t="s">
        <v>9048</v>
      </c>
      <c r="C4462" s="22">
        <f>AOFA_PLUS!BC13</f>
        <v>0</v>
      </c>
      <c r="D4462" s="15" t="s">
        <v>6648</v>
      </c>
      <c r="E4462" s="653" t="s">
        <v>9049</v>
      </c>
    </row>
    <row r="4463" spans="1:5" customFormat="1" ht="12" customHeight="1" x14ac:dyDescent="0.25">
      <c r="A4463" s="651">
        <v>733905318993</v>
      </c>
      <c r="B4463" s="332" t="s">
        <v>9050</v>
      </c>
      <c r="C4463" s="22">
        <f>AOFA_PLUS!BC14</f>
        <v>0</v>
      </c>
      <c r="D4463" s="15" t="s">
        <v>6648</v>
      </c>
      <c r="E4463" s="653" t="s">
        <v>9051</v>
      </c>
    </row>
    <row r="4464" spans="1:5" customFormat="1" ht="12" customHeight="1" x14ac:dyDescent="0.25">
      <c r="A4464" s="651">
        <v>733905319006</v>
      </c>
      <c r="B4464" s="332" t="s">
        <v>9052</v>
      </c>
      <c r="C4464" s="22">
        <f>AOFA_PLUS!BC15</f>
        <v>0</v>
      </c>
      <c r="D4464" s="15" t="s">
        <v>6648</v>
      </c>
      <c r="E4464" s="653" t="s">
        <v>9053</v>
      </c>
    </row>
    <row r="4465" spans="1:5" customFormat="1" ht="12" customHeight="1" x14ac:dyDescent="0.25">
      <c r="A4465" s="651">
        <v>733905319013</v>
      </c>
      <c r="B4465" s="332" t="s">
        <v>9054</v>
      </c>
      <c r="C4465" s="22">
        <f>AOFA_PLUS!BC16</f>
        <v>0</v>
      </c>
      <c r="D4465" s="15" t="s">
        <v>6648</v>
      </c>
      <c r="E4465" s="653" t="s">
        <v>9055</v>
      </c>
    </row>
    <row r="4466" spans="1:5" customFormat="1" ht="12" customHeight="1" x14ac:dyDescent="0.25">
      <c r="A4466" s="651">
        <v>733905319020</v>
      </c>
      <c r="B4466" s="332" t="s">
        <v>9056</v>
      </c>
      <c r="C4466" s="22">
        <f>AOFA_PLUS!BC17</f>
        <v>0</v>
      </c>
      <c r="D4466" s="15" t="s">
        <v>6648</v>
      </c>
      <c r="E4466" s="653" t="s">
        <v>9057</v>
      </c>
    </row>
    <row r="4467" spans="1:5" customFormat="1" ht="12" customHeight="1" x14ac:dyDescent="0.25">
      <c r="A4467" s="651">
        <v>733905319044</v>
      </c>
      <c r="B4467" s="332" t="s">
        <v>9058</v>
      </c>
      <c r="C4467" s="22">
        <f>AOFA_PLUS!BC18</f>
        <v>0</v>
      </c>
      <c r="D4467" s="15" t="s">
        <v>6648</v>
      </c>
      <c r="E4467" s="653" t="s">
        <v>9059</v>
      </c>
    </row>
    <row r="4468" spans="1:5" customFormat="1" ht="12" customHeight="1" x14ac:dyDescent="0.25">
      <c r="A4468" s="651">
        <v>733905319068</v>
      </c>
      <c r="B4468" s="332" t="s">
        <v>9060</v>
      </c>
      <c r="C4468" s="22">
        <f>AOFA_PLUS!BC19</f>
        <v>0</v>
      </c>
      <c r="D4468" s="15" t="s">
        <v>6648</v>
      </c>
      <c r="E4468" s="653" t="s">
        <v>9061</v>
      </c>
    </row>
    <row r="4469" spans="1:5" customFormat="1" ht="12" customHeight="1" x14ac:dyDescent="0.25">
      <c r="A4469" s="651">
        <v>733905319082</v>
      </c>
      <c r="B4469" s="332" t="s">
        <v>9062</v>
      </c>
      <c r="C4469" s="22">
        <f>AOFA_PLUS!BC20</f>
        <v>0</v>
      </c>
      <c r="D4469" s="15" t="s">
        <v>6648</v>
      </c>
      <c r="E4469" s="653" t="s">
        <v>9063</v>
      </c>
    </row>
    <row r="4470" spans="1:5" customFormat="1" ht="12" customHeight="1" x14ac:dyDescent="0.25">
      <c r="A4470" s="651">
        <v>733905319105</v>
      </c>
      <c r="B4470" s="332" t="s">
        <v>9064</v>
      </c>
      <c r="C4470" s="22">
        <f>AOFA_PLUS!BC21</f>
        <v>0</v>
      </c>
      <c r="D4470" s="15" t="s">
        <v>6648</v>
      </c>
      <c r="E4470" s="653" t="s">
        <v>9065</v>
      </c>
    </row>
    <row r="4471" spans="1:5" customFormat="1" ht="12" customHeight="1" x14ac:dyDescent="0.25">
      <c r="A4471" s="651">
        <v>733905319129</v>
      </c>
      <c r="B4471" s="332" t="s">
        <v>9066</v>
      </c>
      <c r="C4471" s="22">
        <f>AOFA_PLUS!BC22</f>
        <v>0</v>
      </c>
      <c r="D4471" s="15" t="s">
        <v>6648</v>
      </c>
      <c r="E4471" s="653" t="s">
        <v>9067</v>
      </c>
    </row>
    <row r="4472" spans="1:5" customFormat="1" ht="12" customHeight="1" x14ac:dyDescent="0.25">
      <c r="A4472" s="651">
        <v>733905319143</v>
      </c>
      <c r="B4472" s="332" t="s">
        <v>9068</v>
      </c>
      <c r="C4472" s="22">
        <f>AOFA_PLUS!BC23</f>
        <v>0</v>
      </c>
      <c r="D4472" s="15" t="s">
        <v>6648</v>
      </c>
      <c r="E4472" s="653" t="s">
        <v>9069</v>
      </c>
    </row>
    <row r="4473" spans="1:5" customFormat="1" ht="12" customHeight="1" x14ac:dyDescent="0.25">
      <c r="A4473" s="651">
        <v>733905319167</v>
      </c>
      <c r="B4473" s="332" t="s">
        <v>9070</v>
      </c>
      <c r="C4473" s="22">
        <f>AOFA_PLUS!BC24</f>
        <v>0</v>
      </c>
      <c r="D4473" s="15" t="s">
        <v>6648</v>
      </c>
      <c r="E4473" s="653" t="s">
        <v>9071</v>
      </c>
    </row>
    <row r="4474" spans="1:5" customFormat="1" ht="12" customHeight="1" x14ac:dyDescent="0.25">
      <c r="A4474" s="651">
        <v>733905319181</v>
      </c>
      <c r="B4474" s="332" t="s">
        <v>9072</v>
      </c>
      <c r="C4474" s="22">
        <f>AOFA_PLUS!BC25</f>
        <v>0</v>
      </c>
      <c r="D4474" s="15" t="s">
        <v>6648</v>
      </c>
      <c r="E4474" s="653" t="s">
        <v>9073</v>
      </c>
    </row>
    <row r="4475" spans="1:5" customFormat="1" ht="12" customHeight="1" x14ac:dyDescent="0.25">
      <c r="A4475" s="651">
        <v>733905319204</v>
      </c>
      <c r="B4475" s="332" t="s">
        <v>9074</v>
      </c>
      <c r="C4475" s="22">
        <f>AOFA_PLUS!BC26</f>
        <v>0</v>
      </c>
      <c r="D4475" s="15" t="s">
        <v>6648</v>
      </c>
      <c r="E4475" s="653" t="s">
        <v>9075</v>
      </c>
    </row>
    <row r="4476" spans="1:5" customFormat="1" ht="12" customHeight="1" x14ac:dyDescent="0.25">
      <c r="A4476" s="651">
        <v>733905319228</v>
      </c>
      <c r="B4476" s="332" t="s">
        <v>9076</v>
      </c>
      <c r="C4476" s="22">
        <f>AOFA_PLUS!BC27</f>
        <v>0</v>
      </c>
      <c r="D4476" s="15" t="s">
        <v>6648</v>
      </c>
      <c r="E4476" s="653" t="s">
        <v>9077</v>
      </c>
    </row>
    <row r="4477" spans="1:5" customFormat="1" ht="12" customHeight="1" x14ac:dyDescent="0.25">
      <c r="A4477" s="651">
        <v>733905319242</v>
      </c>
      <c r="B4477" s="332" t="s">
        <v>9078</v>
      </c>
      <c r="C4477" s="22">
        <f>AOFA_PLUS!BC28</f>
        <v>0</v>
      </c>
      <c r="D4477" s="15" t="s">
        <v>6648</v>
      </c>
      <c r="E4477" s="653" t="s">
        <v>9079</v>
      </c>
    </row>
    <row r="4478" spans="1:5" customFormat="1" ht="12" customHeight="1" x14ac:dyDescent="0.25">
      <c r="A4478" s="651">
        <v>733905319266</v>
      </c>
      <c r="B4478" s="332" t="s">
        <v>9080</v>
      </c>
      <c r="C4478" s="22">
        <f>AOFA_PLUS!BC29</f>
        <v>0</v>
      </c>
      <c r="D4478" s="15" t="s">
        <v>6648</v>
      </c>
      <c r="E4478" s="653" t="s">
        <v>9081</v>
      </c>
    </row>
    <row r="4479" spans="1:5" customFormat="1" ht="12" customHeight="1" x14ac:dyDescent="0.25">
      <c r="A4479" s="651">
        <v>733905319280</v>
      </c>
      <c r="B4479" s="332" t="s">
        <v>9082</v>
      </c>
      <c r="C4479" s="22">
        <f>AOFA_PLUS!BC30</f>
        <v>0</v>
      </c>
      <c r="D4479" s="15" t="s">
        <v>6648</v>
      </c>
      <c r="E4479" s="653" t="s">
        <v>9083</v>
      </c>
    </row>
    <row r="4480" spans="1:5" customFormat="1" ht="12" customHeight="1" x14ac:dyDescent="0.25">
      <c r="A4480" s="651">
        <v>733905319303</v>
      </c>
      <c r="B4480" s="332" t="s">
        <v>9084</v>
      </c>
      <c r="C4480" s="22">
        <f>AOFA_PLUS!BC31</f>
        <v>0</v>
      </c>
      <c r="D4480" s="15" t="s">
        <v>6648</v>
      </c>
      <c r="E4480" s="653" t="s">
        <v>9085</v>
      </c>
    </row>
    <row r="4481" spans="1:5" customFormat="1" ht="12" customHeight="1" x14ac:dyDescent="0.25">
      <c r="A4481" s="651">
        <v>733905319327</v>
      </c>
      <c r="B4481" s="332" t="s">
        <v>9086</v>
      </c>
      <c r="C4481" s="22">
        <f>AOFA_PLUS!BC32</f>
        <v>0</v>
      </c>
      <c r="D4481" s="15" t="s">
        <v>6648</v>
      </c>
      <c r="E4481" s="653" t="s">
        <v>9087</v>
      </c>
    </row>
    <row r="4482" spans="1:5" customFormat="1" ht="12" customHeight="1" x14ac:dyDescent="0.25">
      <c r="A4482" s="651">
        <v>733905319341</v>
      </c>
      <c r="B4482" s="332" t="s">
        <v>9088</v>
      </c>
      <c r="C4482" s="22">
        <f>AOFA_PLUS!BC33</f>
        <v>0</v>
      </c>
      <c r="D4482" s="15" t="s">
        <v>6648</v>
      </c>
      <c r="E4482" s="653" t="s">
        <v>9089</v>
      </c>
    </row>
    <row r="4483" spans="1:5" customFormat="1" ht="12" customHeight="1" x14ac:dyDescent="0.25">
      <c r="A4483" s="651">
        <v>733905319365</v>
      </c>
      <c r="B4483" s="332" t="s">
        <v>9090</v>
      </c>
      <c r="C4483" s="22">
        <f>AOFA_PLUS!BC34</f>
        <v>0</v>
      </c>
      <c r="D4483" s="15" t="s">
        <v>6648</v>
      </c>
      <c r="E4483" s="653" t="s">
        <v>9091</v>
      </c>
    </row>
    <row r="4484" spans="1:5" customFormat="1" ht="12" customHeight="1" x14ac:dyDescent="0.25">
      <c r="A4484" s="651">
        <v>733905319389</v>
      </c>
      <c r="B4484" s="332" t="s">
        <v>9092</v>
      </c>
      <c r="C4484" s="22">
        <f>AOFA_PLUS!BC35</f>
        <v>0</v>
      </c>
      <c r="D4484" s="15" t="s">
        <v>6648</v>
      </c>
      <c r="E4484" s="653" t="s">
        <v>9093</v>
      </c>
    </row>
    <row r="4485" spans="1:5" customFormat="1" ht="12" customHeight="1" x14ac:dyDescent="0.25">
      <c r="A4485" s="651">
        <v>733905319402</v>
      </c>
      <c r="B4485" s="332" t="s">
        <v>9094</v>
      </c>
      <c r="C4485" s="22">
        <f>AOFA_PLUS!BC36</f>
        <v>0</v>
      </c>
      <c r="D4485" s="15" t="s">
        <v>6648</v>
      </c>
      <c r="E4485" s="653" t="s">
        <v>9095</v>
      </c>
    </row>
    <row r="4486" spans="1:5" customFormat="1" ht="12" customHeight="1" x14ac:dyDescent="0.25">
      <c r="A4486" s="651">
        <v>733905686023</v>
      </c>
      <c r="B4486" s="654" t="s">
        <v>9096</v>
      </c>
      <c r="C4486" s="22">
        <f>AOFA_PLUS!BD13</f>
        <v>0</v>
      </c>
      <c r="D4486" s="15" t="s">
        <v>6648</v>
      </c>
      <c r="E4486" s="653" t="s">
        <v>9097</v>
      </c>
    </row>
    <row r="4487" spans="1:5" customFormat="1" ht="12" customHeight="1" x14ac:dyDescent="0.25">
      <c r="A4487" s="651">
        <v>733905679124</v>
      </c>
      <c r="B4487" s="654" t="s">
        <v>9098</v>
      </c>
      <c r="C4487" s="22">
        <f>AOFA_PLUS!BD14</f>
        <v>0</v>
      </c>
      <c r="D4487" s="15" t="s">
        <v>6648</v>
      </c>
      <c r="E4487" s="653" t="s">
        <v>9099</v>
      </c>
    </row>
    <row r="4488" spans="1:5" customFormat="1" ht="12" customHeight="1" x14ac:dyDescent="0.25">
      <c r="A4488" s="651">
        <v>733905679421</v>
      </c>
      <c r="B4488" s="654" t="s">
        <v>9100</v>
      </c>
      <c r="C4488" s="22">
        <f>AOFA_PLUS!BD15</f>
        <v>0</v>
      </c>
      <c r="D4488" s="15" t="s">
        <v>6648</v>
      </c>
      <c r="E4488" s="653" t="s">
        <v>9101</v>
      </c>
    </row>
    <row r="4489" spans="1:5" customFormat="1" ht="12" customHeight="1" x14ac:dyDescent="0.25">
      <c r="A4489" s="651">
        <v>733905679728</v>
      </c>
      <c r="B4489" s="654" t="s">
        <v>9102</v>
      </c>
      <c r="C4489" s="22">
        <f>AOFA_PLUS!BD16</f>
        <v>0</v>
      </c>
      <c r="D4489" s="15" t="s">
        <v>6648</v>
      </c>
      <c r="E4489" s="653" t="s">
        <v>9103</v>
      </c>
    </row>
    <row r="4490" spans="1:5" customFormat="1" ht="12" customHeight="1" x14ac:dyDescent="0.25">
      <c r="A4490" s="651">
        <v>733905680021</v>
      </c>
      <c r="B4490" s="654" t="s">
        <v>9104</v>
      </c>
      <c r="C4490" s="22">
        <f>AOFA_PLUS!BD17</f>
        <v>0</v>
      </c>
      <c r="D4490" s="15" t="s">
        <v>6648</v>
      </c>
      <c r="E4490" s="653" t="s">
        <v>9105</v>
      </c>
    </row>
    <row r="4491" spans="1:5" customFormat="1" ht="12" customHeight="1" x14ac:dyDescent="0.25">
      <c r="A4491" s="651">
        <v>733905680328</v>
      </c>
      <c r="B4491" s="654" t="s">
        <v>9106</v>
      </c>
      <c r="C4491" s="22">
        <f>AOFA_PLUS!BD18</f>
        <v>0</v>
      </c>
      <c r="D4491" s="15" t="s">
        <v>6648</v>
      </c>
      <c r="E4491" s="653" t="s">
        <v>9107</v>
      </c>
    </row>
    <row r="4492" spans="1:5" customFormat="1" ht="12" customHeight="1" x14ac:dyDescent="0.25">
      <c r="A4492" s="651">
        <v>733905680625</v>
      </c>
      <c r="B4492" s="654" t="s">
        <v>9108</v>
      </c>
      <c r="C4492" s="22">
        <f>AOFA_PLUS!BD19</f>
        <v>0</v>
      </c>
      <c r="D4492" s="15" t="s">
        <v>6648</v>
      </c>
      <c r="E4492" s="653" t="s">
        <v>9109</v>
      </c>
    </row>
    <row r="4493" spans="1:5" customFormat="1" ht="12" customHeight="1" x14ac:dyDescent="0.25">
      <c r="A4493" s="651">
        <v>733905680922</v>
      </c>
      <c r="B4493" s="654" t="s">
        <v>9110</v>
      </c>
      <c r="C4493" s="22">
        <f>AOFA_PLUS!BD20</f>
        <v>0</v>
      </c>
      <c r="D4493" s="15" t="s">
        <v>6648</v>
      </c>
      <c r="E4493" s="653" t="s">
        <v>9111</v>
      </c>
    </row>
    <row r="4494" spans="1:5" customFormat="1" ht="12" customHeight="1" x14ac:dyDescent="0.25">
      <c r="A4494" s="651">
        <v>733905681226</v>
      </c>
      <c r="B4494" s="654" t="s">
        <v>9112</v>
      </c>
      <c r="C4494" s="22">
        <f>AOFA_PLUS!BD21</f>
        <v>0</v>
      </c>
      <c r="D4494" s="15" t="s">
        <v>6648</v>
      </c>
      <c r="E4494" s="653" t="s">
        <v>9113</v>
      </c>
    </row>
    <row r="4495" spans="1:5" customFormat="1" ht="12" customHeight="1" x14ac:dyDescent="0.25">
      <c r="A4495" s="651">
        <v>733905681523</v>
      </c>
      <c r="B4495" s="654" t="s">
        <v>9114</v>
      </c>
      <c r="C4495" s="22">
        <f>AOFA_PLUS!BD22</f>
        <v>0</v>
      </c>
      <c r="D4495" s="15" t="s">
        <v>6648</v>
      </c>
      <c r="E4495" s="653" t="s">
        <v>9115</v>
      </c>
    </row>
    <row r="4496" spans="1:5" customFormat="1" ht="12" customHeight="1" x14ac:dyDescent="0.25">
      <c r="A4496" s="651">
        <v>733905681820</v>
      </c>
      <c r="B4496" s="654" t="s">
        <v>9116</v>
      </c>
      <c r="C4496" s="22">
        <f>AOFA_PLUS!BD23</f>
        <v>0</v>
      </c>
      <c r="D4496" s="15" t="s">
        <v>6648</v>
      </c>
      <c r="E4496" s="653" t="s">
        <v>9117</v>
      </c>
    </row>
    <row r="4497" spans="1:5" customFormat="1" ht="12" customHeight="1" x14ac:dyDescent="0.25">
      <c r="A4497" s="651">
        <v>733905682124</v>
      </c>
      <c r="B4497" s="654" t="s">
        <v>9118</v>
      </c>
      <c r="C4497" s="22">
        <f>AOFA_PLUS!BD24</f>
        <v>0</v>
      </c>
      <c r="D4497" s="15" t="s">
        <v>6648</v>
      </c>
      <c r="E4497" s="653" t="s">
        <v>9119</v>
      </c>
    </row>
    <row r="4498" spans="1:5" customFormat="1" ht="12" customHeight="1" x14ac:dyDescent="0.25">
      <c r="A4498" s="651">
        <v>733905682421</v>
      </c>
      <c r="B4498" s="654" t="s">
        <v>9120</v>
      </c>
      <c r="C4498" s="22">
        <f>AOFA_PLUS!BD25</f>
        <v>0</v>
      </c>
      <c r="D4498" s="15" t="s">
        <v>6648</v>
      </c>
      <c r="E4498" s="653" t="s">
        <v>9121</v>
      </c>
    </row>
    <row r="4499" spans="1:5" customFormat="1" ht="12" customHeight="1" x14ac:dyDescent="0.25">
      <c r="A4499" s="651">
        <v>733905682728</v>
      </c>
      <c r="B4499" s="654" t="s">
        <v>9122</v>
      </c>
      <c r="C4499" s="22">
        <f>AOFA_PLUS!BD26</f>
        <v>0</v>
      </c>
      <c r="D4499" s="15" t="s">
        <v>6648</v>
      </c>
      <c r="E4499" s="653" t="s">
        <v>9123</v>
      </c>
    </row>
    <row r="4500" spans="1:5" customFormat="1" ht="12" customHeight="1" x14ac:dyDescent="0.25">
      <c r="A4500" s="651">
        <v>733905683022</v>
      </c>
      <c r="B4500" s="654" t="s">
        <v>9124</v>
      </c>
      <c r="C4500" s="22">
        <f>AOFA_PLUS!BD27</f>
        <v>0</v>
      </c>
      <c r="D4500" s="15" t="s">
        <v>6648</v>
      </c>
      <c r="E4500" s="653" t="s">
        <v>9125</v>
      </c>
    </row>
    <row r="4501" spans="1:5" customFormat="1" ht="12" customHeight="1" x14ac:dyDescent="0.25">
      <c r="A4501" s="651">
        <v>733905683329</v>
      </c>
      <c r="B4501" s="654" t="s">
        <v>9126</v>
      </c>
      <c r="C4501" s="22">
        <f>AOFA_PLUS!BD28</f>
        <v>0</v>
      </c>
      <c r="D4501" s="15" t="s">
        <v>6648</v>
      </c>
      <c r="E4501" s="653" t="s">
        <v>9127</v>
      </c>
    </row>
    <row r="4502" spans="1:5" customFormat="1" ht="12" customHeight="1" x14ac:dyDescent="0.25">
      <c r="A4502" s="651">
        <v>733905683626</v>
      </c>
      <c r="B4502" s="654" t="s">
        <v>9128</v>
      </c>
      <c r="C4502" s="22">
        <f>AOFA_PLUS!BD29</f>
        <v>0</v>
      </c>
      <c r="D4502" s="15" t="s">
        <v>6648</v>
      </c>
      <c r="E4502" s="653" t="s">
        <v>9129</v>
      </c>
    </row>
    <row r="4503" spans="1:5" customFormat="1" ht="12" customHeight="1" x14ac:dyDescent="0.25">
      <c r="A4503" s="651">
        <v>733905683923</v>
      </c>
      <c r="B4503" s="654" t="s">
        <v>9130</v>
      </c>
      <c r="C4503" s="22">
        <f>AOFA_PLUS!BD30</f>
        <v>0</v>
      </c>
      <c r="D4503" s="15" t="s">
        <v>6648</v>
      </c>
      <c r="E4503" s="653" t="s">
        <v>9131</v>
      </c>
    </row>
    <row r="4504" spans="1:5" customFormat="1" ht="12" customHeight="1" x14ac:dyDescent="0.25">
      <c r="A4504" s="651">
        <v>733905684227</v>
      </c>
      <c r="B4504" s="654" t="s">
        <v>9132</v>
      </c>
      <c r="C4504" s="22">
        <f>AOFA_PLUS!BD31</f>
        <v>0</v>
      </c>
      <c r="D4504" s="15" t="s">
        <v>6648</v>
      </c>
      <c r="E4504" s="653" t="s">
        <v>9133</v>
      </c>
    </row>
    <row r="4505" spans="1:5" customFormat="1" ht="12" customHeight="1" x14ac:dyDescent="0.25">
      <c r="A4505" s="651">
        <v>733905684524</v>
      </c>
      <c r="B4505" s="654" t="s">
        <v>9134</v>
      </c>
      <c r="C4505" s="22">
        <f>AOFA_PLUS!BD32</f>
        <v>0</v>
      </c>
      <c r="D4505" s="15" t="s">
        <v>6648</v>
      </c>
      <c r="E4505" s="653" t="s">
        <v>9135</v>
      </c>
    </row>
    <row r="4506" spans="1:5" customFormat="1" ht="12" customHeight="1" x14ac:dyDescent="0.25">
      <c r="A4506" s="651">
        <v>733905684821</v>
      </c>
      <c r="B4506" s="654" t="s">
        <v>9136</v>
      </c>
      <c r="C4506" s="22">
        <f>AOFA_PLUS!BD33</f>
        <v>0</v>
      </c>
      <c r="D4506" s="15" t="s">
        <v>6648</v>
      </c>
      <c r="E4506" s="653" t="s">
        <v>9137</v>
      </c>
    </row>
    <row r="4507" spans="1:5" customFormat="1" ht="12" customHeight="1" x14ac:dyDescent="0.25">
      <c r="A4507" s="651">
        <v>733905685125</v>
      </c>
      <c r="B4507" s="654" t="s">
        <v>9138</v>
      </c>
      <c r="C4507" s="22">
        <f>AOFA_PLUS!BD34</f>
        <v>0</v>
      </c>
      <c r="D4507" s="15" t="s">
        <v>6648</v>
      </c>
      <c r="E4507" s="653" t="s">
        <v>9139</v>
      </c>
    </row>
    <row r="4508" spans="1:5" customFormat="1" ht="12" customHeight="1" x14ac:dyDescent="0.25">
      <c r="A4508" s="651">
        <v>733905685422</v>
      </c>
      <c r="B4508" s="654" t="s">
        <v>9140</v>
      </c>
      <c r="C4508" s="22">
        <f>AOFA_PLUS!BD35</f>
        <v>0</v>
      </c>
      <c r="D4508" s="15" t="s">
        <v>6648</v>
      </c>
      <c r="E4508" s="653" t="s">
        <v>9141</v>
      </c>
    </row>
    <row r="4509" spans="1:5" customFormat="1" ht="12" customHeight="1" x14ac:dyDescent="0.25">
      <c r="A4509" s="651">
        <v>733905685729</v>
      </c>
      <c r="B4509" s="654" t="s">
        <v>9142</v>
      </c>
      <c r="C4509" s="22">
        <f>AOFA_PLUS!BD36</f>
        <v>0</v>
      </c>
      <c r="D4509" s="15" t="s">
        <v>6648</v>
      </c>
      <c r="E4509" s="653" t="s">
        <v>9143</v>
      </c>
    </row>
    <row r="4510" spans="1:5" customFormat="1" ht="12" customHeight="1" x14ac:dyDescent="0.25">
      <c r="A4510" s="651">
        <v>733905686030</v>
      </c>
      <c r="B4510" s="654" t="s">
        <v>9144</v>
      </c>
      <c r="C4510" s="22">
        <f>AOFA_PLUS!BE13</f>
        <v>0</v>
      </c>
      <c r="D4510" s="15" t="s">
        <v>6648</v>
      </c>
      <c r="E4510" s="653" t="s">
        <v>9145</v>
      </c>
    </row>
    <row r="4511" spans="1:5" customFormat="1" ht="12" customHeight="1" x14ac:dyDescent="0.25">
      <c r="A4511" s="651">
        <v>733905679131</v>
      </c>
      <c r="B4511" s="654" t="s">
        <v>9146</v>
      </c>
      <c r="C4511" s="22">
        <f>AOFA_PLUS!BE14</f>
        <v>0</v>
      </c>
      <c r="D4511" s="15" t="s">
        <v>6648</v>
      </c>
      <c r="E4511" s="653" t="s">
        <v>9147</v>
      </c>
    </row>
    <row r="4512" spans="1:5" customFormat="1" ht="12" customHeight="1" x14ac:dyDescent="0.25">
      <c r="A4512" s="651">
        <v>733905679438</v>
      </c>
      <c r="B4512" s="654" t="s">
        <v>9148</v>
      </c>
      <c r="C4512" s="22">
        <f>AOFA_PLUS!BE15</f>
        <v>0</v>
      </c>
      <c r="D4512" s="15" t="s">
        <v>6648</v>
      </c>
      <c r="E4512" s="653" t="s">
        <v>9149</v>
      </c>
    </row>
    <row r="4513" spans="1:5" customFormat="1" ht="12" customHeight="1" x14ac:dyDescent="0.25">
      <c r="A4513" s="651">
        <v>733905679735</v>
      </c>
      <c r="B4513" s="654" t="s">
        <v>9150</v>
      </c>
      <c r="C4513" s="22">
        <f>AOFA_PLUS!BE16</f>
        <v>0</v>
      </c>
      <c r="D4513" s="15" t="s">
        <v>6648</v>
      </c>
      <c r="E4513" s="653" t="s">
        <v>9151</v>
      </c>
    </row>
    <row r="4514" spans="1:5" customFormat="1" ht="12" customHeight="1" x14ac:dyDescent="0.25">
      <c r="A4514" s="651">
        <v>733905680038</v>
      </c>
      <c r="B4514" s="654" t="s">
        <v>9152</v>
      </c>
      <c r="C4514" s="22">
        <f>AOFA_PLUS!BE17</f>
        <v>0</v>
      </c>
      <c r="D4514" s="15" t="s">
        <v>6648</v>
      </c>
      <c r="E4514" s="653" t="s">
        <v>9153</v>
      </c>
    </row>
    <row r="4515" spans="1:5" customFormat="1" ht="12" customHeight="1" x14ac:dyDescent="0.25">
      <c r="A4515" s="651">
        <v>733905680335</v>
      </c>
      <c r="B4515" s="654" t="s">
        <v>9154</v>
      </c>
      <c r="C4515" s="22">
        <f>AOFA_PLUS!BE18</f>
        <v>0</v>
      </c>
      <c r="D4515" s="15" t="s">
        <v>6648</v>
      </c>
      <c r="E4515" s="653" t="s">
        <v>9155</v>
      </c>
    </row>
    <row r="4516" spans="1:5" customFormat="1" ht="12" customHeight="1" x14ac:dyDescent="0.25">
      <c r="A4516" s="651">
        <v>733905680632</v>
      </c>
      <c r="B4516" s="654" t="s">
        <v>9156</v>
      </c>
      <c r="C4516" s="22">
        <f>AOFA_PLUS!BE19</f>
        <v>0</v>
      </c>
      <c r="D4516" s="15" t="s">
        <v>6648</v>
      </c>
      <c r="E4516" s="653" t="s">
        <v>9157</v>
      </c>
    </row>
    <row r="4517" spans="1:5" customFormat="1" ht="12" customHeight="1" x14ac:dyDescent="0.25">
      <c r="A4517" s="651">
        <v>733905680939</v>
      </c>
      <c r="B4517" s="654" t="s">
        <v>9158</v>
      </c>
      <c r="C4517" s="22">
        <f>AOFA_PLUS!BE20</f>
        <v>0</v>
      </c>
      <c r="D4517" s="15" t="s">
        <v>6648</v>
      </c>
      <c r="E4517" s="653" t="s">
        <v>9159</v>
      </c>
    </row>
    <row r="4518" spans="1:5" customFormat="1" ht="12" customHeight="1" x14ac:dyDescent="0.25">
      <c r="A4518" s="651">
        <v>733905681233</v>
      </c>
      <c r="B4518" s="654" t="s">
        <v>9160</v>
      </c>
      <c r="C4518" s="22">
        <f>AOFA_PLUS!BE21</f>
        <v>0</v>
      </c>
      <c r="D4518" s="15" t="s">
        <v>6648</v>
      </c>
      <c r="E4518" s="653" t="s">
        <v>9161</v>
      </c>
    </row>
    <row r="4519" spans="1:5" customFormat="1" ht="12" customHeight="1" x14ac:dyDescent="0.25">
      <c r="A4519" s="651">
        <v>733905681530</v>
      </c>
      <c r="B4519" s="654" t="s">
        <v>9162</v>
      </c>
      <c r="C4519" s="22">
        <f>AOFA_PLUS!BE22</f>
        <v>0</v>
      </c>
      <c r="D4519" s="15" t="s">
        <v>6648</v>
      </c>
      <c r="E4519" s="653" t="s">
        <v>9163</v>
      </c>
    </row>
    <row r="4520" spans="1:5" customFormat="1" ht="12" customHeight="1" x14ac:dyDescent="0.25">
      <c r="A4520" s="651">
        <v>733905681837</v>
      </c>
      <c r="B4520" s="654" t="s">
        <v>9164</v>
      </c>
      <c r="C4520" s="22">
        <f>AOFA_PLUS!BE23</f>
        <v>0</v>
      </c>
      <c r="D4520" s="15" t="s">
        <v>6648</v>
      </c>
      <c r="E4520" s="653" t="s">
        <v>9165</v>
      </c>
    </row>
    <row r="4521" spans="1:5" customFormat="1" ht="12" customHeight="1" x14ac:dyDescent="0.25">
      <c r="A4521" s="651">
        <v>733905682131</v>
      </c>
      <c r="B4521" s="654" t="s">
        <v>9166</v>
      </c>
      <c r="C4521" s="22">
        <f>AOFA_PLUS!BE24</f>
        <v>0</v>
      </c>
      <c r="D4521" s="15" t="s">
        <v>6648</v>
      </c>
      <c r="E4521" s="653" t="s">
        <v>9167</v>
      </c>
    </row>
    <row r="4522" spans="1:5" customFormat="1" ht="12" customHeight="1" x14ac:dyDescent="0.25">
      <c r="A4522" s="651">
        <v>733905682438</v>
      </c>
      <c r="B4522" s="654" t="s">
        <v>9168</v>
      </c>
      <c r="C4522" s="22">
        <f>AOFA_PLUS!BE25</f>
        <v>0</v>
      </c>
      <c r="D4522" s="15" t="s">
        <v>6648</v>
      </c>
      <c r="E4522" s="653" t="s">
        <v>9169</v>
      </c>
    </row>
    <row r="4523" spans="1:5" customFormat="1" ht="12" customHeight="1" x14ac:dyDescent="0.25">
      <c r="A4523" s="651">
        <v>733905682735</v>
      </c>
      <c r="B4523" s="654" t="s">
        <v>9170</v>
      </c>
      <c r="C4523" s="22">
        <f>AOFA_PLUS!BE26</f>
        <v>0</v>
      </c>
      <c r="D4523" s="15" t="s">
        <v>6648</v>
      </c>
      <c r="E4523" s="653" t="s">
        <v>9171</v>
      </c>
    </row>
    <row r="4524" spans="1:5" customFormat="1" ht="12" customHeight="1" x14ac:dyDescent="0.25">
      <c r="A4524" s="651">
        <v>733905683039</v>
      </c>
      <c r="B4524" s="654" t="s">
        <v>9172</v>
      </c>
      <c r="C4524" s="22">
        <f>AOFA_PLUS!BE27</f>
        <v>0</v>
      </c>
      <c r="D4524" s="15" t="s">
        <v>6648</v>
      </c>
      <c r="E4524" s="653" t="s">
        <v>9173</v>
      </c>
    </row>
    <row r="4525" spans="1:5" customFormat="1" ht="12" customHeight="1" x14ac:dyDescent="0.25">
      <c r="A4525" s="651">
        <v>733905683336</v>
      </c>
      <c r="B4525" s="654" t="s">
        <v>9174</v>
      </c>
      <c r="C4525" s="22">
        <f>AOFA_PLUS!BE28</f>
        <v>0</v>
      </c>
      <c r="D4525" s="15" t="s">
        <v>6648</v>
      </c>
      <c r="E4525" s="653" t="s">
        <v>9175</v>
      </c>
    </row>
    <row r="4526" spans="1:5" customFormat="1" ht="12" customHeight="1" x14ac:dyDescent="0.25">
      <c r="A4526" s="651">
        <v>733905683633</v>
      </c>
      <c r="B4526" s="654" t="s">
        <v>9176</v>
      </c>
      <c r="C4526" s="22">
        <f>AOFA_PLUS!BE29</f>
        <v>0</v>
      </c>
      <c r="D4526" s="15" t="s">
        <v>6648</v>
      </c>
      <c r="E4526" s="653" t="s">
        <v>9177</v>
      </c>
    </row>
    <row r="4527" spans="1:5" customFormat="1" ht="12" customHeight="1" x14ac:dyDescent="0.25">
      <c r="A4527" s="651">
        <v>733905683930</v>
      </c>
      <c r="B4527" s="654" t="s">
        <v>9178</v>
      </c>
      <c r="C4527" s="22">
        <f>AOFA_PLUS!BE30</f>
        <v>0</v>
      </c>
      <c r="D4527" s="15" t="s">
        <v>6648</v>
      </c>
      <c r="E4527" s="653" t="s">
        <v>9179</v>
      </c>
    </row>
    <row r="4528" spans="1:5" customFormat="1" ht="12" customHeight="1" x14ac:dyDescent="0.25">
      <c r="A4528" s="651">
        <v>733905684234</v>
      </c>
      <c r="B4528" s="654" t="s">
        <v>9180</v>
      </c>
      <c r="C4528" s="22">
        <f>AOFA_PLUS!BE31</f>
        <v>0</v>
      </c>
      <c r="D4528" s="15" t="s">
        <v>6648</v>
      </c>
      <c r="E4528" s="653" t="s">
        <v>9181</v>
      </c>
    </row>
    <row r="4529" spans="1:5" customFormat="1" ht="12" customHeight="1" x14ac:dyDescent="0.25">
      <c r="A4529" s="651">
        <v>733905684531</v>
      </c>
      <c r="B4529" s="654" t="s">
        <v>9182</v>
      </c>
      <c r="C4529" s="22">
        <f>AOFA_PLUS!BE32</f>
        <v>0</v>
      </c>
      <c r="D4529" s="15" t="s">
        <v>6648</v>
      </c>
      <c r="E4529" s="653" t="s">
        <v>9183</v>
      </c>
    </row>
    <row r="4530" spans="1:5" customFormat="1" ht="12" customHeight="1" x14ac:dyDescent="0.25">
      <c r="A4530" s="651">
        <v>733905684838</v>
      </c>
      <c r="B4530" s="654" t="s">
        <v>9184</v>
      </c>
      <c r="C4530" s="22">
        <f>AOFA_PLUS!BE33</f>
        <v>0</v>
      </c>
      <c r="D4530" s="15" t="s">
        <v>6648</v>
      </c>
      <c r="E4530" s="653" t="s">
        <v>9185</v>
      </c>
    </row>
    <row r="4531" spans="1:5" customFormat="1" ht="12" customHeight="1" x14ac:dyDescent="0.25">
      <c r="A4531" s="651">
        <v>733905685132</v>
      </c>
      <c r="B4531" s="654" t="s">
        <v>9186</v>
      </c>
      <c r="C4531" s="22">
        <f>AOFA_PLUS!BE34</f>
        <v>0</v>
      </c>
      <c r="D4531" s="15" t="s">
        <v>6648</v>
      </c>
      <c r="E4531" s="653" t="s">
        <v>9187</v>
      </c>
    </row>
    <row r="4532" spans="1:5" customFormat="1" ht="12" customHeight="1" x14ac:dyDescent="0.25">
      <c r="A4532" s="651">
        <v>733905685439</v>
      </c>
      <c r="B4532" s="654" t="s">
        <v>9188</v>
      </c>
      <c r="C4532" s="22">
        <f>AOFA_PLUS!BE35</f>
        <v>0</v>
      </c>
      <c r="D4532" s="15" t="s">
        <v>6648</v>
      </c>
      <c r="E4532" s="653" t="s">
        <v>9189</v>
      </c>
    </row>
    <row r="4533" spans="1:5" customFormat="1" ht="12" customHeight="1" x14ac:dyDescent="0.25">
      <c r="A4533" s="651">
        <v>733905685736</v>
      </c>
      <c r="B4533" s="654" t="s">
        <v>9190</v>
      </c>
      <c r="C4533" s="22">
        <f>AOFA_PLUS!BE36</f>
        <v>0</v>
      </c>
      <c r="D4533" s="15" t="s">
        <v>6648</v>
      </c>
      <c r="E4533" s="653" t="s">
        <v>9191</v>
      </c>
    </row>
    <row r="4534" spans="1:5" customFormat="1" ht="12" customHeight="1" x14ac:dyDescent="0.25">
      <c r="A4534" s="651">
        <v>733905686047</v>
      </c>
      <c r="B4534" s="654" t="s">
        <v>9192</v>
      </c>
      <c r="C4534" s="22">
        <f>AOFA_PLUS!BF13</f>
        <v>0</v>
      </c>
      <c r="D4534" s="15" t="s">
        <v>6648</v>
      </c>
      <c r="E4534" s="653" t="s">
        <v>9193</v>
      </c>
    </row>
    <row r="4535" spans="1:5" customFormat="1" ht="12" customHeight="1" x14ac:dyDescent="0.25">
      <c r="A4535" s="651">
        <v>733905679148</v>
      </c>
      <c r="B4535" s="654" t="s">
        <v>9194</v>
      </c>
      <c r="C4535" s="22">
        <f>AOFA_PLUS!BF14</f>
        <v>0</v>
      </c>
      <c r="D4535" s="15" t="s">
        <v>6648</v>
      </c>
      <c r="E4535" s="653" t="s">
        <v>9195</v>
      </c>
    </row>
    <row r="4536" spans="1:5" customFormat="1" ht="12" customHeight="1" x14ac:dyDescent="0.25">
      <c r="A4536" s="651">
        <v>733905679445</v>
      </c>
      <c r="B4536" s="654" t="s">
        <v>9196</v>
      </c>
      <c r="C4536" s="22">
        <f>AOFA_PLUS!BF15</f>
        <v>0</v>
      </c>
      <c r="D4536" s="15" t="s">
        <v>6648</v>
      </c>
      <c r="E4536" s="653" t="s">
        <v>9197</v>
      </c>
    </row>
    <row r="4537" spans="1:5" customFormat="1" ht="12" customHeight="1" x14ac:dyDescent="0.25">
      <c r="A4537" s="651">
        <v>733905679742</v>
      </c>
      <c r="B4537" s="654" t="s">
        <v>9198</v>
      </c>
      <c r="C4537" s="22">
        <f>AOFA_PLUS!BF16</f>
        <v>0</v>
      </c>
      <c r="D4537" s="15" t="s">
        <v>6648</v>
      </c>
      <c r="E4537" s="653" t="s">
        <v>9199</v>
      </c>
    </row>
    <row r="4538" spans="1:5" customFormat="1" ht="12" customHeight="1" x14ac:dyDescent="0.25">
      <c r="A4538" s="651">
        <v>733905680045</v>
      </c>
      <c r="B4538" s="654" t="s">
        <v>9200</v>
      </c>
      <c r="C4538" s="22">
        <f>AOFA_PLUS!BF17</f>
        <v>0</v>
      </c>
      <c r="D4538" s="15" t="s">
        <v>6648</v>
      </c>
      <c r="E4538" s="653" t="s">
        <v>9201</v>
      </c>
    </row>
    <row r="4539" spans="1:5" customFormat="1" ht="12" customHeight="1" x14ac:dyDescent="0.25">
      <c r="A4539" s="651">
        <v>733905680342</v>
      </c>
      <c r="B4539" s="654" t="s">
        <v>9202</v>
      </c>
      <c r="C4539" s="22">
        <f>AOFA_PLUS!BF18</f>
        <v>0</v>
      </c>
      <c r="D4539" s="15" t="s">
        <v>6648</v>
      </c>
      <c r="E4539" s="653" t="s">
        <v>9203</v>
      </c>
    </row>
    <row r="4540" spans="1:5" customFormat="1" ht="12" customHeight="1" x14ac:dyDescent="0.25">
      <c r="A4540" s="651">
        <v>733905680649</v>
      </c>
      <c r="B4540" s="654" t="s">
        <v>9204</v>
      </c>
      <c r="C4540" s="22">
        <f>AOFA_PLUS!BF19</f>
        <v>0</v>
      </c>
      <c r="D4540" s="15" t="s">
        <v>6648</v>
      </c>
      <c r="E4540" s="653" t="s">
        <v>9205</v>
      </c>
    </row>
    <row r="4541" spans="1:5" customFormat="1" ht="12" customHeight="1" x14ac:dyDescent="0.25">
      <c r="A4541" s="651">
        <v>733905680946</v>
      </c>
      <c r="B4541" s="654" t="s">
        <v>9206</v>
      </c>
      <c r="C4541" s="22">
        <f>AOFA_PLUS!BF20</f>
        <v>0</v>
      </c>
      <c r="D4541" s="15" t="s">
        <v>6648</v>
      </c>
      <c r="E4541" s="653" t="s">
        <v>9207</v>
      </c>
    </row>
    <row r="4542" spans="1:5" customFormat="1" ht="12" customHeight="1" x14ac:dyDescent="0.25">
      <c r="A4542" s="651">
        <v>733905681240</v>
      </c>
      <c r="B4542" s="654" t="s">
        <v>9208</v>
      </c>
      <c r="C4542" s="22">
        <f>AOFA_PLUS!BF21</f>
        <v>0</v>
      </c>
      <c r="D4542" s="15" t="s">
        <v>6648</v>
      </c>
      <c r="E4542" s="653" t="s">
        <v>9209</v>
      </c>
    </row>
    <row r="4543" spans="1:5" customFormat="1" ht="12" customHeight="1" x14ac:dyDescent="0.25">
      <c r="A4543" s="651">
        <v>733905681547</v>
      </c>
      <c r="B4543" s="654" t="s">
        <v>9210</v>
      </c>
      <c r="C4543" s="22">
        <f>AOFA_PLUS!BF22</f>
        <v>0</v>
      </c>
      <c r="D4543" s="15" t="s">
        <v>6648</v>
      </c>
      <c r="E4543" s="653" t="s">
        <v>9211</v>
      </c>
    </row>
    <row r="4544" spans="1:5" customFormat="1" ht="12" customHeight="1" x14ac:dyDescent="0.25">
      <c r="A4544" s="651">
        <v>733905681844</v>
      </c>
      <c r="B4544" s="654" t="s">
        <v>9212</v>
      </c>
      <c r="C4544" s="22">
        <f>AOFA_PLUS!BF23</f>
        <v>0</v>
      </c>
      <c r="D4544" s="15" t="s">
        <v>6648</v>
      </c>
      <c r="E4544" s="653" t="s">
        <v>9213</v>
      </c>
    </row>
    <row r="4545" spans="1:5" customFormat="1" ht="12" customHeight="1" x14ac:dyDescent="0.25">
      <c r="A4545" s="651">
        <v>733905682148</v>
      </c>
      <c r="B4545" s="654" t="s">
        <v>9214</v>
      </c>
      <c r="C4545" s="22">
        <f>AOFA_PLUS!BF24</f>
        <v>0</v>
      </c>
      <c r="D4545" s="15" t="s">
        <v>6648</v>
      </c>
      <c r="E4545" s="653" t="s">
        <v>9215</v>
      </c>
    </row>
    <row r="4546" spans="1:5" customFormat="1" ht="12" customHeight="1" x14ac:dyDescent="0.25">
      <c r="A4546" s="651">
        <v>733905682445</v>
      </c>
      <c r="B4546" s="654" t="s">
        <v>9216</v>
      </c>
      <c r="C4546" s="22">
        <f>AOFA_PLUS!BF25</f>
        <v>0</v>
      </c>
      <c r="D4546" s="15" t="s">
        <v>6648</v>
      </c>
      <c r="E4546" s="653" t="s">
        <v>9217</v>
      </c>
    </row>
    <row r="4547" spans="1:5" customFormat="1" ht="12" customHeight="1" x14ac:dyDescent="0.25">
      <c r="A4547" s="651">
        <v>733905682742</v>
      </c>
      <c r="B4547" s="654" t="s">
        <v>9218</v>
      </c>
      <c r="C4547" s="22">
        <f>AOFA_PLUS!BF26</f>
        <v>0</v>
      </c>
      <c r="D4547" s="15" t="s">
        <v>6648</v>
      </c>
      <c r="E4547" s="653" t="s">
        <v>9219</v>
      </c>
    </row>
    <row r="4548" spans="1:5" customFormat="1" ht="12" customHeight="1" x14ac:dyDescent="0.25">
      <c r="A4548" s="651">
        <v>733905683046</v>
      </c>
      <c r="B4548" s="654" t="s">
        <v>9220</v>
      </c>
      <c r="C4548" s="22">
        <f>AOFA_PLUS!BF27</f>
        <v>0</v>
      </c>
      <c r="D4548" s="15" t="s">
        <v>6648</v>
      </c>
      <c r="E4548" s="653" t="s">
        <v>9221</v>
      </c>
    </row>
    <row r="4549" spans="1:5" customFormat="1" ht="12" customHeight="1" x14ac:dyDescent="0.25">
      <c r="A4549" s="651">
        <v>733905683343</v>
      </c>
      <c r="B4549" s="654" t="s">
        <v>9222</v>
      </c>
      <c r="C4549" s="22">
        <f>AOFA_PLUS!BF28</f>
        <v>0</v>
      </c>
      <c r="D4549" s="15" t="s">
        <v>6648</v>
      </c>
      <c r="E4549" s="653" t="s">
        <v>9223</v>
      </c>
    </row>
    <row r="4550" spans="1:5" customFormat="1" ht="12" customHeight="1" x14ac:dyDescent="0.25">
      <c r="A4550" s="651">
        <v>733905683640</v>
      </c>
      <c r="B4550" s="654" t="s">
        <v>9224</v>
      </c>
      <c r="C4550" s="22">
        <f>AOFA_PLUS!BF29</f>
        <v>0</v>
      </c>
      <c r="D4550" s="15" t="s">
        <v>6648</v>
      </c>
      <c r="E4550" s="653" t="s">
        <v>9225</v>
      </c>
    </row>
    <row r="4551" spans="1:5" customFormat="1" ht="12" customHeight="1" x14ac:dyDescent="0.25">
      <c r="A4551" s="651">
        <v>733905683947</v>
      </c>
      <c r="B4551" s="654" t="s">
        <v>9226</v>
      </c>
      <c r="C4551" s="22">
        <f>AOFA_PLUS!BF30</f>
        <v>0</v>
      </c>
      <c r="D4551" s="15" t="s">
        <v>6648</v>
      </c>
      <c r="E4551" s="653" t="s">
        <v>9227</v>
      </c>
    </row>
    <row r="4552" spans="1:5" customFormat="1" ht="12" customHeight="1" x14ac:dyDescent="0.25">
      <c r="A4552" s="651">
        <v>733905684241</v>
      </c>
      <c r="B4552" s="654" t="s">
        <v>9228</v>
      </c>
      <c r="C4552" s="22">
        <f>AOFA_PLUS!BF31</f>
        <v>0</v>
      </c>
      <c r="D4552" s="15" t="s">
        <v>6648</v>
      </c>
      <c r="E4552" s="653" t="s">
        <v>9229</v>
      </c>
    </row>
    <row r="4553" spans="1:5" customFormat="1" ht="12" customHeight="1" x14ac:dyDescent="0.25">
      <c r="A4553" s="651">
        <v>733905684548</v>
      </c>
      <c r="B4553" s="654" t="s">
        <v>9230</v>
      </c>
      <c r="C4553" s="22">
        <f>AOFA_PLUS!BF32</f>
        <v>0</v>
      </c>
      <c r="D4553" s="15" t="s">
        <v>6648</v>
      </c>
      <c r="E4553" s="653" t="s">
        <v>9231</v>
      </c>
    </row>
    <row r="4554" spans="1:5" customFormat="1" ht="12" customHeight="1" x14ac:dyDescent="0.25">
      <c r="A4554" s="651">
        <v>733905684845</v>
      </c>
      <c r="B4554" s="654" t="s">
        <v>9232</v>
      </c>
      <c r="C4554" s="22">
        <f>AOFA_PLUS!BF33</f>
        <v>0</v>
      </c>
      <c r="D4554" s="15" t="s">
        <v>6648</v>
      </c>
      <c r="E4554" s="653" t="s">
        <v>9233</v>
      </c>
    </row>
    <row r="4555" spans="1:5" customFormat="1" ht="12" customHeight="1" x14ac:dyDescent="0.25">
      <c r="A4555" s="651">
        <v>733905685149</v>
      </c>
      <c r="B4555" s="654" t="s">
        <v>9234</v>
      </c>
      <c r="C4555" s="22">
        <f>AOFA_PLUS!BF34</f>
        <v>0</v>
      </c>
      <c r="D4555" s="15" t="s">
        <v>6648</v>
      </c>
      <c r="E4555" s="653" t="s">
        <v>9235</v>
      </c>
    </row>
    <row r="4556" spans="1:5" customFormat="1" ht="12" customHeight="1" x14ac:dyDescent="0.25">
      <c r="A4556" s="651">
        <v>733905685446</v>
      </c>
      <c r="B4556" s="654" t="s">
        <v>9236</v>
      </c>
      <c r="C4556" s="22">
        <f>AOFA_PLUS!BF35</f>
        <v>0</v>
      </c>
      <c r="D4556" s="15" t="s">
        <v>6648</v>
      </c>
      <c r="E4556" s="653" t="s">
        <v>9237</v>
      </c>
    </row>
    <row r="4557" spans="1:5" customFormat="1" ht="12" customHeight="1" x14ac:dyDescent="0.25">
      <c r="A4557" s="651">
        <v>733905685743</v>
      </c>
      <c r="B4557" s="654" t="s">
        <v>9238</v>
      </c>
      <c r="C4557" s="22">
        <f>AOFA_PLUS!BF36</f>
        <v>0</v>
      </c>
      <c r="D4557" s="15" t="s">
        <v>6648</v>
      </c>
      <c r="E4557" s="653" t="s">
        <v>9239</v>
      </c>
    </row>
    <row r="4558" spans="1:5" customFormat="1" ht="12" customHeight="1" x14ac:dyDescent="0.25">
      <c r="A4558" s="651">
        <v>733905921339</v>
      </c>
      <c r="B4558" s="654" t="s">
        <v>9240</v>
      </c>
      <c r="C4558" s="22">
        <f>AOFA_PLUS!C44</f>
        <v>0</v>
      </c>
      <c r="D4558" s="15" t="s">
        <v>6648</v>
      </c>
      <c r="E4558" s="653" t="s">
        <v>9241</v>
      </c>
    </row>
    <row r="4559" spans="1:5" customFormat="1" ht="12" customHeight="1" x14ac:dyDescent="0.25">
      <c r="A4559" s="651">
        <v>733905921391</v>
      </c>
      <c r="B4559" s="654" t="s">
        <v>9242</v>
      </c>
      <c r="C4559" s="22">
        <f>AOFA_PLUS!C45</f>
        <v>0</v>
      </c>
      <c r="D4559" s="15" t="s">
        <v>6648</v>
      </c>
      <c r="E4559" s="653" t="s">
        <v>9243</v>
      </c>
    </row>
    <row r="4560" spans="1:5" customFormat="1" ht="12" customHeight="1" x14ac:dyDescent="0.25">
      <c r="A4560" s="651">
        <v>733905921452</v>
      </c>
      <c r="B4560" s="654" t="s">
        <v>9244</v>
      </c>
      <c r="C4560" s="22">
        <f>AOFA_PLUS!C46</f>
        <v>0</v>
      </c>
      <c r="D4560" s="15" t="s">
        <v>6648</v>
      </c>
      <c r="E4560" s="653" t="s">
        <v>9245</v>
      </c>
    </row>
    <row r="4561" spans="1:5" customFormat="1" ht="12" customHeight="1" x14ac:dyDescent="0.25">
      <c r="A4561" s="651">
        <v>733905921513</v>
      </c>
      <c r="B4561" s="654" t="s">
        <v>9246</v>
      </c>
      <c r="C4561" s="22">
        <f>AOFA_PLUS!C47</f>
        <v>0</v>
      </c>
      <c r="D4561" s="15" t="s">
        <v>6648</v>
      </c>
      <c r="E4561" s="653" t="s">
        <v>9247</v>
      </c>
    </row>
    <row r="4562" spans="1:5" customFormat="1" ht="12" customHeight="1" x14ac:dyDescent="0.25">
      <c r="A4562" s="651">
        <v>733905921575</v>
      </c>
      <c r="B4562" s="654" t="s">
        <v>9248</v>
      </c>
      <c r="C4562" s="22">
        <f>AOFA_PLUS!C48</f>
        <v>0</v>
      </c>
      <c r="D4562" s="15" t="s">
        <v>6648</v>
      </c>
      <c r="E4562" s="653" t="s">
        <v>9249</v>
      </c>
    </row>
    <row r="4563" spans="1:5" customFormat="1" ht="12" customHeight="1" x14ac:dyDescent="0.25">
      <c r="A4563" s="651">
        <v>733905921636</v>
      </c>
      <c r="B4563" s="654" t="s">
        <v>9250</v>
      </c>
      <c r="C4563" s="22">
        <f>AOFA_PLUS!C49</f>
        <v>0</v>
      </c>
      <c r="D4563" s="15" t="s">
        <v>6648</v>
      </c>
      <c r="E4563" s="653" t="s">
        <v>9251</v>
      </c>
    </row>
    <row r="4564" spans="1:5" customFormat="1" ht="12" customHeight="1" x14ac:dyDescent="0.25">
      <c r="A4564" s="651">
        <v>733905921698</v>
      </c>
      <c r="B4564" s="654" t="s">
        <v>9252</v>
      </c>
      <c r="C4564" s="22">
        <f>AOFA_PLUS!C50</f>
        <v>0</v>
      </c>
      <c r="D4564" s="15" t="s">
        <v>6648</v>
      </c>
      <c r="E4564" s="653" t="s">
        <v>9253</v>
      </c>
    </row>
    <row r="4565" spans="1:5" customFormat="1" ht="12" customHeight="1" x14ac:dyDescent="0.25">
      <c r="A4565" s="651">
        <v>733905921759</v>
      </c>
      <c r="B4565" s="654" t="s">
        <v>9254</v>
      </c>
      <c r="C4565" s="22">
        <f>AOFA_PLUS!C51</f>
        <v>0</v>
      </c>
      <c r="D4565" s="15" t="s">
        <v>6648</v>
      </c>
      <c r="E4565" s="653" t="s">
        <v>9255</v>
      </c>
    </row>
    <row r="4566" spans="1:5" customFormat="1" ht="12" customHeight="1" x14ac:dyDescent="0.25">
      <c r="A4566" s="651">
        <v>733905921810</v>
      </c>
      <c r="B4566" s="654" t="s">
        <v>9256</v>
      </c>
      <c r="C4566" s="22">
        <f>AOFA_PLUS!C52</f>
        <v>0</v>
      </c>
      <c r="D4566" s="15" t="s">
        <v>6648</v>
      </c>
      <c r="E4566" s="653" t="s">
        <v>9257</v>
      </c>
    </row>
    <row r="4567" spans="1:5" customFormat="1" ht="12" customHeight="1" x14ac:dyDescent="0.25">
      <c r="A4567" s="651">
        <v>733905921872</v>
      </c>
      <c r="B4567" s="654" t="s">
        <v>9258</v>
      </c>
      <c r="C4567" s="22">
        <f>AOFA_PLUS!C53</f>
        <v>0</v>
      </c>
      <c r="D4567" s="15" t="s">
        <v>6648</v>
      </c>
      <c r="E4567" s="653" t="s">
        <v>9259</v>
      </c>
    </row>
    <row r="4568" spans="1:5" customFormat="1" ht="12" customHeight="1" x14ac:dyDescent="0.25">
      <c r="A4568" s="651">
        <v>733905921933</v>
      </c>
      <c r="B4568" s="654" t="s">
        <v>9260</v>
      </c>
      <c r="C4568" s="22">
        <f>AOFA_PLUS!C54</f>
        <v>0</v>
      </c>
      <c r="D4568" s="15" t="s">
        <v>6648</v>
      </c>
      <c r="E4568" s="653" t="s">
        <v>9261</v>
      </c>
    </row>
    <row r="4569" spans="1:5" customFormat="1" ht="12" customHeight="1" x14ac:dyDescent="0.25">
      <c r="A4569" s="651">
        <v>733905921995</v>
      </c>
      <c r="B4569" s="654" t="s">
        <v>9262</v>
      </c>
      <c r="C4569" s="22">
        <f>AOFA_PLUS!C55</f>
        <v>0</v>
      </c>
      <c r="D4569" s="15" t="s">
        <v>6648</v>
      </c>
      <c r="E4569" s="653" t="s">
        <v>9263</v>
      </c>
    </row>
    <row r="4570" spans="1:5" customFormat="1" ht="12" customHeight="1" x14ac:dyDescent="0.25">
      <c r="A4570" s="651">
        <v>733905922053</v>
      </c>
      <c r="B4570" s="654" t="s">
        <v>9264</v>
      </c>
      <c r="C4570" s="22">
        <f>AOFA_PLUS!C56</f>
        <v>0</v>
      </c>
      <c r="D4570" s="15" t="s">
        <v>6648</v>
      </c>
      <c r="E4570" s="653" t="s">
        <v>9265</v>
      </c>
    </row>
    <row r="4571" spans="1:5" customFormat="1" ht="12" customHeight="1" x14ac:dyDescent="0.25">
      <c r="A4571" s="651">
        <v>733905922114</v>
      </c>
      <c r="B4571" s="654" t="s">
        <v>9266</v>
      </c>
      <c r="C4571" s="22">
        <f>AOFA_PLUS!C57</f>
        <v>0</v>
      </c>
      <c r="D4571" s="15" t="s">
        <v>6648</v>
      </c>
      <c r="E4571" s="653" t="s">
        <v>9267</v>
      </c>
    </row>
    <row r="4572" spans="1:5" customFormat="1" ht="12" customHeight="1" x14ac:dyDescent="0.25">
      <c r="A4572" s="651">
        <v>733905922176</v>
      </c>
      <c r="B4572" s="654" t="s">
        <v>9268</v>
      </c>
      <c r="C4572" s="22">
        <f>AOFA_PLUS!C58</f>
        <v>0</v>
      </c>
      <c r="D4572" s="15" t="s">
        <v>6648</v>
      </c>
      <c r="E4572" s="653" t="s">
        <v>9269</v>
      </c>
    </row>
    <row r="4573" spans="1:5" customFormat="1" ht="12" customHeight="1" x14ac:dyDescent="0.25">
      <c r="A4573" s="651">
        <v>733905922237</v>
      </c>
      <c r="B4573" s="654" t="s">
        <v>9270</v>
      </c>
      <c r="C4573" s="22">
        <f>AOFA_PLUS!C59</f>
        <v>0</v>
      </c>
      <c r="D4573" s="15" t="s">
        <v>6648</v>
      </c>
      <c r="E4573" s="653" t="s">
        <v>9271</v>
      </c>
    </row>
    <row r="4574" spans="1:5" customFormat="1" ht="12" customHeight="1" x14ac:dyDescent="0.25">
      <c r="A4574" s="651">
        <v>733905922299</v>
      </c>
      <c r="B4574" s="654" t="s">
        <v>9272</v>
      </c>
      <c r="C4574" s="22">
        <f>AOFA_PLUS!C60</f>
        <v>0</v>
      </c>
      <c r="D4574" s="15" t="s">
        <v>6648</v>
      </c>
      <c r="E4574" s="653" t="s">
        <v>9273</v>
      </c>
    </row>
    <row r="4575" spans="1:5" customFormat="1" ht="12" customHeight="1" x14ac:dyDescent="0.25">
      <c r="A4575" s="651">
        <v>733905922350</v>
      </c>
      <c r="B4575" s="654" t="s">
        <v>9274</v>
      </c>
      <c r="C4575" s="22">
        <f>AOFA_PLUS!C61</f>
        <v>0</v>
      </c>
      <c r="D4575" s="15" t="s">
        <v>6648</v>
      </c>
      <c r="E4575" s="653" t="s">
        <v>9275</v>
      </c>
    </row>
    <row r="4576" spans="1:5" customFormat="1" ht="12" customHeight="1" x14ac:dyDescent="0.25">
      <c r="A4576" s="651">
        <v>733905922411</v>
      </c>
      <c r="B4576" s="654" t="s">
        <v>9276</v>
      </c>
      <c r="C4576" s="22">
        <f>AOFA_PLUS!C62</f>
        <v>0</v>
      </c>
      <c r="D4576" s="15" t="s">
        <v>6648</v>
      </c>
      <c r="E4576" s="653" t="s">
        <v>9277</v>
      </c>
    </row>
    <row r="4577" spans="1:5" customFormat="1" ht="12" customHeight="1" x14ac:dyDescent="0.25">
      <c r="A4577" s="651">
        <v>733905922473</v>
      </c>
      <c r="B4577" s="654" t="s">
        <v>9278</v>
      </c>
      <c r="C4577" s="22">
        <f>AOFA_PLUS!C63</f>
        <v>0</v>
      </c>
      <c r="D4577" s="15" t="s">
        <v>6648</v>
      </c>
      <c r="E4577" s="653" t="s">
        <v>9279</v>
      </c>
    </row>
    <row r="4578" spans="1:5" customFormat="1" ht="12" customHeight="1" x14ac:dyDescent="0.25">
      <c r="A4578" s="651">
        <v>733905922534</v>
      </c>
      <c r="B4578" s="654" t="s">
        <v>9280</v>
      </c>
      <c r="C4578" s="22">
        <f>AOFA_PLUS!C64</f>
        <v>0</v>
      </c>
      <c r="D4578" s="15" t="s">
        <v>6648</v>
      </c>
      <c r="E4578" s="653" t="s">
        <v>9281</v>
      </c>
    </row>
    <row r="4579" spans="1:5" customFormat="1" ht="12" customHeight="1" x14ac:dyDescent="0.25">
      <c r="A4579" s="651">
        <v>733905922596</v>
      </c>
      <c r="B4579" s="654" t="s">
        <v>9282</v>
      </c>
      <c r="C4579" s="22">
        <f>AOFA_PLUS!C65</f>
        <v>0</v>
      </c>
      <c r="D4579" s="15" t="s">
        <v>6648</v>
      </c>
      <c r="E4579" s="653" t="s">
        <v>9283</v>
      </c>
    </row>
    <row r="4580" spans="1:5" customFormat="1" ht="12" customHeight="1" x14ac:dyDescent="0.25">
      <c r="A4580" s="651">
        <v>733905922657</v>
      </c>
      <c r="B4580" s="654" t="s">
        <v>9284</v>
      </c>
      <c r="C4580" s="22">
        <f>AOFA_PLUS!C66</f>
        <v>0</v>
      </c>
      <c r="D4580" s="15" t="s">
        <v>6648</v>
      </c>
      <c r="E4580" s="653" t="s">
        <v>9285</v>
      </c>
    </row>
    <row r="4581" spans="1:5" customFormat="1" ht="12" customHeight="1" x14ac:dyDescent="0.25">
      <c r="A4581" s="651">
        <v>733905922718</v>
      </c>
      <c r="B4581" s="654" t="s">
        <v>9286</v>
      </c>
      <c r="C4581" s="22">
        <f>AOFA_PLUS!C67</f>
        <v>0</v>
      </c>
      <c r="D4581" s="15" t="s">
        <v>6648</v>
      </c>
      <c r="E4581" s="653" t="s">
        <v>9287</v>
      </c>
    </row>
    <row r="4582" spans="1:5" customFormat="1" ht="12" customHeight="1" x14ac:dyDescent="0.25">
      <c r="A4582" s="651">
        <v>733905921346</v>
      </c>
      <c r="B4582" s="654" t="s">
        <v>9288</v>
      </c>
      <c r="C4582" s="22">
        <f>AOFA_PLUS!D44</f>
        <v>0</v>
      </c>
      <c r="D4582" s="15" t="s">
        <v>6648</v>
      </c>
      <c r="E4582" s="653" t="s">
        <v>9289</v>
      </c>
    </row>
    <row r="4583" spans="1:5" customFormat="1" ht="12" customHeight="1" x14ac:dyDescent="0.25">
      <c r="A4583" s="651">
        <v>733905921407</v>
      </c>
      <c r="B4583" s="654" t="s">
        <v>9290</v>
      </c>
      <c r="C4583" s="22">
        <f>AOFA_PLUS!D45</f>
        <v>0</v>
      </c>
      <c r="D4583" s="15" t="s">
        <v>6648</v>
      </c>
      <c r="E4583" s="653" t="s">
        <v>9291</v>
      </c>
    </row>
    <row r="4584" spans="1:5" customFormat="1" ht="12" customHeight="1" x14ac:dyDescent="0.25">
      <c r="A4584" s="651">
        <v>733905921469</v>
      </c>
      <c r="B4584" s="654" t="s">
        <v>9292</v>
      </c>
      <c r="C4584" s="22">
        <f>AOFA_PLUS!D46</f>
        <v>0</v>
      </c>
      <c r="D4584" s="15" t="s">
        <v>6648</v>
      </c>
      <c r="E4584" s="653" t="s">
        <v>9293</v>
      </c>
    </row>
    <row r="4585" spans="1:5" customFormat="1" ht="12" customHeight="1" x14ac:dyDescent="0.25">
      <c r="A4585" s="651">
        <v>733905921520</v>
      </c>
      <c r="B4585" s="654" t="s">
        <v>9294</v>
      </c>
      <c r="C4585" s="22">
        <f>AOFA_PLUS!D47</f>
        <v>0</v>
      </c>
      <c r="D4585" s="15" t="s">
        <v>6648</v>
      </c>
      <c r="E4585" s="653" t="s">
        <v>9295</v>
      </c>
    </row>
    <row r="4586" spans="1:5" customFormat="1" ht="12" customHeight="1" x14ac:dyDescent="0.25">
      <c r="A4586" s="651">
        <v>733905921582</v>
      </c>
      <c r="B4586" s="654" t="s">
        <v>9296</v>
      </c>
      <c r="C4586" s="22">
        <f>AOFA_PLUS!D48</f>
        <v>0</v>
      </c>
      <c r="D4586" s="15" t="s">
        <v>6648</v>
      </c>
      <c r="E4586" s="653" t="s">
        <v>9297</v>
      </c>
    </row>
    <row r="4587" spans="1:5" customFormat="1" ht="12" customHeight="1" x14ac:dyDescent="0.25">
      <c r="A4587" s="651">
        <v>733905921643</v>
      </c>
      <c r="B4587" s="654" t="s">
        <v>9298</v>
      </c>
      <c r="C4587" s="22">
        <f>AOFA_PLUS!D49</f>
        <v>0</v>
      </c>
      <c r="D4587" s="15" t="s">
        <v>6648</v>
      </c>
      <c r="E4587" s="653" t="s">
        <v>9299</v>
      </c>
    </row>
    <row r="4588" spans="1:5" customFormat="1" ht="12" customHeight="1" x14ac:dyDescent="0.25">
      <c r="A4588" s="651">
        <v>733905921704</v>
      </c>
      <c r="B4588" s="654" t="s">
        <v>9300</v>
      </c>
      <c r="C4588" s="22">
        <f>AOFA_PLUS!D50</f>
        <v>0</v>
      </c>
      <c r="D4588" s="15" t="s">
        <v>6648</v>
      </c>
      <c r="E4588" s="653" t="s">
        <v>9301</v>
      </c>
    </row>
    <row r="4589" spans="1:5" customFormat="1" ht="12" customHeight="1" x14ac:dyDescent="0.25">
      <c r="A4589" s="651">
        <v>733905921766</v>
      </c>
      <c r="B4589" s="654" t="s">
        <v>9302</v>
      </c>
      <c r="C4589" s="22">
        <f>AOFA_PLUS!D51</f>
        <v>0</v>
      </c>
      <c r="D4589" s="15" t="s">
        <v>6648</v>
      </c>
      <c r="E4589" s="653" t="s">
        <v>9303</v>
      </c>
    </row>
    <row r="4590" spans="1:5" customFormat="1" ht="12" customHeight="1" x14ac:dyDescent="0.25">
      <c r="A4590" s="651">
        <v>733905921827</v>
      </c>
      <c r="B4590" s="654" t="s">
        <v>9304</v>
      </c>
      <c r="C4590" s="22">
        <f>AOFA_PLUS!D52</f>
        <v>0</v>
      </c>
      <c r="D4590" s="15" t="s">
        <v>6648</v>
      </c>
      <c r="E4590" s="653" t="s">
        <v>9305</v>
      </c>
    </row>
    <row r="4591" spans="1:5" customFormat="1" ht="12" customHeight="1" x14ac:dyDescent="0.25">
      <c r="A4591" s="651">
        <v>733905921889</v>
      </c>
      <c r="B4591" s="654" t="s">
        <v>9306</v>
      </c>
      <c r="C4591" s="22">
        <f>AOFA_PLUS!D53</f>
        <v>0</v>
      </c>
      <c r="D4591" s="15" t="s">
        <v>6648</v>
      </c>
      <c r="E4591" s="653" t="s">
        <v>9307</v>
      </c>
    </row>
    <row r="4592" spans="1:5" customFormat="1" ht="12" customHeight="1" x14ac:dyDescent="0.25">
      <c r="A4592" s="651">
        <v>733905921940</v>
      </c>
      <c r="B4592" s="654" t="s">
        <v>9308</v>
      </c>
      <c r="C4592" s="22">
        <f>AOFA_PLUS!D54</f>
        <v>0</v>
      </c>
      <c r="D4592" s="15" t="s">
        <v>6648</v>
      </c>
      <c r="E4592" s="653" t="s">
        <v>9309</v>
      </c>
    </row>
    <row r="4593" spans="1:5" customFormat="1" ht="12" customHeight="1" x14ac:dyDescent="0.25">
      <c r="A4593" s="651">
        <v>733905922008</v>
      </c>
      <c r="B4593" s="654" t="s">
        <v>9310</v>
      </c>
      <c r="C4593" s="22">
        <f>AOFA_PLUS!D55</f>
        <v>0</v>
      </c>
      <c r="D4593" s="15" t="s">
        <v>6648</v>
      </c>
      <c r="E4593" s="653" t="s">
        <v>9311</v>
      </c>
    </row>
    <row r="4594" spans="1:5" customFormat="1" ht="12" customHeight="1" x14ac:dyDescent="0.25">
      <c r="A4594" s="651">
        <v>733905922060</v>
      </c>
      <c r="B4594" s="654" t="s">
        <v>9312</v>
      </c>
      <c r="C4594" s="22">
        <f>AOFA_PLUS!D56</f>
        <v>0</v>
      </c>
      <c r="D4594" s="15" t="s">
        <v>6648</v>
      </c>
      <c r="E4594" s="653" t="s">
        <v>9313</v>
      </c>
    </row>
    <row r="4595" spans="1:5" customFormat="1" ht="12" customHeight="1" x14ac:dyDescent="0.25">
      <c r="A4595" s="651">
        <v>733905922121</v>
      </c>
      <c r="B4595" s="654" t="s">
        <v>9314</v>
      </c>
      <c r="C4595" s="22">
        <f>AOFA_PLUS!D57</f>
        <v>0</v>
      </c>
      <c r="D4595" s="15" t="s">
        <v>6648</v>
      </c>
      <c r="E4595" s="653" t="s">
        <v>9315</v>
      </c>
    </row>
    <row r="4596" spans="1:5" customFormat="1" ht="12" customHeight="1" x14ac:dyDescent="0.25">
      <c r="A4596" s="651">
        <v>733905922183</v>
      </c>
      <c r="B4596" s="654" t="s">
        <v>9316</v>
      </c>
      <c r="C4596" s="22">
        <f>AOFA_PLUS!D58</f>
        <v>0</v>
      </c>
      <c r="D4596" s="15" t="s">
        <v>6648</v>
      </c>
      <c r="E4596" s="653" t="s">
        <v>9317</v>
      </c>
    </row>
    <row r="4597" spans="1:5" customFormat="1" ht="12" customHeight="1" x14ac:dyDescent="0.25">
      <c r="A4597" s="651">
        <v>733905922244</v>
      </c>
      <c r="B4597" s="654" t="s">
        <v>9318</v>
      </c>
      <c r="C4597" s="22">
        <f>AOFA_PLUS!D59</f>
        <v>0</v>
      </c>
      <c r="D4597" s="15" t="s">
        <v>6648</v>
      </c>
      <c r="E4597" s="653" t="s">
        <v>9319</v>
      </c>
    </row>
    <row r="4598" spans="1:5" customFormat="1" ht="12" customHeight="1" x14ac:dyDescent="0.25">
      <c r="A4598" s="651">
        <v>733905922305</v>
      </c>
      <c r="B4598" s="654" t="s">
        <v>9320</v>
      </c>
      <c r="C4598" s="22">
        <f>AOFA_PLUS!D60</f>
        <v>0</v>
      </c>
      <c r="D4598" s="15" t="s">
        <v>6648</v>
      </c>
      <c r="E4598" s="653" t="s">
        <v>9321</v>
      </c>
    </row>
    <row r="4599" spans="1:5" customFormat="1" ht="12" customHeight="1" x14ac:dyDescent="0.25">
      <c r="A4599" s="651">
        <v>733905922367</v>
      </c>
      <c r="B4599" s="654" t="s">
        <v>9322</v>
      </c>
      <c r="C4599" s="22">
        <f>AOFA_PLUS!D61</f>
        <v>0</v>
      </c>
      <c r="D4599" s="15" t="s">
        <v>6648</v>
      </c>
      <c r="E4599" s="653" t="s">
        <v>9323</v>
      </c>
    </row>
    <row r="4600" spans="1:5" customFormat="1" ht="12" customHeight="1" x14ac:dyDescent="0.25">
      <c r="A4600" s="651">
        <v>733905922428</v>
      </c>
      <c r="B4600" s="654" t="s">
        <v>9324</v>
      </c>
      <c r="C4600" s="22">
        <f>AOFA_PLUS!D62</f>
        <v>0</v>
      </c>
      <c r="D4600" s="15" t="s">
        <v>6648</v>
      </c>
      <c r="E4600" s="653" t="s">
        <v>9325</v>
      </c>
    </row>
    <row r="4601" spans="1:5" customFormat="1" ht="12" customHeight="1" x14ac:dyDescent="0.25">
      <c r="A4601" s="651">
        <v>733905922480</v>
      </c>
      <c r="B4601" s="654" t="s">
        <v>9326</v>
      </c>
      <c r="C4601" s="22">
        <f>AOFA_PLUS!D63</f>
        <v>0</v>
      </c>
      <c r="D4601" s="15" t="s">
        <v>6648</v>
      </c>
      <c r="E4601" s="653" t="s">
        <v>9327</v>
      </c>
    </row>
    <row r="4602" spans="1:5" customFormat="1" ht="12" customHeight="1" x14ac:dyDescent="0.25">
      <c r="A4602" s="651">
        <v>733905922541</v>
      </c>
      <c r="B4602" s="654" t="s">
        <v>9328</v>
      </c>
      <c r="C4602" s="22">
        <f>AOFA_PLUS!D64</f>
        <v>0</v>
      </c>
      <c r="D4602" s="15" t="s">
        <v>6648</v>
      </c>
      <c r="E4602" s="653" t="s">
        <v>9329</v>
      </c>
    </row>
    <row r="4603" spans="1:5" customFormat="1" ht="12" customHeight="1" x14ac:dyDescent="0.25">
      <c r="A4603" s="651">
        <v>733905922602</v>
      </c>
      <c r="B4603" s="654" t="s">
        <v>9330</v>
      </c>
      <c r="C4603" s="22">
        <f>AOFA_PLUS!D65</f>
        <v>0</v>
      </c>
      <c r="D4603" s="15" t="s">
        <v>6648</v>
      </c>
      <c r="E4603" s="653" t="s">
        <v>9331</v>
      </c>
    </row>
    <row r="4604" spans="1:5" customFormat="1" ht="12" customHeight="1" x14ac:dyDescent="0.25">
      <c r="A4604" s="651">
        <v>733905922664</v>
      </c>
      <c r="B4604" s="654" t="s">
        <v>9332</v>
      </c>
      <c r="C4604" s="22">
        <f>AOFA_PLUS!D66</f>
        <v>0</v>
      </c>
      <c r="D4604" s="15" t="s">
        <v>6648</v>
      </c>
      <c r="E4604" s="653" t="s">
        <v>9333</v>
      </c>
    </row>
    <row r="4605" spans="1:5" customFormat="1" ht="12" customHeight="1" x14ac:dyDescent="0.25">
      <c r="A4605" s="651">
        <v>733905922725</v>
      </c>
      <c r="B4605" s="654" t="s">
        <v>9334</v>
      </c>
      <c r="C4605" s="22">
        <f>AOFA_PLUS!D67</f>
        <v>0</v>
      </c>
      <c r="D4605" s="15" t="s">
        <v>6648</v>
      </c>
      <c r="E4605" s="653" t="s">
        <v>9335</v>
      </c>
    </row>
    <row r="4606" spans="1:5" customFormat="1" ht="12" customHeight="1" x14ac:dyDescent="0.25">
      <c r="A4606" s="651">
        <v>733905319426</v>
      </c>
      <c r="B4606" s="654" t="s">
        <v>9336</v>
      </c>
      <c r="C4606" s="22">
        <f>AOFA_PLUS!E44</f>
        <v>0</v>
      </c>
      <c r="D4606" s="15" t="s">
        <v>6648</v>
      </c>
      <c r="E4606" s="653" t="s">
        <v>9337</v>
      </c>
    </row>
    <row r="4607" spans="1:5" customFormat="1" ht="12" customHeight="1" x14ac:dyDescent="0.25">
      <c r="A4607" s="651">
        <v>733905319440</v>
      </c>
      <c r="B4607" s="654" t="s">
        <v>9338</v>
      </c>
      <c r="C4607" s="22">
        <f>AOFA_PLUS!E45</f>
        <v>0</v>
      </c>
      <c r="D4607" s="15" t="s">
        <v>6648</v>
      </c>
      <c r="E4607" s="653" t="s">
        <v>9339</v>
      </c>
    </row>
    <row r="4608" spans="1:5" customFormat="1" ht="12" customHeight="1" x14ac:dyDescent="0.25">
      <c r="A4608" s="651">
        <v>733905319464</v>
      </c>
      <c r="B4608" s="654" t="s">
        <v>9340</v>
      </c>
      <c r="C4608" s="22">
        <f>AOFA_PLUS!E46</f>
        <v>0</v>
      </c>
      <c r="D4608" s="15" t="s">
        <v>6648</v>
      </c>
      <c r="E4608" s="653" t="s">
        <v>9341</v>
      </c>
    </row>
    <row r="4609" spans="1:5" customFormat="1" ht="12" customHeight="1" x14ac:dyDescent="0.25">
      <c r="A4609" s="651">
        <v>733905319488</v>
      </c>
      <c r="B4609" s="654" t="s">
        <v>9342</v>
      </c>
      <c r="C4609" s="22">
        <f>AOFA_PLUS!E47</f>
        <v>0</v>
      </c>
      <c r="D4609" s="15" t="s">
        <v>6648</v>
      </c>
      <c r="E4609" s="653" t="s">
        <v>9343</v>
      </c>
    </row>
    <row r="4610" spans="1:5" customFormat="1" ht="12" customHeight="1" x14ac:dyDescent="0.25">
      <c r="A4610" s="651">
        <v>733905319495</v>
      </c>
      <c r="B4610" s="654" t="s">
        <v>9344</v>
      </c>
      <c r="C4610" s="22">
        <f>AOFA_PLUS!E48</f>
        <v>0</v>
      </c>
      <c r="D4610" s="15" t="s">
        <v>6648</v>
      </c>
      <c r="E4610" s="653" t="s">
        <v>9345</v>
      </c>
    </row>
    <row r="4611" spans="1:5" customFormat="1" ht="12" customHeight="1" x14ac:dyDescent="0.25">
      <c r="A4611" s="651">
        <v>733905319501</v>
      </c>
      <c r="B4611" s="654" t="s">
        <v>9346</v>
      </c>
      <c r="C4611" s="22">
        <f>AOFA_PLUS!E49</f>
        <v>0</v>
      </c>
      <c r="D4611" s="15" t="s">
        <v>6648</v>
      </c>
      <c r="E4611" s="653" t="s">
        <v>9347</v>
      </c>
    </row>
    <row r="4612" spans="1:5" customFormat="1" ht="12" customHeight="1" x14ac:dyDescent="0.25">
      <c r="A4612" s="651">
        <v>733905319525</v>
      </c>
      <c r="B4612" s="654" t="s">
        <v>9348</v>
      </c>
      <c r="C4612" s="22">
        <f>AOFA_PLUS!E50</f>
        <v>0</v>
      </c>
      <c r="D4612" s="15" t="s">
        <v>6648</v>
      </c>
      <c r="E4612" s="653" t="s">
        <v>9349</v>
      </c>
    </row>
    <row r="4613" spans="1:5" customFormat="1" ht="12" customHeight="1" x14ac:dyDescent="0.25">
      <c r="A4613" s="651">
        <v>733905319532</v>
      </c>
      <c r="B4613" s="654" t="s">
        <v>9350</v>
      </c>
      <c r="C4613" s="22">
        <f>AOFA_PLUS!E51</f>
        <v>0</v>
      </c>
      <c r="D4613" s="15" t="s">
        <v>6648</v>
      </c>
      <c r="E4613" s="653" t="s">
        <v>9351</v>
      </c>
    </row>
    <row r="4614" spans="1:5" customFormat="1" ht="12" customHeight="1" x14ac:dyDescent="0.25">
      <c r="A4614" s="651">
        <v>733905319549</v>
      </c>
      <c r="B4614" s="654" t="s">
        <v>9352</v>
      </c>
      <c r="C4614" s="22">
        <f>AOFA_PLUS!E52</f>
        <v>0</v>
      </c>
      <c r="D4614" s="15" t="s">
        <v>6648</v>
      </c>
      <c r="E4614" s="653" t="s">
        <v>9353</v>
      </c>
    </row>
    <row r="4615" spans="1:5" customFormat="1" ht="12" customHeight="1" x14ac:dyDescent="0.25">
      <c r="A4615" s="651">
        <v>733905319563</v>
      </c>
      <c r="B4615" s="654" t="s">
        <v>9354</v>
      </c>
      <c r="C4615" s="22">
        <f>AOFA_PLUS!E53</f>
        <v>0</v>
      </c>
      <c r="D4615" s="15" t="s">
        <v>6648</v>
      </c>
      <c r="E4615" s="653" t="s">
        <v>9355</v>
      </c>
    </row>
    <row r="4616" spans="1:5" customFormat="1" ht="12" customHeight="1" x14ac:dyDescent="0.25">
      <c r="A4616" s="651">
        <v>733905319570</v>
      </c>
      <c r="B4616" s="654" t="s">
        <v>9356</v>
      </c>
      <c r="C4616" s="22">
        <f>AOFA_PLUS!E54</f>
        <v>0</v>
      </c>
      <c r="D4616" s="15" t="s">
        <v>6648</v>
      </c>
      <c r="E4616" s="653" t="s">
        <v>9357</v>
      </c>
    </row>
    <row r="4617" spans="1:5" customFormat="1" ht="12" customHeight="1" x14ac:dyDescent="0.25">
      <c r="A4617" s="651">
        <v>733905319587</v>
      </c>
      <c r="B4617" s="654" t="s">
        <v>9358</v>
      </c>
      <c r="C4617" s="22">
        <f>AOFA_PLUS!E55</f>
        <v>0</v>
      </c>
      <c r="D4617" s="15" t="s">
        <v>6648</v>
      </c>
      <c r="E4617" s="653" t="s">
        <v>9359</v>
      </c>
    </row>
    <row r="4618" spans="1:5" customFormat="1" ht="12" customHeight="1" x14ac:dyDescent="0.25">
      <c r="A4618" s="651">
        <v>733905319600</v>
      </c>
      <c r="B4618" s="654" t="s">
        <v>9360</v>
      </c>
      <c r="C4618" s="22">
        <f>AOFA_PLUS!E56</f>
        <v>0</v>
      </c>
      <c r="D4618" s="15" t="s">
        <v>6648</v>
      </c>
      <c r="E4618" s="653" t="s">
        <v>9361</v>
      </c>
    </row>
    <row r="4619" spans="1:5" customFormat="1" ht="12" customHeight="1" x14ac:dyDescent="0.25">
      <c r="A4619" s="651">
        <v>733905319617</v>
      </c>
      <c r="B4619" s="654" t="s">
        <v>9362</v>
      </c>
      <c r="C4619" s="22">
        <f>AOFA_PLUS!E57</f>
        <v>0</v>
      </c>
      <c r="D4619" s="15" t="s">
        <v>6648</v>
      </c>
      <c r="E4619" s="653" t="s">
        <v>9363</v>
      </c>
    </row>
    <row r="4620" spans="1:5" customFormat="1" ht="12" customHeight="1" x14ac:dyDescent="0.25">
      <c r="A4620" s="651">
        <v>733905319624</v>
      </c>
      <c r="B4620" s="654" t="s">
        <v>9364</v>
      </c>
      <c r="C4620" s="22">
        <f>AOFA_PLUS!E58</f>
        <v>0</v>
      </c>
      <c r="D4620" s="15" t="s">
        <v>6648</v>
      </c>
      <c r="E4620" s="653" t="s">
        <v>9365</v>
      </c>
    </row>
    <row r="4621" spans="1:5" customFormat="1" ht="12" customHeight="1" x14ac:dyDescent="0.25">
      <c r="A4621" s="651">
        <v>733905319648</v>
      </c>
      <c r="B4621" s="654" t="s">
        <v>9366</v>
      </c>
      <c r="C4621" s="22">
        <f>AOFA_PLUS!E59</f>
        <v>0</v>
      </c>
      <c r="D4621" s="15" t="s">
        <v>6648</v>
      </c>
      <c r="E4621" s="653" t="s">
        <v>9367</v>
      </c>
    </row>
    <row r="4622" spans="1:5" customFormat="1" ht="12" customHeight="1" x14ac:dyDescent="0.25">
      <c r="A4622" s="651">
        <v>733905319655</v>
      </c>
      <c r="B4622" s="654" t="s">
        <v>9368</v>
      </c>
      <c r="C4622" s="22">
        <f>AOFA_PLUS!E60</f>
        <v>0</v>
      </c>
      <c r="D4622" s="15" t="s">
        <v>6648</v>
      </c>
      <c r="E4622" s="653" t="s">
        <v>9369</v>
      </c>
    </row>
    <row r="4623" spans="1:5" customFormat="1" ht="12" customHeight="1" x14ac:dyDescent="0.25">
      <c r="A4623" s="651">
        <v>733905319662</v>
      </c>
      <c r="B4623" s="654" t="s">
        <v>9370</v>
      </c>
      <c r="C4623" s="22">
        <f>AOFA_PLUS!E61</f>
        <v>0</v>
      </c>
      <c r="D4623" s="15" t="s">
        <v>6648</v>
      </c>
      <c r="E4623" s="653" t="s">
        <v>9371</v>
      </c>
    </row>
    <row r="4624" spans="1:5" customFormat="1" ht="12" customHeight="1" x14ac:dyDescent="0.25">
      <c r="A4624" s="651">
        <v>733905319686</v>
      </c>
      <c r="B4624" s="654" t="s">
        <v>9372</v>
      </c>
      <c r="C4624" s="22">
        <f>AOFA_PLUS!E62</f>
        <v>0</v>
      </c>
      <c r="D4624" s="15" t="s">
        <v>6648</v>
      </c>
      <c r="E4624" s="653" t="s">
        <v>9373</v>
      </c>
    </row>
    <row r="4625" spans="1:5" customFormat="1" ht="12" customHeight="1" x14ac:dyDescent="0.25">
      <c r="A4625" s="651">
        <v>733905319693</v>
      </c>
      <c r="B4625" s="654" t="s">
        <v>9374</v>
      </c>
      <c r="C4625" s="22">
        <f>AOFA_PLUS!E63</f>
        <v>0</v>
      </c>
      <c r="D4625" s="15" t="s">
        <v>6648</v>
      </c>
      <c r="E4625" s="653" t="s">
        <v>9375</v>
      </c>
    </row>
    <row r="4626" spans="1:5" customFormat="1" ht="12" customHeight="1" x14ac:dyDescent="0.25">
      <c r="A4626" s="651">
        <v>733905319709</v>
      </c>
      <c r="B4626" s="654" t="s">
        <v>9376</v>
      </c>
      <c r="C4626" s="22">
        <f>AOFA_PLUS!E64</f>
        <v>0</v>
      </c>
      <c r="D4626" s="15" t="s">
        <v>6648</v>
      </c>
      <c r="E4626" s="653" t="s">
        <v>9377</v>
      </c>
    </row>
    <row r="4627" spans="1:5" customFormat="1" ht="12" customHeight="1" x14ac:dyDescent="0.25">
      <c r="A4627" s="651">
        <v>733905319723</v>
      </c>
      <c r="B4627" s="654" t="s">
        <v>9378</v>
      </c>
      <c r="C4627" s="22">
        <f>AOFA_PLUS!E65</f>
        <v>0</v>
      </c>
      <c r="D4627" s="15" t="s">
        <v>6648</v>
      </c>
      <c r="E4627" s="653" t="s">
        <v>9379</v>
      </c>
    </row>
    <row r="4628" spans="1:5" customFormat="1" ht="12" customHeight="1" x14ac:dyDescent="0.25">
      <c r="A4628" s="651">
        <v>733905319747</v>
      </c>
      <c r="B4628" s="654" t="s">
        <v>9380</v>
      </c>
      <c r="C4628" s="22">
        <f>AOFA_PLUS!E66</f>
        <v>0</v>
      </c>
      <c r="D4628" s="15" t="s">
        <v>6648</v>
      </c>
      <c r="E4628" s="653" t="s">
        <v>9381</v>
      </c>
    </row>
    <row r="4629" spans="1:5" customFormat="1" ht="12" customHeight="1" x14ac:dyDescent="0.25">
      <c r="A4629" s="651">
        <v>733905319761</v>
      </c>
      <c r="B4629" s="654" t="s">
        <v>9382</v>
      </c>
      <c r="C4629" s="22">
        <f>AOFA_PLUS!E67</f>
        <v>0</v>
      </c>
      <c r="D4629" s="15" t="s">
        <v>6648</v>
      </c>
      <c r="E4629" s="653" t="s">
        <v>9383</v>
      </c>
    </row>
    <row r="4630" spans="1:5" customFormat="1" ht="12" customHeight="1" x14ac:dyDescent="0.25">
      <c r="A4630" s="651">
        <v>733905319785</v>
      </c>
      <c r="B4630" s="654" t="s">
        <v>9384</v>
      </c>
      <c r="C4630" s="22">
        <f>AOFA_PLUS!F44</f>
        <v>0</v>
      </c>
      <c r="D4630" s="15" t="s">
        <v>6648</v>
      </c>
      <c r="E4630" s="653" t="s">
        <v>9385</v>
      </c>
    </row>
    <row r="4631" spans="1:5" customFormat="1" ht="12" customHeight="1" x14ac:dyDescent="0.25">
      <c r="A4631" s="651">
        <v>733905319808</v>
      </c>
      <c r="B4631" s="654" t="s">
        <v>9386</v>
      </c>
      <c r="C4631" s="22">
        <f>AOFA_PLUS!F45</f>
        <v>0</v>
      </c>
      <c r="D4631" s="15" t="s">
        <v>6648</v>
      </c>
      <c r="E4631" s="653" t="s">
        <v>9387</v>
      </c>
    </row>
    <row r="4632" spans="1:5" customFormat="1" ht="12" customHeight="1" x14ac:dyDescent="0.25">
      <c r="A4632" s="651">
        <v>733905319822</v>
      </c>
      <c r="B4632" s="654" t="s">
        <v>9388</v>
      </c>
      <c r="C4632" s="22">
        <f>AOFA_PLUS!F46</f>
        <v>0</v>
      </c>
      <c r="D4632" s="15" t="s">
        <v>6648</v>
      </c>
      <c r="E4632" s="653" t="s">
        <v>9389</v>
      </c>
    </row>
    <row r="4633" spans="1:5" customFormat="1" ht="12" customHeight="1" x14ac:dyDescent="0.25">
      <c r="A4633" s="651">
        <v>733905319846</v>
      </c>
      <c r="B4633" s="654" t="s">
        <v>9390</v>
      </c>
      <c r="C4633" s="22">
        <f>AOFA_PLUS!F47</f>
        <v>0</v>
      </c>
      <c r="D4633" s="15" t="s">
        <v>6648</v>
      </c>
      <c r="E4633" s="653" t="s">
        <v>9391</v>
      </c>
    </row>
    <row r="4634" spans="1:5" customFormat="1" ht="12" customHeight="1" x14ac:dyDescent="0.25">
      <c r="A4634" s="651">
        <v>733905319853</v>
      </c>
      <c r="B4634" s="654" t="s">
        <v>9392</v>
      </c>
      <c r="C4634" s="22">
        <f>AOFA_PLUS!F48</f>
        <v>0</v>
      </c>
      <c r="D4634" s="15" t="s">
        <v>6648</v>
      </c>
      <c r="E4634" s="653" t="s">
        <v>9393</v>
      </c>
    </row>
    <row r="4635" spans="1:5" customFormat="1" ht="12" customHeight="1" x14ac:dyDescent="0.25">
      <c r="A4635" s="651">
        <v>733905319860</v>
      </c>
      <c r="B4635" s="654" t="s">
        <v>9394</v>
      </c>
      <c r="C4635" s="22">
        <f>AOFA_PLUS!F49</f>
        <v>0</v>
      </c>
      <c r="D4635" s="15" t="s">
        <v>6648</v>
      </c>
      <c r="E4635" s="653" t="s">
        <v>9395</v>
      </c>
    </row>
    <row r="4636" spans="1:5" customFormat="1" ht="12" customHeight="1" x14ac:dyDescent="0.25">
      <c r="A4636" s="651">
        <v>733905319877</v>
      </c>
      <c r="B4636" s="654" t="s">
        <v>9396</v>
      </c>
      <c r="C4636" s="22">
        <f>AOFA_PLUS!F50</f>
        <v>0</v>
      </c>
      <c r="D4636" s="15" t="s">
        <v>6648</v>
      </c>
      <c r="E4636" s="653" t="s">
        <v>9397</v>
      </c>
    </row>
    <row r="4637" spans="1:5" customFormat="1" ht="12" customHeight="1" x14ac:dyDescent="0.25">
      <c r="A4637" s="651">
        <v>733905319884</v>
      </c>
      <c r="B4637" s="654" t="s">
        <v>9398</v>
      </c>
      <c r="C4637" s="22">
        <f>AOFA_PLUS!F51</f>
        <v>0</v>
      </c>
      <c r="D4637" s="15" t="s">
        <v>6648</v>
      </c>
      <c r="E4637" s="653" t="s">
        <v>9399</v>
      </c>
    </row>
    <row r="4638" spans="1:5" customFormat="1" ht="12" customHeight="1" x14ac:dyDescent="0.25">
      <c r="A4638" s="651">
        <v>733905319891</v>
      </c>
      <c r="B4638" s="654" t="s">
        <v>9400</v>
      </c>
      <c r="C4638" s="22">
        <f>AOFA_PLUS!F52</f>
        <v>0</v>
      </c>
      <c r="D4638" s="15" t="s">
        <v>6648</v>
      </c>
      <c r="E4638" s="653" t="s">
        <v>9401</v>
      </c>
    </row>
    <row r="4639" spans="1:5" customFormat="1" ht="12" customHeight="1" x14ac:dyDescent="0.25">
      <c r="A4639" s="651">
        <v>733905319907</v>
      </c>
      <c r="B4639" s="654" t="s">
        <v>9402</v>
      </c>
      <c r="C4639" s="22">
        <f>AOFA_PLUS!F53</f>
        <v>0</v>
      </c>
      <c r="D4639" s="15" t="s">
        <v>6648</v>
      </c>
      <c r="E4639" s="653" t="s">
        <v>9403</v>
      </c>
    </row>
    <row r="4640" spans="1:5" customFormat="1" ht="12" customHeight="1" x14ac:dyDescent="0.25">
      <c r="A4640" s="651">
        <v>733905319914</v>
      </c>
      <c r="B4640" s="654" t="s">
        <v>9404</v>
      </c>
      <c r="C4640" s="22">
        <f>AOFA_PLUS!F54</f>
        <v>0</v>
      </c>
      <c r="D4640" s="15" t="s">
        <v>6648</v>
      </c>
      <c r="E4640" s="653" t="s">
        <v>9405</v>
      </c>
    </row>
    <row r="4641" spans="1:5" customFormat="1" ht="12" customHeight="1" x14ac:dyDescent="0.25">
      <c r="A4641" s="651">
        <v>733905319921</v>
      </c>
      <c r="B4641" s="654" t="s">
        <v>9406</v>
      </c>
      <c r="C4641" s="22">
        <f>AOFA_PLUS!F55</f>
        <v>0</v>
      </c>
      <c r="D4641" s="15" t="s">
        <v>6648</v>
      </c>
      <c r="E4641" s="653" t="s">
        <v>9407</v>
      </c>
    </row>
    <row r="4642" spans="1:5" customFormat="1" ht="12" customHeight="1" x14ac:dyDescent="0.25">
      <c r="A4642" s="651">
        <v>733905319938</v>
      </c>
      <c r="B4642" s="654" t="s">
        <v>9408</v>
      </c>
      <c r="C4642" s="22">
        <f>AOFA_PLUS!F56</f>
        <v>0</v>
      </c>
      <c r="D4642" s="15" t="s">
        <v>6648</v>
      </c>
      <c r="E4642" s="653" t="s">
        <v>9409</v>
      </c>
    </row>
    <row r="4643" spans="1:5" customFormat="1" ht="12" customHeight="1" x14ac:dyDescent="0.25">
      <c r="A4643" s="651">
        <v>733905319945</v>
      </c>
      <c r="B4643" s="654" t="s">
        <v>9410</v>
      </c>
      <c r="C4643" s="22">
        <f>AOFA_PLUS!F57</f>
        <v>0</v>
      </c>
      <c r="D4643" s="15" t="s">
        <v>6648</v>
      </c>
      <c r="E4643" s="653" t="s">
        <v>9411</v>
      </c>
    </row>
    <row r="4644" spans="1:5" customFormat="1" ht="12" customHeight="1" x14ac:dyDescent="0.25">
      <c r="A4644" s="651">
        <v>733905319952</v>
      </c>
      <c r="B4644" s="654" t="s">
        <v>9412</v>
      </c>
      <c r="C4644" s="22">
        <f>AOFA_PLUS!F58</f>
        <v>0</v>
      </c>
      <c r="D4644" s="15" t="s">
        <v>6648</v>
      </c>
      <c r="E4644" s="653" t="s">
        <v>9413</v>
      </c>
    </row>
    <row r="4645" spans="1:5" customFormat="1" ht="12" customHeight="1" x14ac:dyDescent="0.25">
      <c r="A4645" s="651">
        <v>733905319969</v>
      </c>
      <c r="B4645" s="654" t="s">
        <v>9414</v>
      </c>
      <c r="C4645" s="22">
        <f>AOFA_PLUS!F59</f>
        <v>0</v>
      </c>
      <c r="D4645" s="15" t="s">
        <v>6648</v>
      </c>
      <c r="E4645" s="653" t="s">
        <v>9415</v>
      </c>
    </row>
    <row r="4646" spans="1:5" customFormat="1" ht="12" customHeight="1" x14ac:dyDescent="0.25">
      <c r="A4646" s="651">
        <v>733905319976</v>
      </c>
      <c r="B4646" s="654" t="s">
        <v>9416</v>
      </c>
      <c r="C4646" s="22">
        <f>AOFA_PLUS!F60</f>
        <v>0</v>
      </c>
      <c r="D4646" s="15" t="s">
        <v>6648</v>
      </c>
      <c r="E4646" s="653" t="s">
        <v>9417</v>
      </c>
    </row>
    <row r="4647" spans="1:5" customFormat="1" ht="12" customHeight="1" x14ac:dyDescent="0.25">
      <c r="A4647" s="651">
        <v>733905319983</v>
      </c>
      <c r="B4647" s="654" t="s">
        <v>9418</v>
      </c>
      <c r="C4647" s="22">
        <f>AOFA_PLUS!F61</f>
        <v>0</v>
      </c>
      <c r="D4647" s="15" t="s">
        <v>6648</v>
      </c>
      <c r="E4647" s="653" t="s">
        <v>9419</v>
      </c>
    </row>
    <row r="4648" spans="1:5" customFormat="1" ht="12" customHeight="1" x14ac:dyDescent="0.25">
      <c r="A4648" s="651">
        <v>733905319990</v>
      </c>
      <c r="B4648" s="654" t="s">
        <v>9420</v>
      </c>
      <c r="C4648" s="22">
        <f>AOFA_PLUS!F62</f>
        <v>0</v>
      </c>
      <c r="D4648" s="15" t="s">
        <v>6648</v>
      </c>
      <c r="E4648" s="653" t="s">
        <v>9421</v>
      </c>
    </row>
    <row r="4649" spans="1:5" customFormat="1" ht="12" customHeight="1" x14ac:dyDescent="0.25">
      <c r="A4649" s="651">
        <v>733905320002</v>
      </c>
      <c r="B4649" s="654" t="s">
        <v>9422</v>
      </c>
      <c r="C4649" s="22">
        <f>AOFA_PLUS!F63</f>
        <v>0</v>
      </c>
      <c r="D4649" s="15" t="s">
        <v>6648</v>
      </c>
      <c r="E4649" s="653" t="s">
        <v>9423</v>
      </c>
    </row>
    <row r="4650" spans="1:5" customFormat="1" ht="12" customHeight="1" x14ac:dyDescent="0.25">
      <c r="A4650" s="651">
        <v>733905320019</v>
      </c>
      <c r="B4650" s="654" t="s">
        <v>9424</v>
      </c>
      <c r="C4650" s="22">
        <f>AOFA_PLUS!F64</f>
        <v>0</v>
      </c>
      <c r="D4650" s="15" t="s">
        <v>6648</v>
      </c>
      <c r="E4650" s="653" t="s">
        <v>9425</v>
      </c>
    </row>
    <row r="4651" spans="1:5" customFormat="1" ht="12" customHeight="1" x14ac:dyDescent="0.25">
      <c r="A4651" s="651">
        <v>733905320026</v>
      </c>
      <c r="B4651" s="654" t="s">
        <v>9426</v>
      </c>
      <c r="C4651" s="22">
        <f>AOFA_PLUS!F65</f>
        <v>0</v>
      </c>
      <c r="D4651" s="15" t="s">
        <v>6648</v>
      </c>
      <c r="E4651" s="653" t="s">
        <v>9427</v>
      </c>
    </row>
    <row r="4652" spans="1:5" customFormat="1" ht="12" customHeight="1" x14ac:dyDescent="0.25">
      <c r="A4652" s="651">
        <v>733905320491</v>
      </c>
      <c r="B4652" s="654" t="s">
        <v>9428</v>
      </c>
      <c r="C4652" s="22">
        <f>AOFA_PLUS!F66</f>
        <v>0</v>
      </c>
      <c r="D4652" s="15" t="s">
        <v>6648</v>
      </c>
      <c r="E4652" s="653" t="s">
        <v>9429</v>
      </c>
    </row>
    <row r="4653" spans="1:5" customFormat="1" ht="12" customHeight="1" x14ac:dyDescent="0.25">
      <c r="A4653" s="651">
        <v>733905320507</v>
      </c>
      <c r="B4653" s="654" t="s">
        <v>9430</v>
      </c>
      <c r="C4653" s="22">
        <f>AOFA_PLUS!F67</f>
        <v>0</v>
      </c>
      <c r="D4653" s="15" t="s">
        <v>6648</v>
      </c>
      <c r="E4653" s="653" t="s">
        <v>9431</v>
      </c>
    </row>
    <row r="4654" spans="1:5" customFormat="1" ht="12" customHeight="1" x14ac:dyDescent="0.25">
      <c r="A4654" s="651">
        <v>733905320521</v>
      </c>
      <c r="B4654" s="654" t="s">
        <v>9432</v>
      </c>
      <c r="C4654" s="22">
        <f>AOFA_PLUS!G44</f>
        <v>0</v>
      </c>
      <c r="D4654" s="15" t="s">
        <v>6648</v>
      </c>
      <c r="E4654" s="653" t="s">
        <v>9433</v>
      </c>
    </row>
    <row r="4655" spans="1:5" customFormat="1" ht="12" customHeight="1" x14ac:dyDescent="0.25">
      <c r="A4655" s="651">
        <v>733905320538</v>
      </c>
      <c r="B4655" s="654" t="s">
        <v>9434</v>
      </c>
      <c r="C4655" s="22">
        <f>AOFA_PLUS!G45</f>
        <v>0</v>
      </c>
      <c r="D4655" s="15" t="s">
        <v>6648</v>
      </c>
      <c r="E4655" s="653" t="s">
        <v>9435</v>
      </c>
    </row>
    <row r="4656" spans="1:5" customFormat="1" ht="12" customHeight="1" x14ac:dyDescent="0.25">
      <c r="A4656" s="651">
        <v>733905320545</v>
      </c>
      <c r="B4656" s="654" t="s">
        <v>9436</v>
      </c>
      <c r="C4656" s="22">
        <f>AOFA_PLUS!G46</f>
        <v>0</v>
      </c>
      <c r="D4656" s="15" t="s">
        <v>6648</v>
      </c>
      <c r="E4656" s="653" t="s">
        <v>9437</v>
      </c>
    </row>
    <row r="4657" spans="1:5" customFormat="1" ht="12" customHeight="1" x14ac:dyDescent="0.25">
      <c r="A4657" s="651">
        <v>733905320569</v>
      </c>
      <c r="B4657" s="654" t="s">
        <v>9438</v>
      </c>
      <c r="C4657" s="22">
        <f>AOFA_PLUS!G47</f>
        <v>0</v>
      </c>
      <c r="D4657" s="15" t="s">
        <v>6648</v>
      </c>
      <c r="E4657" s="653" t="s">
        <v>9439</v>
      </c>
    </row>
    <row r="4658" spans="1:5" customFormat="1" ht="12" customHeight="1" x14ac:dyDescent="0.25">
      <c r="A4658" s="651">
        <v>733905320576</v>
      </c>
      <c r="B4658" s="654" t="s">
        <v>9440</v>
      </c>
      <c r="C4658" s="22">
        <f>AOFA_PLUS!G48</f>
        <v>0</v>
      </c>
      <c r="D4658" s="15" t="s">
        <v>6648</v>
      </c>
      <c r="E4658" s="653" t="s">
        <v>9441</v>
      </c>
    </row>
    <row r="4659" spans="1:5" customFormat="1" ht="12" customHeight="1" x14ac:dyDescent="0.25">
      <c r="A4659" s="651">
        <v>733905320583</v>
      </c>
      <c r="B4659" s="654" t="s">
        <v>9442</v>
      </c>
      <c r="C4659" s="22">
        <f>AOFA_PLUS!G49</f>
        <v>0</v>
      </c>
      <c r="D4659" s="15" t="s">
        <v>6648</v>
      </c>
      <c r="E4659" s="653" t="s">
        <v>9443</v>
      </c>
    </row>
    <row r="4660" spans="1:5" customFormat="1" ht="12" customHeight="1" x14ac:dyDescent="0.25">
      <c r="A4660" s="651">
        <v>733905320606</v>
      </c>
      <c r="B4660" s="654" t="s">
        <v>9444</v>
      </c>
      <c r="C4660" s="22">
        <f>AOFA_PLUS!G50</f>
        <v>0</v>
      </c>
      <c r="D4660" s="15" t="s">
        <v>6648</v>
      </c>
      <c r="E4660" s="653" t="s">
        <v>9445</v>
      </c>
    </row>
    <row r="4661" spans="1:5" customFormat="1" ht="12" customHeight="1" x14ac:dyDescent="0.25">
      <c r="A4661" s="651">
        <v>733905320613</v>
      </c>
      <c r="B4661" s="654" t="s">
        <v>9446</v>
      </c>
      <c r="C4661" s="22">
        <f>AOFA_PLUS!G51</f>
        <v>0</v>
      </c>
      <c r="D4661" s="15" t="s">
        <v>6648</v>
      </c>
      <c r="E4661" s="653" t="s">
        <v>9447</v>
      </c>
    </row>
    <row r="4662" spans="1:5" customFormat="1" ht="12" customHeight="1" x14ac:dyDescent="0.25">
      <c r="A4662" s="651">
        <v>733905320620</v>
      </c>
      <c r="B4662" s="654" t="s">
        <v>9448</v>
      </c>
      <c r="C4662" s="22">
        <f>AOFA_PLUS!G52</f>
        <v>0</v>
      </c>
      <c r="D4662" s="15" t="s">
        <v>6648</v>
      </c>
      <c r="E4662" s="653" t="s">
        <v>9449</v>
      </c>
    </row>
    <row r="4663" spans="1:5" customFormat="1" ht="12" customHeight="1" x14ac:dyDescent="0.25">
      <c r="A4663" s="651">
        <v>733905320644</v>
      </c>
      <c r="B4663" s="654" t="s">
        <v>9450</v>
      </c>
      <c r="C4663" s="22">
        <f>AOFA_PLUS!G53</f>
        <v>0</v>
      </c>
      <c r="D4663" s="15" t="s">
        <v>6648</v>
      </c>
      <c r="E4663" s="653" t="s">
        <v>9451</v>
      </c>
    </row>
    <row r="4664" spans="1:5" customFormat="1" ht="12" customHeight="1" x14ac:dyDescent="0.25">
      <c r="A4664" s="651">
        <v>733905320651</v>
      </c>
      <c r="B4664" s="654" t="s">
        <v>9452</v>
      </c>
      <c r="C4664" s="22">
        <f>AOFA_PLUS!G54</f>
        <v>0</v>
      </c>
      <c r="D4664" s="15" t="s">
        <v>6648</v>
      </c>
      <c r="E4664" s="653" t="s">
        <v>9453</v>
      </c>
    </row>
    <row r="4665" spans="1:5" customFormat="1" ht="12" customHeight="1" x14ac:dyDescent="0.25">
      <c r="A4665" s="651">
        <v>733905320668</v>
      </c>
      <c r="B4665" s="654" t="s">
        <v>9454</v>
      </c>
      <c r="C4665" s="22">
        <f>AOFA_PLUS!G55</f>
        <v>0</v>
      </c>
      <c r="D4665" s="15" t="s">
        <v>6648</v>
      </c>
      <c r="E4665" s="653" t="s">
        <v>9455</v>
      </c>
    </row>
    <row r="4666" spans="1:5" customFormat="1" ht="12" customHeight="1" x14ac:dyDescent="0.25">
      <c r="A4666" s="651">
        <v>733905320682</v>
      </c>
      <c r="B4666" s="654" t="s">
        <v>9456</v>
      </c>
      <c r="C4666" s="22">
        <f>AOFA_PLUS!G56</f>
        <v>0</v>
      </c>
      <c r="D4666" s="15" t="s">
        <v>6648</v>
      </c>
      <c r="E4666" s="653" t="s">
        <v>9457</v>
      </c>
    </row>
    <row r="4667" spans="1:5" customFormat="1" ht="12" customHeight="1" x14ac:dyDescent="0.25">
      <c r="A4667" s="651">
        <v>733905320699</v>
      </c>
      <c r="B4667" s="654" t="s">
        <v>9458</v>
      </c>
      <c r="C4667" s="22">
        <f>AOFA_PLUS!G57</f>
        <v>0</v>
      </c>
      <c r="D4667" s="15" t="s">
        <v>6648</v>
      </c>
      <c r="E4667" s="653" t="s">
        <v>9459</v>
      </c>
    </row>
    <row r="4668" spans="1:5" customFormat="1" ht="12" customHeight="1" x14ac:dyDescent="0.25">
      <c r="A4668" s="651">
        <v>733905320705</v>
      </c>
      <c r="B4668" s="654" t="s">
        <v>9460</v>
      </c>
      <c r="C4668" s="22">
        <f>AOFA_PLUS!G58</f>
        <v>0</v>
      </c>
      <c r="D4668" s="15" t="s">
        <v>6648</v>
      </c>
      <c r="E4668" s="653" t="s">
        <v>9461</v>
      </c>
    </row>
    <row r="4669" spans="1:5" customFormat="1" ht="12" customHeight="1" x14ac:dyDescent="0.25">
      <c r="A4669" s="651">
        <v>733905320729</v>
      </c>
      <c r="B4669" s="654" t="s">
        <v>9462</v>
      </c>
      <c r="C4669" s="22">
        <f>AOFA_PLUS!G59</f>
        <v>0</v>
      </c>
      <c r="D4669" s="15" t="s">
        <v>6648</v>
      </c>
      <c r="E4669" s="653" t="s">
        <v>9463</v>
      </c>
    </row>
    <row r="4670" spans="1:5" customFormat="1" ht="12" customHeight="1" x14ac:dyDescent="0.25">
      <c r="A4670" s="651">
        <v>733905320743</v>
      </c>
      <c r="B4670" s="654" t="s">
        <v>9464</v>
      </c>
      <c r="C4670" s="22">
        <f>AOFA_PLUS!G60</f>
        <v>0</v>
      </c>
      <c r="D4670" s="15" t="s">
        <v>6648</v>
      </c>
      <c r="E4670" s="653" t="s">
        <v>9465</v>
      </c>
    </row>
    <row r="4671" spans="1:5" customFormat="1" ht="12" customHeight="1" x14ac:dyDescent="0.25">
      <c r="A4671" s="651">
        <v>733905320767</v>
      </c>
      <c r="B4671" s="654" t="s">
        <v>9466</v>
      </c>
      <c r="C4671" s="22">
        <f>AOFA_PLUS!G61</f>
        <v>0</v>
      </c>
      <c r="D4671" s="15" t="s">
        <v>6648</v>
      </c>
      <c r="E4671" s="653" t="s">
        <v>9467</v>
      </c>
    </row>
    <row r="4672" spans="1:5" customFormat="1" ht="12" customHeight="1" x14ac:dyDescent="0.25">
      <c r="A4672" s="651">
        <v>733905320781</v>
      </c>
      <c r="B4672" s="654" t="s">
        <v>9468</v>
      </c>
      <c r="C4672" s="22">
        <f>AOFA_PLUS!G62</f>
        <v>0</v>
      </c>
      <c r="D4672" s="15" t="s">
        <v>6648</v>
      </c>
      <c r="E4672" s="653" t="s">
        <v>9469</v>
      </c>
    </row>
    <row r="4673" spans="1:5" customFormat="1" ht="12" customHeight="1" x14ac:dyDescent="0.25">
      <c r="A4673" s="651">
        <v>733905320804</v>
      </c>
      <c r="B4673" s="654" t="s">
        <v>9470</v>
      </c>
      <c r="C4673" s="22">
        <f>AOFA_PLUS!G63</f>
        <v>0</v>
      </c>
      <c r="D4673" s="15" t="s">
        <v>6648</v>
      </c>
      <c r="E4673" s="653" t="s">
        <v>9471</v>
      </c>
    </row>
    <row r="4674" spans="1:5" customFormat="1" ht="12" customHeight="1" x14ac:dyDescent="0.25">
      <c r="A4674" s="651">
        <v>733905320828</v>
      </c>
      <c r="B4674" s="654" t="s">
        <v>9472</v>
      </c>
      <c r="C4674" s="22">
        <f>AOFA_PLUS!G64</f>
        <v>0</v>
      </c>
      <c r="D4674" s="15" t="s">
        <v>6648</v>
      </c>
      <c r="E4674" s="653" t="s">
        <v>9473</v>
      </c>
    </row>
    <row r="4675" spans="1:5" customFormat="1" ht="12" customHeight="1" x14ac:dyDescent="0.25">
      <c r="A4675" s="651">
        <v>733905320842</v>
      </c>
      <c r="B4675" s="654" t="s">
        <v>9474</v>
      </c>
      <c r="C4675" s="22">
        <f>AOFA_PLUS!G65</f>
        <v>0</v>
      </c>
      <c r="D4675" s="15" t="s">
        <v>6648</v>
      </c>
      <c r="E4675" s="653" t="s">
        <v>9475</v>
      </c>
    </row>
    <row r="4676" spans="1:5" customFormat="1" ht="12" customHeight="1" x14ac:dyDescent="0.25">
      <c r="A4676" s="651">
        <v>733905320859</v>
      </c>
      <c r="B4676" s="654" t="s">
        <v>9476</v>
      </c>
      <c r="C4676" s="22">
        <f>AOFA_PLUS!G66</f>
        <v>0</v>
      </c>
      <c r="D4676" s="15" t="s">
        <v>6648</v>
      </c>
      <c r="E4676" s="653" t="s">
        <v>9477</v>
      </c>
    </row>
    <row r="4677" spans="1:5" customFormat="1" ht="12" customHeight="1" x14ac:dyDescent="0.25">
      <c r="A4677" s="651">
        <v>733905320866</v>
      </c>
      <c r="B4677" s="654" t="s">
        <v>9478</v>
      </c>
      <c r="C4677" s="22">
        <f>AOFA_PLUS!G67</f>
        <v>0</v>
      </c>
      <c r="D4677" s="15" t="s">
        <v>6648</v>
      </c>
      <c r="E4677" s="653" t="s">
        <v>9479</v>
      </c>
    </row>
    <row r="4678" spans="1:5" customFormat="1" ht="12" customHeight="1" x14ac:dyDescent="0.25">
      <c r="A4678" s="651">
        <v>733905320873</v>
      </c>
      <c r="B4678" s="654" t="s">
        <v>9480</v>
      </c>
      <c r="C4678" s="22">
        <f>AOFA_PLUS!H44</f>
        <v>0</v>
      </c>
      <c r="D4678" s="15" t="s">
        <v>6648</v>
      </c>
      <c r="E4678" s="653" t="s">
        <v>9481</v>
      </c>
    </row>
    <row r="4679" spans="1:5" customFormat="1" ht="12" customHeight="1" x14ac:dyDescent="0.25">
      <c r="A4679" s="651">
        <v>733905320880</v>
      </c>
      <c r="B4679" s="654" t="s">
        <v>9482</v>
      </c>
      <c r="C4679" s="22">
        <f>AOFA_PLUS!H45</f>
        <v>0</v>
      </c>
      <c r="D4679" s="15" t="s">
        <v>6648</v>
      </c>
      <c r="E4679" s="653" t="s">
        <v>9483</v>
      </c>
    </row>
    <row r="4680" spans="1:5" customFormat="1" ht="12" customHeight="1" x14ac:dyDescent="0.25">
      <c r="A4680" s="651">
        <v>733905320897</v>
      </c>
      <c r="B4680" s="654" t="s">
        <v>9484</v>
      </c>
      <c r="C4680" s="22">
        <f>AOFA_PLUS!H46</f>
        <v>0</v>
      </c>
      <c r="D4680" s="15" t="s">
        <v>6648</v>
      </c>
      <c r="E4680" s="653" t="s">
        <v>9485</v>
      </c>
    </row>
    <row r="4681" spans="1:5" customFormat="1" ht="12" customHeight="1" x14ac:dyDescent="0.25">
      <c r="A4681" s="651">
        <v>733905320903</v>
      </c>
      <c r="B4681" s="654" t="s">
        <v>9486</v>
      </c>
      <c r="C4681" s="22">
        <f>AOFA_PLUS!H47</f>
        <v>0</v>
      </c>
      <c r="D4681" s="15" t="s">
        <v>6648</v>
      </c>
      <c r="E4681" s="653" t="s">
        <v>9487</v>
      </c>
    </row>
    <row r="4682" spans="1:5" customFormat="1" ht="12" customHeight="1" x14ac:dyDescent="0.25">
      <c r="A4682" s="651">
        <v>733905320910</v>
      </c>
      <c r="B4682" s="654" t="s">
        <v>9488</v>
      </c>
      <c r="C4682" s="22">
        <f>AOFA_PLUS!H48</f>
        <v>0</v>
      </c>
      <c r="D4682" s="15" t="s">
        <v>6648</v>
      </c>
      <c r="E4682" s="653" t="s">
        <v>9489</v>
      </c>
    </row>
    <row r="4683" spans="1:5" customFormat="1" ht="12" customHeight="1" x14ac:dyDescent="0.25">
      <c r="A4683" s="651">
        <v>733905320927</v>
      </c>
      <c r="B4683" s="654" t="s">
        <v>9490</v>
      </c>
      <c r="C4683" s="22">
        <f>AOFA_PLUS!H49</f>
        <v>0</v>
      </c>
      <c r="D4683" s="15" t="s">
        <v>6648</v>
      </c>
      <c r="E4683" s="653" t="s">
        <v>9491</v>
      </c>
    </row>
    <row r="4684" spans="1:5" customFormat="1" ht="12" customHeight="1" x14ac:dyDescent="0.25">
      <c r="A4684" s="651">
        <v>733905320934</v>
      </c>
      <c r="B4684" s="654" t="s">
        <v>9492</v>
      </c>
      <c r="C4684" s="22">
        <f>AOFA_PLUS!H50</f>
        <v>0</v>
      </c>
      <c r="D4684" s="15" t="s">
        <v>6648</v>
      </c>
      <c r="E4684" s="653" t="s">
        <v>9493</v>
      </c>
    </row>
    <row r="4685" spans="1:5" customFormat="1" ht="12" customHeight="1" x14ac:dyDescent="0.25">
      <c r="A4685" s="651">
        <v>733905320941</v>
      </c>
      <c r="B4685" s="654" t="s">
        <v>9494</v>
      </c>
      <c r="C4685" s="22">
        <f>AOFA_PLUS!H51</f>
        <v>0</v>
      </c>
      <c r="D4685" s="15" t="s">
        <v>6648</v>
      </c>
      <c r="E4685" s="653" t="s">
        <v>9495</v>
      </c>
    </row>
    <row r="4686" spans="1:5" customFormat="1" ht="12" customHeight="1" x14ac:dyDescent="0.25">
      <c r="A4686" s="651">
        <v>733905320958</v>
      </c>
      <c r="B4686" s="654" t="s">
        <v>9496</v>
      </c>
      <c r="C4686" s="22">
        <f>AOFA_PLUS!H52</f>
        <v>0</v>
      </c>
      <c r="D4686" s="15" t="s">
        <v>6648</v>
      </c>
      <c r="E4686" s="653" t="s">
        <v>9497</v>
      </c>
    </row>
    <row r="4687" spans="1:5" customFormat="1" ht="12" customHeight="1" x14ac:dyDescent="0.25">
      <c r="A4687" s="651">
        <v>733905320965</v>
      </c>
      <c r="B4687" s="654" t="s">
        <v>9498</v>
      </c>
      <c r="C4687" s="22">
        <f>AOFA_PLUS!H53</f>
        <v>0</v>
      </c>
      <c r="D4687" s="15" t="s">
        <v>6648</v>
      </c>
      <c r="E4687" s="653" t="s">
        <v>9499</v>
      </c>
    </row>
    <row r="4688" spans="1:5" customFormat="1" ht="12" customHeight="1" x14ac:dyDescent="0.25">
      <c r="A4688" s="651">
        <v>733905320972</v>
      </c>
      <c r="B4688" s="654" t="s">
        <v>9500</v>
      </c>
      <c r="C4688" s="22">
        <f>AOFA_PLUS!H54</f>
        <v>0</v>
      </c>
      <c r="D4688" s="15" t="s">
        <v>6648</v>
      </c>
      <c r="E4688" s="653" t="s">
        <v>9501</v>
      </c>
    </row>
    <row r="4689" spans="1:5" customFormat="1" ht="12" customHeight="1" x14ac:dyDescent="0.25">
      <c r="A4689" s="651">
        <v>733905320989</v>
      </c>
      <c r="B4689" s="654" t="s">
        <v>9502</v>
      </c>
      <c r="C4689" s="22">
        <f>AOFA_PLUS!H55</f>
        <v>0</v>
      </c>
      <c r="D4689" s="15" t="s">
        <v>6648</v>
      </c>
      <c r="E4689" s="653" t="s">
        <v>9503</v>
      </c>
    </row>
    <row r="4690" spans="1:5" customFormat="1" ht="12" customHeight="1" x14ac:dyDescent="0.25">
      <c r="A4690" s="651">
        <v>733905320996</v>
      </c>
      <c r="B4690" s="654" t="s">
        <v>9504</v>
      </c>
      <c r="C4690" s="22">
        <f>AOFA_PLUS!H56</f>
        <v>0</v>
      </c>
      <c r="D4690" s="15" t="s">
        <v>6648</v>
      </c>
      <c r="E4690" s="653" t="s">
        <v>9505</v>
      </c>
    </row>
    <row r="4691" spans="1:5" customFormat="1" ht="12" customHeight="1" x14ac:dyDescent="0.25">
      <c r="A4691" s="651">
        <v>733905321009</v>
      </c>
      <c r="B4691" s="654" t="s">
        <v>9506</v>
      </c>
      <c r="C4691" s="22">
        <f>AOFA_PLUS!H57</f>
        <v>0</v>
      </c>
      <c r="D4691" s="15" t="s">
        <v>6648</v>
      </c>
      <c r="E4691" s="653" t="s">
        <v>9507</v>
      </c>
    </row>
    <row r="4692" spans="1:5" customFormat="1" ht="12" customHeight="1" x14ac:dyDescent="0.25">
      <c r="A4692" s="651">
        <v>733905321016</v>
      </c>
      <c r="B4692" s="654" t="s">
        <v>9508</v>
      </c>
      <c r="C4692" s="22">
        <f>AOFA_PLUS!H58</f>
        <v>0</v>
      </c>
      <c r="D4692" s="15" t="s">
        <v>6648</v>
      </c>
      <c r="E4692" s="653" t="s">
        <v>9509</v>
      </c>
    </row>
    <row r="4693" spans="1:5" customFormat="1" ht="12" customHeight="1" x14ac:dyDescent="0.25">
      <c r="A4693" s="651">
        <v>733905321023</v>
      </c>
      <c r="B4693" s="654" t="s">
        <v>9510</v>
      </c>
      <c r="C4693" s="22">
        <f>AOFA_PLUS!H59</f>
        <v>0</v>
      </c>
      <c r="D4693" s="15" t="s">
        <v>6648</v>
      </c>
      <c r="E4693" s="653" t="s">
        <v>9511</v>
      </c>
    </row>
    <row r="4694" spans="1:5" customFormat="1" ht="12" customHeight="1" x14ac:dyDescent="0.25">
      <c r="A4694" s="651">
        <v>733905321030</v>
      </c>
      <c r="B4694" s="654" t="s">
        <v>9512</v>
      </c>
      <c r="C4694" s="22">
        <f>AOFA_PLUS!H60</f>
        <v>0</v>
      </c>
      <c r="D4694" s="15" t="s">
        <v>6648</v>
      </c>
      <c r="E4694" s="653" t="s">
        <v>9513</v>
      </c>
    </row>
    <row r="4695" spans="1:5" customFormat="1" ht="12" customHeight="1" x14ac:dyDescent="0.25">
      <c r="A4695" s="651">
        <v>733905321047</v>
      </c>
      <c r="B4695" s="654" t="s">
        <v>9514</v>
      </c>
      <c r="C4695" s="22">
        <f>AOFA_PLUS!H61</f>
        <v>0</v>
      </c>
      <c r="D4695" s="15" t="s">
        <v>6648</v>
      </c>
      <c r="E4695" s="653" t="s">
        <v>9515</v>
      </c>
    </row>
    <row r="4696" spans="1:5" customFormat="1" ht="12" customHeight="1" x14ac:dyDescent="0.25">
      <c r="A4696" s="651">
        <v>733905321054</v>
      </c>
      <c r="B4696" s="654" t="s">
        <v>9516</v>
      </c>
      <c r="C4696" s="22">
        <f>AOFA_PLUS!H62</f>
        <v>0</v>
      </c>
      <c r="D4696" s="15" t="s">
        <v>6648</v>
      </c>
      <c r="E4696" s="653" t="s">
        <v>9517</v>
      </c>
    </row>
    <row r="4697" spans="1:5" customFormat="1" ht="12" customHeight="1" x14ac:dyDescent="0.25">
      <c r="A4697" s="651">
        <v>733905321061</v>
      </c>
      <c r="B4697" s="654" t="s">
        <v>9518</v>
      </c>
      <c r="C4697" s="22">
        <f>AOFA_PLUS!H63</f>
        <v>0</v>
      </c>
      <c r="D4697" s="15" t="s">
        <v>6648</v>
      </c>
      <c r="E4697" s="653" t="s">
        <v>9519</v>
      </c>
    </row>
    <row r="4698" spans="1:5" customFormat="1" ht="12" customHeight="1" x14ac:dyDescent="0.25">
      <c r="A4698" s="651">
        <v>733905321078</v>
      </c>
      <c r="B4698" s="654" t="s">
        <v>9520</v>
      </c>
      <c r="C4698" s="22">
        <f>AOFA_PLUS!H64</f>
        <v>0</v>
      </c>
      <c r="D4698" s="15" t="s">
        <v>6648</v>
      </c>
      <c r="E4698" s="653" t="s">
        <v>9521</v>
      </c>
    </row>
    <row r="4699" spans="1:5" customFormat="1" ht="12" customHeight="1" x14ac:dyDescent="0.25">
      <c r="A4699" s="651">
        <v>733905321085</v>
      </c>
      <c r="B4699" s="654" t="s">
        <v>9522</v>
      </c>
      <c r="C4699" s="22">
        <f>AOFA_PLUS!H65</f>
        <v>0</v>
      </c>
      <c r="D4699" s="15" t="s">
        <v>6648</v>
      </c>
      <c r="E4699" s="653" t="s">
        <v>9523</v>
      </c>
    </row>
    <row r="4700" spans="1:5" customFormat="1" ht="12" customHeight="1" x14ac:dyDescent="0.25">
      <c r="A4700" s="651">
        <v>733905321092</v>
      </c>
      <c r="B4700" s="654" t="s">
        <v>9524</v>
      </c>
      <c r="C4700" s="22">
        <f>AOFA_PLUS!H66</f>
        <v>0</v>
      </c>
      <c r="D4700" s="15" t="s">
        <v>6648</v>
      </c>
      <c r="E4700" s="653" t="s">
        <v>9525</v>
      </c>
    </row>
    <row r="4701" spans="1:5" customFormat="1" ht="12" customHeight="1" x14ac:dyDescent="0.25">
      <c r="A4701" s="651">
        <v>733905321108</v>
      </c>
      <c r="B4701" s="654" t="s">
        <v>9526</v>
      </c>
      <c r="C4701" s="22">
        <f>AOFA_PLUS!H67</f>
        <v>0</v>
      </c>
      <c r="D4701" s="15" t="s">
        <v>6648</v>
      </c>
      <c r="E4701" s="653" t="s">
        <v>9527</v>
      </c>
    </row>
    <row r="4702" spans="1:5" customFormat="1" ht="12" customHeight="1" x14ac:dyDescent="0.25">
      <c r="A4702" s="651">
        <v>733905322075</v>
      </c>
      <c r="B4702" s="654" t="s">
        <v>9528</v>
      </c>
      <c r="C4702" s="22">
        <f>AOFA_PLUS!I44</f>
        <v>0</v>
      </c>
      <c r="D4702" s="15" t="s">
        <v>6648</v>
      </c>
      <c r="E4702" s="653" t="s">
        <v>9529</v>
      </c>
    </row>
    <row r="4703" spans="1:5" customFormat="1" ht="12" customHeight="1" x14ac:dyDescent="0.25">
      <c r="A4703" s="651">
        <v>733905322082</v>
      </c>
      <c r="B4703" s="654" t="s">
        <v>9530</v>
      </c>
      <c r="C4703" s="22">
        <f>AOFA_PLUS!I45</f>
        <v>0</v>
      </c>
      <c r="D4703" s="15" t="s">
        <v>6648</v>
      </c>
      <c r="E4703" s="653" t="s">
        <v>9531</v>
      </c>
    </row>
    <row r="4704" spans="1:5" customFormat="1" ht="12" customHeight="1" x14ac:dyDescent="0.25">
      <c r="A4704" s="651">
        <v>733905322099</v>
      </c>
      <c r="B4704" s="654" t="s">
        <v>9532</v>
      </c>
      <c r="C4704" s="22">
        <f>AOFA_PLUS!I46</f>
        <v>0</v>
      </c>
      <c r="D4704" s="15" t="s">
        <v>6648</v>
      </c>
      <c r="E4704" s="653" t="s">
        <v>9533</v>
      </c>
    </row>
    <row r="4705" spans="1:5" customFormat="1" ht="12" customHeight="1" x14ac:dyDescent="0.25">
      <c r="A4705" s="651">
        <v>733905322105</v>
      </c>
      <c r="B4705" s="654" t="s">
        <v>9534</v>
      </c>
      <c r="C4705" s="22">
        <f>AOFA_PLUS!I47</f>
        <v>0</v>
      </c>
      <c r="D4705" s="15" t="s">
        <v>6648</v>
      </c>
      <c r="E4705" s="653" t="s">
        <v>9535</v>
      </c>
    </row>
    <row r="4706" spans="1:5" customFormat="1" ht="12" customHeight="1" x14ac:dyDescent="0.25">
      <c r="A4706" s="651">
        <v>733905322112</v>
      </c>
      <c r="B4706" s="654" t="s">
        <v>9536</v>
      </c>
      <c r="C4706" s="22">
        <f>AOFA_PLUS!I48</f>
        <v>0</v>
      </c>
      <c r="D4706" s="15" t="s">
        <v>6648</v>
      </c>
      <c r="E4706" s="653" t="s">
        <v>9537</v>
      </c>
    </row>
    <row r="4707" spans="1:5" customFormat="1" ht="12" customHeight="1" x14ac:dyDescent="0.25">
      <c r="A4707" s="651">
        <v>733905322129</v>
      </c>
      <c r="B4707" s="654" t="s">
        <v>9538</v>
      </c>
      <c r="C4707" s="22">
        <f>AOFA_PLUS!I49</f>
        <v>0</v>
      </c>
      <c r="D4707" s="15" t="s">
        <v>6648</v>
      </c>
      <c r="E4707" s="653" t="s">
        <v>9539</v>
      </c>
    </row>
    <row r="4708" spans="1:5" customFormat="1" ht="12" customHeight="1" x14ac:dyDescent="0.25">
      <c r="A4708" s="651">
        <v>733905322136</v>
      </c>
      <c r="B4708" s="654" t="s">
        <v>9540</v>
      </c>
      <c r="C4708" s="22">
        <f>AOFA_PLUS!I50</f>
        <v>0</v>
      </c>
      <c r="D4708" s="15" t="s">
        <v>6648</v>
      </c>
      <c r="E4708" s="653" t="s">
        <v>9541</v>
      </c>
    </row>
    <row r="4709" spans="1:5" customFormat="1" ht="12" customHeight="1" x14ac:dyDescent="0.25">
      <c r="A4709" s="651">
        <v>733905322143</v>
      </c>
      <c r="B4709" s="654" t="s">
        <v>9542</v>
      </c>
      <c r="C4709" s="22">
        <f>AOFA_PLUS!I51</f>
        <v>0</v>
      </c>
      <c r="D4709" s="15" t="s">
        <v>6648</v>
      </c>
      <c r="E4709" s="653" t="s">
        <v>9543</v>
      </c>
    </row>
    <row r="4710" spans="1:5" customFormat="1" ht="12" customHeight="1" x14ac:dyDescent="0.25">
      <c r="A4710" s="651">
        <v>733905322150</v>
      </c>
      <c r="B4710" s="654" t="s">
        <v>9544</v>
      </c>
      <c r="C4710" s="22">
        <f>AOFA_PLUS!I52</f>
        <v>0</v>
      </c>
      <c r="D4710" s="15" t="s">
        <v>6648</v>
      </c>
      <c r="E4710" s="653" t="s">
        <v>9545</v>
      </c>
    </row>
    <row r="4711" spans="1:5" customFormat="1" ht="12" customHeight="1" x14ac:dyDescent="0.25">
      <c r="A4711" s="651">
        <v>733905322167</v>
      </c>
      <c r="B4711" s="654" t="s">
        <v>9546</v>
      </c>
      <c r="C4711" s="22">
        <f>AOFA_PLUS!I53</f>
        <v>0</v>
      </c>
      <c r="D4711" s="15" t="s">
        <v>6648</v>
      </c>
      <c r="E4711" s="653" t="s">
        <v>9547</v>
      </c>
    </row>
    <row r="4712" spans="1:5" customFormat="1" ht="12" customHeight="1" x14ac:dyDescent="0.25">
      <c r="A4712" s="651">
        <v>733905322174</v>
      </c>
      <c r="B4712" s="654" t="s">
        <v>9548</v>
      </c>
      <c r="C4712" s="22">
        <f>AOFA_PLUS!I54</f>
        <v>0</v>
      </c>
      <c r="D4712" s="15" t="s">
        <v>6648</v>
      </c>
      <c r="E4712" s="653" t="s">
        <v>9549</v>
      </c>
    </row>
    <row r="4713" spans="1:5" customFormat="1" ht="12" customHeight="1" x14ac:dyDescent="0.25">
      <c r="A4713" s="651">
        <v>733905322181</v>
      </c>
      <c r="B4713" s="654" t="s">
        <v>9550</v>
      </c>
      <c r="C4713" s="22">
        <f>AOFA_PLUS!I55</f>
        <v>0</v>
      </c>
      <c r="D4713" s="15" t="s">
        <v>6648</v>
      </c>
      <c r="E4713" s="653" t="s">
        <v>9551</v>
      </c>
    </row>
    <row r="4714" spans="1:5" customFormat="1" ht="12" customHeight="1" x14ac:dyDescent="0.25">
      <c r="A4714" s="651">
        <v>733905322198</v>
      </c>
      <c r="B4714" s="654" t="s">
        <v>9552</v>
      </c>
      <c r="C4714" s="22">
        <f>AOFA_PLUS!I56</f>
        <v>0</v>
      </c>
      <c r="D4714" s="15" t="s">
        <v>6648</v>
      </c>
      <c r="E4714" s="653" t="s">
        <v>9553</v>
      </c>
    </row>
    <row r="4715" spans="1:5" customFormat="1" ht="12" customHeight="1" x14ac:dyDescent="0.25">
      <c r="A4715" s="651">
        <v>733905322204</v>
      </c>
      <c r="B4715" s="654" t="s">
        <v>9554</v>
      </c>
      <c r="C4715" s="22">
        <f>AOFA_PLUS!I57</f>
        <v>0</v>
      </c>
      <c r="D4715" s="15" t="s">
        <v>6648</v>
      </c>
      <c r="E4715" s="653" t="s">
        <v>9555</v>
      </c>
    </row>
    <row r="4716" spans="1:5" customFormat="1" ht="12" customHeight="1" x14ac:dyDescent="0.25">
      <c r="A4716" s="651">
        <v>733905322211</v>
      </c>
      <c r="B4716" s="654" t="s">
        <v>9556</v>
      </c>
      <c r="C4716" s="22">
        <f>AOFA_PLUS!I58</f>
        <v>0</v>
      </c>
      <c r="D4716" s="15" t="s">
        <v>6648</v>
      </c>
      <c r="E4716" s="653" t="s">
        <v>9557</v>
      </c>
    </row>
    <row r="4717" spans="1:5" customFormat="1" ht="12" customHeight="1" x14ac:dyDescent="0.25">
      <c r="A4717" s="651">
        <v>733905322228</v>
      </c>
      <c r="B4717" s="654" t="s">
        <v>9558</v>
      </c>
      <c r="C4717" s="22">
        <f>AOFA_PLUS!I59</f>
        <v>0</v>
      </c>
      <c r="D4717" s="15" t="s">
        <v>6648</v>
      </c>
      <c r="E4717" s="653" t="s">
        <v>9559</v>
      </c>
    </row>
    <row r="4718" spans="1:5" customFormat="1" ht="12" customHeight="1" x14ac:dyDescent="0.25">
      <c r="A4718" s="651">
        <v>733905322235</v>
      </c>
      <c r="B4718" s="654" t="s">
        <v>9560</v>
      </c>
      <c r="C4718" s="22">
        <f>AOFA_PLUS!I60</f>
        <v>0</v>
      </c>
      <c r="D4718" s="15" t="s">
        <v>6648</v>
      </c>
      <c r="E4718" s="653" t="s">
        <v>9561</v>
      </c>
    </row>
    <row r="4719" spans="1:5" customFormat="1" ht="12" customHeight="1" x14ac:dyDescent="0.25">
      <c r="A4719" s="651">
        <v>733905322242</v>
      </c>
      <c r="B4719" s="654" t="s">
        <v>9562</v>
      </c>
      <c r="C4719" s="22">
        <f>AOFA_PLUS!I61</f>
        <v>0</v>
      </c>
      <c r="D4719" s="15" t="s">
        <v>6648</v>
      </c>
      <c r="E4719" s="653" t="s">
        <v>9563</v>
      </c>
    </row>
    <row r="4720" spans="1:5" customFormat="1" ht="12" customHeight="1" x14ac:dyDescent="0.25">
      <c r="A4720" s="651">
        <v>733905322259</v>
      </c>
      <c r="B4720" s="654" t="s">
        <v>9564</v>
      </c>
      <c r="C4720" s="22">
        <f>AOFA_PLUS!I62</f>
        <v>0</v>
      </c>
      <c r="D4720" s="15" t="s">
        <v>6648</v>
      </c>
      <c r="E4720" s="653" t="s">
        <v>9565</v>
      </c>
    </row>
    <row r="4721" spans="1:5" customFormat="1" ht="12" customHeight="1" x14ac:dyDescent="0.25">
      <c r="A4721" s="651">
        <v>733905322266</v>
      </c>
      <c r="B4721" s="654" t="s">
        <v>9566</v>
      </c>
      <c r="C4721" s="22">
        <f>AOFA_PLUS!I63</f>
        <v>0</v>
      </c>
      <c r="D4721" s="15" t="s">
        <v>6648</v>
      </c>
      <c r="E4721" s="653" t="s">
        <v>9567</v>
      </c>
    </row>
    <row r="4722" spans="1:5" customFormat="1" ht="12" customHeight="1" x14ac:dyDescent="0.25">
      <c r="A4722" s="651">
        <v>733905322273</v>
      </c>
      <c r="B4722" s="654" t="s">
        <v>9568</v>
      </c>
      <c r="C4722" s="22">
        <f>AOFA_PLUS!I64</f>
        <v>0</v>
      </c>
      <c r="D4722" s="15" t="s">
        <v>6648</v>
      </c>
      <c r="E4722" s="653" t="s">
        <v>9569</v>
      </c>
    </row>
    <row r="4723" spans="1:5" customFormat="1" ht="12" customHeight="1" x14ac:dyDescent="0.25">
      <c r="A4723" s="651">
        <v>733905322280</v>
      </c>
      <c r="B4723" s="654" t="s">
        <v>9570</v>
      </c>
      <c r="C4723" s="22">
        <f>AOFA_PLUS!I65</f>
        <v>0</v>
      </c>
      <c r="D4723" s="15" t="s">
        <v>6648</v>
      </c>
      <c r="E4723" s="653" t="s">
        <v>9571</v>
      </c>
    </row>
    <row r="4724" spans="1:5" customFormat="1" ht="12" customHeight="1" x14ac:dyDescent="0.25">
      <c r="A4724" s="651">
        <v>733905322297</v>
      </c>
      <c r="B4724" s="654" t="s">
        <v>9572</v>
      </c>
      <c r="C4724" s="22">
        <f>AOFA_PLUS!I66</f>
        <v>0</v>
      </c>
      <c r="D4724" s="15" t="s">
        <v>6648</v>
      </c>
      <c r="E4724" s="653" t="s">
        <v>9573</v>
      </c>
    </row>
    <row r="4725" spans="1:5" customFormat="1" ht="12" customHeight="1" x14ac:dyDescent="0.25">
      <c r="A4725" s="651">
        <v>733905322303</v>
      </c>
      <c r="B4725" s="654" t="s">
        <v>9574</v>
      </c>
      <c r="C4725" s="22">
        <f>AOFA_PLUS!I67</f>
        <v>0</v>
      </c>
      <c r="D4725" s="15" t="s">
        <v>6648</v>
      </c>
      <c r="E4725" s="653" t="s">
        <v>9575</v>
      </c>
    </row>
    <row r="4726" spans="1:5" customFormat="1" ht="12" customHeight="1" x14ac:dyDescent="0.25">
      <c r="A4726" s="651">
        <v>733905322310</v>
      </c>
      <c r="B4726" s="654" t="s">
        <v>9576</v>
      </c>
      <c r="C4726" s="22">
        <f>AOFA_PLUS!J44</f>
        <v>0</v>
      </c>
      <c r="D4726" s="15" t="s">
        <v>6648</v>
      </c>
      <c r="E4726" s="653" t="s">
        <v>9577</v>
      </c>
    </row>
    <row r="4727" spans="1:5" customFormat="1" ht="12" customHeight="1" x14ac:dyDescent="0.25">
      <c r="A4727" s="651">
        <v>733905322327</v>
      </c>
      <c r="B4727" s="654" t="s">
        <v>9578</v>
      </c>
      <c r="C4727" s="22">
        <f>AOFA_PLUS!J45</f>
        <v>0</v>
      </c>
      <c r="D4727" s="15" t="s">
        <v>6648</v>
      </c>
      <c r="E4727" s="653" t="s">
        <v>9579</v>
      </c>
    </row>
    <row r="4728" spans="1:5" customFormat="1" ht="12" customHeight="1" x14ac:dyDescent="0.25">
      <c r="A4728" s="651">
        <v>733905322334</v>
      </c>
      <c r="B4728" s="654" t="s">
        <v>9580</v>
      </c>
      <c r="C4728" s="22">
        <f>AOFA_PLUS!J46</f>
        <v>0</v>
      </c>
      <c r="D4728" s="15" t="s">
        <v>6648</v>
      </c>
      <c r="E4728" s="653" t="s">
        <v>9581</v>
      </c>
    </row>
    <row r="4729" spans="1:5" customFormat="1" ht="12" customHeight="1" x14ac:dyDescent="0.25">
      <c r="A4729" s="651">
        <v>733905322341</v>
      </c>
      <c r="B4729" s="654" t="s">
        <v>9582</v>
      </c>
      <c r="C4729" s="22">
        <f>AOFA_PLUS!J47</f>
        <v>0</v>
      </c>
      <c r="D4729" s="15" t="s">
        <v>6648</v>
      </c>
      <c r="E4729" s="653" t="s">
        <v>9583</v>
      </c>
    </row>
    <row r="4730" spans="1:5" customFormat="1" ht="12" customHeight="1" x14ac:dyDescent="0.25">
      <c r="A4730" s="651">
        <v>733905322358</v>
      </c>
      <c r="B4730" s="654" t="s">
        <v>9584</v>
      </c>
      <c r="C4730" s="22">
        <f>AOFA_PLUS!J48</f>
        <v>0</v>
      </c>
      <c r="D4730" s="15" t="s">
        <v>6648</v>
      </c>
      <c r="E4730" s="653" t="s">
        <v>9585</v>
      </c>
    </row>
    <row r="4731" spans="1:5" customFormat="1" ht="12" customHeight="1" x14ac:dyDescent="0.25">
      <c r="A4731" s="651">
        <v>733905322365</v>
      </c>
      <c r="B4731" s="654" t="s">
        <v>9586</v>
      </c>
      <c r="C4731" s="22">
        <f>AOFA_PLUS!J49</f>
        <v>0</v>
      </c>
      <c r="D4731" s="15" t="s">
        <v>6648</v>
      </c>
      <c r="E4731" s="653" t="s">
        <v>9587</v>
      </c>
    </row>
    <row r="4732" spans="1:5" customFormat="1" ht="12" customHeight="1" x14ac:dyDescent="0.25">
      <c r="A4732" s="651">
        <v>733905322372</v>
      </c>
      <c r="B4732" s="654" t="s">
        <v>9588</v>
      </c>
      <c r="C4732" s="22">
        <f>AOFA_PLUS!J50</f>
        <v>0</v>
      </c>
      <c r="D4732" s="15" t="s">
        <v>6648</v>
      </c>
      <c r="E4732" s="653" t="s">
        <v>9589</v>
      </c>
    </row>
    <row r="4733" spans="1:5" customFormat="1" ht="12" customHeight="1" x14ac:dyDescent="0.25">
      <c r="A4733" s="651">
        <v>733905322389</v>
      </c>
      <c r="B4733" s="654" t="s">
        <v>9590</v>
      </c>
      <c r="C4733" s="22">
        <f>AOFA_PLUS!J51</f>
        <v>0</v>
      </c>
      <c r="D4733" s="15" t="s">
        <v>6648</v>
      </c>
      <c r="E4733" s="653" t="s">
        <v>9591</v>
      </c>
    </row>
    <row r="4734" spans="1:5" customFormat="1" ht="12" customHeight="1" x14ac:dyDescent="0.25">
      <c r="A4734" s="651">
        <v>733905322396</v>
      </c>
      <c r="B4734" s="654" t="s">
        <v>9592</v>
      </c>
      <c r="C4734" s="22">
        <f>AOFA_PLUS!J52</f>
        <v>0</v>
      </c>
      <c r="D4734" s="15" t="s">
        <v>6648</v>
      </c>
      <c r="E4734" s="653" t="s">
        <v>9593</v>
      </c>
    </row>
    <row r="4735" spans="1:5" customFormat="1" ht="12" customHeight="1" x14ac:dyDescent="0.25">
      <c r="A4735" s="651">
        <v>733905322402</v>
      </c>
      <c r="B4735" s="654" t="s">
        <v>9594</v>
      </c>
      <c r="C4735" s="22">
        <f>AOFA_PLUS!J53</f>
        <v>0</v>
      </c>
      <c r="D4735" s="15" t="s">
        <v>6648</v>
      </c>
      <c r="E4735" s="653" t="s">
        <v>9595</v>
      </c>
    </row>
    <row r="4736" spans="1:5" customFormat="1" ht="12" customHeight="1" x14ac:dyDescent="0.25">
      <c r="A4736" s="651">
        <v>733905322419</v>
      </c>
      <c r="B4736" s="654" t="s">
        <v>9596</v>
      </c>
      <c r="C4736" s="22">
        <f>AOFA_PLUS!J54</f>
        <v>0</v>
      </c>
      <c r="D4736" s="15" t="s">
        <v>6648</v>
      </c>
      <c r="E4736" s="653" t="s">
        <v>9597</v>
      </c>
    </row>
    <row r="4737" spans="1:5" customFormat="1" ht="12" customHeight="1" x14ac:dyDescent="0.25">
      <c r="A4737" s="651">
        <v>733905322426</v>
      </c>
      <c r="B4737" s="654" t="s">
        <v>9598</v>
      </c>
      <c r="C4737" s="22">
        <f>AOFA_PLUS!J55</f>
        <v>0</v>
      </c>
      <c r="D4737" s="15" t="s">
        <v>6648</v>
      </c>
      <c r="E4737" s="653" t="s">
        <v>9599</v>
      </c>
    </row>
    <row r="4738" spans="1:5" customFormat="1" ht="12" customHeight="1" x14ac:dyDescent="0.25">
      <c r="A4738" s="651">
        <v>733905322433</v>
      </c>
      <c r="B4738" s="654" t="s">
        <v>9600</v>
      </c>
      <c r="C4738" s="22">
        <f>AOFA_PLUS!J56</f>
        <v>0</v>
      </c>
      <c r="D4738" s="15" t="s">
        <v>6648</v>
      </c>
      <c r="E4738" s="653" t="s">
        <v>9601</v>
      </c>
    </row>
    <row r="4739" spans="1:5" customFormat="1" ht="12" customHeight="1" x14ac:dyDescent="0.25">
      <c r="A4739" s="651">
        <v>733905322440</v>
      </c>
      <c r="B4739" s="654" t="s">
        <v>9602</v>
      </c>
      <c r="C4739" s="22">
        <f>AOFA_PLUS!J57</f>
        <v>0</v>
      </c>
      <c r="D4739" s="15" t="s">
        <v>6648</v>
      </c>
      <c r="E4739" s="653" t="s">
        <v>9603</v>
      </c>
    </row>
    <row r="4740" spans="1:5" customFormat="1" ht="12" customHeight="1" x14ac:dyDescent="0.25">
      <c r="A4740" s="651">
        <v>733905322457</v>
      </c>
      <c r="B4740" s="654" t="s">
        <v>9604</v>
      </c>
      <c r="C4740" s="22">
        <f>AOFA_PLUS!J58</f>
        <v>0</v>
      </c>
      <c r="D4740" s="15" t="s">
        <v>6648</v>
      </c>
      <c r="E4740" s="653" t="s">
        <v>9605</v>
      </c>
    </row>
    <row r="4741" spans="1:5" customFormat="1" ht="12" customHeight="1" x14ac:dyDescent="0.25">
      <c r="A4741" s="651">
        <v>733905322464</v>
      </c>
      <c r="B4741" s="654" t="s">
        <v>9606</v>
      </c>
      <c r="C4741" s="22">
        <f>AOFA_PLUS!J59</f>
        <v>0</v>
      </c>
      <c r="D4741" s="15" t="s">
        <v>6648</v>
      </c>
      <c r="E4741" s="653" t="s">
        <v>9607</v>
      </c>
    </row>
    <row r="4742" spans="1:5" customFormat="1" ht="12" customHeight="1" x14ac:dyDescent="0.25">
      <c r="A4742" s="651">
        <v>733905322471</v>
      </c>
      <c r="B4742" s="654" t="s">
        <v>9608</v>
      </c>
      <c r="C4742" s="22">
        <f>AOFA_PLUS!J60</f>
        <v>0</v>
      </c>
      <c r="D4742" s="15" t="s">
        <v>6648</v>
      </c>
      <c r="E4742" s="653" t="s">
        <v>9609</v>
      </c>
    </row>
    <row r="4743" spans="1:5" customFormat="1" ht="12" customHeight="1" x14ac:dyDescent="0.25">
      <c r="A4743" s="651">
        <v>733905322488</v>
      </c>
      <c r="B4743" s="654" t="s">
        <v>9610</v>
      </c>
      <c r="C4743" s="22">
        <f>AOFA_PLUS!J61</f>
        <v>0</v>
      </c>
      <c r="D4743" s="15" t="s">
        <v>6648</v>
      </c>
      <c r="E4743" s="653" t="s">
        <v>9611</v>
      </c>
    </row>
    <row r="4744" spans="1:5" customFormat="1" ht="12" customHeight="1" x14ac:dyDescent="0.25">
      <c r="A4744" s="651">
        <v>733905322495</v>
      </c>
      <c r="B4744" s="654" t="s">
        <v>9612</v>
      </c>
      <c r="C4744" s="22">
        <f>AOFA_PLUS!J62</f>
        <v>0</v>
      </c>
      <c r="D4744" s="15" t="s">
        <v>6648</v>
      </c>
      <c r="E4744" s="653" t="s">
        <v>9613</v>
      </c>
    </row>
    <row r="4745" spans="1:5" customFormat="1" ht="12" customHeight="1" x14ac:dyDescent="0.25">
      <c r="A4745" s="651">
        <v>733905322501</v>
      </c>
      <c r="B4745" s="654" t="s">
        <v>9614</v>
      </c>
      <c r="C4745" s="22">
        <f>AOFA_PLUS!J63</f>
        <v>0</v>
      </c>
      <c r="D4745" s="15" t="s">
        <v>6648</v>
      </c>
      <c r="E4745" s="653" t="s">
        <v>9615</v>
      </c>
    </row>
    <row r="4746" spans="1:5" customFormat="1" ht="12" customHeight="1" x14ac:dyDescent="0.25">
      <c r="A4746" s="651">
        <v>733905322518</v>
      </c>
      <c r="B4746" s="654" t="s">
        <v>9616</v>
      </c>
      <c r="C4746" s="22">
        <f>AOFA_PLUS!J64</f>
        <v>0</v>
      </c>
      <c r="D4746" s="15" t="s">
        <v>6648</v>
      </c>
      <c r="E4746" s="653" t="s">
        <v>9617</v>
      </c>
    </row>
    <row r="4747" spans="1:5" customFormat="1" ht="12" customHeight="1" x14ac:dyDescent="0.25">
      <c r="A4747" s="651">
        <v>733905322525</v>
      </c>
      <c r="B4747" s="654" t="s">
        <v>9618</v>
      </c>
      <c r="C4747" s="22">
        <f>AOFA_PLUS!J65</f>
        <v>0</v>
      </c>
      <c r="D4747" s="15" t="s">
        <v>6648</v>
      </c>
      <c r="E4747" s="653" t="s">
        <v>9619</v>
      </c>
    </row>
    <row r="4748" spans="1:5" customFormat="1" ht="12" customHeight="1" x14ac:dyDescent="0.25">
      <c r="A4748" s="651">
        <v>733905322532</v>
      </c>
      <c r="B4748" s="654" t="s">
        <v>9620</v>
      </c>
      <c r="C4748" s="22">
        <f>AOFA_PLUS!J66</f>
        <v>0</v>
      </c>
      <c r="D4748" s="15" t="s">
        <v>6648</v>
      </c>
      <c r="E4748" s="653" t="s">
        <v>9621</v>
      </c>
    </row>
    <row r="4749" spans="1:5" customFormat="1" ht="12" customHeight="1" x14ac:dyDescent="0.25">
      <c r="A4749" s="651">
        <v>733905322549</v>
      </c>
      <c r="B4749" s="654" t="s">
        <v>9622</v>
      </c>
      <c r="C4749" s="22">
        <f>AOFA_PLUS!J67</f>
        <v>0</v>
      </c>
      <c r="D4749" s="15" t="s">
        <v>6648</v>
      </c>
      <c r="E4749" s="653" t="s">
        <v>9623</v>
      </c>
    </row>
    <row r="4750" spans="1:5" customFormat="1" ht="12" customHeight="1" x14ac:dyDescent="0.25">
      <c r="A4750" s="651">
        <v>733905921353</v>
      </c>
      <c r="B4750" s="654" t="s">
        <v>9624</v>
      </c>
      <c r="C4750" s="22">
        <f>AOFA_PLUS!K44</f>
        <v>0</v>
      </c>
      <c r="D4750" s="15" t="s">
        <v>6648</v>
      </c>
      <c r="E4750" s="653" t="s">
        <v>9625</v>
      </c>
    </row>
    <row r="4751" spans="1:5" customFormat="1" ht="12" customHeight="1" x14ac:dyDescent="0.25">
      <c r="A4751" s="651">
        <v>733905921414</v>
      </c>
      <c r="B4751" s="654" t="s">
        <v>9626</v>
      </c>
      <c r="C4751" s="22">
        <f>AOFA_PLUS!K45</f>
        <v>0</v>
      </c>
      <c r="D4751" s="15" t="s">
        <v>6648</v>
      </c>
      <c r="E4751" s="653" t="s">
        <v>9627</v>
      </c>
    </row>
    <row r="4752" spans="1:5" customFormat="1" ht="12" customHeight="1" x14ac:dyDescent="0.25">
      <c r="A4752" s="651">
        <v>733905921476</v>
      </c>
      <c r="B4752" s="654" t="s">
        <v>9628</v>
      </c>
      <c r="C4752" s="22">
        <f>AOFA_PLUS!K46</f>
        <v>0</v>
      </c>
      <c r="D4752" s="15" t="s">
        <v>6648</v>
      </c>
      <c r="E4752" s="653" t="s">
        <v>9629</v>
      </c>
    </row>
    <row r="4753" spans="1:5" customFormat="1" ht="12" customHeight="1" x14ac:dyDescent="0.25">
      <c r="A4753" s="651">
        <v>733905921537</v>
      </c>
      <c r="B4753" s="654" t="s">
        <v>9630</v>
      </c>
      <c r="C4753" s="22">
        <f>AOFA_PLUS!K47</f>
        <v>0</v>
      </c>
      <c r="D4753" s="15" t="s">
        <v>6648</v>
      </c>
      <c r="E4753" s="653" t="s">
        <v>9631</v>
      </c>
    </row>
    <row r="4754" spans="1:5" customFormat="1" ht="12" customHeight="1" x14ac:dyDescent="0.25">
      <c r="A4754" s="651">
        <v>733905921599</v>
      </c>
      <c r="B4754" s="654" t="s">
        <v>9632</v>
      </c>
      <c r="C4754" s="22">
        <f>AOFA_PLUS!K48</f>
        <v>0</v>
      </c>
      <c r="D4754" s="15" t="s">
        <v>6648</v>
      </c>
      <c r="E4754" s="653" t="s">
        <v>9633</v>
      </c>
    </row>
    <row r="4755" spans="1:5" customFormat="1" ht="12" customHeight="1" x14ac:dyDescent="0.25">
      <c r="A4755" s="651">
        <v>733905921650</v>
      </c>
      <c r="B4755" s="654" t="s">
        <v>9634</v>
      </c>
      <c r="C4755" s="22">
        <f>AOFA_PLUS!K49</f>
        <v>0</v>
      </c>
      <c r="D4755" s="15" t="s">
        <v>6648</v>
      </c>
      <c r="E4755" s="653" t="s">
        <v>9635</v>
      </c>
    </row>
    <row r="4756" spans="1:5" customFormat="1" ht="12" customHeight="1" x14ac:dyDescent="0.25">
      <c r="A4756" s="651">
        <v>733905921711</v>
      </c>
      <c r="B4756" s="654" t="s">
        <v>9636</v>
      </c>
      <c r="C4756" s="22">
        <f>AOFA_PLUS!K50</f>
        <v>0</v>
      </c>
      <c r="D4756" s="15" t="s">
        <v>6648</v>
      </c>
      <c r="E4756" s="653" t="s">
        <v>9637</v>
      </c>
    </row>
    <row r="4757" spans="1:5" customFormat="1" ht="12" customHeight="1" x14ac:dyDescent="0.25">
      <c r="A4757" s="651">
        <v>733905921773</v>
      </c>
      <c r="B4757" s="654" t="s">
        <v>9638</v>
      </c>
      <c r="C4757" s="22">
        <f>AOFA_PLUS!K51</f>
        <v>0</v>
      </c>
      <c r="D4757" s="15" t="s">
        <v>6648</v>
      </c>
      <c r="E4757" s="653" t="s">
        <v>9639</v>
      </c>
    </row>
    <row r="4758" spans="1:5" customFormat="1" ht="12" customHeight="1" x14ac:dyDescent="0.25">
      <c r="A4758" s="651">
        <v>733905921834</v>
      </c>
      <c r="B4758" s="654" t="s">
        <v>9640</v>
      </c>
      <c r="C4758" s="22">
        <f>AOFA_PLUS!K52</f>
        <v>0</v>
      </c>
      <c r="D4758" s="15" t="s">
        <v>6648</v>
      </c>
      <c r="E4758" s="653" t="s">
        <v>9641</v>
      </c>
    </row>
    <row r="4759" spans="1:5" customFormat="1" ht="12" customHeight="1" x14ac:dyDescent="0.25">
      <c r="A4759" s="651">
        <v>733905921896</v>
      </c>
      <c r="B4759" s="654" t="s">
        <v>9642</v>
      </c>
      <c r="C4759" s="22">
        <f>AOFA_PLUS!K53</f>
        <v>0</v>
      </c>
      <c r="D4759" s="15" t="s">
        <v>6648</v>
      </c>
      <c r="E4759" s="653" t="s">
        <v>9643</v>
      </c>
    </row>
    <row r="4760" spans="1:5" customFormat="1" ht="12" customHeight="1" x14ac:dyDescent="0.25">
      <c r="A4760" s="651">
        <v>733905921957</v>
      </c>
      <c r="B4760" s="654" t="s">
        <v>9644</v>
      </c>
      <c r="C4760" s="22">
        <f>AOFA_PLUS!K54</f>
        <v>0</v>
      </c>
      <c r="D4760" s="15" t="s">
        <v>6648</v>
      </c>
      <c r="E4760" s="653" t="s">
        <v>9645</v>
      </c>
    </row>
    <row r="4761" spans="1:5" customFormat="1" ht="12" customHeight="1" x14ac:dyDescent="0.25">
      <c r="A4761" s="651">
        <v>733905922015</v>
      </c>
      <c r="B4761" s="654" t="s">
        <v>9646</v>
      </c>
      <c r="C4761" s="22">
        <f>AOFA_PLUS!K55</f>
        <v>0</v>
      </c>
      <c r="D4761" s="15" t="s">
        <v>6648</v>
      </c>
      <c r="E4761" s="653" t="s">
        <v>9647</v>
      </c>
    </row>
    <row r="4762" spans="1:5" customFormat="1" ht="12" customHeight="1" x14ac:dyDescent="0.25">
      <c r="A4762" s="651">
        <v>733905922077</v>
      </c>
      <c r="B4762" s="654" t="s">
        <v>9648</v>
      </c>
      <c r="C4762" s="22">
        <f>AOFA_PLUS!K56</f>
        <v>0</v>
      </c>
      <c r="D4762" s="15" t="s">
        <v>6648</v>
      </c>
      <c r="E4762" s="653" t="s">
        <v>9649</v>
      </c>
    </row>
    <row r="4763" spans="1:5" customFormat="1" ht="12" customHeight="1" x14ac:dyDescent="0.25">
      <c r="A4763" s="651">
        <v>733905922138</v>
      </c>
      <c r="B4763" s="654" t="s">
        <v>9650</v>
      </c>
      <c r="C4763" s="22">
        <f>AOFA_PLUS!K57</f>
        <v>0</v>
      </c>
      <c r="D4763" s="15" t="s">
        <v>6648</v>
      </c>
      <c r="E4763" s="653" t="s">
        <v>9651</v>
      </c>
    </row>
    <row r="4764" spans="1:5" customFormat="1" ht="12" customHeight="1" x14ac:dyDescent="0.25">
      <c r="A4764" s="651">
        <v>733905922190</v>
      </c>
      <c r="B4764" s="654" t="s">
        <v>9652</v>
      </c>
      <c r="C4764" s="22">
        <f>AOFA_PLUS!K58</f>
        <v>0</v>
      </c>
      <c r="D4764" s="15" t="s">
        <v>6648</v>
      </c>
      <c r="E4764" s="653" t="s">
        <v>9653</v>
      </c>
    </row>
    <row r="4765" spans="1:5" customFormat="1" ht="12" customHeight="1" x14ac:dyDescent="0.25">
      <c r="A4765" s="651">
        <v>733905922251</v>
      </c>
      <c r="B4765" s="654" t="s">
        <v>9654</v>
      </c>
      <c r="C4765" s="22">
        <f>AOFA_PLUS!K59</f>
        <v>0</v>
      </c>
      <c r="D4765" s="15" t="s">
        <v>6648</v>
      </c>
      <c r="E4765" s="653" t="s">
        <v>9655</v>
      </c>
    </row>
    <row r="4766" spans="1:5" customFormat="1" ht="12" customHeight="1" x14ac:dyDescent="0.25">
      <c r="A4766" s="651">
        <v>733905922312</v>
      </c>
      <c r="B4766" s="654" t="s">
        <v>9656</v>
      </c>
      <c r="C4766" s="22">
        <f>AOFA_PLUS!K60</f>
        <v>0</v>
      </c>
      <c r="D4766" s="15" t="s">
        <v>6648</v>
      </c>
      <c r="E4766" s="653" t="s">
        <v>9657</v>
      </c>
    </row>
    <row r="4767" spans="1:5" customFormat="1" ht="12" customHeight="1" x14ac:dyDescent="0.25">
      <c r="A4767" s="651">
        <v>733905922374</v>
      </c>
      <c r="B4767" s="654" t="s">
        <v>9658</v>
      </c>
      <c r="C4767" s="22">
        <f>AOFA_PLUS!K61</f>
        <v>0</v>
      </c>
      <c r="D4767" s="15" t="s">
        <v>6648</v>
      </c>
      <c r="E4767" s="653" t="s">
        <v>9659</v>
      </c>
    </row>
    <row r="4768" spans="1:5" customFormat="1" ht="12" customHeight="1" x14ac:dyDescent="0.25">
      <c r="A4768" s="651">
        <v>733905922435</v>
      </c>
      <c r="B4768" s="654" t="s">
        <v>9660</v>
      </c>
      <c r="C4768" s="22">
        <f>AOFA_PLUS!K62</f>
        <v>0</v>
      </c>
      <c r="D4768" s="15" t="s">
        <v>6648</v>
      </c>
      <c r="E4768" s="653" t="s">
        <v>9661</v>
      </c>
    </row>
    <row r="4769" spans="1:5" customFormat="1" ht="12" customHeight="1" x14ac:dyDescent="0.25">
      <c r="A4769" s="651">
        <v>733905922497</v>
      </c>
      <c r="B4769" s="654" t="s">
        <v>9662</v>
      </c>
      <c r="C4769" s="22">
        <f>AOFA_PLUS!K63</f>
        <v>0</v>
      </c>
      <c r="D4769" s="15" t="s">
        <v>6648</v>
      </c>
      <c r="E4769" s="653" t="s">
        <v>9663</v>
      </c>
    </row>
    <row r="4770" spans="1:5" customFormat="1" ht="12" customHeight="1" x14ac:dyDescent="0.25">
      <c r="A4770" s="651">
        <v>733905922558</v>
      </c>
      <c r="B4770" s="654" t="s">
        <v>9664</v>
      </c>
      <c r="C4770" s="22">
        <f>AOFA_PLUS!K64</f>
        <v>0</v>
      </c>
      <c r="D4770" s="15" t="s">
        <v>6648</v>
      </c>
      <c r="E4770" s="653" t="s">
        <v>9665</v>
      </c>
    </row>
    <row r="4771" spans="1:5" customFormat="1" ht="12" customHeight="1" x14ac:dyDescent="0.25">
      <c r="A4771" s="651">
        <v>733905922619</v>
      </c>
      <c r="B4771" s="654" t="s">
        <v>9666</v>
      </c>
      <c r="C4771" s="22">
        <f>AOFA_PLUS!K65</f>
        <v>0</v>
      </c>
      <c r="D4771" s="15" t="s">
        <v>6648</v>
      </c>
      <c r="E4771" s="653" t="s">
        <v>9667</v>
      </c>
    </row>
    <row r="4772" spans="1:5" customFormat="1" ht="12" customHeight="1" x14ac:dyDescent="0.25">
      <c r="A4772" s="651">
        <v>733905922671</v>
      </c>
      <c r="B4772" s="654" t="s">
        <v>9668</v>
      </c>
      <c r="C4772" s="22">
        <f>AOFA_PLUS!K66</f>
        <v>0</v>
      </c>
      <c r="D4772" s="15" t="s">
        <v>6648</v>
      </c>
      <c r="E4772" s="653" t="s">
        <v>9669</v>
      </c>
    </row>
    <row r="4773" spans="1:5" customFormat="1" ht="12" customHeight="1" x14ac:dyDescent="0.25">
      <c r="A4773" s="651">
        <v>733905922732</v>
      </c>
      <c r="B4773" s="654" t="s">
        <v>9670</v>
      </c>
      <c r="C4773" s="22">
        <f>AOFA_PLUS!K67</f>
        <v>0</v>
      </c>
      <c r="D4773" s="15" t="s">
        <v>6648</v>
      </c>
      <c r="E4773" s="653" t="s">
        <v>9671</v>
      </c>
    </row>
    <row r="4774" spans="1:5" customFormat="1" ht="12" customHeight="1" x14ac:dyDescent="0.25">
      <c r="A4774" s="651">
        <v>733905322556</v>
      </c>
      <c r="B4774" s="654" t="s">
        <v>9672</v>
      </c>
      <c r="C4774" s="22">
        <f>AOFA_PLUS!L44</f>
        <v>0</v>
      </c>
      <c r="D4774" s="15" t="s">
        <v>6648</v>
      </c>
      <c r="E4774" s="653" t="s">
        <v>9673</v>
      </c>
    </row>
    <row r="4775" spans="1:5" customFormat="1" ht="12" customHeight="1" x14ac:dyDescent="0.25">
      <c r="A4775" s="651">
        <v>733905322563</v>
      </c>
      <c r="B4775" s="654" t="s">
        <v>9674</v>
      </c>
      <c r="C4775" s="22">
        <f>AOFA_PLUS!L45</f>
        <v>0</v>
      </c>
      <c r="D4775" s="15" t="s">
        <v>6648</v>
      </c>
      <c r="E4775" s="653" t="s">
        <v>9675</v>
      </c>
    </row>
    <row r="4776" spans="1:5" customFormat="1" ht="12" customHeight="1" x14ac:dyDescent="0.25">
      <c r="A4776" s="651">
        <v>733905322570</v>
      </c>
      <c r="B4776" s="654" t="s">
        <v>9676</v>
      </c>
      <c r="C4776" s="22">
        <f>AOFA_PLUS!L46</f>
        <v>0</v>
      </c>
      <c r="D4776" s="15" t="s">
        <v>6648</v>
      </c>
      <c r="E4776" s="653" t="s">
        <v>9677</v>
      </c>
    </row>
    <row r="4777" spans="1:5" customFormat="1" ht="12" customHeight="1" x14ac:dyDescent="0.25">
      <c r="A4777" s="651">
        <v>733905322587</v>
      </c>
      <c r="B4777" s="654" t="s">
        <v>9678</v>
      </c>
      <c r="C4777" s="22">
        <f>AOFA_PLUS!L47</f>
        <v>0</v>
      </c>
      <c r="D4777" s="15" t="s">
        <v>6648</v>
      </c>
      <c r="E4777" s="653" t="s">
        <v>9679</v>
      </c>
    </row>
    <row r="4778" spans="1:5" customFormat="1" ht="12" customHeight="1" x14ac:dyDescent="0.25">
      <c r="A4778" s="651">
        <v>733905322594</v>
      </c>
      <c r="B4778" s="654" t="s">
        <v>9680</v>
      </c>
      <c r="C4778" s="22">
        <f>AOFA_PLUS!L48</f>
        <v>0</v>
      </c>
      <c r="D4778" s="15" t="s">
        <v>6648</v>
      </c>
      <c r="E4778" s="653" t="s">
        <v>9681</v>
      </c>
    </row>
    <row r="4779" spans="1:5" customFormat="1" ht="12" customHeight="1" x14ac:dyDescent="0.25">
      <c r="A4779" s="651">
        <v>733905322600</v>
      </c>
      <c r="B4779" s="654" t="s">
        <v>9682</v>
      </c>
      <c r="C4779" s="22">
        <f>AOFA_PLUS!L49</f>
        <v>0</v>
      </c>
      <c r="D4779" s="15" t="s">
        <v>6648</v>
      </c>
      <c r="E4779" s="653" t="s">
        <v>9683</v>
      </c>
    </row>
    <row r="4780" spans="1:5" customFormat="1" ht="12" customHeight="1" x14ac:dyDescent="0.25">
      <c r="A4780" s="651">
        <v>733905322617</v>
      </c>
      <c r="B4780" s="654" t="s">
        <v>9684</v>
      </c>
      <c r="C4780" s="22">
        <f>AOFA_PLUS!L50</f>
        <v>0</v>
      </c>
      <c r="D4780" s="15" t="s">
        <v>6648</v>
      </c>
      <c r="E4780" s="653" t="s">
        <v>9685</v>
      </c>
    </row>
    <row r="4781" spans="1:5" customFormat="1" ht="12" customHeight="1" x14ac:dyDescent="0.25">
      <c r="A4781" s="651">
        <v>733905322624</v>
      </c>
      <c r="B4781" s="654" t="s">
        <v>9686</v>
      </c>
      <c r="C4781" s="22">
        <f>AOFA_PLUS!L51</f>
        <v>0</v>
      </c>
      <c r="D4781" s="15" t="s">
        <v>6648</v>
      </c>
      <c r="E4781" s="653" t="s">
        <v>9687</v>
      </c>
    </row>
    <row r="4782" spans="1:5" customFormat="1" ht="12" customHeight="1" x14ac:dyDescent="0.25">
      <c r="A4782" s="651">
        <v>733905322631</v>
      </c>
      <c r="B4782" s="654" t="s">
        <v>9688</v>
      </c>
      <c r="C4782" s="22">
        <f>AOFA_PLUS!L52</f>
        <v>0</v>
      </c>
      <c r="D4782" s="15" t="s">
        <v>6648</v>
      </c>
      <c r="E4782" s="653" t="s">
        <v>9689</v>
      </c>
    </row>
    <row r="4783" spans="1:5" customFormat="1" ht="12" customHeight="1" x14ac:dyDescent="0.25">
      <c r="A4783" s="651">
        <v>733905322648</v>
      </c>
      <c r="B4783" s="654" t="s">
        <v>9690</v>
      </c>
      <c r="C4783" s="22">
        <f>AOFA_PLUS!L53</f>
        <v>0</v>
      </c>
      <c r="D4783" s="15" t="s">
        <v>6648</v>
      </c>
      <c r="E4783" s="653" t="s">
        <v>9691</v>
      </c>
    </row>
    <row r="4784" spans="1:5" customFormat="1" ht="12" customHeight="1" x14ac:dyDescent="0.25">
      <c r="A4784" s="651">
        <v>733905322655</v>
      </c>
      <c r="B4784" s="654" t="s">
        <v>9692</v>
      </c>
      <c r="C4784" s="22">
        <f>AOFA_PLUS!L54</f>
        <v>0</v>
      </c>
      <c r="D4784" s="15" t="s">
        <v>6648</v>
      </c>
      <c r="E4784" s="653" t="s">
        <v>9693</v>
      </c>
    </row>
    <row r="4785" spans="1:5" customFormat="1" ht="12" customHeight="1" x14ac:dyDescent="0.25">
      <c r="A4785" s="651">
        <v>733905322662</v>
      </c>
      <c r="B4785" s="654" t="s">
        <v>9694</v>
      </c>
      <c r="C4785" s="22">
        <f>AOFA_PLUS!L55</f>
        <v>0</v>
      </c>
      <c r="D4785" s="15" t="s">
        <v>6648</v>
      </c>
      <c r="E4785" s="653" t="s">
        <v>9695</v>
      </c>
    </row>
    <row r="4786" spans="1:5" customFormat="1" ht="12" customHeight="1" x14ac:dyDescent="0.25">
      <c r="A4786" s="651">
        <v>733905322679</v>
      </c>
      <c r="B4786" s="654" t="s">
        <v>9696</v>
      </c>
      <c r="C4786" s="22">
        <f>AOFA_PLUS!L56</f>
        <v>0</v>
      </c>
      <c r="D4786" s="15" t="s">
        <v>6648</v>
      </c>
      <c r="E4786" s="653" t="s">
        <v>9697</v>
      </c>
    </row>
    <row r="4787" spans="1:5" customFormat="1" ht="12" customHeight="1" x14ac:dyDescent="0.25">
      <c r="A4787" s="651">
        <v>733905322686</v>
      </c>
      <c r="B4787" s="654" t="s">
        <v>9698</v>
      </c>
      <c r="C4787" s="22">
        <f>AOFA_PLUS!L57</f>
        <v>0</v>
      </c>
      <c r="D4787" s="15" t="s">
        <v>6648</v>
      </c>
      <c r="E4787" s="653" t="s">
        <v>9699</v>
      </c>
    </row>
    <row r="4788" spans="1:5" customFormat="1" ht="12" customHeight="1" x14ac:dyDescent="0.25">
      <c r="A4788" s="651">
        <v>733905322693</v>
      </c>
      <c r="B4788" s="654" t="s">
        <v>9700</v>
      </c>
      <c r="C4788" s="22">
        <f>AOFA_PLUS!L58</f>
        <v>0</v>
      </c>
      <c r="D4788" s="15" t="s">
        <v>6648</v>
      </c>
      <c r="E4788" s="653" t="s">
        <v>9701</v>
      </c>
    </row>
    <row r="4789" spans="1:5" customFormat="1" ht="12" customHeight="1" x14ac:dyDescent="0.25">
      <c r="A4789" s="651">
        <v>733905322709</v>
      </c>
      <c r="B4789" s="654" t="s">
        <v>9702</v>
      </c>
      <c r="C4789" s="22">
        <f>AOFA_PLUS!L59</f>
        <v>0</v>
      </c>
      <c r="D4789" s="15" t="s">
        <v>6648</v>
      </c>
      <c r="E4789" s="653" t="s">
        <v>9703</v>
      </c>
    </row>
    <row r="4790" spans="1:5" customFormat="1" ht="12" customHeight="1" x14ac:dyDescent="0.25">
      <c r="A4790" s="651">
        <v>733905322716</v>
      </c>
      <c r="B4790" s="654" t="s">
        <v>9704</v>
      </c>
      <c r="C4790" s="22">
        <f>AOFA_PLUS!L60</f>
        <v>0</v>
      </c>
      <c r="D4790" s="15" t="s">
        <v>6648</v>
      </c>
      <c r="E4790" s="653" t="s">
        <v>9705</v>
      </c>
    </row>
    <row r="4791" spans="1:5" customFormat="1" ht="12" customHeight="1" x14ac:dyDescent="0.25">
      <c r="A4791" s="651">
        <v>733905322723</v>
      </c>
      <c r="B4791" s="654" t="s">
        <v>9706</v>
      </c>
      <c r="C4791" s="22">
        <f>AOFA_PLUS!L61</f>
        <v>0</v>
      </c>
      <c r="D4791" s="15" t="s">
        <v>6648</v>
      </c>
      <c r="E4791" s="653" t="s">
        <v>9707</v>
      </c>
    </row>
    <row r="4792" spans="1:5" customFormat="1" ht="12" customHeight="1" x14ac:dyDescent="0.25">
      <c r="A4792" s="651">
        <v>733905322730</v>
      </c>
      <c r="B4792" s="654" t="s">
        <v>9708</v>
      </c>
      <c r="C4792" s="22">
        <f>AOFA_PLUS!L62</f>
        <v>0</v>
      </c>
      <c r="D4792" s="15" t="s">
        <v>6648</v>
      </c>
      <c r="E4792" s="653" t="s">
        <v>9709</v>
      </c>
    </row>
    <row r="4793" spans="1:5" customFormat="1" ht="12" customHeight="1" x14ac:dyDescent="0.25">
      <c r="A4793" s="651">
        <v>733905322747</v>
      </c>
      <c r="B4793" s="654" t="s">
        <v>9710</v>
      </c>
      <c r="C4793" s="22">
        <f>AOFA_PLUS!L63</f>
        <v>0</v>
      </c>
      <c r="D4793" s="15" t="s">
        <v>6648</v>
      </c>
      <c r="E4793" s="653" t="s">
        <v>9711</v>
      </c>
    </row>
    <row r="4794" spans="1:5" customFormat="1" ht="12" customHeight="1" x14ac:dyDescent="0.25">
      <c r="A4794" s="651">
        <v>733905322754</v>
      </c>
      <c r="B4794" s="654" t="s">
        <v>9712</v>
      </c>
      <c r="C4794" s="22">
        <f>AOFA_PLUS!L64</f>
        <v>0</v>
      </c>
      <c r="D4794" s="15" t="s">
        <v>6648</v>
      </c>
      <c r="E4794" s="653" t="s">
        <v>9713</v>
      </c>
    </row>
    <row r="4795" spans="1:5" customFormat="1" ht="12" customHeight="1" x14ac:dyDescent="0.25">
      <c r="A4795" s="651">
        <v>733905322761</v>
      </c>
      <c r="B4795" s="654" t="s">
        <v>9714</v>
      </c>
      <c r="C4795" s="22">
        <f>AOFA_PLUS!L65</f>
        <v>0</v>
      </c>
      <c r="D4795" s="15" t="s">
        <v>6648</v>
      </c>
      <c r="E4795" s="653" t="s">
        <v>9715</v>
      </c>
    </row>
    <row r="4796" spans="1:5" customFormat="1" ht="12" customHeight="1" x14ac:dyDescent="0.25">
      <c r="A4796" s="651">
        <v>733905322778</v>
      </c>
      <c r="B4796" s="654" t="s">
        <v>9716</v>
      </c>
      <c r="C4796" s="22">
        <f>AOFA_PLUS!L66</f>
        <v>0</v>
      </c>
      <c r="D4796" s="15" t="s">
        <v>6648</v>
      </c>
      <c r="E4796" s="653" t="s">
        <v>9717</v>
      </c>
    </row>
    <row r="4797" spans="1:5" customFormat="1" ht="12" customHeight="1" x14ac:dyDescent="0.25">
      <c r="A4797" s="651">
        <v>733905322785</v>
      </c>
      <c r="B4797" s="654" t="s">
        <v>9718</v>
      </c>
      <c r="C4797" s="22">
        <f>AOFA_PLUS!L67</f>
        <v>0</v>
      </c>
      <c r="D4797" s="15" t="s">
        <v>6648</v>
      </c>
      <c r="E4797" s="653" t="s">
        <v>9719</v>
      </c>
    </row>
    <row r="4798" spans="1:5" customFormat="1" ht="12" customHeight="1" x14ac:dyDescent="0.25">
      <c r="A4798" s="651">
        <v>733905322792</v>
      </c>
      <c r="B4798" s="654" t="s">
        <v>9720</v>
      </c>
      <c r="C4798" s="22">
        <f>AOFA_PLUS!M44</f>
        <v>0</v>
      </c>
      <c r="D4798" s="15" t="s">
        <v>6648</v>
      </c>
      <c r="E4798" s="653" t="s">
        <v>9721</v>
      </c>
    </row>
    <row r="4799" spans="1:5" customFormat="1" ht="12" customHeight="1" x14ac:dyDescent="0.25">
      <c r="A4799" s="651">
        <v>733905322808</v>
      </c>
      <c r="B4799" s="654" t="s">
        <v>9722</v>
      </c>
      <c r="C4799" s="22">
        <f>AOFA_PLUS!M45</f>
        <v>0</v>
      </c>
      <c r="D4799" s="15" t="s">
        <v>6648</v>
      </c>
      <c r="E4799" s="653" t="s">
        <v>9723</v>
      </c>
    </row>
    <row r="4800" spans="1:5" customFormat="1" ht="12" customHeight="1" x14ac:dyDescent="0.25">
      <c r="A4800" s="651">
        <v>733905322815</v>
      </c>
      <c r="B4800" s="654" t="s">
        <v>9724</v>
      </c>
      <c r="C4800" s="22">
        <f>AOFA_PLUS!M46</f>
        <v>0</v>
      </c>
      <c r="D4800" s="15" t="s">
        <v>6648</v>
      </c>
      <c r="E4800" s="653" t="s">
        <v>9725</v>
      </c>
    </row>
    <row r="4801" spans="1:5" customFormat="1" ht="12" customHeight="1" x14ac:dyDescent="0.25">
      <c r="A4801" s="651">
        <v>733905322822</v>
      </c>
      <c r="B4801" s="654" t="s">
        <v>9726</v>
      </c>
      <c r="C4801" s="22">
        <f>AOFA_PLUS!M47</f>
        <v>0</v>
      </c>
      <c r="D4801" s="15" t="s">
        <v>6648</v>
      </c>
      <c r="E4801" s="653" t="s">
        <v>9727</v>
      </c>
    </row>
    <row r="4802" spans="1:5" customFormat="1" ht="12" customHeight="1" x14ac:dyDescent="0.25">
      <c r="A4802" s="651">
        <v>733905322839</v>
      </c>
      <c r="B4802" s="654" t="s">
        <v>9728</v>
      </c>
      <c r="C4802" s="22">
        <f>AOFA_PLUS!M48</f>
        <v>0</v>
      </c>
      <c r="D4802" s="15" t="s">
        <v>6648</v>
      </c>
      <c r="E4802" s="653" t="s">
        <v>9729</v>
      </c>
    </row>
    <row r="4803" spans="1:5" customFormat="1" ht="12" customHeight="1" x14ac:dyDescent="0.25">
      <c r="A4803" s="651">
        <v>733905322846</v>
      </c>
      <c r="B4803" s="654" t="s">
        <v>9730</v>
      </c>
      <c r="C4803" s="22">
        <f>AOFA_PLUS!M49</f>
        <v>0</v>
      </c>
      <c r="D4803" s="15" t="s">
        <v>6648</v>
      </c>
      <c r="E4803" s="653" t="s">
        <v>9731</v>
      </c>
    </row>
    <row r="4804" spans="1:5" customFormat="1" ht="12" customHeight="1" x14ac:dyDescent="0.25">
      <c r="A4804" s="651">
        <v>733905322853</v>
      </c>
      <c r="B4804" s="654" t="s">
        <v>9732</v>
      </c>
      <c r="C4804" s="22">
        <f>AOFA_PLUS!M50</f>
        <v>0</v>
      </c>
      <c r="D4804" s="15" t="s">
        <v>6648</v>
      </c>
      <c r="E4804" s="653" t="s">
        <v>9733</v>
      </c>
    </row>
    <row r="4805" spans="1:5" customFormat="1" ht="12" customHeight="1" x14ac:dyDescent="0.25">
      <c r="A4805" s="651">
        <v>733905322860</v>
      </c>
      <c r="B4805" s="654" t="s">
        <v>9734</v>
      </c>
      <c r="C4805" s="22">
        <f>AOFA_PLUS!M51</f>
        <v>0</v>
      </c>
      <c r="D4805" s="15" t="s">
        <v>6648</v>
      </c>
      <c r="E4805" s="653" t="s">
        <v>9735</v>
      </c>
    </row>
    <row r="4806" spans="1:5" customFormat="1" ht="12" customHeight="1" x14ac:dyDescent="0.25">
      <c r="A4806" s="651">
        <v>733905322877</v>
      </c>
      <c r="B4806" s="654" t="s">
        <v>9736</v>
      </c>
      <c r="C4806" s="22">
        <f>AOFA_PLUS!M52</f>
        <v>0</v>
      </c>
      <c r="D4806" s="15" t="s">
        <v>6648</v>
      </c>
      <c r="E4806" s="653" t="s">
        <v>9737</v>
      </c>
    </row>
    <row r="4807" spans="1:5" customFormat="1" ht="12" customHeight="1" x14ac:dyDescent="0.25">
      <c r="A4807" s="651">
        <v>733905322884</v>
      </c>
      <c r="B4807" s="654" t="s">
        <v>9738</v>
      </c>
      <c r="C4807" s="22">
        <f>AOFA_PLUS!M53</f>
        <v>0</v>
      </c>
      <c r="D4807" s="15" t="s">
        <v>6648</v>
      </c>
      <c r="E4807" s="653" t="s">
        <v>9739</v>
      </c>
    </row>
    <row r="4808" spans="1:5" customFormat="1" ht="12" customHeight="1" x14ac:dyDescent="0.25">
      <c r="A4808" s="651">
        <v>733905322891</v>
      </c>
      <c r="B4808" s="654" t="s">
        <v>9740</v>
      </c>
      <c r="C4808" s="22">
        <f>AOFA_PLUS!M54</f>
        <v>0</v>
      </c>
      <c r="D4808" s="15" t="s">
        <v>6648</v>
      </c>
      <c r="E4808" s="653" t="s">
        <v>9741</v>
      </c>
    </row>
    <row r="4809" spans="1:5" customFormat="1" ht="12" customHeight="1" x14ac:dyDescent="0.25">
      <c r="A4809" s="651">
        <v>733905322907</v>
      </c>
      <c r="B4809" s="654" t="s">
        <v>9742</v>
      </c>
      <c r="C4809" s="22">
        <f>AOFA_PLUS!M55</f>
        <v>0</v>
      </c>
      <c r="D4809" s="15" t="s">
        <v>6648</v>
      </c>
      <c r="E4809" s="653" t="s">
        <v>9743</v>
      </c>
    </row>
    <row r="4810" spans="1:5" customFormat="1" ht="12" customHeight="1" x14ac:dyDescent="0.25">
      <c r="A4810" s="651">
        <v>733905322914</v>
      </c>
      <c r="B4810" s="654" t="s">
        <v>9744</v>
      </c>
      <c r="C4810" s="22">
        <f>AOFA_PLUS!M56</f>
        <v>0</v>
      </c>
      <c r="D4810" s="15" t="s">
        <v>6648</v>
      </c>
      <c r="E4810" s="653" t="s">
        <v>9745</v>
      </c>
    </row>
    <row r="4811" spans="1:5" customFormat="1" ht="12" customHeight="1" x14ac:dyDescent="0.25">
      <c r="A4811" s="651">
        <v>733905322921</v>
      </c>
      <c r="B4811" s="654" t="s">
        <v>9746</v>
      </c>
      <c r="C4811" s="22">
        <f>AOFA_PLUS!M57</f>
        <v>0</v>
      </c>
      <c r="D4811" s="15" t="s">
        <v>6648</v>
      </c>
      <c r="E4811" s="653" t="s">
        <v>9747</v>
      </c>
    </row>
    <row r="4812" spans="1:5" customFormat="1" ht="12" customHeight="1" x14ac:dyDescent="0.25">
      <c r="A4812" s="651">
        <v>733905322938</v>
      </c>
      <c r="B4812" s="654" t="s">
        <v>9748</v>
      </c>
      <c r="C4812" s="22">
        <f>AOFA_PLUS!M58</f>
        <v>0</v>
      </c>
      <c r="D4812" s="15" t="s">
        <v>6648</v>
      </c>
      <c r="E4812" s="653" t="s">
        <v>9749</v>
      </c>
    </row>
    <row r="4813" spans="1:5" customFormat="1" ht="12" customHeight="1" x14ac:dyDescent="0.25">
      <c r="A4813" s="651">
        <v>733905322945</v>
      </c>
      <c r="B4813" s="654" t="s">
        <v>9750</v>
      </c>
      <c r="C4813" s="22">
        <f>AOFA_PLUS!M59</f>
        <v>0</v>
      </c>
      <c r="D4813" s="15" t="s">
        <v>6648</v>
      </c>
      <c r="E4813" s="653" t="s">
        <v>9751</v>
      </c>
    </row>
    <row r="4814" spans="1:5" customFormat="1" ht="12" customHeight="1" x14ac:dyDescent="0.25">
      <c r="A4814" s="651">
        <v>733905322952</v>
      </c>
      <c r="B4814" s="654" t="s">
        <v>9752</v>
      </c>
      <c r="C4814" s="22">
        <f>AOFA_PLUS!M60</f>
        <v>0</v>
      </c>
      <c r="D4814" s="15" t="s">
        <v>6648</v>
      </c>
      <c r="E4814" s="653" t="s">
        <v>9753</v>
      </c>
    </row>
    <row r="4815" spans="1:5" customFormat="1" ht="12" customHeight="1" x14ac:dyDescent="0.25">
      <c r="A4815" s="651">
        <v>733905322969</v>
      </c>
      <c r="B4815" s="654" t="s">
        <v>9754</v>
      </c>
      <c r="C4815" s="22">
        <f>AOFA_PLUS!M61</f>
        <v>0</v>
      </c>
      <c r="D4815" s="15" t="s">
        <v>6648</v>
      </c>
      <c r="E4815" s="653" t="s">
        <v>9755</v>
      </c>
    </row>
    <row r="4816" spans="1:5" customFormat="1" ht="12" customHeight="1" x14ac:dyDescent="0.25">
      <c r="A4816" s="651">
        <v>733905322976</v>
      </c>
      <c r="B4816" s="654" t="s">
        <v>9756</v>
      </c>
      <c r="C4816" s="22">
        <f>AOFA_PLUS!M62</f>
        <v>0</v>
      </c>
      <c r="D4816" s="15" t="s">
        <v>6648</v>
      </c>
      <c r="E4816" s="653" t="s">
        <v>9757</v>
      </c>
    </row>
    <row r="4817" spans="1:5" customFormat="1" ht="12" customHeight="1" x14ac:dyDescent="0.25">
      <c r="A4817" s="651">
        <v>733905322983</v>
      </c>
      <c r="B4817" s="654" t="s">
        <v>9758</v>
      </c>
      <c r="C4817" s="22">
        <f>AOFA_PLUS!M63</f>
        <v>0</v>
      </c>
      <c r="D4817" s="15" t="s">
        <v>6648</v>
      </c>
      <c r="E4817" s="653" t="s">
        <v>9759</v>
      </c>
    </row>
    <row r="4818" spans="1:5" customFormat="1" ht="12" customHeight="1" x14ac:dyDescent="0.25">
      <c r="A4818" s="651">
        <v>733905322990</v>
      </c>
      <c r="B4818" s="654" t="s">
        <v>9760</v>
      </c>
      <c r="C4818" s="22">
        <f>AOFA_PLUS!M64</f>
        <v>0</v>
      </c>
      <c r="D4818" s="15" t="s">
        <v>6648</v>
      </c>
      <c r="E4818" s="653" t="s">
        <v>9761</v>
      </c>
    </row>
    <row r="4819" spans="1:5" customFormat="1" ht="12" customHeight="1" x14ac:dyDescent="0.25">
      <c r="A4819" s="651">
        <v>733905323003</v>
      </c>
      <c r="B4819" s="654" t="s">
        <v>9762</v>
      </c>
      <c r="C4819" s="22">
        <f>AOFA_PLUS!M65</f>
        <v>0</v>
      </c>
      <c r="D4819" s="15" t="s">
        <v>6648</v>
      </c>
      <c r="E4819" s="653" t="s">
        <v>9763</v>
      </c>
    </row>
    <row r="4820" spans="1:5" customFormat="1" ht="12" customHeight="1" x14ac:dyDescent="0.25">
      <c r="A4820" s="651">
        <v>733905323010</v>
      </c>
      <c r="B4820" s="654" t="s">
        <v>9764</v>
      </c>
      <c r="C4820" s="22">
        <f>AOFA_PLUS!M66</f>
        <v>0</v>
      </c>
      <c r="D4820" s="15" t="s">
        <v>6648</v>
      </c>
      <c r="E4820" s="653" t="s">
        <v>9765</v>
      </c>
    </row>
    <row r="4821" spans="1:5" customFormat="1" ht="12" customHeight="1" x14ac:dyDescent="0.25">
      <c r="A4821" s="651">
        <v>733905323027</v>
      </c>
      <c r="B4821" s="654" t="s">
        <v>9766</v>
      </c>
      <c r="C4821" s="22">
        <f>AOFA_PLUS!M67</f>
        <v>0</v>
      </c>
      <c r="D4821" s="15" t="s">
        <v>6648</v>
      </c>
      <c r="E4821" s="653" t="s">
        <v>9767</v>
      </c>
    </row>
    <row r="4822" spans="1:5" customFormat="1" ht="12" customHeight="1" x14ac:dyDescent="0.25">
      <c r="A4822" s="651">
        <v>733905321115</v>
      </c>
      <c r="B4822" s="654" t="s">
        <v>9768</v>
      </c>
      <c r="C4822" s="22">
        <f>AOFA_PLUS!N44</f>
        <v>0</v>
      </c>
      <c r="D4822" s="15" t="s">
        <v>6648</v>
      </c>
      <c r="E4822" s="653" t="s">
        <v>9769</v>
      </c>
    </row>
    <row r="4823" spans="1:5" customFormat="1" ht="12" customHeight="1" x14ac:dyDescent="0.25">
      <c r="A4823" s="651">
        <v>733905321122</v>
      </c>
      <c r="B4823" s="654" t="s">
        <v>9770</v>
      </c>
      <c r="C4823" s="22">
        <f>AOFA_PLUS!N45</f>
        <v>0</v>
      </c>
      <c r="D4823" s="15" t="s">
        <v>6648</v>
      </c>
      <c r="E4823" s="653" t="s">
        <v>9771</v>
      </c>
    </row>
    <row r="4824" spans="1:5" customFormat="1" ht="12" customHeight="1" x14ac:dyDescent="0.25">
      <c r="A4824" s="651">
        <v>733905321139</v>
      </c>
      <c r="B4824" s="654" t="s">
        <v>9772</v>
      </c>
      <c r="C4824" s="22">
        <f>AOFA_PLUS!N46</f>
        <v>0</v>
      </c>
      <c r="D4824" s="15" t="s">
        <v>6648</v>
      </c>
      <c r="E4824" s="653" t="s">
        <v>9773</v>
      </c>
    </row>
    <row r="4825" spans="1:5" customFormat="1" ht="12" customHeight="1" x14ac:dyDescent="0.25">
      <c r="A4825" s="651">
        <v>733905321146</v>
      </c>
      <c r="B4825" s="654" t="s">
        <v>9774</v>
      </c>
      <c r="C4825" s="22">
        <f>AOFA_PLUS!N47</f>
        <v>0</v>
      </c>
      <c r="D4825" s="15" t="s">
        <v>6648</v>
      </c>
      <c r="E4825" s="653" t="s">
        <v>9775</v>
      </c>
    </row>
    <row r="4826" spans="1:5" customFormat="1" ht="12" customHeight="1" x14ac:dyDescent="0.25">
      <c r="A4826" s="651">
        <v>733905321153</v>
      </c>
      <c r="B4826" s="654" t="s">
        <v>9776</v>
      </c>
      <c r="C4826" s="22">
        <f>AOFA_PLUS!N48</f>
        <v>0</v>
      </c>
      <c r="D4826" s="15" t="s">
        <v>6648</v>
      </c>
      <c r="E4826" s="653" t="s">
        <v>9777</v>
      </c>
    </row>
    <row r="4827" spans="1:5" customFormat="1" ht="12" customHeight="1" x14ac:dyDescent="0.25">
      <c r="A4827" s="651">
        <v>733905321160</v>
      </c>
      <c r="B4827" s="654" t="s">
        <v>9778</v>
      </c>
      <c r="C4827" s="22">
        <f>AOFA_PLUS!N49</f>
        <v>0</v>
      </c>
      <c r="D4827" s="15" t="s">
        <v>6648</v>
      </c>
      <c r="E4827" s="653" t="s">
        <v>9779</v>
      </c>
    </row>
    <row r="4828" spans="1:5" customFormat="1" ht="12" customHeight="1" x14ac:dyDescent="0.25">
      <c r="A4828" s="651">
        <v>733905321177</v>
      </c>
      <c r="B4828" s="654" t="s">
        <v>9780</v>
      </c>
      <c r="C4828" s="22">
        <f>AOFA_PLUS!N50</f>
        <v>0</v>
      </c>
      <c r="D4828" s="15" t="s">
        <v>6648</v>
      </c>
      <c r="E4828" s="653" t="s">
        <v>9781</v>
      </c>
    </row>
    <row r="4829" spans="1:5" customFormat="1" ht="12" customHeight="1" x14ac:dyDescent="0.25">
      <c r="A4829" s="651">
        <v>733905321184</v>
      </c>
      <c r="B4829" s="654" t="s">
        <v>9782</v>
      </c>
      <c r="C4829" s="22">
        <f>AOFA_PLUS!N51</f>
        <v>0</v>
      </c>
      <c r="D4829" s="15" t="s">
        <v>6648</v>
      </c>
      <c r="E4829" s="653" t="s">
        <v>9783</v>
      </c>
    </row>
    <row r="4830" spans="1:5" customFormat="1" ht="12" customHeight="1" x14ac:dyDescent="0.25">
      <c r="A4830" s="651">
        <v>733905321191</v>
      </c>
      <c r="B4830" s="654" t="s">
        <v>9784</v>
      </c>
      <c r="C4830" s="22">
        <f>AOFA_PLUS!N52</f>
        <v>0</v>
      </c>
      <c r="D4830" s="15" t="s">
        <v>6648</v>
      </c>
      <c r="E4830" s="653" t="s">
        <v>9785</v>
      </c>
    </row>
    <row r="4831" spans="1:5" customFormat="1" ht="12" customHeight="1" x14ac:dyDescent="0.25">
      <c r="A4831" s="651">
        <v>733905321207</v>
      </c>
      <c r="B4831" s="654" t="s">
        <v>9786</v>
      </c>
      <c r="C4831" s="22">
        <f>AOFA_PLUS!N53</f>
        <v>0</v>
      </c>
      <c r="D4831" s="15" t="s">
        <v>6648</v>
      </c>
      <c r="E4831" s="653" t="s">
        <v>9787</v>
      </c>
    </row>
    <row r="4832" spans="1:5" customFormat="1" ht="12" customHeight="1" x14ac:dyDescent="0.25">
      <c r="A4832" s="651">
        <v>733905321214</v>
      </c>
      <c r="B4832" s="654" t="s">
        <v>9788</v>
      </c>
      <c r="C4832" s="22">
        <f>AOFA_PLUS!N54</f>
        <v>0</v>
      </c>
      <c r="D4832" s="15" t="s">
        <v>6648</v>
      </c>
      <c r="E4832" s="653" t="s">
        <v>9789</v>
      </c>
    </row>
    <row r="4833" spans="1:5" customFormat="1" ht="12" customHeight="1" x14ac:dyDescent="0.25">
      <c r="A4833" s="651">
        <v>733905321221</v>
      </c>
      <c r="B4833" s="654" t="s">
        <v>9790</v>
      </c>
      <c r="C4833" s="22">
        <f>AOFA_PLUS!N55</f>
        <v>0</v>
      </c>
      <c r="D4833" s="15" t="s">
        <v>6648</v>
      </c>
      <c r="E4833" s="653" t="s">
        <v>9791</v>
      </c>
    </row>
    <row r="4834" spans="1:5" customFormat="1" ht="12" customHeight="1" x14ac:dyDescent="0.25">
      <c r="A4834" s="651">
        <v>733905321238</v>
      </c>
      <c r="B4834" s="654" t="s">
        <v>9792</v>
      </c>
      <c r="C4834" s="22">
        <f>AOFA_PLUS!N56</f>
        <v>0</v>
      </c>
      <c r="D4834" s="15" t="s">
        <v>6648</v>
      </c>
      <c r="E4834" s="653" t="s">
        <v>9793</v>
      </c>
    </row>
    <row r="4835" spans="1:5" customFormat="1" ht="12" customHeight="1" x14ac:dyDescent="0.25">
      <c r="A4835" s="651">
        <v>733905321245</v>
      </c>
      <c r="B4835" s="654" t="s">
        <v>9794</v>
      </c>
      <c r="C4835" s="22">
        <f>AOFA_PLUS!N57</f>
        <v>0</v>
      </c>
      <c r="D4835" s="15" t="s">
        <v>6648</v>
      </c>
      <c r="E4835" s="653" t="s">
        <v>9795</v>
      </c>
    </row>
    <row r="4836" spans="1:5" customFormat="1" ht="12" customHeight="1" x14ac:dyDescent="0.25">
      <c r="A4836" s="651">
        <v>733905321252</v>
      </c>
      <c r="B4836" s="654" t="s">
        <v>9796</v>
      </c>
      <c r="C4836" s="22">
        <f>AOFA_PLUS!N58</f>
        <v>0</v>
      </c>
      <c r="D4836" s="15" t="s">
        <v>6648</v>
      </c>
      <c r="E4836" s="653" t="s">
        <v>9797</v>
      </c>
    </row>
    <row r="4837" spans="1:5" customFormat="1" ht="12" customHeight="1" x14ac:dyDescent="0.25">
      <c r="A4837" s="651">
        <v>733905321269</v>
      </c>
      <c r="B4837" s="654" t="s">
        <v>9798</v>
      </c>
      <c r="C4837" s="22">
        <f>AOFA_PLUS!N59</f>
        <v>0</v>
      </c>
      <c r="D4837" s="15" t="s">
        <v>6648</v>
      </c>
      <c r="E4837" s="653" t="s">
        <v>9799</v>
      </c>
    </row>
    <row r="4838" spans="1:5" customFormat="1" ht="12" customHeight="1" x14ac:dyDescent="0.25">
      <c r="A4838" s="651">
        <v>733905321276</v>
      </c>
      <c r="B4838" s="654" t="s">
        <v>9800</v>
      </c>
      <c r="C4838" s="22">
        <f>AOFA_PLUS!N60</f>
        <v>0</v>
      </c>
      <c r="D4838" s="15" t="s">
        <v>6648</v>
      </c>
      <c r="E4838" s="653" t="s">
        <v>9801</v>
      </c>
    </row>
    <row r="4839" spans="1:5" customFormat="1" ht="12" customHeight="1" x14ac:dyDescent="0.25">
      <c r="A4839" s="651">
        <v>733905321283</v>
      </c>
      <c r="B4839" s="654" t="s">
        <v>9802</v>
      </c>
      <c r="C4839" s="22">
        <f>AOFA_PLUS!N61</f>
        <v>0</v>
      </c>
      <c r="D4839" s="15" t="s">
        <v>6648</v>
      </c>
      <c r="E4839" s="653" t="s">
        <v>9803</v>
      </c>
    </row>
    <row r="4840" spans="1:5" customFormat="1" ht="12" customHeight="1" x14ac:dyDescent="0.25">
      <c r="A4840" s="651">
        <v>733905321290</v>
      </c>
      <c r="B4840" s="654" t="s">
        <v>9804</v>
      </c>
      <c r="C4840" s="22">
        <f>AOFA_PLUS!N62</f>
        <v>0</v>
      </c>
      <c r="D4840" s="15" t="s">
        <v>6648</v>
      </c>
      <c r="E4840" s="653" t="s">
        <v>9805</v>
      </c>
    </row>
    <row r="4841" spans="1:5" customFormat="1" ht="12" customHeight="1" x14ac:dyDescent="0.25">
      <c r="A4841" s="651">
        <v>733905321306</v>
      </c>
      <c r="B4841" s="654" t="s">
        <v>9806</v>
      </c>
      <c r="C4841" s="22">
        <f>AOFA_PLUS!N63</f>
        <v>0</v>
      </c>
      <c r="D4841" s="15" t="s">
        <v>6648</v>
      </c>
      <c r="E4841" s="653" t="s">
        <v>9807</v>
      </c>
    </row>
    <row r="4842" spans="1:5" customFormat="1" ht="12" customHeight="1" x14ac:dyDescent="0.25">
      <c r="A4842" s="651">
        <v>733905321313</v>
      </c>
      <c r="B4842" s="654" t="s">
        <v>9808</v>
      </c>
      <c r="C4842" s="22">
        <f>AOFA_PLUS!N64</f>
        <v>0</v>
      </c>
      <c r="D4842" s="15" t="s">
        <v>6648</v>
      </c>
      <c r="E4842" s="653" t="s">
        <v>9809</v>
      </c>
    </row>
    <row r="4843" spans="1:5" customFormat="1" ht="12" customHeight="1" x14ac:dyDescent="0.25">
      <c r="A4843" s="651">
        <v>733905321320</v>
      </c>
      <c r="B4843" s="654" t="s">
        <v>9810</v>
      </c>
      <c r="C4843" s="22">
        <f>AOFA_PLUS!N65</f>
        <v>0</v>
      </c>
      <c r="D4843" s="15" t="s">
        <v>6648</v>
      </c>
      <c r="E4843" s="653" t="s">
        <v>9811</v>
      </c>
    </row>
    <row r="4844" spans="1:5" customFormat="1" ht="12" customHeight="1" x14ac:dyDescent="0.25">
      <c r="A4844" s="651">
        <v>733905321337</v>
      </c>
      <c r="B4844" s="654" t="s">
        <v>9812</v>
      </c>
      <c r="C4844" s="22">
        <f>AOFA_PLUS!N66</f>
        <v>0</v>
      </c>
      <c r="D4844" s="15" t="s">
        <v>6648</v>
      </c>
      <c r="E4844" s="653" t="s">
        <v>9813</v>
      </c>
    </row>
    <row r="4845" spans="1:5" customFormat="1" ht="12" customHeight="1" x14ac:dyDescent="0.25">
      <c r="A4845" s="651">
        <v>733905321344</v>
      </c>
      <c r="B4845" s="654" t="s">
        <v>9814</v>
      </c>
      <c r="C4845" s="22">
        <f>AOFA_PLUS!N67</f>
        <v>0</v>
      </c>
      <c r="D4845" s="15" t="s">
        <v>6648</v>
      </c>
      <c r="E4845" s="653" t="s">
        <v>9815</v>
      </c>
    </row>
    <row r="4846" spans="1:5" customFormat="1" ht="12" customHeight="1" x14ac:dyDescent="0.25">
      <c r="A4846" s="651">
        <v>733905321351</v>
      </c>
      <c r="B4846" s="654" t="s">
        <v>9816</v>
      </c>
      <c r="C4846" s="22">
        <f>AOFA_PLUS!O44</f>
        <v>0</v>
      </c>
      <c r="D4846" s="15" t="s">
        <v>6648</v>
      </c>
      <c r="E4846" s="653" t="s">
        <v>9817</v>
      </c>
    </row>
    <row r="4847" spans="1:5" customFormat="1" ht="12" customHeight="1" x14ac:dyDescent="0.25">
      <c r="A4847" s="651">
        <v>733905321368</v>
      </c>
      <c r="B4847" s="654" t="s">
        <v>9818</v>
      </c>
      <c r="C4847" s="22">
        <f>AOFA_PLUS!O45</f>
        <v>0</v>
      </c>
      <c r="D4847" s="15" t="s">
        <v>6648</v>
      </c>
      <c r="E4847" s="653" t="s">
        <v>9819</v>
      </c>
    </row>
    <row r="4848" spans="1:5" customFormat="1" ht="12" customHeight="1" x14ac:dyDescent="0.25">
      <c r="A4848" s="651">
        <v>733905321375</v>
      </c>
      <c r="B4848" s="654" t="s">
        <v>9820</v>
      </c>
      <c r="C4848" s="22">
        <f>AOFA_PLUS!O46</f>
        <v>0</v>
      </c>
      <c r="D4848" s="15" t="s">
        <v>6648</v>
      </c>
      <c r="E4848" s="653" t="s">
        <v>9821</v>
      </c>
    </row>
    <row r="4849" spans="1:5" customFormat="1" ht="12" customHeight="1" x14ac:dyDescent="0.25">
      <c r="A4849" s="651">
        <v>733905321382</v>
      </c>
      <c r="B4849" s="654" t="s">
        <v>9822</v>
      </c>
      <c r="C4849" s="22">
        <f>AOFA_PLUS!O47</f>
        <v>0</v>
      </c>
      <c r="D4849" s="15" t="s">
        <v>6648</v>
      </c>
      <c r="E4849" s="653" t="s">
        <v>9823</v>
      </c>
    </row>
    <row r="4850" spans="1:5" customFormat="1" ht="12" customHeight="1" x14ac:dyDescent="0.25">
      <c r="A4850" s="651">
        <v>733905321399</v>
      </c>
      <c r="B4850" s="654" t="s">
        <v>9824</v>
      </c>
      <c r="C4850" s="22">
        <f>AOFA_PLUS!O48</f>
        <v>0</v>
      </c>
      <c r="D4850" s="15" t="s">
        <v>6648</v>
      </c>
      <c r="E4850" s="653" t="s">
        <v>9825</v>
      </c>
    </row>
    <row r="4851" spans="1:5" customFormat="1" ht="12" customHeight="1" x14ac:dyDescent="0.25">
      <c r="A4851" s="651">
        <v>733905321405</v>
      </c>
      <c r="B4851" s="654" t="s">
        <v>9826</v>
      </c>
      <c r="C4851" s="22">
        <f>AOFA_PLUS!O49</f>
        <v>0</v>
      </c>
      <c r="D4851" s="15" t="s">
        <v>6648</v>
      </c>
      <c r="E4851" s="653" t="s">
        <v>9827</v>
      </c>
    </row>
    <row r="4852" spans="1:5" customFormat="1" ht="12" customHeight="1" x14ac:dyDescent="0.25">
      <c r="A4852" s="651">
        <v>733905321412</v>
      </c>
      <c r="B4852" s="654" t="s">
        <v>9828</v>
      </c>
      <c r="C4852" s="22">
        <f>AOFA_PLUS!O50</f>
        <v>0</v>
      </c>
      <c r="D4852" s="15" t="s">
        <v>6648</v>
      </c>
      <c r="E4852" s="653" t="s">
        <v>9829</v>
      </c>
    </row>
    <row r="4853" spans="1:5" customFormat="1" ht="12" customHeight="1" x14ac:dyDescent="0.25">
      <c r="A4853" s="651">
        <v>733905321429</v>
      </c>
      <c r="B4853" s="654" t="s">
        <v>9830</v>
      </c>
      <c r="C4853" s="22">
        <f>AOFA_PLUS!O51</f>
        <v>0</v>
      </c>
      <c r="D4853" s="15" t="s">
        <v>6648</v>
      </c>
      <c r="E4853" s="653" t="s">
        <v>9831</v>
      </c>
    </row>
    <row r="4854" spans="1:5" customFormat="1" ht="12" customHeight="1" x14ac:dyDescent="0.25">
      <c r="A4854" s="651">
        <v>733905321436</v>
      </c>
      <c r="B4854" s="654" t="s">
        <v>9832</v>
      </c>
      <c r="C4854" s="22">
        <f>AOFA_PLUS!O52</f>
        <v>0</v>
      </c>
      <c r="D4854" s="15" t="s">
        <v>6648</v>
      </c>
      <c r="E4854" s="653" t="s">
        <v>9833</v>
      </c>
    </row>
    <row r="4855" spans="1:5" customFormat="1" ht="12" customHeight="1" x14ac:dyDescent="0.25">
      <c r="A4855" s="651">
        <v>733905321443</v>
      </c>
      <c r="B4855" s="654" t="s">
        <v>9834</v>
      </c>
      <c r="C4855" s="22">
        <f>AOFA_PLUS!O53</f>
        <v>0</v>
      </c>
      <c r="D4855" s="15" t="s">
        <v>6648</v>
      </c>
      <c r="E4855" s="653" t="s">
        <v>9835</v>
      </c>
    </row>
    <row r="4856" spans="1:5" customFormat="1" ht="12" customHeight="1" x14ac:dyDescent="0.25">
      <c r="A4856" s="651">
        <v>733905321450</v>
      </c>
      <c r="B4856" s="654" t="s">
        <v>9836</v>
      </c>
      <c r="C4856" s="22">
        <f>AOFA_PLUS!O54</f>
        <v>0</v>
      </c>
      <c r="D4856" s="15" t="s">
        <v>6648</v>
      </c>
      <c r="E4856" s="653" t="s">
        <v>9837</v>
      </c>
    </row>
    <row r="4857" spans="1:5" customFormat="1" ht="12" customHeight="1" x14ac:dyDescent="0.25">
      <c r="A4857" s="651">
        <v>733905321467</v>
      </c>
      <c r="B4857" s="654" t="s">
        <v>9838</v>
      </c>
      <c r="C4857" s="22">
        <f>AOFA_PLUS!O55</f>
        <v>0</v>
      </c>
      <c r="D4857" s="15" t="s">
        <v>6648</v>
      </c>
      <c r="E4857" s="653" t="s">
        <v>9839</v>
      </c>
    </row>
    <row r="4858" spans="1:5" customFormat="1" ht="12" customHeight="1" x14ac:dyDescent="0.25">
      <c r="A4858" s="651">
        <v>733905321474</v>
      </c>
      <c r="B4858" s="654" t="s">
        <v>9840</v>
      </c>
      <c r="C4858" s="22">
        <f>AOFA_PLUS!O56</f>
        <v>0</v>
      </c>
      <c r="D4858" s="15" t="s">
        <v>6648</v>
      </c>
      <c r="E4858" s="653" t="s">
        <v>9841</v>
      </c>
    </row>
    <row r="4859" spans="1:5" customFormat="1" ht="12" customHeight="1" x14ac:dyDescent="0.25">
      <c r="A4859" s="651">
        <v>733905321481</v>
      </c>
      <c r="B4859" s="654" t="s">
        <v>9842</v>
      </c>
      <c r="C4859" s="22">
        <f>AOFA_PLUS!O57</f>
        <v>0</v>
      </c>
      <c r="D4859" s="15" t="s">
        <v>6648</v>
      </c>
      <c r="E4859" s="653" t="s">
        <v>9843</v>
      </c>
    </row>
    <row r="4860" spans="1:5" customFormat="1" ht="12" customHeight="1" x14ac:dyDescent="0.25">
      <c r="A4860" s="651">
        <v>733905321498</v>
      </c>
      <c r="B4860" s="654" t="s">
        <v>9844</v>
      </c>
      <c r="C4860" s="22">
        <f>AOFA_PLUS!O58</f>
        <v>0</v>
      </c>
      <c r="D4860" s="15" t="s">
        <v>6648</v>
      </c>
      <c r="E4860" s="653" t="s">
        <v>9845</v>
      </c>
    </row>
    <row r="4861" spans="1:5" customFormat="1" ht="12" customHeight="1" x14ac:dyDescent="0.25">
      <c r="A4861" s="651">
        <v>733905321504</v>
      </c>
      <c r="B4861" s="654" t="s">
        <v>9846</v>
      </c>
      <c r="C4861" s="22">
        <f>AOFA_PLUS!O59</f>
        <v>0</v>
      </c>
      <c r="D4861" s="15" t="s">
        <v>6648</v>
      </c>
      <c r="E4861" s="653" t="s">
        <v>9847</v>
      </c>
    </row>
    <row r="4862" spans="1:5" customFormat="1" ht="12" customHeight="1" x14ac:dyDescent="0.25">
      <c r="A4862" s="651">
        <v>733905321511</v>
      </c>
      <c r="B4862" s="654" t="s">
        <v>9848</v>
      </c>
      <c r="C4862" s="22">
        <f>AOFA_PLUS!O60</f>
        <v>0</v>
      </c>
      <c r="D4862" s="15" t="s">
        <v>6648</v>
      </c>
      <c r="E4862" s="653" t="s">
        <v>9849</v>
      </c>
    </row>
    <row r="4863" spans="1:5" customFormat="1" ht="12" customHeight="1" x14ac:dyDescent="0.25">
      <c r="A4863" s="651">
        <v>733905321528</v>
      </c>
      <c r="B4863" s="654" t="s">
        <v>9850</v>
      </c>
      <c r="C4863" s="22">
        <f>AOFA_PLUS!O61</f>
        <v>0</v>
      </c>
      <c r="D4863" s="15" t="s">
        <v>6648</v>
      </c>
      <c r="E4863" s="653" t="s">
        <v>9851</v>
      </c>
    </row>
    <row r="4864" spans="1:5" customFormat="1" ht="12" customHeight="1" x14ac:dyDescent="0.25">
      <c r="A4864" s="651">
        <v>733905321535</v>
      </c>
      <c r="B4864" s="654" t="s">
        <v>9852</v>
      </c>
      <c r="C4864" s="22">
        <f>AOFA_PLUS!O62</f>
        <v>0</v>
      </c>
      <c r="D4864" s="15" t="s">
        <v>6648</v>
      </c>
      <c r="E4864" s="653" t="s">
        <v>9853</v>
      </c>
    </row>
    <row r="4865" spans="1:5" customFormat="1" ht="12" customHeight="1" x14ac:dyDescent="0.25">
      <c r="A4865" s="651">
        <v>733905321542</v>
      </c>
      <c r="B4865" s="654" t="s">
        <v>9854</v>
      </c>
      <c r="C4865" s="22">
        <f>AOFA_PLUS!O63</f>
        <v>0</v>
      </c>
      <c r="D4865" s="15" t="s">
        <v>6648</v>
      </c>
      <c r="E4865" s="653" t="s">
        <v>9855</v>
      </c>
    </row>
    <row r="4866" spans="1:5" customFormat="1" ht="12" customHeight="1" x14ac:dyDescent="0.25">
      <c r="A4866" s="651">
        <v>733905321559</v>
      </c>
      <c r="B4866" s="654" t="s">
        <v>9856</v>
      </c>
      <c r="C4866" s="22">
        <f>AOFA_PLUS!O64</f>
        <v>0</v>
      </c>
      <c r="D4866" s="15" t="s">
        <v>6648</v>
      </c>
      <c r="E4866" s="653" t="s">
        <v>9857</v>
      </c>
    </row>
    <row r="4867" spans="1:5" customFormat="1" ht="12" customHeight="1" x14ac:dyDescent="0.25">
      <c r="A4867" s="651">
        <v>733905321566</v>
      </c>
      <c r="B4867" s="654" t="s">
        <v>9858</v>
      </c>
      <c r="C4867" s="22">
        <f>AOFA_PLUS!O65</f>
        <v>0</v>
      </c>
      <c r="D4867" s="15" t="s">
        <v>6648</v>
      </c>
      <c r="E4867" s="653" t="s">
        <v>9859</v>
      </c>
    </row>
    <row r="4868" spans="1:5" customFormat="1" ht="12" customHeight="1" x14ac:dyDescent="0.25">
      <c r="A4868" s="651">
        <v>733905321573</v>
      </c>
      <c r="B4868" s="654" t="s">
        <v>9860</v>
      </c>
      <c r="C4868" s="22">
        <f>AOFA_PLUS!O66</f>
        <v>0</v>
      </c>
      <c r="D4868" s="15" t="s">
        <v>6648</v>
      </c>
      <c r="E4868" s="653" t="s">
        <v>9861</v>
      </c>
    </row>
    <row r="4869" spans="1:5" customFormat="1" ht="12" customHeight="1" x14ac:dyDescent="0.25">
      <c r="A4869" s="651">
        <v>733905321580</v>
      </c>
      <c r="B4869" s="654" t="s">
        <v>9862</v>
      </c>
      <c r="C4869" s="22">
        <f>AOFA_PLUS!O67</f>
        <v>0</v>
      </c>
      <c r="D4869" s="15" t="s">
        <v>6648</v>
      </c>
      <c r="E4869" s="653" t="s">
        <v>9863</v>
      </c>
    </row>
    <row r="4870" spans="1:5" customFormat="1" ht="12" customHeight="1" x14ac:dyDescent="0.25">
      <c r="A4870" s="651">
        <v>733905321597</v>
      </c>
      <c r="B4870" s="654" t="s">
        <v>9864</v>
      </c>
      <c r="C4870" s="22">
        <f>AOFA_PLUS!P44</f>
        <v>0</v>
      </c>
      <c r="D4870" s="15" t="s">
        <v>6648</v>
      </c>
      <c r="E4870" s="653" t="s">
        <v>9865</v>
      </c>
    </row>
    <row r="4871" spans="1:5" customFormat="1" ht="12" customHeight="1" x14ac:dyDescent="0.25">
      <c r="A4871" s="651">
        <v>733905321603</v>
      </c>
      <c r="B4871" s="654" t="s">
        <v>9866</v>
      </c>
      <c r="C4871" s="22">
        <f>AOFA_PLUS!P45</f>
        <v>0</v>
      </c>
      <c r="D4871" s="15" t="s">
        <v>6648</v>
      </c>
      <c r="E4871" s="653" t="s">
        <v>9867</v>
      </c>
    </row>
    <row r="4872" spans="1:5" customFormat="1" ht="12" customHeight="1" x14ac:dyDescent="0.25">
      <c r="A4872" s="651">
        <v>733905321610</v>
      </c>
      <c r="B4872" s="654" t="s">
        <v>9868</v>
      </c>
      <c r="C4872" s="22">
        <f>AOFA_PLUS!P46</f>
        <v>0</v>
      </c>
      <c r="D4872" s="15" t="s">
        <v>6648</v>
      </c>
      <c r="E4872" s="653" t="s">
        <v>9869</v>
      </c>
    </row>
    <row r="4873" spans="1:5" customFormat="1" ht="12" customHeight="1" x14ac:dyDescent="0.25">
      <c r="A4873" s="651">
        <v>733905321627</v>
      </c>
      <c r="B4873" s="654" t="s">
        <v>9870</v>
      </c>
      <c r="C4873" s="22">
        <f>AOFA_PLUS!P47</f>
        <v>0</v>
      </c>
      <c r="D4873" s="15" t="s">
        <v>6648</v>
      </c>
      <c r="E4873" s="653" t="s">
        <v>9871</v>
      </c>
    </row>
    <row r="4874" spans="1:5" customFormat="1" ht="12" customHeight="1" x14ac:dyDescent="0.25">
      <c r="A4874" s="651">
        <v>733905321634</v>
      </c>
      <c r="B4874" s="654" t="s">
        <v>9872</v>
      </c>
      <c r="C4874" s="22">
        <f>AOFA_PLUS!P48</f>
        <v>0</v>
      </c>
      <c r="D4874" s="15" t="s">
        <v>6648</v>
      </c>
      <c r="E4874" s="653" t="s">
        <v>9873</v>
      </c>
    </row>
    <row r="4875" spans="1:5" customFormat="1" ht="12" customHeight="1" x14ac:dyDescent="0.25">
      <c r="A4875" s="651">
        <v>733905321641</v>
      </c>
      <c r="B4875" s="654" t="s">
        <v>9874</v>
      </c>
      <c r="C4875" s="22">
        <f>AOFA_PLUS!P49</f>
        <v>0</v>
      </c>
      <c r="D4875" s="15" t="s">
        <v>6648</v>
      </c>
      <c r="E4875" s="653" t="s">
        <v>9875</v>
      </c>
    </row>
    <row r="4876" spans="1:5" customFormat="1" ht="12" customHeight="1" x14ac:dyDescent="0.25">
      <c r="A4876" s="651">
        <v>733905321658</v>
      </c>
      <c r="B4876" s="654" t="s">
        <v>9876</v>
      </c>
      <c r="C4876" s="22">
        <f>AOFA_PLUS!P50</f>
        <v>0</v>
      </c>
      <c r="D4876" s="15" t="s">
        <v>6648</v>
      </c>
      <c r="E4876" s="653" t="s">
        <v>9877</v>
      </c>
    </row>
    <row r="4877" spans="1:5" customFormat="1" ht="12" customHeight="1" x14ac:dyDescent="0.25">
      <c r="A4877" s="651">
        <v>733905321665</v>
      </c>
      <c r="B4877" s="654" t="s">
        <v>9878</v>
      </c>
      <c r="C4877" s="22">
        <f>AOFA_PLUS!P51</f>
        <v>0</v>
      </c>
      <c r="D4877" s="15" t="s">
        <v>6648</v>
      </c>
      <c r="E4877" s="653" t="s">
        <v>9879</v>
      </c>
    </row>
    <row r="4878" spans="1:5" customFormat="1" ht="12" customHeight="1" x14ac:dyDescent="0.25">
      <c r="A4878" s="651">
        <v>733905321672</v>
      </c>
      <c r="B4878" s="654" t="s">
        <v>9880</v>
      </c>
      <c r="C4878" s="22">
        <f>AOFA_PLUS!P52</f>
        <v>0</v>
      </c>
      <c r="D4878" s="15" t="s">
        <v>6648</v>
      </c>
      <c r="E4878" s="653" t="s">
        <v>9881</v>
      </c>
    </row>
    <row r="4879" spans="1:5" customFormat="1" ht="12" customHeight="1" x14ac:dyDescent="0.25">
      <c r="A4879" s="651">
        <v>733905321689</v>
      </c>
      <c r="B4879" s="654" t="s">
        <v>9882</v>
      </c>
      <c r="C4879" s="22">
        <f>AOFA_PLUS!P53</f>
        <v>0</v>
      </c>
      <c r="D4879" s="15" t="s">
        <v>6648</v>
      </c>
      <c r="E4879" s="653" t="s">
        <v>9883</v>
      </c>
    </row>
    <row r="4880" spans="1:5" customFormat="1" ht="12" customHeight="1" x14ac:dyDescent="0.25">
      <c r="A4880" s="651">
        <v>733905321696</v>
      </c>
      <c r="B4880" s="654" t="s">
        <v>9884</v>
      </c>
      <c r="C4880" s="22">
        <f>AOFA_PLUS!P54</f>
        <v>0</v>
      </c>
      <c r="D4880" s="15" t="s">
        <v>6648</v>
      </c>
      <c r="E4880" s="653" t="s">
        <v>9885</v>
      </c>
    </row>
    <row r="4881" spans="1:5" customFormat="1" ht="12" customHeight="1" x14ac:dyDescent="0.25">
      <c r="A4881" s="651">
        <v>733905321702</v>
      </c>
      <c r="B4881" s="654" t="s">
        <v>9886</v>
      </c>
      <c r="C4881" s="22">
        <f>AOFA_PLUS!P55</f>
        <v>0</v>
      </c>
      <c r="D4881" s="15" t="s">
        <v>6648</v>
      </c>
      <c r="E4881" s="653" t="s">
        <v>9887</v>
      </c>
    </row>
    <row r="4882" spans="1:5" customFormat="1" ht="12" customHeight="1" x14ac:dyDescent="0.25">
      <c r="A4882" s="651">
        <v>733905321719</v>
      </c>
      <c r="B4882" s="654" t="s">
        <v>9888</v>
      </c>
      <c r="C4882" s="22">
        <f>AOFA_PLUS!P56</f>
        <v>0</v>
      </c>
      <c r="D4882" s="15" t="s">
        <v>6648</v>
      </c>
      <c r="E4882" s="653" t="s">
        <v>9889</v>
      </c>
    </row>
    <row r="4883" spans="1:5" customFormat="1" ht="12" customHeight="1" x14ac:dyDescent="0.25">
      <c r="A4883" s="651">
        <v>733905321726</v>
      </c>
      <c r="B4883" s="654" t="s">
        <v>9890</v>
      </c>
      <c r="C4883" s="22">
        <f>AOFA_PLUS!P57</f>
        <v>0</v>
      </c>
      <c r="D4883" s="15" t="s">
        <v>6648</v>
      </c>
      <c r="E4883" s="653" t="s">
        <v>9891</v>
      </c>
    </row>
    <row r="4884" spans="1:5" customFormat="1" ht="12" customHeight="1" x14ac:dyDescent="0.25">
      <c r="A4884" s="651">
        <v>733905321733</v>
      </c>
      <c r="B4884" s="654" t="s">
        <v>9892</v>
      </c>
      <c r="C4884" s="22">
        <f>AOFA_PLUS!P58</f>
        <v>0</v>
      </c>
      <c r="D4884" s="15" t="s">
        <v>6648</v>
      </c>
      <c r="E4884" s="653" t="s">
        <v>9893</v>
      </c>
    </row>
    <row r="4885" spans="1:5" customFormat="1" ht="12" customHeight="1" x14ac:dyDescent="0.25">
      <c r="A4885" s="651">
        <v>733905321740</v>
      </c>
      <c r="B4885" s="654" t="s">
        <v>9894</v>
      </c>
      <c r="C4885" s="22">
        <f>AOFA_PLUS!P59</f>
        <v>0</v>
      </c>
      <c r="D4885" s="15" t="s">
        <v>6648</v>
      </c>
      <c r="E4885" s="653" t="s">
        <v>9895</v>
      </c>
    </row>
    <row r="4886" spans="1:5" customFormat="1" ht="12" customHeight="1" x14ac:dyDescent="0.25">
      <c r="A4886" s="651">
        <v>733905321757</v>
      </c>
      <c r="B4886" s="654" t="s">
        <v>9896</v>
      </c>
      <c r="C4886" s="22">
        <f>AOFA_PLUS!P60</f>
        <v>0</v>
      </c>
      <c r="D4886" s="15" t="s">
        <v>6648</v>
      </c>
      <c r="E4886" s="653" t="s">
        <v>9897</v>
      </c>
    </row>
    <row r="4887" spans="1:5" customFormat="1" ht="12" customHeight="1" x14ac:dyDescent="0.25">
      <c r="A4887" s="651">
        <v>733905321764</v>
      </c>
      <c r="B4887" s="654" t="s">
        <v>9898</v>
      </c>
      <c r="C4887" s="22">
        <f>AOFA_PLUS!P61</f>
        <v>0</v>
      </c>
      <c r="D4887" s="15" t="s">
        <v>6648</v>
      </c>
      <c r="E4887" s="653" t="s">
        <v>9899</v>
      </c>
    </row>
    <row r="4888" spans="1:5" customFormat="1" ht="12" customHeight="1" x14ac:dyDescent="0.25">
      <c r="A4888" s="651">
        <v>733905321771</v>
      </c>
      <c r="B4888" s="654" t="s">
        <v>9900</v>
      </c>
      <c r="C4888" s="22">
        <f>AOFA_PLUS!P62</f>
        <v>0</v>
      </c>
      <c r="D4888" s="15" t="s">
        <v>6648</v>
      </c>
      <c r="E4888" s="653" t="s">
        <v>9901</v>
      </c>
    </row>
    <row r="4889" spans="1:5" customFormat="1" ht="12" customHeight="1" x14ac:dyDescent="0.25">
      <c r="A4889" s="651">
        <v>733905321788</v>
      </c>
      <c r="B4889" s="654" t="s">
        <v>9902</v>
      </c>
      <c r="C4889" s="22">
        <f>AOFA_PLUS!P63</f>
        <v>0</v>
      </c>
      <c r="D4889" s="15" t="s">
        <v>6648</v>
      </c>
      <c r="E4889" s="653" t="s">
        <v>9903</v>
      </c>
    </row>
    <row r="4890" spans="1:5" customFormat="1" ht="12" customHeight="1" x14ac:dyDescent="0.25">
      <c r="A4890" s="651">
        <v>733905321795</v>
      </c>
      <c r="B4890" s="654" t="s">
        <v>9904</v>
      </c>
      <c r="C4890" s="22">
        <f>AOFA_PLUS!P64</f>
        <v>0</v>
      </c>
      <c r="D4890" s="15" t="s">
        <v>6648</v>
      </c>
      <c r="E4890" s="653" t="s">
        <v>9905</v>
      </c>
    </row>
    <row r="4891" spans="1:5" customFormat="1" ht="12" customHeight="1" x14ac:dyDescent="0.25">
      <c r="A4891" s="651">
        <v>733905321801</v>
      </c>
      <c r="B4891" s="654" t="s">
        <v>9906</v>
      </c>
      <c r="C4891" s="22">
        <f>AOFA_PLUS!P65</f>
        <v>0</v>
      </c>
      <c r="D4891" s="15" t="s">
        <v>6648</v>
      </c>
      <c r="E4891" s="653" t="s">
        <v>9907</v>
      </c>
    </row>
    <row r="4892" spans="1:5" customFormat="1" ht="12" customHeight="1" x14ac:dyDescent="0.25">
      <c r="A4892" s="651">
        <v>733905321818</v>
      </c>
      <c r="B4892" s="654" t="s">
        <v>9908</v>
      </c>
      <c r="C4892" s="22">
        <f>AOFA_PLUS!P66</f>
        <v>0</v>
      </c>
      <c r="D4892" s="15" t="s">
        <v>6648</v>
      </c>
      <c r="E4892" s="653" t="s">
        <v>9909</v>
      </c>
    </row>
    <row r="4893" spans="1:5" customFormat="1" ht="12" customHeight="1" x14ac:dyDescent="0.25">
      <c r="A4893" s="651">
        <v>733905321825</v>
      </c>
      <c r="B4893" s="654" t="s">
        <v>9910</v>
      </c>
      <c r="C4893" s="22">
        <f>AOFA_PLUS!P67</f>
        <v>0</v>
      </c>
      <c r="D4893" s="15" t="s">
        <v>6648</v>
      </c>
      <c r="E4893" s="653" t="s">
        <v>9911</v>
      </c>
    </row>
    <row r="4894" spans="1:5" customFormat="1" ht="12" customHeight="1" x14ac:dyDescent="0.25">
      <c r="A4894" s="651">
        <v>733905321832</v>
      </c>
      <c r="B4894" s="654" t="s">
        <v>9912</v>
      </c>
      <c r="C4894" s="22">
        <f>AOFA_PLUS!Q44</f>
        <v>0</v>
      </c>
      <c r="D4894" s="15" t="s">
        <v>6648</v>
      </c>
      <c r="E4894" s="653" t="s">
        <v>9913</v>
      </c>
    </row>
    <row r="4895" spans="1:5" customFormat="1" ht="12" customHeight="1" x14ac:dyDescent="0.25">
      <c r="A4895" s="651">
        <v>733905321849</v>
      </c>
      <c r="B4895" s="654" t="s">
        <v>9914</v>
      </c>
      <c r="C4895" s="22">
        <f>AOFA_PLUS!Q45</f>
        <v>0</v>
      </c>
      <c r="D4895" s="15" t="s">
        <v>6648</v>
      </c>
      <c r="E4895" s="653" t="s">
        <v>9915</v>
      </c>
    </row>
    <row r="4896" spans="1:5" customFormat="1" ht="12" customHeight="1" x14ac:dyDescent="0.25">
      <c r="A4896" s="651">
        <v>733905321856</v>
      </c>
      <c r="B4896" s="654" t="s">
        <v>9916</v>
      </c>
      <c r="C4896" s="22">
        <f>AOFA_PLUS!Q46</f>
        <v>0</v>
      </c>
      <c r="D4896" s="15" t="s">
        <v>6648</v>
      </c>
      <c r="E4896" s="653" t="s">
        <v>9917</v>
      </c>
    </row>
    <row r="4897" spans="1:5" customFormat="1" ht="12" customHeight="1" x14ac:dyDescent="0.25">
      <c r="A4897" s="651">
        <v>733905321863</v>
      </c>
      <c r="B4897" s="654" t="s">
        <v>9918</v>
      </c>
      <c r="C4897" s="22">
        <f>AOFA_PLUS!Q47</f>
        <v>0</v>
      </c>
      <c r="D4897" s="15" t="s">
        <v>6648</v>
      </c>
      <c r="E4897" s="653" t="s">
        <v>9919</v>
      </c>
    </row>
    <row r="4898" spans="1:5" customFormat="1" ht="12" customHeight="1" x14ac:dyDescent="0.25">
      <c r="A4898" s="651">
        <v>733905321870</v>
      </c>
      <c r="B4898" s="654" t="s">
        <v>9920</v>
      </c>
      <c r="C4898" s="22">
        <f>AOFA_PLUS!Q48</f>
        <v>0</v>
      </c>
      <c r="D4898" s="15" t="s">
        <v>6648</v>
      </c>
      <c r="E4898" s="653" t="s">
        <v>9921</v>
      </c>
    </row>
    <row r="4899" spans="1:5" customFormat="1" ht="12" customHeight="1" x14ac:dyDescent="0.25">
      <c r="A4899" s="651">
        <v>733905321887</v>
      </c>
      <c r="B4899" s="654" t="s">
        <v>9922</v>
      </c>
      <c r="C4899" s="22">
        <f>AOFA_PLUS!Q49</f>
        <v>0</v>
      </c>
      <c r="D4899" s="15" t="s">
        <v>6648</v>
      </c>
      <c r="E4899" s="653" t="s">
        <v>9923</v>
      </c>
    </row>
    <row r="4900" spans="1:5" customFormat="1" ht="12" customHeight="1" x14ac:dyDescent="0.25">
      <c r="A4900" s="651">
        <v>733905321894</v>
      </c>
      <c r="B4900" s="654" t="s">
        <v>9924</v>
      </c>
      <c r="C4900" s="22">
        <f>AOFA_PLUS!Q50</f>
        <v>0</v>
      </c>
      <c r="D4900" s="15" t="s">
        <v>6648</v>
      </c>
      <c r="E4900" s="653" t="s">
        <v>9925</v>
      </c>
    </row>
    <row r="4901" spans="1:5" customFormat="1" ht="12" customHeight="1" x14ac:dyDescent="0.25">
      <c r="A4901" s="651">
        <v>733905321900</v>
      </c>
      <c r="B4901" s="654" t="s">
        <v>9926</v>
      </c>
      <c r="C4901" s="22">
        <f>AOFA_PLUS!Q51</f>
        <v>0</v>
      </c>
      <c r="D4901" s="15" t="s">
        <v>6648</v>
      </c>
      <c r="E4901" s="653" t="s">
        <v>9927</v>
      </c>
    </row>
    <row r="4902" spans="1:5" customFormat="1" ht="12" customHeight="1" x14ac:dyDescent="0.25">
      <c r="A4902" s="651">
        <v>733905321917</v>
      </c>
      <c r="B4902" s="654" t="s">
        <v>9928</v>
      </c>
      <c r="C4902" s="22">
        <f>AOFA_PLUS!Q52</f>
        <v>0</v>
      </c>
      <c r="D4902" s="15" t="s">
        <v>6648</v>
      </c>
      <c r="E4902" s="653" t="s">
        <v>9929</v>
      </c>
    </row>
    <row r="4903" spans="1:5" customFormat="1" ht="12" customHeight="1" x14ac:dyDescent="0.25">
      <c r="A4903" s="651">
        <v>733905321924</v>
      </c>
      <c r="B4903" s="654" t="s">
        <v>9930</v>
      </c>
      <c r="C4903" s="22">
        <f>AOFA_PLUS!Q53</f>
        <v>0</v>
      </c>
      <c r="D4903" s="15" t="s">
        <v>6648</v>
      </c>
      <c r="E4903" s="653" t="s">
        <v>9931</v>
      </c>
    </row>
    <row r="4904" spans="1:5" customFormat="1" ht="12" customHeight="1" x14ac:dyDescent="0.25">
      <c r="A4904" s="651">
        <v>733905321931</v>
      </c>
      <c r="B4904" s="654" t="s">
        <v>9932</v>
      </c>
      <c r="C4904" s="22">
        <f>AOFA_PLUS!Q54</f>
        <v>0</v>
      </c>
      <c r="D4904" s="15" t="s">
        <v>6648</v>
      </c>
      <c r="E4904" s="653" t="s">
        <v>9933</v>
      </c>
    </row>
    <row r="4905" spans="1:5" customFormat="1" ht="12" customHeight="1" x14ac:dyDescent="0.25">
      <c r="A4905" s="651">
        <v>733905321948</v>
      </c>
      <c r="B4905" s="654" t="s">
        <v>9934</v>
      </c>
      <c r="C4905" s="22">
        <f>AOFA_PLUS!Q55</f>
        <v>0</v>
      </c>
      <c r="D4905" s="15" t="s">
        <v>6648</v>
      </c>
      <c r="E4905" s="653" t="s">
        <v>9935</v>
      </c>
    </row>
    <row r="4906" spans="1:5" customFormat="1" ht="12" customHeight="1" x14ac:dyDescent="0.25">
      <c r="A4906" s="651">
        <v>733905321955</v>
      </c>
      <c r="B4906" s="654" t="s">
        <v>9936</v>
      </c>
      <c r="C4906" s="22">
        <f>AOFA_PLUS!Q56</f>
        <v>0</v>
      </c>
      <c r="D4906" s="15" t="s">
        <v>6648</v>
      </c>
      <c r="E4906" s="653" t="s">
        <v>9937</v>
      </c>
    </row>
    <row r="4907" spans="1:5" customFormat="1" ht="12" customHeight="1" x14ac:dyDescent="0.25">
      <c r="A4907" s="651">
        <v>733905321962</v>
      </c>
      <c r="B4907" s="654" t="s">
        <v>9938</v>
      </c>
      <c r="C4907" s="22">
        <f>AOFA_PLUS!Q57</f>
        <v>0</v>
      </c>
      <c r="D4907" s="15" t="s">
        <v>6648</v>
      </c>
      <c r="E4907" s="653" t="s">
        <v>9939</v>
      </c>
    </row>
    <row r="4908" spans="1:5" customFormat="1" ht="12" customHeight="1" x14ac:dyDescent="0.25">
      <c r="A4908" s="651">
        <v>733905321979</v>
      </c>
      <c r="B4908" s="654" t="s">
        <v>9940</v>
      </c>
      <c r="C4908" s="22">
        <f>AOFA_PLUS!Q58</f>
        <v>0</v>
      </c>
      <c r="D4908" s="15" t="s">
        <v>6648</v>
      </c>
      <c r="E4908" s="653" t="s">
        <v>9941</v>
      </c>
    </row>
    <row r="4909" spans="1:5" customFormat="1" ht="12" customHeight="1" x14ac:dyDescent="0.25">
      <c r="A4909" s="651">
        <v>733905321986</v>
      </c>
      <c r="B4909" s="654" t="s">
        <v>9942</v>
      </c>
      <c r="C4909" s="22">
        <f>AOFA_PLUS!Q59</f>
        <v>0</v>
      </c>
      <c r="D4909" s="15" t="s">
        <v>6648</v>
      </c>
      <c r="E4909" s="653" t="s">
        <v>9943</v>
      </c>
    </row>
    <row r="4910" spans="1:5" customFormat="1" ht="12" customHeight="1" x14ac:dyDescent="0.25">
      <c r="A4910" s="651">
        <v>733905321993</v>
      </c>
      <c r="B4910" s="654" t="s">
        <v>9944</v>
      </c>
      <c r="C4910" s="22">
        <f>AOFA_PLUS!Q60</f>
        <v>0</v>
      </c>
      <c r="D4910" s="15" t="s">
        <v>6648</v>
      </c>
      <c r="E4910" s="653" t="s">
        <v>9945</v>
      </c>
    </row>
    <row r="4911" spans="1:5" customFormat="1" ht="12" customHeight="1" x14ac:dyDescent="0.25">
      <c r="A4911" s="651">
        <v>733905322006</v>
      </c>
      <c r="B4911" s="654" t="s">
        <v>9946</v>
      </c>
      <c r="C4911" s="22">
        <f>AOFA_PLUS!Q61</f>
        <v>0</v>
      </c>
      <c r="D4911" s="15" t="s">
        <v>6648</v>
      </c>
      <c r="E4911" s="653" t="s">
        <v>9947</v>
      </c>
    </row>
    <row r="4912" spans="1:5" customFormat="1" ht="12" customHeight="1" x14ac:dyDescent="0.25">
      <c r="A4912" s="651">
        <v>733905322013</v>
      </c>
      <c r="B4912" s="654" t="s">
        <v>9948</v>
      </c>
      <c r="C4912" s="22">
        <f>AOFA_PLUS!Q62</f>
        <v>0</v>
      </c>
      <c r="D4912" s="15" t="s">
        <v>6648</v>
      </c>
      <c r="E4912" s="653" t="s">
        <v>9949</v>
      </c>
    </row>
    <row r="4913" spans="1:5" customFormat="1" ht="12" customHeight="1" x14ac:dyDescent="0.25">
      <c r="A4913" s="651">
        <v>733905322020</v>
      </c>
      <c r="B4913" s="654" t="s">
        <v>9950</v>
      </c>
      <c r="C4913" s="22">
        <f>AOFA_PLUS!Q63</f>
        <v>0</v>
      </c>
      <c r="D4913" s="15" t="s">
        <v>6648</v>
      </c>
      <c r="E4913" s="653" t="s">
        <v>9951</v>
      </c>
    </row>
    <row r="4914" spans="1:5" customFormat="1" ht="12" customHeight="1" x14ac:dyDescent="0.25">
      <c r="A4914" s="651">
        <v>733905322037</v>
      </c>
      <c r="B4914" s="654" t="s">
        <v>9952</v>
      </c>
      <c r="C4914" s="22">
        <f>AOFA_PLUS!Q64</f>
        <v>0</v>
      </c>
      <c r="D4914" s="15" t="s">
        <v>6648</v>
      </c>
      <c r="E4914" s="653" t="s">
        <v>9953</v>
      </c>
    </row>
    <row r="4915" spans="1:5" customFormat="1" ht="12" customHeight="1" x14ac:dyDescent="0.25">
      <c r="A4915" s="651">
        <v>733905322044</v>
      </c>
      <c r="B4915" s="654" t="s">
        <v>9954</v>
      </c>
      <c r="C4915" s="22">
        <f>AOFA_PLUS!Q65</f>
        <v>0</v>
      </c>
      <c r="D4915" s="15" t="s">
        <v>6648</v>
      </c>
      <c r="E4915" s="653" t="s">
        <v>9955</v>
      </c>
    </row>
    <row r="4916" spans="1:5" customFormat="1" ht="12" customHeight="1" x14ac:dyDescent="0.25">
      <c r="A4916" s="651">
        <v>733905322051</v>
      </c>
      <c r="B4916" s="654" t="s">
        <v>9956</v>
      </c>
      <c r="C4916" s="22">
        <f>AOFA_PLUS!Q66</f>
        <v>0</v>
      </c>
      <c r="D4916" s="15" t="s">
        <v>6648</v>
      </c>
      <c r="E4916" s="653" t="s">
        <v>9957</v>
      </c>
    </row>
    <row r="4917" spans="1:5" customFormat="1" ht="12" customHeight="1" x14ac:dyDescent="0.25">
      <c r="A4917" s="651">
        <v>733905322068</v>
      </c>
      <c r="B4917" s="654" t="s">
        <v>9958</v>
      </c>
      <c r="C4917" s="22">
        <f>AOFA_PLUS!Q67</f>
        <v>0</v>
      </c>
      <c r="D4917" s="15" t="s">
        <v>6648</v>
      </c>
      <c r="E4917" s="653" t="s">
        <v>9959</v>
      </c>
    </row>
    <row r="4918" spans="1:5" customFormat="1" ht="12" customHeight="1" x14ac:dyDescent="0.25">
      <c r="A4918" s="651">
        <v>733905921360</v>
      </c>
      <c r="B4918" s="654" t="s">
        <v>9960</v>
      </c>
      <c r="C4918" s="22">
        <f>AOFA_PLUS!R44</f>
        <v>0</v>
      </c>
      <c r="D4918" s="15" t="s">
        <v>6648</v>
      </c>
      <c r="E4918" s="653" t="s">
        <v>9961</v>
      </c>
    </row>
    <row r="4919" spans="1:5" customFormat="1" ht="12" customHeight="1" x14ac:dyDescent="0.25">
      <c r="A4919" s="651">
        <v>733905921421</v>
      </c>
      <c r="B4919" s="654" t="s">
        <v>9962</v>
      </c>
      <c r="C4919" s="22">
        <f>AOFA_PLUS!R45</f>
        <v>0</v>
      </c>
      <c r="D4919" s="15" t="s">
        <v>6648</v>
      </c>
      <c r="E4919" s="653" t="s">
        <v>9963</v>
      </c>
    </row>
    <row r="4920" spans="1:5" customFormat="1" ht="12" customHeight="1" x14ac:dyDescent="0.25">
      <c r="A4920" s="651">
        <v>733905921483</v>
      </c>
      <c r="B4920" s="654" t="s">
        <v>9964</v>
      </c>
      <c r="C4920" s="22">
        <f>AOFA_PLUS!R46</f>
        <v>0</v>
      </c>
      <c r="D4920" s="15" t="s">
        <v>6648</v>
      </c>
      <c r="E4920" s="653" t="s">
        <v>9965</v>
      </c>
    </row>
    <row r="4921" spans="1:5" customFormat="1" ht="12" customHeight="1" x14ac:dyDescent="0.25">
      <c r="A4921" s="651">
        <v>733905921544</v>
      </c>
      <c r="B4921" s="654" t="s">
        <v>9966</v>
      </c>
      <c r="C4921" s="22">
        <f>AOFA_PLUS!R47</f>
        <v>0</v>
      </c>
      <c r="D4921" s="15" t="s">
        <v>6648</v>
      </c>
      <c r="E4921" s="653" t="s">
        <v>9967</v>
      </c>
    </row>
    <row r="4922" spans="1:5" customFormat="1" ht="12" customHeight="1" x14ac:dyDescent="0.25">
      <c r="A4922" s="651">
        <v>733905921605</v>
      </c>
      <c r="B4922" s="654" t="s">
        <v>9968</v>
      </c>
      <c r="C4922" s="22">
        <f>AOFA_PLUS!R48</f>
        <v>0</v>
      </c>
      <c r="D4922" s="15" t="s">
        <v>6648</v>
      </c>
      <c r="E4922" s="653" t="s">
        <v>9969</v>
      </c>
    </row>
    <row r="4923" spans="1:5" customFormat="1" ht="12" customHeight="1" x14ac:dyDescent="0.25">
      <c r="A4923" s="651">
        <v>733905921667</v>
      </c>
      <c r="B4923" s="654" t="s">
        <v>9970</v>
      </c>
      <c r="C4923" s="22">
        <f>AOFA_PLUS!R49</f>
        <v>0</v>
      </c>
      <c r="D4923" s="15" t="s">
        <v>6648</v>
      </c>
      <c r="E4923" s="653" t="s">
        <v>9971</v>
      </c>
    </row>
    <row r="4924" spans="1:5" customFormat="1" ht="12" customHeight="1" x14ac:dyDescent="0.25">
      <c r="A4924" s="651">
        <v>733905921728</v>
      </c>
      <c r="B4924" s="654" t="s">
        <v>9972</v>
      </c>
      <c r="C4924" s="22">
        <f>AOFA_PLUS!R50</f>
        <v>0</v>
      </c>
      <c r="D4924" s="15" t="s">
        <v>6648</v>
      </c>
      <c r="E4924" s="653" t="s">
        <v>9973</v>
      </c>
    </row>
    <row r="4925" spans="1:5" customFormat="1" ht="12" customHeight="1" x14ac:dyDescent="0.25">
      <c r="A4925" s="651">
        <v>733905921780</v>
      </c>
      <c r="B4925" s="654" t="s">
        <v>9974</v>
      </c>
      <c r="C4925" s="22">
        <f>AOFA_PLUS!R51</f>
        <v>0</v>
      </c>
      <c r="D4925" s="15" t="s">
        <v>6648</v>
      </c>
      <c r="E4925" s="653" t="s">
        <v>9975</v>
      </c>
    </row>
    <row r="4926" spans="1:5" customFormat="1" ht="12" customHeight="1" x14ac:dyDescent="0.25">
      <c r="A4926" s="651">
        <v>733905921841</v>
      </c>
      <c r="B4926" s="654" t="s">
        <v>9976</v>
      </c>
      <c r="C4926" s="22">
        <f>AOFA_PLUS!R52</f>
        <v>0</v>
      </c>
      <c r="D4926" s="15" t="s">
        <v>6648</v>
      </c>
      <c r="E4926" s="653" t="s">
        <v>9977</v>
      </c>
    </row>
    <row r="4927" spans="1:5" customFormat="1" ht="12" customHeight="1" x14ac:dyDescent="0.25">
      <c r="A4927" s="651">
        <v>733905921902</v>
      </c>
      <c r="B4927" s="654" t="s">
        <v>9978</v>
      </c>
      <c r="C4927" s="22">
        <f>AOFA_PLUS!R53</f>
        <v>0</v>
      </c>
      <c r="D4927" s="15" t="s">
        <v>6648</v>
      </c>
      <c r="E4927" s="653" t="s">
        <v>9979</v>
      </c>
    </row>
    <row r="4928" spans="1:5" customFormat="1" ht="12" customHeight="1" x14ac:dyDescent="0.25">
      <c r="A4928" s="651">
        <v>733905921964</v>
      </c>
      <c r="B4928" s="654" t="s">
        <v>9980</v>
      </c>
      <c r="C4928" s="22">
        <f>AOFA_PLUS!R54</f>
        <v>0</v>
      </c>
      <c r="D4928" s="15" t="s">
        <v>6648</v>
      </c>
      <c r="E4928" s="653" t="s">
        <v>9981</v>
      </c>
    </row>
    <row r="4929" spans="1:5" customFormat="1" ht="12" customHeight="1" x14ac:dyDescent="0.25">
      <c r="A4929" s="651">
        <v>733905922022</v>
      </c>
      <c r="B4929" s="654" t="s">
        <v>9982</v>
      </c>
      <c r="C4929" s="22">
        <f>AOFA_PLUS!R55</f>
        <v>0</v>
      </c>
      <c r="D4929" s="15" t="s">
        <v>6648</v>
      </c>
      <c r="E4929" s="653" t="s">
        <v>9983</v>
      </c>
    </row>
    <row r="4930" spans="1:5" customFormat="1" ht="12" customHeight="1" x14ac:dyDescent="0.25">
      <c r="A4930" s="651">
        <v>733905922084</v>
      </c>
      <c r="B4930" s="654" t="s">
        <v>9984</v>
      </c>
      <c r="C4930" s="22">
        <f>AOFA_PLUS!R56</f>
        <v>0</v>
      </c>
      <c r="D4930" s="15" t="s">
        <v>6648</v>
      </c>
      <c r="E4930" s="653" t="s">
        <v>9985</v>
      </c>
    </row>
    <row r="4931" spans="1:5" customFormat="1" ht="12" customHeight="1" x14ac:dyDescent="0.25">
      <c r="A4931" s="651">
        <v>733905922145</v>
      </c>
      <c r="B4931" s="654" t="s">
        <v>9986</v>
      </c>
      <c r="C4931" s="22">
        <f>AOFA_PLUS!R57</f>
        <v>0</v>
      </c>
      <c r="D4931" s="15" t="s">
        <v>6648</v>
      </c>
      <c r="E4931" s="653" t="s">
        <v>9987</v>
      </c>
    </row>
    <row r="4932" spans="1:5" customFormat="1" ht="12" customHeight="1" x14ac:dyDescent="0.25">
      <c r="A4932" s="651">
        <v>733905922206</v>
      </c>
      <c r="B4932" s="654" t="s">
        <v>9988</v>
      </c>
      <c r="C4932" s="22">
        <f>AOFA_PLUS!R58</f>
        <v>0</v>
      </c>
      <c r="D4932" s="15" t="s">
        <v>6648</v>
      </c>
      <c r="E4932" s="653" t="s">
        <v>9989</v>
      </c>
    </row>
    <row r="4933" spans="1:5" customFormat="1" ht="12" customHeight="1" x14ac:dyDescent="0.25">
      <c r="A4933" s="651">
        <v>733905922268</v>
      </c>
      <c r="B4933" s="654" t="s">
        <v>9990</v>
      </c>
      <c r="C4933" s="22">
        <f>AOFA_PLUS!R59</f>
        <v>0</v>
      </c>
      <c r="D4933" s="15" t="s">
        <v>6648</v>
      </c>
      <c r="E4933" s="653" t="s">
        <v>9991</v>
      </c>
    </row>
    <row r="4934" spans="1:5" customFormat="1" ht="12" customHeight="1" x14ac:dyDescent="0.25">
      <c r="A4934" s="651">
        <v>733905922329</v>
      </c>
      <c r="B4934" s="654" t="s">
        <v>9992</v>
      </c>
      <c r="C4934" s="22">
        <f>AOFA_PLUS!R60</f>
        <v>0</v>
      </c>
      <c r="D4934" s="15" t="s">
        <v>6648</v>
      </c>
      <c r="E4934" s="653" t="s">
        <v>9993</v>
      </c>
    </row>
    <row r="4935" spans="1:5" customFormat="1" ht="12" customHeight="1" x14ac:dyDescent="0.25">
      <c r="A4935" s="651">
        <v>733905922381</v>
      </c>
      <c r="B4935" s="654" t="s">
        <v>9994</v>
      </c>
      <c r="C4935" s="22">
        <f>AOFA_PLUS!R61</f>
        <v>0</v>
      </c>
      <c r="D4935" s="15" t="s">
        <v>6648</v>
      </c>
      <c r="E4935" s="653" t="s">
        <v>9995</v>
      </c>
    </row>
    <row r="4936" spans="1:5" customFormat="1" ht="12" customHeight="1" x14ac:dyDescent="0.25">
      <c r="A4936" s="651">
        <v>733905922442</v>
      </c>
      <c r="B4936" s="654" t="s">
        <v>9996</v>
      </c>
      <c r="C4936" s="22">
        <f>AOFA_PLUS!R62</f>
        <v>0</v>
      </c>
      <c r="D4936" s="15" t="s">
        <v>6648</v>
      </c>
      <c r="E4936" s="653" t="s">
        <v>9997</v>
      </c>
    </row>
    <row r="4937" spans="1:5" customFormat="1" ht="12" customHeight="1" x14ac:dyDescent="0.25">
      <c r="A4937" s="651">
        <v>733905922503</v>
      </c>
      <c r="B4937" s="654" t="s">
        <v>9998</v>
      </c>
      <c r="C4937" s="22">
        <f>AOFA_PLUS!R63</f>
        <v>0</v>
      </c>
      <c r="D4937" s="15" t="s">
        <v>6648</v>
      </c>
      <c r="E4937" s="653" t="s">
        <v>9999</v>
      </c>
    </row>
    <row r="4938" spans="1:5" customFormat="1" ht="12" customHeight="1" x14ac:dyDescent="0.25">
      <c r="A4938" s="651">
        <v>733905922565</v>
      </c>
      <c r="B4938" s="654" t="s">
        <v>10000</v>
      </c>
      <c r="C4938" s="22">
        <f>AOFA_PLUS!R64</f>
        <v>0</v>
      </c>
      <c r="D4938" s="15" t="s">
        <v>6648</v>
      </c>
      <c r="E4938" s="653" t="s">
        <v>10001</v>
      </c>
    </row>
    <row r="4939" spans="1:5" customFormat="1" ht="12" customHeight="1" x14ac:dyDescent="0.25">
      <c r="A4939" s="651">
        <v>733905922626</v>
      </c>
      <c r="B4939" s="654" t="s">
        <v>10002</v>
      </c>
      <c r="C4939" s="22">
        <f>AOFA_PLUS!R65</f>
        <v>0</v>
      </c>
      <c r="D4939" s="15" t="s">
        <v>6648</v>
      </c>
      <c r="E4939" s="653" t="s">
        <v>10003</v>
      </c>
    </row>
    <row r="4940" spans="1:5" customFormat="1" ht="12" customHeight="1" x14ac:dyDescent="0.25">
      <c r="A4940" s="651">
        <v>733905922688</v>
      </c>
      <c r="B4940" s="654" t="s">
        <v>10004</v>
      </c>
      <c r="C4940" s="22">
        <f>AOFA_PLUS!R66</f>
        <v>0</v>
      </c>
      <c r="D4940" s="15" t="s">
        <v>6648</v>
      </c>
      <c r="E4940" s="653" t="s">
        <v>10005</v>
      </c>
    </row>
    <row r="4941" spans="1:5" customFormat="1" ht="12" customHeight="1" x14ac:dyDescent="0.25">
      <c r="A4941" s="651">
        <v>733905922749</v>
      </c>
      <c r="B4941" s="654" t="s">
        <v>10006</v>
      </c>
      <c r="C4941" s="22">
        <f>AOFA_PLUS!R67</f>
        <v>0</v>
      </c>
      <c r="D4941" s="15" t="s">
        <v>6648</v>
      </c>
      <c r="E4941" s="653" t="s">
        <v>10007</v>
      </c>
    </row>
    <row r="4942" spans="1:5" customFormat="1" ht="12" customHeight="1" x14ac:dyDescent="0.25">
      <c r="A4942" s="651">
        <v>733905921377</v>
      </c>
      <c r="B4942" s="654" t="s">
        <v>10008</v>
      </c>
      <c r="C4942" s="22">
        <f>AOFA_PLUS!S44</f>
        <v>0</v>
      </c>
      <c r="D4942" s="15" t="s">
        <v>6648</v>
      </c>
      <c r="E4942" s="653" t="s">
        <v>10009</v>
      </c>
    </row>
    <row r="4943" spans="1:5" customFormat="1" ht="12" customHeight="1" x14ac:dyDescent="0.25">
      <c r="A4943" s="651">
        <v>733905921438</v>
      </c>
      <c r="B4943" s="654" t="s">
        <v>10010</v>
      </c>
      <c r="C4943" s="22">
        <f>AOFA_PLUS!S45</f>
        <v>0</v>
      </c>
      <c r="D4943" s="15" t="s">
        <v>6648</v>
      </c>
      <c r="E4943" s="653" t="s">
        <v>10011</v>
      </c>
    </row>
    <row r="4944" spans="1:5" customFormat="1" ht="12" customHeight="1" x14ac:dyDescent="0.25">
      <c r="A4944" s="651">
        <v>733905921490</v>
      </c>
      <c r="B4944" s="654" t="s">
        <v>10012</v>
      </c>
      <c r="C4944" s="22">
        <f>AOFA_PLUS!S46</f>
        <v>0</v>
      </c>
      <c r="D4944" s="15" t="s">
        <v>6648</v>
      </c>
      <c r="E4944" s="653" t="s">
        <v>10013</v>
      </c>
    </row>
    <row r="4945" spans="1:5" customFormat="1" ht="12" customHeight="1" x14ac:dyDescent="0.25">
      <c r="A4945" s="651">
        <v>733905921551</v>
      </c>
      <c r="B4945" s="654" t="s">
        <v>10014</v>
      </c>
      <c r="C4945" s="22">
        <f>AOFA_PLUS!S47</f>
        <v>0</v>
      </c>
      <c r="D4945" s="15" t="s">
        <v>6648</v>
      </c>
      <c r="E4945" s="653" t="s">
        <v>10015</v>
      </c>
    </row>
    <row r="4946" spans="1:5" customFormat="1" ht="12" customHeight="1" x14ac:dyDescent="0.25">
      <c r="A4946" s="651">
        <v>733905921612</v>
      </c>
      <c r="B4946" s="654" t="s">
        <v>10016</v>
      </c>
      <c r="C4946" s="22">
        <f>AOFA_PLUS!S48</f>
        <v>0</v>
      </c>
      <c r="D4946" s="15" t="s">
        <v>6648</v>
      </c>
      <c r="E4946" s="653" t="s">
        <v>10017</v>
      </c>
    </row>
    <row r="4947" spans="1:5" customFormat="1" ht="12" customHeight="1" x14ac:dyDescent="0.25">
      <c r="A4947" s="651">
        <v>733905921674</v>
      </c>
      <c r="B4947" s="654" t="s">
        <v>10018</v>
      </c>
      <c r="C4947" s="22">
        <f>AOFA_PLUS!S49</f>
        <v>0</v>
      </c>
      <c r="D4947" s="15" t="s">
        <v>6648</v>
      </c>
      <c r="E4947" s="653" t="s">
        <v>10019</v>
      </c>
    </row>
    <row r="4948" spans="1:5" customFormat="1" ht="12" customHeight="1" x14ac:dyDescent="0.25">
      <c r="A4948" s="651">
        <v>733905921735</v>
      </c>
      <c r="B4948" s="654" t="s">
        <v>10020</v>
      </c>
      <c r="C4948" s="22">
        <f>AOFA_PLUS!S50</f>
        <v>0</v>
      </c>
      <c r="D4948" s="15" t="s">
        <v>6648</v>
      </c>
      <c r="E4948" s="653" t="s">
        <v>10021</v>
      </c>
    </row>
    <row r="4949" spans="1:5" customFormat="1" ht="12" customHeight="1" x14ac:dyDescent="0.25">
      <c r="A4949" s="651">
        <v>733905921797</v>
      </c>
      <c r="B4949" s="654" t="s">
        <v>10022</v>
      </c>
      <c r="C4949" s="22">
        <f>AOFA_PLUS!S51</f>
        <v>0</v>
      </c>
      <c r="D4949" s="15" t="s">
        <v>6648</v>
      </c>
      <c r="E4949" s="653" t="s">
        <v>10023</v>
      </c>
    </row>
    <row r="4950" spans="1:5" customFormat="1" ht="12" customHeight="1" x14ac:dyDescent="0.25">
      <c r="A4950" s="651">
        <v>733905921858</v>
      </c>
      <c r="B4950" s="654" t="s">
        <v>10024</v>
      </c>
      <c r="C4950" s="22">
        <f>AOFA_PLUS!S52</f>
        <v>0</v>
      </c>
      <c r="D4950" s="15" t="s">
        <v>6648</v>
      </c>
      <c r="E4950" s="653" t="s">
        <v>10025</v>
      </c>
    </row>
    <row r="4951" spans="1:5" customFormat="1" ht="12" customHeight="1" x14ac:dyDescent="0.25">
      <c r="A4951" s="651">
        <v>733905921919</v>
      </c>
      <c r="B4951" s="654" t="s">
        <v>10026</v>
      </c>
      <c r="C4951" s="22">
        <f>AOFA_PLUS!S53</f>
        <v>0</v>
      </c>
      <c r="D4951" s="15" t="s">
        <v>6648</v>
      </c>
      <c r="E4951" s="653" t="s">
        <v>10027</v>
      </c>
    </row>
    <row r="4952" spans="1:5" customFormat="1" ht="12" customHeight="1" x14ac:dyDescent="0.25">
      <c r="A4952" s="651">
        <v>733905921971</v>
      </c>
      <c r="B4952" s="654" t="s">
        <v>10028</v>
      </c>
      <c r="C4952" s="22">
        <f>AOFA_PLUS!S54</f>
        <v>0</v>
      </c>
      <c r="D4952" s="15" t="s">
        <v>6648</v>
      </c>
      <c r="E4952" s="653" t="s">
        <v>10029</v>
      </c>
    </row>
    <row r="4953" spans="1:5" customFormat="1" ht="12" customHeight="1" x14ac:dyDescent="0.25">
      <c r="A4953" s="651">
        <v>733905922039</v>
      </c>
      <c r="B4953" s="654" t="s">
        <v>10030</v>
      </c>
      <c r="C4953" s="22">
        <f>AOFA_PLUS!S55</f>
        <v>0</v>
      </c>
      <c r="D4953" s="15" t="s">
        <v>6648</v>
      </c>
      <c r="E4953" s="653" t="s">
        <v>10031</v>
      </c>
    </row>
    <row r="4954" spans="1:5" customFormat="1" ht="12" customHeight="1" x14ac:dyDescent="0.25">
      <c r="A4954" s="651">
        <v>733905922091</v>
      </c>
      <c r="B4954" s="654" t="s">
        <v>10032</v>
      </c>
      <c r="C4954" s="22">
        <f>AOFA_PLUS!S56</f>
        <v>0</v>
      </c>
      <c r="D4954" s="15" t="s">
        <v>6648</v>
      </c>
      <c r="E4954" s="653" t="s">
        <v>10033</v>
      </c>
    </row>
    <row r="4955" spans="1:5" customFormat="1" ht="12" customHeight="1" x14ac:dyDescent="0.25">
      <c r="A4955" s="651">
        <v>733905922152</v>
      </c>
      <c r="B4955" s="654" t="s">
        <v>10034</v>
      </c>
      <c r="C4955" s="22">
        <f>AOFA_PLUS!S57</f>
        <v>0</v>
      </c>
      <c r="D4955" s="15" t="s">
        <v>6648</v>
      </c>
      <c r="E4955" s="653" t="s">
        <v>10035</v>
      </c>
    </row>
    <row r="4956" spans="1:5" customFormat="1" ht="12" customHeight="1" x14ac:dyDescent="0.25">
      <c r="A4956" s="651">
        <v>733905922213</v>
      </c>
      <c r="B4956" s="654" t="s">
        <v>10036</v>
      </c>
      <c r="C4956" s="22">
        <f>AOFA_PLUS!S58</f>
        <v>0</v>
      </c>
      <c r="D4956" s="15" t="s">
        <v>6648</v>
      </c>
      <c r="E4956" s="653" t="s">
        <v>10037</v>
      </c>
    </row>
    <row r="4957" spans="1:5" customFormat="1" ht="12" customHeight="1" x14ac:dyDescent="0.25">
      <c r="A4957" s="651">
        <v>733905922275</v>
      </c>
      <c r="B4957" s="654" t="s">
        <v>10038</v>
      </c>
      <c r="C4957" s="22">
        <f>AOFA_PLUS!S59</f>
        <v>0</v>
      </c>
      <c r="D4957" s="15" t="s">
        <v>6648</v>
      </c>
      <c r="E4957" s="653" t="s">
        <v>10039</v>
      </c>
    </row>
    <row r="4958" spans="1:5" customFormat="1" ht="12" customHeight="1" x14ac:dyDescent="0.25">
      <c r="A4958" s="651">
        <v>733905922336</v>
      </c>
      <c r="B4958" s="654" t="s">
        <v>10040</v>
      </c>
      <c r="C4958" s="22">
        <f>AOFA_PLUS!S60</f>
        <v>0</v>
      </c>
      <c r="D4958" s="15" t="s">
        <v>6648</v>
      </c>
      <c r="E4958" s="653" t="s">
        <v>10041</v>
      </c>
    </row>
    <row r="4959" spans="1:5" customFormat="1" ht="12" customHeight="1" x14ac:dyDescent="0.25">
      <c r="A4959" s="651">
        <v>733905922398</v>
      </c>
      <c r="B4959" s="654" t="s">
        <v>10042</v>
      </c>
      <c r="C4959" s="22">
        <f>AOFA_PLUS!S61</f>
        <v>0</v>
      </c>
      <c r="D4959" s="15" t="s">
        <v>6648</v>
      </c>
      <c r="E4959" s="653" t="s">
        <v>10043</v>
      </c>
    </row>
    <row r="4960" spans="1:5" customFormat="1" ht="12" customHeight="1" x14ac:dyDescent="0.25">
      <c r="A4960" s="651">
        <v>733905922459</v>
      </c>
      <c r="B4960" s="654" t="s">
        <v>10044</v>
      </c>
      <c r="C4960" s="22">
        <f>AOFA_PLUS!S62</f>
        <v>0</v>
      </c>
      <c r="D4960" s="15" t="s">
        <v>6648</v>
      </c>
      <c r="E4960" s="653" t="s">
        <v>10045</v>
      </c>
    </row>
    <row r="4961" spans="1:5" customFormat="1" ht="12" customHeight="1" x14ac:dyDescent="0.25">
      <c r="A4961" s="651">
        <v>733905922510</v>
      </c>
      <c r="B4961" s="654" t="s">
        <v>10046</v>
      </c>
      <c r="C4961" s="22">
        <f>AOFA_PLUS!S63</f>
        <v>0</v>
      </c>
      <c r="D4961" s="15" t="s">
        <v>6648</v>
      </c>
      <c r="E4961" s="653" t="s">
        <v>10047</v>
      </c>
    </row>
    <row r="4962" spans="1:5" customFormat="1" ht="12" customHeight="1" x14ac:dyDescent="0.25">
      <c r="A4962" s="651">
        <v>733905922572</v>
      </c>
      <c r="B4962" s="654" t="s">
        <v>10048</v>
      </c>
      <c r="C4962" s="22">
        <f>AOFA_PLUS!S64</f>
        <v>0</v>
      </c>
      <c r="D4962" s="15" t="s">
        <v>6648</v>
      </c>
      <c r="E4962" s="653" t="s">
        <v>10049</v>
      </c>
    </row>
    <row r="4963" spans="1:5" customFormat="1" ht="12" customHeight="1" x14ac:dyDescent="0.25">
      <c r="A4963" s="651">
        <v>733905922633</v>
      </c>
      <c r="B4963" s="654" t="s">
        <v>10050</v>
      </c>
      <c r="C4963" s="22">
        <f>AOFA_PLUS!S65</f>
        <v>0</v>
      </c>
      <c r="D4963" s="15" t="s">
        <v>6648</v>
      </c>
      <c r="E4963" s="653" t="s">
        <v>10051</v>
      </c>
    </row>
    <row r="4964" spans="1:5" customFormat="1" ht="12" customHeight="1" x14ac:dyDescent="0.25">
      <c r="A4964" s="651">
        <v>733905922695</v>
      </c>
      <c r="B4964" s="654" t="s">
        <v>10052</v>
      </c>
      <c r="C4964" s="22">
        <f>AOFA_PLUS!S66</f>
        <v>0</v>
      </c>
      <c r="D4964" s="15" t="s">
        <v>6648</v>
      </c>
      <c r="E4964" s="653" t="s">
        <v>10053</v>
      </c>
    </row>
    <row r="4965" spans="1:5" customFormat="1" ht="12" customHeight="1" x14ac:dyDescent="0.25">
      <c r="A4965" s="651">
        <v>733905922756</v>
      </c>
      <c r="B4965" s="654" t="s">
        <v>10054</v>
      </c>
      <c r="C4965" s="22">
        <f>AOFA_PLUS!S67</f>
        <v>0</v>
      </c>
      <c r="D4965" s="15" t="s">
        <v>6648</v>
      </c>
      <c r="E4965" s="653" t="s">
        <v>10055</v>
      </c>
    </row>
    <row r="4966" spans="1:5" customFormat="1" ht="12" customHeight="1" x14ac:dyDescent="0.25">
      <c r="A4966" s="651">
        <v>733905921384</v>
      </c>
      <c r="B4966" s="654" t="s">
        <v>10056</v>
      </c>
      <c r="C4966" s="22">
        <f>AOFA_PLUS!T44</f>
        <v>0</v>
      </c>
      <c r="D4966" s="15" t="s">
        <v>6648</v>
      </c>
      <c r="E4966" s="653" t="s">
        <v>10057</v>
      </c>
    </row>
    <row r="4967" spans="1:5" customFormat="1" ht="12" customHeight="1" x14ac:dyDescent="0.25">
      <c r="A4967" s="651">
        <v>733905921445</v>
      </c>
      <c r="B4967" s="654" t="s">
        <v>10058</v>
      </c>
      <c r="C4967" s="22">
        <f>AOFA_PLUS!T45</f>
        <v>0</v>
      </c>
      <c r="D4967" s="15" t="s">
        <v>6648</v>
      </c>
      <c r="E4967" s="653" t="s">
        <v>10059</v>
      </c>
    </row>
    <row r="4968" spans="1:5" customFormat="1" ht="12" customHeight="1" x14ac:dyDescent="0.25">
      <c r="A4968" s="651">
        <v>733905921506</v>
      </c>
      <c r="B4968" s="654" t="s">
        <v>10060</v>
      </c>
      <c r="C4968" s="22">
        <f>AOFA_PLUS!T46</f>
        <v>0</v>
      </c>
      <c r="D4968" s="15" t="s">
        <v>6648</v>
      </c>
      <c r="E4968" s="653" t="s">
        <v>10061</v>
      </c>
    </row>
    <row r="4969" spans="1:5" customFormat="1" ht="12" customHeight="1" x14ac:dyDescent="0.25">
      <c r="A4969" s="651">
        <v>733905921568</v>
      </c>
      <c r="B4969" s="654" t="s">
        <v>10062</v>
      </c>
      <c r="C4969" s="22">
        <f>AOFA_PLUS!T47</f>
        <v>0</v>
      </c>
      <c r="D4969" s="15" t="s">
        <v>6648</v>
      </c>
      <c r="E4969" s="653" t="s">
        <v>10063</v>
      </c>
    </row>
    <row r="4970" spans="1:5" customFormat="1" ht="12" customHeight="1" x14ac:dyDescent="0.25">
      <c r="A4970" s="651">
        <v>733905921629</v>
      </c>
      <c r="B4970" s="654" t="s">
        <v>10064</v>
      </c>
      <c r="C4970" s="22">
        <f>AOFA_PLUS!T48</f>
        <v>0</v>
      </c>
      <c r="D4970" s="15" t="s">
        <v>6648</v>
      </c>
      <c r="E4970" s="653" t="s">
        <v>10065</v>
      </c>
    </row>
    <row r="4971" spans="1:5" customFormat="1" ht="12" customHeight="1" x14ac:dyDescent="0.25">
      <c r="A4971" s="651">
        <v>733905921681</v>
      </c>
      <c r="B4971" s="654" t="s">
        <v>10066</v>
      </c>
      <c r="C4971" s="22">
        <f>AOFA_PLUS!T49</f>
        <v>0</v>
      </c>
      <c r="D4971" s="15" t="s">
        <v>6648</v>
      </c>
      <c r="E4971" s="653" t="s">
        <v>10067</v>
      </c>
    </row>
    <row r="4972" spans="1:5" customFormat="1" ht="12" customHeight="1" x14ac:dyDescent="0.25">
      <c r="A4972" s="651">
        <v>733905921742</v>
      </c>
      <c r="B4972" s="654" t="s">
        <v>10068</v>
      </c>
      <c r="C4972" s="22">
        <f>AOFA_PLUS!T50</f>
        <v>0</v>
      </c>
      <c r="D4972" s="15" t="s">
        <v>6648</v>
      </c>
      <c r="E4972" s="653" t="s">
        <v>10069</v>
      </c>
    </row>
    <row r="4973" spans="1:5" customFormat="1" ht="12" customHeight="1" x14ac:dyDescent="0.25">
      <c r="A4973" s="651">
        <v>733905921803</v>
      </c>
      <c r="B4973" s="654" t="s">
        <v>10070</v>
      </c>
      <c r="C4973" s="22">
        <f>AOFA_PLUS!T51</f>
        <v>0</v>
      </c>
      <c r="D4973" s="15" t="s">
        <v>6648</v>
      </c>
      <c r="E4973" s="653" t="s">
        <v>10071</v>
      </c>
    </row>
    <row r="4974" spans="1:5" customFormat="1" ht="12" customHeight="1" x14ac:dyDescent="0.25">
      <c r="A4974" s="651">
        <v>733905921865</v>
      </c>
      <c r="B4974" s="654" t="s">
        <v>10072</v>
      </c>
      <c r="C4974" s="22">
        <f>AOFA_PLUS!T52</f>
        <v>0</v>
      </c>
      <c r="D4974" s="15" t="s">
        <v>6648</v>
      </c>
      <c r="E4974" s="653" t="s">
        <v>10073</v>
      </c>
    </row>
    <row r="4975" spans="1:5" customFormat="1" ht="12" customHeight="1" x14ac:dyDescent="0.25">
      <c r="A4975" s="651">
        <v>733905921926</v>
      </c>
      <c r="B4975" s="654" t="s">
        <v>10074</v>
      </c>
      <c r="C4975" s="22">
        <f>AOFA_PLUS!T53</f>
        <v>0</v>
      </c>
      <c r="D4975" s="15" t="s">
        <v>6648</v>
      </c>
      <c r="E4975" s="653" t="s">
        <v>10075</v>
      </c>
    </row>
    <row r="4976" spans="1:5" customFormat="1" ht="12" customHeight="1" x14ac:dyDescent="0.25">
      <c r="A4976" s="651">
        <v>733905921988</v>
      </c>
      <c r="B4976" s="654" t="s">
        <v>10076</v>
      </c>
      <c r="C4976" s="22">
        <f>AOFA_PLUS!T54</f>
        <v>0</v>
      </c>
      <c r="D4976" s="15" t="s">
        <v>6648</v>
      </c>
      <c r="E4976" s="653" t="s">
        <v>10077</v>
      </c>
    </row>
    <row r="4977" spans="1:5" customFormat="1" ht="12" customHeight="1" x14ac:dyDescent="0.25">
      <c r="A4977" s="651">
        <v>733905922046</v>
      </c>
      <c r="B4977" s="654" t="s">
        <v>10078</v>
      </c>
      <c r="C4977" s="22">
        <f>AOFA_PLUS!T55</f>
        <v>0</v>
      </c>
      <c r="D4977" s="15" t="s">
        <v>6648</v>
      </c>
      <c r="E4977" s="653" t="s">
        <v>10079</v>
      </c>
    </row>
    <row r="4978" spans="1:5" customFormat="1" ht="12" customHeight="1" x14ac:dyDescent="0.25">
      <c r="A4978" s="651">
        <v>733905922107</v>
      </c>
      <c r="B4978" s="654" t="s">
        <v>10080</v>
      </c>
      <c r="C4978" s="22">
        <f>AOFA_PLUS!T56</f>
        <v>0</v>
      </c>
      <c r="D4978" s="15" t="s">
        <v>6648</v>
      </c>
      <c r="E4978" s="653" t="s">
        <v>10081</v>
      </c>
    </row>
    <row r="4979" spans="1:5" customFormat="1" ht="12" customHeight="1" x14ac:dyDescent="0.25">
      <c r="A4979" s="651">
        <v>733905922169</v>
      </c>
      <c r="B4979" s="654" t="s">
        <v>10082</v>
      </c>
      <c r="C4979" s="22">
        <f>AOFA_PLUS!T57</f>
        <v>0</v>
      </c>
      <c r="D4979" s="15" t="s">
        <v>6648</v>
      </c>
      <c r="E4979" s="653" t="s">
        <v>10083</v>
      </c>
    </row>
    <row r="4980" spans="1:5" customFormat="1" ht="12" customHeight="1" x14ac:dyDescent="0.25">
      <c r="A4980" s="651">
        <v>733905922220</v>
      </c>
      <c r="B4980" s="654" t="s">
        <v>10084</v>
      </c>
      <c r="C4980" s="22">
        <f>AOFA_PLUS!T58</f>
        <v>0</v>
      </c>
      <c r="D4980" s="15" t="s">
        <v>6648</v>
      </c>
      <c r="E4980" s="653" t="s">
        <v>10085</v>
      </c>
    </row>
    <row r="4981" spans="1:5" customFormat="1" ht="12" customHeight="1" x14ac:dyDescent="0.25">
      <c r="A4981" s="651">
        <v>733905922282</v>
      </c>
      <c r="B4981" s="654" t="s">
        <v>10086</v>
      </c>
      <c r="C4981" s="22">
        <f>AOFA_PLUS!T59</f>
        <v>0</v>
      </c>
      <c r="D4981" s="15" t="s">
        <v>6648</v>
      </c>
      <c r="E4981" s="653" t="s">
        <v>10087</v>
      </c>
    </row>
    <row r="4982" spans="1:5" customFormat="1" ht="12" customHeight="1" x14ac:dyDescent="0.25">
      <c r="A4982" s="651">
        <v>733905922343</v>
      </c>
      <c r="B4982" s="654" t="s">
        <v>10088</v>
      </c>
      <c r="C4982" s="22">
        <f>AOFA_PLUS!T60</f>
        <v>0</v>
      </c>
      <c r="D4982" s="15" t="s">
        <v>6648</v>
      </c>
      <c r="E4982" s="653" t="s">
        <v>10089</v>
      </c>
    </row>
    <row r="4983" spans="1:5" customFormat="1" ht="12" customHeight="1" x14ac:dyDescent="0.25">
      <c r="A4983" s="651">
        <v>733905922404</v>
      </c>
      <c r="B4983" s="654" t="s">
        <v>10090</v>
      </c>
      <c r="C4983" s="22">
        <f>AOFA_PLUS!T61</f>
        <v>0</v>
      </c>
      <c r="D4983" s="15" t="s">
        <v>6648</v>
      </c>
      <c r="E4983" s="653" t="s">
        <v>10091</v>
      </c>
    </row>
    <row r="4984" spans="1:5" customFormat="1" ht="12" customHeight="1" x14ac:dyDescent="0.25">
      <c r="A4984" s="651">
        <v>733905922466</v>
      </c>
      <c r="B4984" s="654" t="s">
        <v>10092</v>
      </c>
      <c r="C4984" s="22">
        <f>AOFA_PLUS!T62</f>
        <v>0</v>
      </c>
      <c r="D4984" s="15" t="s">
        <v>6648</v>
      </c>
      <c r="E4984" s="653" t="s">
        <v>10093</v>
      </c>
    </row>
    <row r="4985" spans="1:5" customFormat="1" ht="12" customHeight="1" x14ac:dyDescent="0.25">
      <c r="A4985" s="651">
        <v>733905922527</v>
      </c>
      <c r="B4985" s="654" t="s">
        <v>10094</v>
      </c>
      <c r="C4985" s="22">
        <f>AOFA_PLUS!T63</f>
        <v>0</v>
      </c>
      <c r="D4985" s="15" t="s">
        <v>6648</v>
      </c>
      <c r="E4985" s="653" t="s">
        <v>10095</v>
      </c>
    </row>
    <row r="4986" spans="1:5" customFormat="1" ht="12" customHeight="1" x14ac:dyDescent="0.25">
      <c r="A4986" s="651">
        <v>733905922589</v>
      </c>
      <c r="B4986" s="654" t="s">
        <v>10096</v>
      </c>
      <c r="C4986" s="22">
        <f>AOFA_PLUS!T64</f>
        <v>0</v>
      </c>
      <c r="D4986" s="15" t="s">
        <v>6648</v>
      </c>
      <c r="E4986" s="653" t="s">
        <v>10097</v>
      </c>
    </row>
    <row r="4987" spans="1:5" customFormat="1" ht="12" customHeight="1" x14ac:dyDescent="0.25">
      <c r="A4987" s="651">
        <v>733905922640</v>
      </c>
      <c r="B4987" s="654" t="s">
        <v>10098</v>
      </c>
      <c r="C4987" s="22">
        <f>AOFA_PLUS!T65</f>
        <v>0</v>
      </c>
      <c r="D4987" s="15" t="s">
        <v>6648</v>
      </c>
      <c r="E4987" s="653" t="s">
        <v>10099</v>
      </c>
    </row>
    <row r="4988" spans="1:5" customFormat="1" ht="12" customHeight="1" x14ac:dyDescent="0.25">
      <c r="A4988" s="651">
        <v>733905922701</v>
      </c>
      <c r="B4988" s="654" t="s">
        <v>10100</v>
      </c>
      <c r="C4988" s="22">
        <f>AOFA_PLUS!T66</f>
        <v>0</v>
      </c>
      <c r="D4988" s="15" t="s">
        <v>6648</v>
      </c>
      <c r="E4988" s="653" t="s">
        <v>10101</v>
      </c>
    </row>
    <row r="4989" spans="1:5" customFormat="1" ht="12" customHeight="1" x14ac:dyDescent="0.25">
      <c r="A4989" s="651">
        <v>733905922763</v>
      </c>
      <c r="B4989" s="654" t="s">
        <v>10102</v>
      </c>
      <c r="C4989" s="22">
        <f>AOFA_PLUS!T67</f>
        <v>0</v>
      </c>
      <c r="D4989" s="15" t="s">
        <v>6648</v>
      </c>
      <c r="E4989" s="653" t="s">
        <v>10103</v>
      </c>
    </row>
    <row r="4990" spans="1:5" customFormat="1" ht="12" customHeight="1" x14ac:dyDescent="0.25">
      <c r="A4990" s="651">
        <v>733905364099</v>
      </c>
      <c r="B4990" t="s">
        <v>10104</v>
      </c>
      <c r="C4990" s="22">
        <f>AOFA_PLUS!V44</f>
        <v>0</v>
      </c>
      <c r="D4990" s="15" t="s">
        <v>6648</v>
      </c>
      <c r="E4990" s="653" t="s">
        <v>10105</v>
      </c>
    </row>
    <row r="4991" spans="1:5" customFormat="1" ht="12" customHeight="1" x14ac:dyDescent="0.25">
      <c r="A4991" s="651">
        <v>733905364105</v>
      </c>
      <c r="B4991" t="s">
        <v>10106</v>
      </c>
      <c r="C4991" s="22">
        <f>AOFA_PLUS!V45</f>
        <v>0</v>
      </c>
      <c r="D4991" s="15" t="s">
        <v>6648</v>
      </c>
      <c r="E4991" s="653" t="s">
        <v>10107</v>
      </c>
    </row>
    <row r="4992" spans="1:5" customFormat="1" ht="12" customHeight="1" x14ac:dyDescent="0.25">
      <c r="A4992" s="651">
        <v>733905364112</v>
      </c>
      <c r="B4992" t="s">
        <v>10108</v>
      </c>
      <c r="C4992" s="22">
        <f>AOFA_PLUS!V46</f>
        <v>0</v>
      </c>
      <c r="D4992" s="15" t="s">
        <v>6648</v>
      </c>
      <c r="E4992" s="653" t="s">
        <v>10109</v>
      </c>
    </row>
    <row r="4993" spans="1:5" customFormat="1" ht="12" customHeight="1" x14ac:dyDescent="0.25">
      <c r="A4993" s="651">
        <v>733905364129</v>
      </c>
      <c r="B4993" t="s">
        <v>10110</v>
      </c>
      <c r="C4993" s="22">
        <f>AOFA_PLUS!V47</f>
        <v>0</v>
      </c>
      <c r="D4993" s="15" t="s">
        <v>6648</v>
      </c>
      <c r="E4993" s="653" t="s">
        <v>10111</v>
      </c>
    </row>
    <row r="4994" spans="1:5" customFormat="1" ht="12" customHeight="1" x14ac:dyDescent="0.25">
      <c r="A4994" s="651">
        <v>733905364136</v>
      </c>
      <c r="B4994" t="s">
        <v>10112</v>
      </c>
      <c r="C4994" s="22">
        <f>AOFA_PLUS!V48</f>
        <v>0</v>
      </c>
      <c r="D4994" s="15" t="s">
        <v>6648</v>
      </c>
      <c r="E4994" s="653" t="s">
        <v>10113</v>
      </c>
    </row>
    <row r="4995" spans="1:5" customFormat="1" ht="12" customHeight="1" x14ac:dyDescent="0.25">
      <c r="A4995" s="651">
        <v>733905364143</v>
      </c>
      <c r="B4995" t="s">
        <v>10114</v>
      </c>
      <c r="C4995" s="22">
        <f>AOFA_PLUS!V49</f>
        <v>0</v>
      </c>
      <c r="D4995" s="15" t="s">
        <v>6648</v>
      </c>
      <c r="E4995" s="653" t="s">
        <v>10115</v>
      </c>
    </row>
    <row r="4996" spans="1:5" customFormat="1" ht="12" customHeight="1" x14ac:dyDescent="0.25">
      <c r="A4996" s="651">
        <v>733905364150</v>
      </c>
      <c r="B4996" t="s">
        <v>10116</v>
      </c>
      <c r="C4996" s="22">
        <f>AOFA_PLUS!V50</f>
        <v>0</v>
      </c>
      <c r="D4996" s="15" t="s">
        <v>6648</v>
      </c>
      <c r="E4996" s="653" t="s">
        <v>10117</v>
      </c>
    </row>
    <row r="4997" spans="1:5" customFormat="1" ht="12" customHeight="1" x14ac:dyDescent="0.25">
      <c r="A4997" s="651">
        <v>733905364167</v>
      </c>
      <c r="B4997" t="s">
        <v>10118</v>
      </c>
      <c r="C4997" s="22">
        <f>AOFA_PLUS!V51</f>
        <v>0</v>
      </c>
      <c r="D4997" s="15" t="s">
        <v>6648</v>
      </c>
      <c r="E4997" s="653" t="s">
        <v>10119</v>
      </c>
    </row>
    <row r="4998" spans="1:5" customFormat="1" ht="12" customHeight="1" x14ac:dyDescent="0.25">
      <c r="A4998" s="651">
        <v>733905364174</v>
      </c>
      <c r="B4998" t="s">
        <v>10120</v>
      </c>
      <c r="C4998" s="22">
        <f>AOFA_PLUS!V52</f>
        <v>0</v>
      </c>
      <c r="D4998" s="15" t="s">
        <v>6648</v>
      </c>
      <c r="E4998" s="653" t="s">
        <v>10121</v>
      </c>
    </row>
    <row r="4999" spans="1:5" customFormat="1" ht="12" customHeight="1" x14ac:dyDescent="0.25">
      <c r="A4999" s="651">
        <v>733905364181</v>
      </c>
      <c r="B4999" t="s">
        <v>10122</v>
      </c>
      <c r="C4999" s="22">
        <f>AOFA_PLUS!V53</f>
        <v>0</v>
      </c>
      <c r="D4999" s="15" t="s">
        <v>6648</v>
      </c>
      <c r="E4999" s="653" t="s">
        <v>10123</v>
      </c>
    </row>
    <row r="5000" spans="1:5" customFormat="1" ht="12" customHeight="1" x14ac:dyDescent="0.25">
      <c r="A5000" s="651">
        <v>733905364198</v>
      </c>
      <c r="B5000" t="s">
        <v>10124</v>
      </c>
      <c r="C5000" s="22">
        <f>AOFA_PLUS!V54</f>
        <v>0</v>
      </c>
      <c r="D5000" s="15" t="s">
        <v>6648</v>
      </c>
      <c r="E5000" s="653" t="s">
        <v>10125</v>
      </c>
    </row>
    <row r="5001" spans="1:5" customFormat="1" ht="12" customHeight="1" x14ac:dyDescent="0.25">
      <c r="A5001" s="651">
        <v>733905364204</v>
      </c>
      <c r="B5001" t="s">
        <v>10126</v>
      </c>
      <c r="C5001" s="22">
        <f>AOFA_PLUS!V55</f>
        <v>0</v>
      </c>
      <c r="D5001" s="15" t="s">
        <v>6648</v>
      </c>
      <c r="E5001" s="653" t="s">
        <v>10127</v>
      </c>
    </row>
    <row r="5002" spans="1:5" customFormat="1" ht="12" customHeight="1" x14ac:dyDescent="0.25">
      <c r="A5002" s="651">
        <v>733905364211</v>
      </c>
      <c r="B5002" t="s">
        <v>10128</v>
      </c>
      <c r="C5002" s="22">
        <f>AOFA_PLUS!V56</f>
        <v>0</v>
      </c>
      <c r="D5002" s="15" t="s">
        <v>6648</v>
      </c>
      <c r="E5002" s="653" t="s">
        <v>10129</v>
      </c>
    </row>
    <row r="5003" spans="1:5" customFormat="1" ht="12" customHeight="1" x14ac:dyDescent="0.25">
      <c r="A5003" s="651">
        <v>733905364228</v>
      </c>
      <c r="B5003" t="s">
        <v>10130</v>
      </c>
      <c r="C5003" s="22">
        <f>AOFA_PLUS!V57</f>
        <v>0</v>
      </c>
      <c r="D5003" s="15" t="s">
        <v>6648</v>
      </c>
      <c r="E5003" s="653" t="s">
        <v>10131</v>
      </c>
    </row>
    <row r="5004" spans="1:5" customFormat="1" ht="12" customHeight="1" x14ac:dyDescent="0.25">
      <c r="A5004" s="651">
        <v>733905364235</v>
      </c>
      <c r="B5004" t="s">
        <v>10132</v>
      </c>
      <c r="C5004" s="22">
        <f>AOFA_PLUS!V58</f>
        <v>0</v>
      </c>
      <c r="D5004" s="15" t="s">
        <v>6648</v>
      </c>
      <c r="E5004" s="653" t="s">
        <v>10133</v>
      </c>
    </row>
    <row r="5005" spans="1:5" customFormat="1" ht="12" customHeight="1" x14ac:dyDescent="0.25">
      <c r="A5005" s="651">
        <v>733905364242</v>
      </c>
      <c r="B5005" t="s">
        <v>10134</v>
      </c>
      <c r="C5005" s="22">
        <f>AOFA_PLUS!V59</f>
        <v>0</v>
      </c>
      <c r="D5005" s="15" t="s">
        <v>6648</v>
      </c>
      <c r="E5005" s="653" t="s">
        <v>10135</v>
      </c>
    </row>
    <row r="5006" spans="1:5" customFormat="1" ht="12" customHeight="1" x14ac:dyDescent="0.25">
      <c r="A5006" s="651">
        <v>733905364259</v>
      </c>
      <c r="B5006" t="s">
        <v>10136</v>
      </c>
      <c r="C5006" s="22">
        <f>AOFA_PLUS!V60</f>
        <v>0</v>
      </c>
      <c r="D5006" s="15" t="s">
        <v>6648</v>
      </c>
      <c r="E5006" s="653" t="s">
        <v>10137</v>
      </c>
    </row>
    <row r="5007" spans="1:5" customFormat="1" ht="12" customHeight="1" x14ac:dyDescent="0.25">
      <c r="A5007" s="651">
        <v>733905364266</v>
      </c>
      <c r="B5007" t="s">
        <v>10138</v>
      </c>
      <c r="C5007" s="22">
        <f>AOFA_PLUS!V61</f>
        <v>0</v>
      </c>
      <c r="D5007" s="15" t="s">
        <v>6648</v>
      </c>
      <c r="E5007" s="653" t="s">
        <v>10139</v>
      </c>
    </row>
    <row r="5008" spans="1:5" customFormat="1" ht="12" customHeight="1" x14ac:dyDescent="0.25">
      <c r="A5008" s="651">
        <v>733905364273</v>
      </c>
      <c r="B5008" t="s">
        <v>10140</v>
      </c>
      <c r="C5008" s="22">
        <f>AOFA_PLUS!V62</f>
        <v>0</v>
      </c>
      <c r="D5008" s="15" t="s">
        <v>6648</v>
      </c>
      <c r="E5008" s="653" t="s">
        <v>10141</v>
      </c>
    </row>
    <row r="5009" spans="1:5" customFormat="1" ht="12" customHeight="1" x14ac:dyDescent="0.25">
      <c r="A5009" s="651">
        <v>733905364280</v>
      </c>
      <c r="B5009" t="s">
        <v>10142</v>
      </c>
      <c r="C5009" s="22">
        <f>AOFA_PLUS!V63</f>
        <v>0</v>
      </c>
      <c r="D5009" s="15" t="s">
        <v>6648</v>
      </c>
      <c r="E5009" s="653" t="s">
        <v>10143</v>
      </c>
    </row>
    <row r="5010" spans="1:5" customFormat="1" ht="12" customHeight="1" x14ac:dyDescent="0.25">
      <c r="A5010" s="651">
        <v>733905364297</v>
      </c>
      <c r="B5010" t="s">
        <v>10144</v>
      </c>
      <c r="C5010" s="22">
        <f>AOFA_PLUS!V64</f>
        <v>0</v>
      </c>
      <c r="D5010" s="15" t="s">
        <v>6648</v>
      </c>
      <c r="E5010" s="653" t="s">
        <v>10145</v>
      </c>
    </row>
    <row r="5011" spans="1:5" customFormat="1" ht="12" customHeight="1" x14ac:dyDescent="0.25">
      <c r="A5011" s="651">
        <v>733905364303</v>
      </c>
      <c r="B5011" t="s">
        <v>10146</v>
      </c>
      <c r="C5011" s="22">
        <f>AOFA_PLUS!V65</f>
        <v>0</v>
      </c>
      <c r="D5011" s="15" t="s">
        <v>6648</v>
      </c>
      <c r="E5011" s="653" t="s">
        <v>10147</v>
      </c>
    </row>
    <row r="5012" spans="1:5" customFormat="1" ht="12" customHeight="1" x14ac:dyDescent="0.25">
      <c r="A5012" s="651">
        <v>733905364310</v>
      </c>
      <c r="B5012" t="s">
        <v>10148</v>
      </c>
      <c r="C5012" s="22">
        <f>AOFA_PLUS!V66</f>
        <v>0</v>
      </c>
      <c r="D5012" s="15" t="s">
        <v>6648</v>
      </c>
      <c r="E5012" s="653" t="s">
        <v>10149</v>
      </c>
    </row>
    <row r="5013" spans="1:5" customFormat="1" ht="12" customHeight="1" x14ac:dyDescent="0.25">
      <c r="A5013" s="651">
        <v>733905364327</v>
      </c>
      <c r="B5013" t="s">
        <v>10150</v>
      </c>
      <c r="C5013" s="22">
        <f>AOFA_PLUS!V67</f>
        <v>0</v>
      </c>
      <c r="D5013" s="15" t="s">
        <v>6648</v>
      </c>
      <c r="E5013" s="653" t="s">
        <v>10151</v>
      </c>
    </row>
    <row r="5014" spans="1:5" customFormat="1" ht="12" customHeight="1" x14ac:dyDescent="0.25">
      <c r="A5014" s="651">
        <v>733905364648</v>
      </c>
      <c r="B5014" t="s">
        <v>10152</v>
      </c>
      <c r="C5014" s="22">
        <f>AOFA_PLUS!W44</f>
        <v>0</v>
      </c>
      <c r="D5014" s="15" t="s">
        <v>6648</v>
      </c>
      <c r="E5014" s="653" t="s">
        <v>10153</v>
      </c>
    </row>
    <row r="5015" spans="1:5" customFormat="1" ht="12" customHeight="1" x14ac:dyDescent="0.25">
      <c r="A5015" s="651">
        <v>733905364655</v>
      </c>
      <c r="B5015" t="s">
        <v>10154</v>
      </c>
      <c r="C5015" s="22">
        <f>AOFA_PLUS!W45</f>
        <v>0</v>
      </c>
      <c r="D5015" s="15" t="s">
        <v>6648</v>
      </c>
      <c r="E5015" s="653" t="s">
        <v>10155</v>
      </c>
    </row>
    <row r="5016" spans="1:5" customFormat="1" ht="12" customHeight="1" x14ac:dyDescent="0.25">
      <c r="A5016" s="651">
        <v>733905364662</v>
      </c>
      <c r="B5016" t="s">
        <v>10156</v>
      </c>
      <c r="C5016" s="22">
        <f>AOFA_PLUS!W46</f>
        <v>0</v>
      </c>
      <c r="D5016" s="15" t="s">
        <v>6648</v>
      </c>
      <c r="E5016" s="653" t="s">
        <v>10157</v>
      </c>
    </row>
    <row r="5017" spans="1:5" customFormat="1" ht="12" customHeight="1" x14ac:dyDescent="0.25">
      <c r="A5017" s="651">
        <v>733905364679</v>
      </c>
      <c r="B5017" t="s">
        <v>10158</v>
      </c>
      <c r="C5017" s="22">
        <f>AOFA_PLUS!W47</f>
        <v>0</v>
      </c>
      <c r="D5017" s="15" t="s">
        <v>6648</v>
      </c>
      <c r="E5017" s="653" t="s">
        <v>10159</v>
      </c>
    </row>
    <row r="5018" spans="1:5" customFormat="1" ht="12" customHeight="1" x14ac:dyDescent="0.25">
      <c r="A5018" s="651">
        <v>733905364686</v>
      </c>
      <c r="B5018" t="s">
        <v>10160</v>
      </c>
      <c r="C5018" s="22">
        <f>AOFA_PLUS!W48</f>
        <v>0</v>
      </c>
      <c r="D5018" s="15" t="s">
        <v>6648</v>
      </c>
      <c r="E5018" s="653" t="s">
        <v>10161</v>
      </c>
    </row>
    <row r="5019" spans="1:5" customFormat="1" ht="12" customHeight="1" x14ac:dyDescent="0.25">
      <c r="A5019" s="651">
        <v>733905364693</v>
      </c>
      <c r="B5019" t="s">
        <v>10162</v>
      </c>
      <c r="C5019" s="22">
        <f>AOFA_PLUS!W49</f>
        <v>0</v>
      </c>
      <c r="D5019" s="15" t="s">
        <v>6648</v>
      </c>
      <c r="E5019" s="653" t="s">
        <v>10163</v>
      </c>
    </row>
    <row r="5020" spans="1:5" customFormat="1" ht="12" customHeight="1" x14ac:dyDescent="0.25">
      <c r="A5020" s="651">
        <v>733905364709</v>
      </c>
      <c r="B5020" t="s">
        <v>10164</v>
      </c>
      <c r="C5020" s="22">
        <f>AOFA_PLUS!W50</f>
        <v>0</v>
      </c>
      <c r="D5020" s="15" t="s">
        <v>6648</v>
      </c>
      <c r="E5020" s="653" t="s">
        <v>10165</v>
      </c>
    </row>
    <row r="5021" spans="1:5" customFormat="1" ht="12" customHeight="1" x14ac:dyDescent="0.25">
      <c r="A5021" s="651">
        <v>733905364716</v>
      </c>
      <c r="B5021" t="s">
        <v>10166</v>
      </c>
      <c r="C5021" s="22">
        <f>AOFA_PLUS!W51</f>
        <v>0</v>
      </c>
      <c r="D5021" s="15" t="s">
        <v>6648</v>
      </c>
      <c r="E5021" s="653" t="s">
        <v>10167</v>
      </c>
    </row>
    <row r="5022" spans="1:5" customFormat="1" ht="12" customHeight="1" x14ac:dyDescent="0.25">
      <c r="A5022" s="651">
        <v>733905364723</v>
      </c>
      <c r="B5022" t="s">
        <v>10168</v>
      </c>
      <c r="C5022" s="22">
        <f>AOFA_PLUS!W52</f>
        <v>0</v>
      </c>
      <c r="D5022" s="15" t="s">
        <v>6648</v>
      </c>
      <c r="E5022" s="653" t="s">
        <v>10169</v>
      </c>
    </row>
    <row r="5023" spans="1:5" customFormat="1" ht="12" customHeight="1" x14ac:dyDescent="0.25">
      <c r="A5023" s="651">
        <v>733905364730</v>
      </c>
      <c r="B5023" t="s">
        <v>10170</v>
      </c>
      <c r="C5023" s="22">
        <f>AOFA_PLUS!W53</f>
        <v>0</v>
      </c>
      <c r="D5023" s="15" t="s">
        <v>6648</v>
      </c>
      <c r="E5023" s="653" t="s">
        <v>10171</v>
      </c>
    </row>
    <row r="5024" spans="1:5" customFormat="1" ht="12" customHeight="1" x14ac:dyDescent="0.25">
      <c r="A5024" s="651">
        <v>733905364747</v>
      </c>
      <c r="B5024" t="s">
        <v>10172</v>
      </c>
      <c r="C5024" s="22">
        <f>AOFA_PLUS!W54</f>
        <v>0</v>
      </c>
      <c r="D5024" s="15" t="s">
        <v>6648</v>
      </c>
      <c r="E5024" s="653" t="s">
        <v>10173</v>
      </c>
    </row>
    <row r="5025" spans="1:5" customFormat="1" ht="12" customHeight="1" x14ac:dyDescent="0.25">
      <c r="A5025" s="651">
        <v>733905364754</v>
      </c>
      <c r="B5025" t="s">
        <v>10174</v>
      </c>
      <c r="C5025" s="22">
        <f>AOFA_PLUS!W55</f>
        <v>0</v>
      </c>
      <c r="D5025" s="15" t="s">
        <v>6648</v>
      </c>
      <c r="E5025" s="653" t="s">
        <v>10175</v>
      </c>
    </row>
    <row r="5026" spans="1:5" customFormat="1" ht="12" customHeight="1" x14ac:dyDescent="0.25">
      <c r="A5026" s="651">
        <v>733905364761</v>
      </c>
      <c r="B5026" t="s">
        <v>10176</v>
      </c>
      <c r="C5026" s="22">
        <f>AOFA_PLUS!W56</f>
        <v>0</v>
      </c>
      <c r="D5026" s="15" t="s">
        <v>6648</v>
      </c>
      <c r="E5026" s="653" t="s">
        <v>10177</v>
      </c>
    </row>
    <row r="5027" spans="1:5" customFormat="1" ht="12" customHeight="1" x14ac:dyDescent="0.25">
      <c r="A5027" s="651">
        <v>733905364778</v>
      </c>
      <c r="B5027" t="s">
        <v>10178</v>
      </c>
      <c r="C5027" s="22">
        <f>AOFA_PLUS!W57</f>
        <v>0</v>
      </c>
      <c r="D5027" s="15" t="s">
        <v>6648</v>
      </c>
      <c r="E5027" s="653" t="s">
        <v>10179</v>
      </c>
    </row>
    <row r="5028" spans="1:5" customFormat="1" ht="12" customHeight="1" x14ac:dyDescent="0.25">
      <c r="A5028" s="651">
        <v>733905364785</v>
      </c>
      <c r="B5028" t="s">
        <v>10180</v>
      </c>
      <c r="C5028" s="22">
        <f>AOFA_PLUS!W58</f>
        <v>0</v>
      </c>
      <c r="D5028" s="15" t="s">
        <v>6648</v>
      </c>
      <c r="E5028" s="653" t="s">
        <v>10181</v>
      </c>
    </row>
    <row r="5029" spans="1:5" customFormat="1" ht="12" customHeight="1" x14ac:dyDescent="0.25">
      <c r="A5029" s="651">
        <v>733905364792</v>
      </c>
      <c r="B5029" t="s">
        <v>10182</v>
      </c>
      <c r="C5029" s="22">
        <f>AOFA_PLUS!W59</f>
        <v>0</v>
      </c>
      <c r="D5029" s="15" t="s">
        <v>6648</v>
      </c>
      <c r="E5029" s="653" t="s">
        <v>10183</v>
      </c>
    </row>
    <row r="5030" spans="1:5" customFormat="1" ht="12" customHeight="1" x14ac:dyDescent="0.25">
      <c r="A5030" s="651">
        <v>733905364808</v>
      </c>
      <c r="B5030" t="s">
        <v>10184</v>
      </c>
      <c r="C5030" s="22">
        <f>AOFA_PLUS!W60</f>
        <v>0</v>
      </c>
      <c r="D5030" s="15" t="s">
        <v>6648</v>
      </c>
      <c r="E5030" s="653" t="s">
        <v>10185</v>
      </c>
    </row>
    <row r="5031" spans="1:5" customFormat="1" ht="12" customHeight="1" x14ac:dyDescent="0.25">
      <c r="A5031" s="651">
        <v>733905364815</v>
      </c>
      <c r="B5031" t="s">
        <v>10186</v>
      </c>
      <c r="C5031" s="22">
        <f>AOFA_PLUS!W61</f>
        <v>0</v>
      </c>
      <c r="D5031" s="15" t="s">
        <v>6648</v>
      </c>
      <c r="E5031" s="653" t="s">
        <v>10187</v>
      </c>
    </row>
    <row r="5032" spans="1:5" customFormat="1" ht="12" customHeight="1" x14ac:dyDescent="0.25">
      <c r="A5032" s="651">
        <v>733905364822</v>
      </c>
      <c r="B5032" t="s">
        <v>10188</v>
      </c>
      <c r="C5032" s="22">
        <f>AOFA_PLUS!W62</f>
        <v>0</v>
      </c>
      <c r="D5032" s="15" t="s">
        <v>6648</v>
      </c>
      <c r="E5032" s="653" t="s">
        <v>10189</v>
      </c>
    </row>
    <row r="5033" spans="1:5" customFormat="1" ht="12" customHeight="1" x14ac:dyDescent="0.25">
      <c r="A5033" s="651">
        <v>733905364839</v>
      </c>
      <c r="B5033" t="s">
        <v>10190</v>
      </c>
      <c r="C5033" s="22">
        <f>AOFA_PLUS!W63</f>
        <v>0</v>
      </c>
      <c r="D5033" s="15" t="s">
        <v>6648</v>
      </c>
      <c r="E5033" s="653" t="s">
        <v>10191</v>
      </c>
    </row>
    <row r="5034" spans="1:5" customFormat="1" ht="12" customHeight="1" x14ac:dyDescent="0.25">
      <c r="A5034" s="651">
        <v>733905364846</v>
      </c>
      <c r="B5034" t="s">
        <v>10192</v>
      </c>
      <c r="C5034" s="22">
        <f>AOFA_PLUS!W64</f>
        <v>0</v>
      </c>
      <c r="D5034" s="15" t="s">
        <v>6648</v>
      </c>
      <c r="E5034" s="653" t="s">
        <v>10193</v>
      </c>
    </row>
    <row r="5035" spans="1:5" customFormat="1" ht="12" customHeight="1" x14ac:dyDescent="0.25">
      <c r="A5035" s="651">
        <v>733905364853</v>
      </c>
      <c r="B5035" t="s">
        <v>10194</v>
      </c>
      <c r="C5035" s="22">
        <f>AOFA_PLUS!W65</f>
        <v>0</v>
      </c>
      <c r="D5035" s="15" t="s">
        <v>6648</v>
      </c>
      <c r="E5035" s="653" t="s">
        <v>10195</v>
      </c>
    </row>
    <row r="5036" spans="1:5" customFormat="1" ht="12" customHeight="1" x14ac:dyDescent="0.25">
      <c r="A5036" s="651">
        <v>733905364860</v>
      </c>
      <c r="B5036" t="s">
        <v>10196</v>
      </c>
      <c r="C5036" s="22">
        <f>AOFA_PLUS!W66</f>
        <v>0</v>
      </c>
      <c r="D5036" s="15" t="s">
        <v>6648</v>
      </c>
      <c r="E5036" s="653" t="s">
        <v>10197</v>
      </c>
    </row>
    <row r="5037" spans="1:5" customFormat="1" ht="12" customHeight="1" x14ac:dyDescent="0.25">
      <c r="A5037" s="651">
        <v>733905364877</v>
      </c>
      <c r="B5037" t="s">
        <v>10198</v>
      </c>
      <c r="C5037" s="22">
        <f>AOFA_PLUS!W67</f>
        <v>0</v>
      </c>
      <c r="D5037" s="15" t="s">
        <v>6648</v>
      </c>
      <c r="E5037" s="653" t="s">
        <v>10199</v>
      </c>
    </row>
    <row r="5038" spans="1:5" customFormat="1" ht="12" customHeight="1" x14ac:dyDescent="0.25">
      <c r="A5038" s="651">
        <v>733905365195</v>
      </c>
      <c r="B5038" t="s">
        <v>10200</v>
      </c>
      <c r="C5038" s="22">
        <f>AOFA_PLUS!X44</f>
        <v>0</v>
      </c>
      <c r="D5038" s="15" t="s">
        <v>6648</v>
      </c>
      <c r="E5038" s="653" t="s">
        <v>10201</v>
      </c>
    </row>
    <row r="5039" spans="1:5" customFormat="1" ht="12" customHeight="1" x14ac:dyDescent="0.25">
      <c r="A5039" s="651">
        <v>733905365201</v>
      </c>
      <c r="B5039" t="s">
        <v>10202</v>
      </c>
      <c r="C5039" s="22">
        <f>AOFA_PLUS!X45</f>
        <v>0</v>
      </c>
      <c r="D5039" s="15" t="s">
        <v>6648</v>
      </c>
      <c r="E5039" s="653" t="s">
        <v>10203</v>
      </c>
    </row>
    <row r="5040" spans="1:5" customFormat="1" ht="12" customHeight="1" x14ac:dyDescent="0.25">
      <c r="A5040" s="651">
        <v>733905365218</v>
      </c>
      <c r="B5040" t="s">
        <v>10204</v>
      </c>
      <c r="C5040" s="22">
        <f>AOFA_PLUS!X46</f>
        <v>0</v>
      </c>
      <c r="D5040" s="15" t="s">
        <v>6648</v>
      </c>
      <c r="E5040" s="653" t="s">
        <v>10205</v>
      </c>
    </row>
    <row r="5041" spans="1:5" customFormat="1" ht="12" customHeight="1" x14ac:dyDescent="0.25">
      <c r="A5041" s="651">
        <v>733905365225</v>
      </c>
      <c r="B5041" t="s">
        <v>10206</v>
      </c>
      <c r="C5041" s="22">
        <f>AOFA_PLUS!X47</f>
        <v>0</v>
      </c>
      <c r="D5041" s="15" t="s">
        <v>6648</v>
      </c>
      <c r="E5041" s="653" t="s">
        <v>10207</v>
      </c>
    </row>
    <row r="5042" spans="1:5" customFormat="1" ht="12" customHeight="1" x14ac:dyDescent="0.25">
      <c r="A5042" s="651">
        <v>733905365232</v>
      </c>
      <c r="B5042" t="s">
        <v>10208</v>
      </c>
      <c r="C5042" s="22">
        <f>AOFA_PLUS!X48</f>
        <v>0</v>
      </c>
      <c r="D5042" s="15" t="s">
        <v>6648</v>
      </c>
      <c r="E5042" s="653" t="s">
        <v>10209</v>
      </c>
    </row>
    <row r="5043" spans="1:5" customFormat="1" ht="12" customHeight="1" x14ac:dyDescent="0.25">
      <c r="A5043" s="651">
        <v>733905365249</v>
      </c>
      <c r="B5043" t="s">
        <v>10210</v>
      </c>
      <c r="C5043" s="22">
        <f>AOFA_PLUS!X49</f>
        <v>0</v>
      </c>
      <c r="D5043" s="15" t="s">
        <v>6648</v>
      </c>
      <c r="E5043" s="653" t="s">
        <v>10211</v>
      </c>
    </row>
    <row r="5044" spans="1:5" customFormat="1" ht="12" customHeight="1" x14ac:dyDescent="0.25">
      <c r="A5044" s="651">
        <v>733905365256</v>
      </c>
      <c r="B5044" t="s">
        <v>10212</v>
      </c>
      <c r="C5044" s="22">
        <f>AOFA_PLUS!X50</f>
        <v>0</v>
      </c>
      <c r="D5044" s="15" t="s">
        <v>6648</v>
      </c>
      <c r="E5044" s="653" t="s">
        <v>10213</v>
      </c>
    </row>
    <row r="5045" spans="1:5" customFormat="1" ht="12" customHeight="1" x14ac:dyDescent="0.25">
      <c r="A5045" s="651">
        <v>733905365263</v>
      </c>
      <c r="B5045" t="s">
        <v>10214</v>
      </c>
      <c r="C5045" s="22">
        <f>AOFA_PLUS!X51</f>
        <v>0</v>
      </c>
      <c r="D5045" s="15" t="s">
        <v>6648</v>
      </c>
      <c r="E5045" s="653" t="s">
        <v>10215</v>
      </c>
    </row>
    <row r="5046" spans="1:5" customFormat="1" ht="12" customHeight="1" x14ac:dyDescent="0.25">
      <c r="A5046" s="651">
        <v>733905365270</v>
      </c>
      <c r="B5046" t="s">
        <v>10216</v>
      </c>
      <c r="C5046" s="22">
        <f>AOFA_PLUS!X52</f>
        <v>0</v>
      </c>
      <c r="D5046" s="15" t="s">
        <v>6648</v>
      </c>
      <c r="E5046" s="653" t="s">
        <v>10217</v>
      </c>
    </row>
    <row r="5047" spans="1:5" customFormat="1" ht="12" customHeight="1" x14ac:dyDescent="0.25">
      <c r="A5047" s="651">
        <v>733905365287</v>
      </c>
      <c r="B5047" t="s">
        <v>10218</v>
      </c>
      <c r="C5047" s="22">
        <f>AOFA_PLUS!X53</f>
        <v>0</v>
      </c>
      <c r="D5047" s="15" t="s">
        <v>6648</v>
      </c>
      <c r="E5047" s="653" t="s">
        <v>10219</v>
      </c>
    </row>
    <row r="5048" spans="1:5" customFormat="1" ht="12" customHeight="1" x14ac:dyDescent="0.25">
      <c r="A5048" s="651">
        <v>733905365294</v>
      </c>
      <c r="B5048" t="s">
        <v>10220</v>
      </c>
      <c r="C5048" s="22">
        <f>AOFA_PLUS!X54</f>
        <v>0</v>
      </c>
      <c r="D5048" s="15" t="s">
        <v>6648</v>
      </c>
      <c r="E5048" s="653" t="s">
        <v>10221</v>
      </c>
    </row>
    <row r="5049" spans="1:5" customFormat="1" ht="12" customHeight="1" x14ac:dyDescent="0.25">
      <c r="A5049" s="651">
        <v>733905365300</v>
      </c>
      <c r="B5049" t="s">
        <v>10222</v>
      </c>
      <c r="C5049" s="22">
        <f>AOFA_PLUS!X55</f>
        <v>0</v>
      </c>
      <c r="D5049" s="15" t="s">
        <v>6648</v>
      </c>
      <c r="E5049" s="653" t="s">
        <v>10223</v>
      </c>
    </row>
    <row r="5050" spans="1:5" customFormat="1" ht="12" customHeight="1" x14ac:dyDescent="0.25">
      <c r="A5050" s="651">
        <v>733905365317</v>
      </c>
      <c r="B5050" t="s">
        <v>10224</v>
      </c>
      <c r="C5050" s="22">
        <f>AOFA_PLUS!X56</f>
        <v>0</v>
      </c>
      <c r="D5050" s="15" t="s">
        <v>6648</v>
      </c>
      <c r="E5050" s="653" t="s">
        <v>10225</v>
      </c>
    </row>
    <row r="5051" spans="1:5" customFormat="1" ht="12" customHeight="1" x14ac:dyDescent="0.25">
      <c r="A5051" s="651">
        <v>733905365324</v>
      </c>
      <c r="B5051" t="s">
        <v>10226</v>
      </c>
      <c r="C5051" s="22">
        <f>AOFA_PLUS!X57</f>
        <v>0</v>
      </c>
      <c r="D5051" s="15" t="s">
        <v>6648</v>
      </c>
      <c r="E5051" s="653" t="s">
        <v>10227</v>
      </c>
    </row>
    <row r="5052" spans="1:5" customFormat="1" ht="12" customHeight="1" x14ac:dyDescent="0.25">
      <c r="A5052" s="651">
        <v>733905365331</v>
      </c>
      <c r="B5052" t="s">
        <v>10228</v>
      </c>
      <c r="C5052" s="22">
        <f>AOFA_PLUS!X58</f>
        <v>0</v>
      </c>
      <c r="D5052" s="15" t="s">
        <v>6648</v>
      </c>
      <c r="E5052" s="653" t="s">
        <v>10229</v>
      </c>
    </row>
    <row r="5053" spans="1:5" customFormat="1" ht="12" customHeight="1" x14ac:dyDescent="0.25">
      <c r="A5053" s="651">
        <v>733905365348</v>
      </c>
      <c r="B5053" t="s">
        <v>10230</v>
      </c>
      <c r="C5053" s="22">
        <f>AOFA_PLUS!X59</f>
        <v>0</v>
      </c>
      <c r="D5053" s="15" t="s">
        <v>6648</v>
      </c>
      <c r="E5053" s="653" t="s">
        <v>10231</v>
      </c>
    </row>
    <row r="5054" spans="1:5" customFormat="1" ht="12" customHeight="1" x14ac:dyDescent="0.25">
      <c r="A5054" s="651">
        <v>733905365355</v>
      </c>
      <c r="B5054" t="s">
        <v>10232</v>
      </c>
      <c r="C5054" s="22">
        <f>AOFA_PLUS!X60</f>
        <v>0</v>
      </c>
      <c r="D5054" s="15" t="s">
        <v>6648</v>
      </c>
      <c r="E5054" s="653" t="s">
        <v>10233</v>
      </c>
    </row>
    <row r="5055" spans="1:5" customFormat="1" ht="12" customHeight="1" x14ac:dyDescent="0.25">
      <c r="A5055" s="651">
        <v>733905365362</v>
      </c>
      <c r="B5055" t="s">
        <v>10234</v>
      </c>
      <c r="C5055" s="22">
        <f>AOFA_PLUS!X61</f>
        <v>0</v>
      </c>
      <c r="D5055" s="15" t="s">
        <v>6648</v>
      </c>
      <c r="E5055" s="653" t="s">
        <v>10235</v>
      </c>
    </row>
    <row r="5056" spans="1:5" customFormat="1" ht="12" customHeight="1" x14ac:dyDescent="0.25">
      <c r="A5056" s="651">
        <v>733905365379</v>
      </c>
      <c r="B5056" t="s">
        <v>10236</v>
      </c>
      <c r="C5056" s="22">
        <f>AOFA_PLUS!X62</f>
        <v>0</v>
      </c>
      <c r="D5056" s="15" t="s">
        <v>6648</v>
      </c>
      <c r="E5056" s="653" t="s">
        <v>10237</v>
      </c>
    </row>
    <row r="5057" spans="1:5" customFormat="1" ht="12" customHeight="1" x14ac:dyDescent="0.25">
      <c r="A5057" s="651">
        <v>733905365386</v>
      </c>
      <c r="B5057" t="s">
        <v>10238</v>
      </c>
      <c r="C5057" s="22">
        <f>AOFA_PLUS!X63</f>
        <v>0</v>
      </c>
      <c r="D5057" s="15" t="s">
        <v>6648</v>
      </c>
      <c r="E5057" s="653" t="s">
        <v>10239</v>
      </c>
    </row>
    <row r="5058" spans="1:5" customFormat="1" ht="12" customHeight="1" x14ac:dyDescent="0.25">
      <c r="A5058" s="651">
        <v>733905365393</v>
      </c>
      <c r="B5058" t="s">
        <v>10240</v>
      </c>
      <c r="C5058" s="22">
        <f>AOFA_PLUS!X64</f>
        <v>0</v>
      </c>
      <c r="D5058" s="15" t="s">
        <v>6648</v>
      </c>
      <c r="E5058" s="653" t="s">
        <v>10241</v>
      </c>
    </row>
    <row r="5059" spans="1:5" customFormat="1" ht="12" customHeight="1" x14ac:dyDescent="0.25">
      <c r="A5059" s="651">
        <v>733905365409</v>
      </c>
      <c r="B5059" t="s">
        <v>10242</v>
      </c>
      <c r="C5059" s="22">
        <f>AOFA_PLUS!X65</f>
        <v>0</v>
      </c>
      <c r="D5059" s="15" t="s">
        <v>6648</v>
      </c>
      <c r="E5059" s="653" t="s">
        <v>10243</v>
      </c>
    </row>
    <row r="5060" spans="1:5" customFormat="1" ht="12" customHeight="1" x14ac:dyDescent="0.25">
      <c r="A5060" s="651">
        <v>733905365416</v>
      </c>
      <c r="B5060" t="s">
        <v>10244</v>
      </c>
      <c r="C5060" s="22">
        <f>AOFA_PLUS!X66</f>
        <v>0</v>
      </c>
      <c r="D5060" s="15" t="s">
        <v>6648</v>
      </c>
      <c r="E5060" s="653" t="s">
        <v>10245</v>
      </c>
    </row>
    <row r="5061" spans="1:5" customFormat="1" ht="12" customHeight="1" x14ac:dyDescent="0.25">
      <c r="A5061" s="651">
        <v>733905365423</v>
      </c>
      <c r="B5061" t="s">
        <v>10246</v>
      </c>
      <c r="C5061" s="22">
        <f>AOFA_PLUS!X67</f>
        <v>0</v>
      </c>
      <c r="D5061" s="15" t="s">
        <v>6648</v>
      </c>
      <c r="E5061" s="653" t="s">
        <v>10247</v>
      </c>
    </row>
    <row r="5062" spans="1:5" customFormat="1" ht="12" customHeight="1" x14ac:dyDescent="0.25">
      <c r="A5062" s="651">
        <v>733905365744</v>
      </c>
      <c r="B5062" t="s">
        <v>10248</v>
      </c>
      <c r="C5062" s="22">
        <f>AOFA_PLUS!Y44</f>
        <v>0</v>
      </c>
      <c r="D5062" s="15" t="s">
        <v>6648</v>
      </c>
      <c r="E5062" s="653" t="s">
        <v>10249</v>
      </c>
    </row>
    <row r="5063" spans="1:5" customFormat="1" ht="12" customHeight="1" x14ac:dyDescent="0.25">
      <c r="A5063" s="651">
        <v>733905365751</v>
      </c>
      <c r="B5063" t="s">
        <v>10250</v>
      </c>
      <c r="C5063" s="22">
        <f>AOFA_PLUS!Y45</f>
        <v>0</v>
      </c>
      <c r="D5063" s="15" t="s">
        <v>6648</v>
      </c>
      <c r="E5063" s="653" t="s">
        <v>10251</v>
      </c>
    </row>
    <row r="5064" spans="1:5" customFormat="1" ht="12" customHeight="1" x14ac:dyDescent="0.25">
      <c r="A5064" s="651">
        <v>733905365768</v>
      </c>
      <c r="B5064" t="s">
        <v>10252</v>
      </c>
      <c r="C5064" s="22">
        <f>AOFA_PLUS!Y46</f>
        <v>0</v>
      </c>
      <c r="D5064" s="15" t="s">
        <v>6648</v>
      </c>
      <c r="E5064" s="653" t="s">
        <v>10253</v>
      </c>
    </row>
    <row r="5065" spans="1:5" customFormat="1" ht="12" customHeight="1" x14ac:dyDescent="0.25">
      <c r="A5065" s="651">
        <v>733905365775</v>
      </c>
      <c r="B5065" t="s">
        <v>10254</v>
      </c>
      <c r="C5065" s="22">
        <f>AOFA_PLUS!Y47</f>
        <v>0</v>
      </c>
      <c r="D5065" s="15" t="s">
        <v>6648</v>
      </c>
      <c r="E5065" s="653" t="s">
        <v>10255</v>
      </c>
    </row>
    <row r="5066" spans="1:5" customFormat="1" ht="12" customHeight="1" x14ac:dyDescent="0.25">
      <c r="A5066" s="651">
        <v>733905365782</v>
      </c>
      <c r="B5066" t="s">
        <v>10256</v>
      </c>
      <c r="C5066" s="22">
        <f>AOFA_PLUS!Y48</f>
        <v>0</v>
      </c>
      <c r="D5066" s="15" t="s">
        <v>6648</v>
      </c>
      <c r="E5066" s="653" t="s">
        <v>10257</v>
      </c>
    </row>
    <row r="5067" spans="1:5" customFormat="1" ht="12" customHeight="1" x14ac:dyDescent="0.25">
      <c r="A5067" s="651">
        <v>733905365799</v>
      </c>
      <c r="B5067" t="s">
        <v>10258</v>
      </c>
      <c r="C5067" s="22">
        <f>AOFA_PLUS!Y49</f>
        <v>0</v>
      </c>
      <c r="D5067" s="15" t="s">
        <v>6648</v>
      </c>
      <c r="E5067" s="653" t="s">
        <v>10259</v>
      </c>
    </row>
    <row r="5068" spans="1:5" customFormat="1" ht="12" customHeight="1" x14ac:dyDescent="0.25">
      <c r="A5068" s="651">
        <v>733905365805</v>
      </c>
      <c r="B5068" t="s">
        <v>10260</v>
      </c>
      <c r="C5068" s="22">
        <f>AOFA_PLUS!Y50</f>
        <v>0</v>
      </c>
      <c r="D5068" s="15" t="s">
        <v>6648</v>
      </c>
      <c r="E5068" s="653" t="s">
        <v>10261</v>
      </c>
    </row>
    <row r="5069" spans="1:5" customFormat="1" ht="12" customHeight="1" x14ac:dyDescent="0.25">
      <c r="A5069" s="651">
        <v>733905365812</v>
      </c>
      <c r="B5069" t="s">
        <v>10262</v>
      </c>
      <c r="C5069" s="22">
        <f>AOFA_PLUS!Y51</f>
        <v>0</v>
      </c>
      <c r="D5069" s="15" t="s">
        <v>6648</v>
      </c>
      <c r="E5069" s="653" t="s">
        <v>10263</v>
      </c>
    </row>
    <row r="5070" spans="1:5" customFormat="1" ht="12" customHeight="1" x14ac:dyDescent="0.25">
      <c r="A5070" s="651">
        <v>733905365829</v>
      </c>
      <c r="B5070" t="s">
        <v>10264</v>
      </c>
      <c r="C5070" s="22">
        <f>AOFA_PLUS!Y52</f>
        <v>0</v>
      </c>
      <c r="D5070" s="15" t="s">
        <v>6648</v>
      </c>
      <c r="E5070" s="653" t="s">
        <v>10265</v>
      </c>
    </row>
    <row r="5071" spans="1:5" customFormat="1" ht="12" customHeight="1" x14ac:dyDescent="0.25">
      <c r="A5071" s="651">
        <v>733905365836</v>
      </c>
      <c r="B5071" t="s">
        <v>10266</v>
      </c>
      <c r="C5071" s="22">
        <f>AOFA_PLUS!Y53</f>
        <v>0</v>
      </c>
      <c r="D5071" s="15" t="s">
        <v>6648</v>
      </c>
      <c r="E5071" s="653" t="s">
        <v>10267</v>
      </c>
    </row>
    <row r="5072" spans="1:5" customFormat="1" ht="12" customHeight="1" x14ac:dyDescent="0.25">
      <c r="A5072" s="651">
        <v>733905365843</v>
      </c>
      <c r="B5072" t="s">
        <v>10268</v>
      </c>
      <c r="C5072" s="22">
        <f>AOFA_PLUS!Y54</f>
        <v>0</v>
      </c>
      <c r="D5072" s="15" t="s">
        <v>6648</v>
      </c>
      <c r="E5072" s="653" t="s">
        <v>10269</v>
      </c>
    </row>
    <row r="5073" spans="1:5" customFormat="1" ht="12" customHeight="1" x14ac:dyDescent="0.25">
      <c r="A5073" s="651">
        <v>733905365850</v>
      </c>
      <c r="B5073" t="s">
        <v>10270</v>
      </c>
      <c r="C5073" s="22">
        <f>AOFA_PLUS!Y55</f>
        <v>0</v>
      </c>
      <c r="D5073" s="15" t="s">
        <v>6648</v>
      </c>
      <c r="E5073" s="653" t="s">
        <v>10271</v>
      </c>
    </row>
    <row r="5074" spans="1:5" customFormat="1" ht="12" customHeight="1" x14ac:dyDescent="0.25">
      <c r="A5074" s="651">
        <v>733905365867</v>
      </c>
      <c r="B5074" t="s">
        <v>10272</v>
      </c>
      <c r="C5074" s="22">
        <f>AOFA_PLUS!Y56</f>
        <v>0</v>
      </c>
      <c r="D5074" s="15" t="s">
        <v>6648</v>
      </c>
      <c r="E5074" s="653" t="s">
        <v>10273</v>
      </c>
    </row>
    <row r="5075" spans="1:5" customFormat="1" ht="12" customHeight="1" x14ac:dyDescent="0.25">
      <c r="A5075" s="651">
        <v>733905365874</v>
      </c>
      <c r="B5075" t="s">
        <v>10274</v>
      </c>
      <c r="C5075" s="22">
        <f>AOFA_PLUS!Y57</f>
        <v>0</v>
      </c>
      <c r="D5075" s="15" t="s">
        <v>6648</v>
      </c>
      <c r="E5075" s="653" t="s">
        <v>10275</v>
      </c>
    </row>
    <row r="5076" spans="1:5" customFormat="1" ht="12" customHeight="1" x14ac:dyDescent="0.25">
      <c r="A5076" s="651">
        <v>733905365881</v>
      </c>
      <c r="B5076" t="s">
        <v>10276</v>
      </c>
      <c r="C5076" s="22">
        <f>AOFA_PLUS!Y58</f>
        <v>0</v>
      </c>
      <c r="D5076" s="15" t="s">
        <v>6648</v>
      </c>
      <c r="E5076" s="653" t="s">
        <v>10277</v>
      </c>
    </row>
    <row r="5077" spans="1:5" customFormat="1" ht="12" customHeight="1" x14ac:dyDescent="0.25">
      <c r="A5077" s="651">
        <v>733905365898</v>
      </c>
      <c r="B5077" t="s">
        <v>10278</v>
      </c>
      <c r="C5077" s="22">
        <f>AOFA_PLUS!Y59</f>
        <v>0</v>
      </c>
      <c r="D5077" s="15" t="s">
        <v>6648</v>
      </c>
      <c r="E5077" s="653" t="s">
        <v>10279</v>
      </c>
    </row>
    <row r="5078" spans="1:5" customFormat="1" ht="12" customHeight="1" x14ac:dyDescent="0.25">
      <c r="A5078" s="651">
        <v>733905365904</v>
      </c>
      <c r="B5078" t="s">
        <v>10280</v>
      </c>
      <c r="C5078" s="22">
        <f>AOFA_PLUS!Y60</f>
        <v>0</v>
      </c>
      <c r="D5078" s="15" t="s">
        <v>6648</v>
      </c>
      <c r="E5078" s="653" t="s">
        <v>10281</v>
      </c>
    </row>
    <row r="5079" spans="1:5" customFormat="1" ht="12" customHeight="1" x14ac:dyDescent="0.25">
      <c r="A5079" s="651">
        <v>733905365911</v>
      </c>
      <c r="B5079" t="s">
        <v>10282</v>
      </c>
      <c r="C5079" s="22">
        <f>AOFA_PLUS!Y61</f>
        <v>0</v>
      </c>
      <c r="D5079" s="15" t="s">
        <v>6648</v>
      </c>
      <c r="E5079" s="653" t="s">
        <v>10283</v>
      </c>
    </row>
    <row r="5080" spans="1:5" customFormat="1" ht="12" customHeight="1" x14ac:dyDescent="0.25">
      <c r="A5080" s="651">
        <v>733905365928</v>
      </c>
      <c r="B5080" t="s">
        <v>10284</v>
      </c>
      <c r="C5080" s="22">
        <f>AOFA_PLUS!Y62</f>
        <v>0</v>
      </c>
      <c r="D5080" s="15" t="s">
        <v>6648</v>
      </c>
      <c r="E5080" s="653" t="s">
        <v>10285</v>
      </c>
    </row>
    <row r="5081" spans="1:5" customFormat="1" ht="12" customHeight="1" x14ac:dyDescent="0.25">
      <c r="A5081" s="651">
        <v>733905365935</v>
      </c>
      <c r="B5081" t="s">
        <v>10286</v>
      </c>
      <c r="C5081" s="22">
        <f>AOFA_PLUS!Y63</f>
        <v>0</v>
      </c>
      <c r="D5081" s="15" t="s">
        <v>6648</v>
      </c>
      <c r="E5081" s="653" t="s">
        <v>10287</v>
      </c>
    </row>
    <row r="5082" spans="1:5" customFormat="1" ht="12" customHeight="1" x14ac:dyDescent="0.25">
      <c r="A5082" s="651">
        <v>733905365942</v>
      </c>
      <c r="B5082" t="s">
        <v>10288</v>
      </c>
      <c r="C5082" s="22">
        <f>AOFA_PLUS!Y64</f>
        <v>0</v>
      </c>
      <c r="D5082" s="15" t="s">
        <v>6648</v>
      </c>
      <c r="E5082" s="653" t="s">
        <v>10289</v>
      </c>
    </row>
    <row r="5083" spans="1:5" customFormat="1" ht="12" customHeight="1" x14ac:dyDescent="0.25">
      <c r="A5083" s="651">
        <v>733905365959</v>
      </c>
      <c r="B5083" t="s">
        <v>10290</v>
      </c>
      <c r="C5083" s="22">
        <f>AOFA_PLUS!Y65</f>
        <v>0</v>
      </c>
      <c r="D5083" s="15" t="s">
        <v>6648</v>
      </c>
      <c r="E5083" s="653" t="s">
        <v>10291</v>
      </c>
    </row>
    <row r="5084" spans="1:5" customFormat="1" ht="12" customHeight="1" x14ac:dyDescent="0.25">
      <c r="A5084" s="651">
        <v>733905365966</v>
      </c>
      <c r="B5084" t="s">
        <v>10292</v>
      </c>
      <c r="C5084" s="22">
        <f>AOFA_PLUS!Y66</f>
        <v>0</v>
      </c>
      <c r="D5084" s="15" t="s">
        <v>6648</v>
      </c>
      <c r="E5084" s="653" t="s">
        <v>10293</v>
      </c>
    </row>
    <row r="5085" spans="1:5" customFormat="1" ht="12" customHeight="1" x14ac:dyDescent="0.25">
      <c r="A5085" s="651">
        <v>733905365973</v>
      </c>
      <c r="B5085" t="s">
        <v>10294</v>
      </c>
      <c r="C5085" s="22">
        <f>AOFA_PLUS!Y67</f>
        <v>0</v>
      </c>
      <c r="D5085" s="15" t="s">
        <v>6648</v>
      </c>
      <c r="E5085" s="653" t="s">
        <v>10295</v>
      </c>
    </row>
    <row r="5086" spans="1:5" customFormat="1" ht="12" customHeight="1" x14ac:dyDescent="0.25">
      <c r="A5086" s="651">
        <v>733905366291</v>
      </c>
      <c r="B5086" t="s">
        <v>10296</v>
      </c>
      <c r="C5086" s="22">
        <f>AOFA_PLUS!Z44</f>
        <v>0</v>
      </c>
      <c r="D5086" s="15" t="s">
        <v>6648</v>
      </c>
      <c r="E5086" s="653" t="s">
        <v>10297</v>
      </c>
    </row>
    <row r="5087" spans="1:5" customFormat="1" ht="12" customHeight="1" x14ac:dyDescent="0.25">
      <c r="A5087" s="651">
        <v>733905366307</v>
      </c>
      <c r="B5087" t="s">
        <v>10298</v>
      </c>
      <c r="C5087" s="22">
        <f>AOFA_PLUS!Z45</f>
        <v>0</v>
      </c>
      <c r="D5087" s="15" t="s">
        <v>6648</v>
      </c>
      <c r="E5087" s="653" t="s">
        <v>10299</v>
      </c>
    </row>
    <row r="5088" spans="1:5" customFormat="1" ht="12" customHeight="1" x14ac:dyDescent="0.25">
      <c r="A5088" s="651">
        <v>733905366314</v>
      </c>
      <c r="B5088" t="s">
        <v>10300</v>
      </c>
      <c r="C5088" s="22">
        <f>AOFA_PLUS!Z46</f>
        <v>0</v>
      </c>
      <c r="D5088" s="15" t="s">
        <v>6648</v>
      </c>
      <c r="E5088" s="653" t="s">
        <v>10301</v>
      </c>
    </row>
    <row r="5089" spans="1:5" customFormat="1" ht="12" customHeight="1" x14ac:dyDescent="0.25">
      <c r="A5089" s="651">
        <v>733905366321</v>
      </c>
      <c r="B5089" t="s">
        <v>10302</v>
      </c>
      <c r="C5089" s="22">
        <f>AOFA_PLUS!Z47</f>
        <v>0</v>
      </c>
      <c r="D5089" s="15" t="s">
        <v>6648</v>
      </c>
      <c r="E5089" s="653" t="s">
        <v>10303</v>
      </c>
    </row>
    <row r="5090" spans="1:5" customFormat="1" ht="12" customHeight="1" x14ac:dyDescent="0.25">
      <c r="A5090" s="651">
        <v>733905366338</v>
      </c>
      <c r="B5090" t="s">
        <v>10304</v>
      </c>
      <c r="C5090" s="22">
        <f>AOFA_PLUS!Z48</f>
        <v>0</v>
      </c>
      <c r="D5090" s="15" t="s">
        <v>6648</v>
      </c>
      <c r="E5090" s="653" t="s">
        <v>10305</v>
      </c>
    </row>
    <row r="5091" spans="1:5" customFormat="1" ht="12" customHeight="1" x14ac:dyDescent="0.25">
      <c r="A5091" s="651">
        <v>733905366345</v>
      </c>
      <c r="B5091" t="s">
        <v>10306</v>
      </c>
      <c r="C5091" s="22">
        <f>AOFA_PLUS!Z49</f>
        <v>0</v>
      </c>
      <c r="D5091" s="15" t="s">
        <v>6648</v>
      </c>
      <c r="E5091" s="653" t="s">
        <v>10307</v>
      </c>
    </row>
    <row r="5092" spans="1:5" customFormat="1" ht="12" customHeight="1" x14ac:dyDescent="0.25">
      <c r="A5092" s="651">
        <v>733905366352</v>
      </c>
      <c r="B5092" t="s">
        <v>10308</v>
      </c>
      <c r="C5092" s="22">
        <f>AOFA_PLUS!Z50</f>
        <v>0</v>
      </c>
      <c r="D5092" s="15" t="s">
        <v>6648</v>
      </c>
      <c r="E5092" s="653" t="s">
        <v>10309</v>
      </c>
    </row>
    <row r="5093" spans="1:5" customFormat="1" ht="12" customHeight="1" x14ac:dyDescent="0.25">
      <c r="A5093" s="651">
        <v>733905366369</v>
      </c>
      <c r="B5093" t="s">
        <v>10310</v>
      </c>
      <c r="C5093" s="22">
        <f>AOFA_PLUS!Z51</f>
        <v>0</v>
      </c>
      <c r="D5093" s="15" t="s">
        <v>6648</v>
      </c>
      <c r="E5093" s="653" t="s">
        <v>10311</v>
      </c>
    </row>
    <row r="5094" spans="1:5" customFormat="1" ht="12" customHeight="1" x14ac:dyDescent="0.25">
      <c r="A5094" s="651">
        <v>733905366376</v>
      </c>
      <c r="B5094" t="s">
        <v>10312</v>
      </c>
      <c r="C5094" s="22">
        <f>AOFA_PLUS!Z52</f>
        <v>0</v>
      </c>
      <c r="D5094" s="15" t="s">
        <v>6648</v>
      </c>
      <c r="E5094" s="653" t="s">
        <v>10313</v>
      </c>
    </row>
    <row r="5095" spans="1:5" customFormat="1" ht="12" customHeight="1" x14ac:dyDescent="0.25">
      <c r="A5095" s="651">
        <v>733905366383</v>
      </c>
      <c r="B5095" t="s">
        <v>10314</v>
      </c>
      <c r="C5095" s="22">
        <f>AOFA_PLUS!Z53</f>
        <v>0</v>
      </c>
      <c r="D5095" s="15" t="s">
        <v>6648</v>
      </c>
      <c r="E5095" s="653" t="s">
        <v>10315</v>
      </c>
    </row>
    <row r="5096" spans="1:5" customFormat="1" ht="12" customHeight="1" x14ac:dyDescent="0.25">
      <c r="A5096" s="651">
        <v>733905366390</v>
      </c>
      <c r="B5096" t="s">
        <v>10316</v>
      </c>
      <c r="C5096" s="22">
        <f>AOFA_PLUS!Z54</f>
        <v>0</v>
      </c>
      <c r="D5096" s="15" t="s">
        <v>6648</v>
      </c>
      <c r="E5096" s="653" t="s">
        <v>10317</v>
      </c>
    </row>
    <row r="5097" spans="1:5" customFormat="1" ht="12" customHeight="1" x14ac:dyDescent="0.25">
      <c r="A5097" s="651">
        <v>733905366406</v>
      </c>
      <c r="B5097" t="s">
        <v>10318</v>
      </c>
      <c r="C5097" s="22">
        <f>AOFA_PLUS!Z55</f>
        <v>0</v>
      </c>
      <c r="D5097" s="15" t="s">
        <v>6648</v>
      </c>
      <c r="E5097" s="653" t="s">
        <v>10319</v>
      </c>
    </row>
    <row r="5098" spans="1:5" customFormat="1" ht="12" customHeight="1" x14ac:dyDescent="0.25">
      <c r="A5098" s="651">
        <v>733905366413</v>
      </c>
      <c r="B5098" t="s">
        <v>10320</v>
      </c>
      <c r="C5098" s="22">
        <f>AOFA_PLUS!Z56</f>
        <v>0</v>
      </c>
      <c r="D5098" s="15" t="s">
        <v>6648</v>
      </c>
      <c r="E5098" s="653" t="s">
        <v>10321</v>
      </c>
    </row>
    <row r="5099" spans="1:5" customFormat="1" ht="12" customHeight="1" x14ac:dyDescent="0.25">
      <c r="A5099" s="651">
        <v>733905366420</v>
      </c>
      <c r="B5099" t="s">
        <v>10322</v>
      </c>
      <c r="C5099" s="22">
        <f>AOFA_PLUS!Z57</f>
        <v>0</v>
      </c>
      <c r="D5099" s="15" t="s">
        <v>6648</v>
      </c>
      <c r="E5099" s="653" t="s">
        <v>10323</v>
      </c>
    </row>
    <row r="5100" spans="1:5" customFormat="1" ht="12" customHeight="1" x14ac:dyDescent="0.25">
      <c r="A5100" s="651">
        <v>733905366437</v>
      </c>
      <c r="B5100" t="s">
        <v>10324</v>
      </c>
      <c r="C5100" s="22">
        <f>AOFA_PLUS!Z58</f>
        <v>0</v>
      </c>
      <c r="D5100" s="15" t="s">
        <v>6648</v>
      </c>
      <c r="E5100" s="653" t="s">
        <v>10325</v>
      </c>
    </row>
    <row r="5101" spans="1:5" customFormat="1" ht="12" customHeight="1" x14ac:dyDescent="0.25">
      <c r="A5101" s="651">
        <v>733905366444</v>
      </c>
      <c r="B5101" t="s">
        <v>10326</v>
      </c>
      <c r="C5101" s="22">
        <f>AOFA_PLUS!Z59</f>
        <v>0</v>
      </c>
      <c r="D5101" s="15" t="s">
        <v>6648</v>
      </c>
      <c r="E5101" s="653" t="s">
        <v>10327</v>
      </c>
    </row>
    <row r="5102" spans="1:5" customFormat="1" ht="12" customHeight="1" x14ac:dyDescent="0.25">
      <c r="A5102" s="651">
        <v>733905366451</v>
      </c>
      <c r="B5102" t="s">
        <v>10328</v>
      </c>
      <c r="C5102" s="22">
        <f>AOFA_PLUS!Z60</f>
        <v>0</v>
      </c>
      <c r="D5102" s="15" t="s">
        <v>6648</v>
      </c>
      <c r="E5102" s="653" t="s">
        <v>10329</v>
      </c>
    </row>
    <row r="5103" spans="1:5" customFormat="1" ht="12" customHeight="1" x14ac:dyDescent="0.25">
      <c r="A5103" s="651">
        <v>733905366468</v>
      </c>
      <c r="B5103" t="s">
        <v>10330</v>
      </c>
      <c r="C5103" s="22">
        <f>AOFA_PLUS!Z61</f>
        <v>0</v>
      </c>
      <c r="D5103" s="15" t="s">
        <v>6648</v>
      </c>
      <c r="E5103" s="653" t="s">
        <v>10331</v>
      </c>
    </row>
    <row r="5104" spans="1:5" customFormat="1" ht="12" customHeight="1" x14ac:dyDescent="0.25">
      <c r="A5104" s="651">
        <v>733905366475</v>
      </c>
      <c r="B5104" t="s">
        <v>10332</v>
      </c>
      <c r="C5104" s="22">
        <f>AOFA_PLUS!Z62</f>
        <v>0</v>
      </c>
      <c r="D5104" s="15" t="s">
        <v>6648</v>
      </c>
      <c r="E5104" s="653" t="s">
        <v>10333</v>
      </c>
    </row>
    <row r="5105" spans="1:5" customFormat="1" ht="12" customHeight="1" x14ac:dyDescent="0.25">
      <c r="A5105" s="651">
        <v>733905366482</v>
      </c>
      <c r="B5105" t="s">
        <v>10334</v>
      </c>
      <c r="C5105" s="22">
        <f>AOFA_PLUS!Z63</f>
        <v>0</v>
      </c>
      <c r="D5105" s="15" t="s">
        <v>6648</v>
      </c>
      <c r="E5105" s="653" t="s">
        <v>10335</v>
      </c>
    </row>
    <row r="5106" spans="1:5" customFormat="1" ht="12" customHeight="1" x14ac:dyDescent="0.25">
      <c r="A5106" s="651">
        <v>733905366499</v>
      </c>
      <c r="B5106" t="s">
        <v>10336</v>
      </c>
      <c r="C5106" s="22">
        <f>AOFA_PLUS!Z64</f>
        <v>0</v>
      </c>
      <c r="D5106" s="15" t="s">
        <v>6648</v>
      </c>
      <c r="E5106" s="653" t="s">
        <v>10337</v>
      </c>
    </row>
    <row r="5107" spans="1:5" customFormat="1" ht="12" customHeight="1" x14ac:dyDescent="0.25">
      <c r="A5107" s="651">
        <v>733905366505</v>
      </c>
      <c r="B5107" t="s">
        <v>10338</v>
      </c>
      <c r="C5107" s="22">
        <f>AOFA_PLUS!Z65</f>
        <v>0</v>
      </c>
      <c r="D5107" s="15" t="s">
        <v>6648</v>
      </c>
      <c r="E5107" s="653" t="s">
        <v>10339</v>
      </c>
    </row>
    <row r="5108" spans="1:5" customFormat="1" ht="12" customHeight="1" x14ac:dyDescent="0.25">
      <c r="A5108" s="651">
        <v>733905366512</v>
      </c>
      <c r="B5108" t="s">
        <v>10340</v>
      </c>
      <c r="C5108" s="22">
        <f>AOFA_PLUS!Z66</f>
        <v>0</v>
      </c>
      <c r="D5108" s="15" t="s">
        <v>6648</v>
      </c>
      <c r="E5108" s="653" t="s">
        <v>10341</v>
      </c>
    </row>
    <row r="5109" spans="1:5" customFormat="1" ht="12" customHeight="1" x14ac:dyDescent="0.25">
      <c r="A5109" s="651">
        <v>733905366529</v>
      </c>
      <c r="B5109" t="s">
        <v>10342</v>
      </c>
      <c r="C5109" s="22">
        <f>AOFA_PLUS!Z67</f>
        <v>0</v>
      </c>
      <c r="D5109" s="15" t="s">
        <v>6648</v>
      </c>
      <c r="E5109" s="653" t="s">
        <v>10343</v>
      </c>
    </row>
    <row r="5110" spans="1:5" customFormat="1" ht="12" customHeight="1" x14ac:dyDescent="0.25">
      <c r="A5110" s="651">
        <v>733905366840</v>
      </c>
      <c r="B5110" t="s">
        <v>10344</v>
      </c>
      <c r="C5110" s="22">
        <f>AOFA_PLUS!AA44</f>
        <v>0</v>
      </c>
      <c r="D5110" s="15" t="s">
        <v>6648</v>
      </c>
      <c r="E5110" s="653" t="s">
        <v>10345</v>
      </c>
    </row>
    <row r="5111" spans="1:5" customFormat="1" ht="12" customHeight="1" x14ac:dyDescent="0.25">
      <c r="A5111" s="651">
        <v>733905366857</v>
      </c>
      <c r="B5111" t="s">
        <v>10346</v>
      </c>
      <c r="C5111" s="22">
        <f>AOFA_PLUS!AA45</f>
        <v>0</v>
      </c>
      <c r="D5111" s="15" t="s">
        <v>6648</v>
      </c>
      <c r="E5111" s="653" t="s">
        <v>10347</v>
      </c>
    </row>
    <row r="5112" spans="1:5" customFormat="1" ht="12" customHeight="1" x14ac:dyDescent="0.25">
      <c r="A5112" s="651">
        <v>733905366864</v>
      </c>
      <c r="B5112" t="s">
        <v>10348</v>
      </c>
      <c r="C5112" s="22">
        <f>AOFA_PLUS!AA46</f>
        <v>0</v>
      </c>
      <c r="D5112" s="15" t="s">
        <v>6648</v>
      </c>
      <c r="E5112" s="653" t="s">
        <v>10349</v>
      </c>
    </row>
    <row r="5113" spans="1:5" customFormat="1" ht="12" customHeight="1" x14ac:dyDescent="0.25">
      <c r="A5113" s="651">
        <v>733905366871</v>
      </c>
      <c r="B5113" t="s">
        <v>10350</v>
      </c>
      <c r="C5113" s="22">
        <f>AOFA_PLUS!AA47</f>
        <v>0</v>
      </c>
      <c r="D5113" s="15" t="s">
        <v>6648</v>
      </c>
      <c r="E5113" s="653" t="s">
        <v>10351</v>
      </c>
    </row>
    <row r="5114" spans="1:5" customFormat="1" ht="12" customHeight="1" x14ac:dyDescent="0.25">
      <c r="A5114" s="651">
        <v>733905366888</v>
      </c>
      <c r="B5114" t="s">
        <v>10352</v>
      </c>
      <c r="C5114" s="22">
        <f>AOFA_PLUS!AA48</f>
        <v>0</v>
      </c>
      <c r="D5114" s="15" t="s">
        <v>6648</v>
      </c>
      <c r="E5114" s="653" t="s">
        <v>10353</v>
      </c>
    </row>
    <row r="5115" spans="1:5" customFormat="1" ht="12" customHeight="1" x14ac:dyDescent="0.25">
      <c r="A5115" s="651">
        <v>733905366895</v>
      </c>
      <c r="B5115" t="s">
        <v>10354</v>
      </c>
      <c r="C5115" s="22">
        <f>AOFA_PLUS!AA49</f>
        <v>0</v>
      </c>
      <c r="D5115" s="15" t="s">
        <v>6648</v>
      </c>
      <c r="E5115" s="653" t="s">
        <v>10355</v>
      </c>
    </row>
    <row r="5116" spans="1:5" customFormat="1" ht="12" customHeight="1" x14ac:dyDescent="0.25">
      <c r="A5116" s="651">
        <v>733905366901</v>
      </c>
      <c r="B5116" t="s">
        <v>10356</v>
      </c>
      <c r="C5116" s="22">
        <f>AOFA_PLUS!AA50</f>
        <v>0</v>
      </c>
      <c r="D5116" s="15" t="s">
        <v>6648</v>
      </c>
      <c r="E5116" s="653" t="s">
        <v>10357</v>
      </c>
    </row>
    <row r="5117" spans="1:5" customFormat="1" ht="12" customHeight="1" x14ac:dyDescent="0.25">
      <c r="A5117" s="651">
        <v>733905366918</v>
      </c>
      <c r="B5117" t="s">
        <v>10358</v>
      </c>
      <c r="C5117" s="22">
        <f>AOFA_PLUS!AA51</f>
        <v>0</v>
      </c>
      <c r="D5117" s="15" t="s">
        <v>6648</v>
      </c>
      <c r="E5117" s="653" t="s">
        <v>10359</v>
      </c>
    </row>
    <row r="5118" spans="1:5" customFormat="1" ht="12" customHeight="1" x14ac:dyDescent="0.25">
      <c r="A5118" s="651">
        <v>733905366925</v>
      </c>
      <c r="B5118" t="s">
        <v>10360</v>
      </c>
      <c r="C5118" s="22">
        <f>AOFA_PLUS!AA52</f>
        <v>0</v>
      </c>
      <c r="D5118" s="15" t="s">
        <v>6648</v>
      </c>
      <c r="E5118" s="653" t="s">
        <v>10361</v>
      </c>
    </row>
    <row r="5119" spans="1:5" customFormat="1" ht="12" customHeight="1" x14ac:dyDescent="0.25">
      <c r="A5119" s="651">
        <v>733905366932</v>
      </c>
      <c r="B5119" t="s">
        <v>10362</v>
      </c>
      <c r="C5119" s="22">
        <f>AOFA_PLUS!AA53</f>
        <v>0</v>
      </c>
      <c r="D5119" s="15" t="s">
        <v>6648</v>
      </c>
      <c r="E5119" s="653" t="s">
        <v>10363</v>
      </c>
    </row>
    <row r="5120" spans="1:5" customFormat="1" ht="12" customHeight="1" x14ac:dyDescent="0.25">
      <c r="A5120" s="651">
        <v>733905366949</v>
      </c>
      <c r="B5120" t="s">
        <v>10364</v>
      </c>
      <c r="C5120" s="22">
        <f>AOFA_PLUS!AA54</f>
        <v>0</v>
      </c>
      <c r="D5120" s="15" t="s">
        <v>6648</v>
      </c>
      <c r="E5120" s="653" t="s">
        <v>10365</v>
      </c>
    </row>
    <row r="5121" spans="1:5" customFormat="1" ht="12" customHeight="1" x14ac:dyDescent="0.25">
      <c r="A5121" s="651">
        <v>733905366956</v>
      </c>
      <c r="B5121" t="s">
        <v>10366</v>
      </c>
      <c r="C5121" s="22">
        <f>AOFA_PLUS!AA55</f>
        <v>0</v>
      </c>
      <c r="D5121" s="15" t="s">
        <v>6648</v>
      </c>
      <c r="E5121" s="653" t="s">
        <v>10367</v>
      </c>
    </row>
    <row r="5122" spans="1:5" customFormat="1" ht="12" customHeight="1" x14ac:dyDescent="0.25">
      <c r="A5122" s="651">
        <v>733905366963</v>
      </c>
      <c r="B5122" t="s">
        <v>10368</v>
      </c>
      <c r="C5122" s="22">
        <f>AOFA_PLUS!AA56</f>
        <v>0</v>
      </c>
      <c r="D5122" s="15" t="s">
        <v>6648</v>
      </c>
      <c r="E5122" s="653" t="s">
        <v>10369</v>
      </c>
    </row>
    <row r="5123" spans="1:5" customFormat="1" ht="12" customHeight="1" x14ac:dyDescent="0.25">
      <c r="A5123" s="651">
        <v>733905366970</v>
      </c>
      <c r="B5123" t="s">
        <v>10370</v>
      </c>
      <c r="C5123" s="22">
        <f>AOFA_PLUS!AA57</f>
        <v>0</v>
      </c>
      <c r="D5123" s="15" t="s">
        <v>6648</v>
      </c>
      <c r="E5123" s="653" t="s">
        <v>10371</v>
      </c>
    </row>
    <row r="5124" spans="1:5" customFormat="1" ht="12" customHeight="1" x14ac:dyDescent="0.25">
      <c r="A5124" s="651">
        <v>733905366987</v>
      </c>
      <c r="B5124" t="s">
        <v>10372</v>
      </c>
      <c r="C5124" s="22">
        <f>AOFA_PLUS!AA58</f>
        <v>0</v>
      </c>
      <c r="D5124" s="15" t="s">
        <v>6648</v>
      </c>
      <c r="E5124" s="653" t="s">
        <v>10373</v>
      </c>
    </row>
    <row r="5125" spans="1:5" customFormat="1" ht="12" customHeight="1" x14ac:dyDescent="0.25">
      <c r="A5125" s="651">
        <v>733905366994</v>
      </c>
      <c r="B5125" t="s">
        <v>10374</v>
      </c>
      <c r="C5125" s="22">
        <f>AOFA_PLUS!AA59</f>
        <v>0</v>
      </c>
      <c r="D5125" s="15" t="s">
        <v>6648</v>
      </c>
      <c r="E5125" s="653" t="s">
        <v>10375</v>
      </c>
    </row>
    <row r="5126" spans="1:5" customFormat="1" ht="12" customHeight="1" x14ac:dyDescent="0.25">
      <c r="A5126" s="651">
        <v>733905367007</v>
      </c>
      <c r="B5126" t="s">
        <v>10376</v>
      </c>
      <c r="C5126" s="22">
        <f>AOFA_PLUS!AA60</f>
        <v>0</v>
      </c>
      <c r="D5126" s="15" t="s">
        <v>6648</v>
      </c>
      <c r="E5126" s="653" t="s">
        <v>10377</v>
      </c>
    </row>
    <row r="5127" spans="1:5" customFormat="1" ht="12" customHeight="1" x14ac:dyDescent="0.25">
      <c r="A5127" s="651">
        <v>733905367014</v>
      </c>
      <c r="B5127" t="s">
        <v>10378</v>
      </c>
      <c r="C5127" s="22">
        <f>AOFA_PLUS!AA61</f>
        <v>0</v>
      </c>
      <c r="D5127" s="15" t="s">
        <v>6648</v>
      </c>
      <c r="E5127" s="653" t="s">
        <v>10379</v>
      </c>
    </row>
    <row r="5128" spans="1:5" customFormat="1" ht="12" customHeight="1" x14ac:dyDescent="0.25">
      <c r="A5128" s="651">
        <v>733905367021</v>
      </c>
      <c r="B5128" t="s">
        <v>10380</v>
      </c>
      <c r="C5128" s="22">
        <f>AOFA_PLUS!AA62</f>
        <v>0</v>
      </c>
      <c r="D5128" s="15" t="s">
        <v>6648</v>
      </c>
      <c r="E5128" s="653" t="s">
        <v>10381</v>
      </c>
    </row>
    <row r="5129" spans="1:5" customFormat="1" ht="12" customHeight="1" x14ac:dyDescent="0.25">
      <c r="A5129" s="651">
        <v>733905367038</v>
      </c>
      <c r="B5129" t="s">
        <v>10382</v>
      </c>
      <c r="C5129" s="22">
        <f>AOFA_PLUS!AA63</f>
        <v>0</v>
      </c>
      <c r="D5129" s="15" t="s">
        <v>6648</v>
      </c>
      <c r="E5129" s="653" t="s">
        <v>10383</v>
      </c>
    </row>
    <row r="5130" spans="1:5" customFormat="1" ht="12" customHeight="1" x14ac:dyDescent="0.25">
      <c r="A5130" s="651">
        <v>733905367045</v>
      </c>
      <c r="B5130" t="s">
        <v>10384</v>
      </c>
      <c r="C5130" s="22">
        <f>AOFA_PLUS!AA64</f>
        <v>0</v>
      </c>
      <c r="D5130" s="15" t="s">
        <v>6648</v>
      </c>
      <c r="E5130" s="653" t="s">
        <v>10385</v>
      </c>
    </row>
    <row r="5131" spans="1:5" customFormat="1" ht="12" customHeight="1" x14ac:dyDescent="0.25">
      <c r="A5131" s="651">
        <v>733905367052</v>
      </c>
      <c r="B5131" t="s">
        <v>10386</v>
      </c>
      <c r="C5131" s="22">
        <f>AOFA_PLUS!AA65</f>
        <v>0</v>
      </c>
      <c r="D5131" s="15" t="s">
        <v>6648</v>
      </c>
      <c r="E5131" s="653" t="s">
        <v>10387</v>
      </c>
    </row>
    <row r="5132" spans="1:5" customFormat="1" ht="12" customHeight="1" x14ac:dyDescent="0.25">
      <c r="A5132" s="651">
        <v>733905367069</v>
      </c>
      <c r="B5132" t="s">
        <v>10388</v>
      </c>
      <c r="C5132" s="22">
        <f>AOFA_PLUS!AA66</f>
        <v>0</v>
      </c>
      <c r="D5132" s="15" t="s">
        <v>6648</v>
      </c>
      <c r="E5132" s="653" t="s">
        <v>10389</v>
      </c>
    </row>
    <row r="5133" spans="1:5" customFormat="1" ht="12" customHeight="1" x14ac:dyDescent="0.25">
      <c r="A5133" s="651">
        <v>733905367076</v>
      </c>
      <c r="B5133" t="s">
        <v>10390</v>
      </c>
      <c r="C5133" s="22">
        <f>AOFA_PLUS!AA67</f>
        <v>0</v>
      </c>
      <c r="D5133" s="15" t="s">
        <v>6648</v>
      </c>
      <c r="E5133" s="653" t="s">
        <v>10391</v>
      </c>
    </row>
    <row r="5134" spans="1:5" customFormat="1" ht="12" customHeight="1" x14ac:dyDescent="0.25">
      <c r="A5134" s="651">
        <v>733905367397</v>
      </c>
      <c r="B5134" t="s">
        <v>10392</v>
      </c>
      <c r="C5134" s="22">
        <f>AOFA_PLUS!AB44</f>
        <v>0</v>
      </c>
      <c r="D5134" s="15" t="s">
        <v>6648</v>
      </c>
      <c r="E5134" s="653" t="s">
        <v>10393</v>
      </c>
    </row>
    <row r="5135" spans="1:5" customFormat="1" ht="12" customHeight="1" x14ac:dyDescent="0.25">
      <c r="A5135" s="651">
        <v>733905367403</v>
      </c>
      <c r="B5135" t="s">
        <v>10394</v>
      </c>
      <c r="C5135" s="22">
        <f>AOFA_PLUS!AB45</f>
        <v>0</v>
      </c>
      <c r="D5135" s="15" t="s">
        <v>6648</v>
      </c>
      <c r="E5135" s="653" t="s">
        <v>10395</v>
      </c>
    </row>
    <row r="5136" spans="1:5" customFormat="1" ht="12" customHeight="1" x14ac:dyDescent="0.25">
      <c r="A5136" s="651">
        <v>733905367410</v>
      </c>
      <c r="B5136" t="s">
        <v>10396</v>
      </c>
      <c r="C5136" s="22">
        <f>AOFA_PLUS!AB46</f>
        <v>0</v>
      </c>
      <c r="D5136" s="15" t="s">
        <v>6648</v>
      </c>
      <c r="E5136" s="653" t="s">
        <v>10397</v>
      </c>
    </row>
    <row r="5137" spans="1:5" customFormat="1" ht="12" customHeight="1" x14ac:dyDescent="0.25">
      <c r="A5137" s="651">
        <v>733905367427</v>
      </c>
      <c r="B5137" t="s">
        <v>10398</v>
      </c>
      <c r="C5137" s="22">
        <f>AOFA_PLUS!AB47</f>
        <v>0</v>
      </c>
      <c r="D5137" s="15" t="s">
        <v>6648</v>
      </c>
      <c r="E5137" s="653" t="s">
        <v>10399</v>
      </c>
    </row>
    <row r="5138" spans="1:5" customFormat="1" ht="12" customHeight="1" x14ac:dyDescent="0.25">
      <c r="A5138" s="651">
        <v>733905367434</v>
      </c>
      <c r="B5138" t="s">
        <v>10400</v>
      </c>
      <c r="C5138" s="22">
        <f>AOFA_PLUS!AB48</f>
        <v>0</v>
      </c>
      <c r="D5138" s="15" t="s">
        <v>6648</v>
      </c>
      <c r="E5138" s="653" t="s">
        <v>10401</v>
      </c>
    </row>
    <row r="5139" spans="1:5" customFormat="1" ht="12" customHeight="1" x14ac:dyDescent="0.25">
      <c r="A5139" s="651">
        <v>733905367441</v>
      </c>
      <c r="B5139" t="s">
        <v>10402</v>
      </c>
      <c r="C5139" s="22">
        <f>AOFA_PLUS!AB49</f>
        <v>0</v>
      </c>
      <c r="D5139" s="15" t="s">
        <v>6648</v>
      </c>
      <c r="E5139" s="653" t="s">
        <v>10403</v>
      </c>
    </row>
    <row r="5140" spans="1:5" customFormat="1" ht="12" customHeight="1" x14ac:dyDescent="0.25">
      <c r="A5140" s="651">
        <v>733905367458</v>
      </c>
      <c r="B5140" t="s">
        <v>10404</v>
      </c>
      <c r="C5140" s="22">
        <f>AOFA_PLUS!AB50</f>
        <v>0</v>
      </c>
      <c r="D5140" s="15" t="s">
        <v>6648</v>
      </c>
      <c r="E5140" s="653" t="s">
        <v>10405</v>
      </c>
    </row>
    <row r="5141" spans="1:5" customFormat="1" ht="12" customHeight="1" x14ac:dyDescent="0.25">
      <c r="A5141" s="651">
        <v>733905367465</v>
      </c>
      <c r="B5141" t="s">
        <v>10406</v>
      </c>
      <c r="C5141" s="22">
        <f>AOFA_PLUS!AB51</f>
        <v>0</v>
      </c>
      <c r="D5141" s="15" t="s">
        <v>6648</v>
      </c>
      <c r="E5141" s="653" t="s">
        <v>10407</v>
      </c>
    </row>
    <row r="5142" spans="1:5" customFormat="1" ht="12" customHeight="1" x14ac:dyDescent="0.25">
      <c r="A5142" s="651">
        <v>733905367472</v>
      </c>
      <c r="B5142" t="s">
        <v>10408</v>
      </c>
      <c r="C5142" s="22">
        <f>AOFA_PLUS!AB52</f>
        <v>0</v>
      </c>
      <c r="D5142" s="15" t="s">
        <v>6648</v>
      </c>
      <c r="E5142" s="653" t="s">
        <v>10409</v>
      </c>
    </row>
    <row r="5143" spans="1:5" customFormat="1" ht="12" customHeight="1" x14ac:dyDescent="0.25">
      <c r="A5143" s="651">
        <v>733905367489</v>
      </c>
      <c r="B5143" t="s">
        <v>10410</v>
      </c>
      <c r="C5143" s="22">
        <f>AOFA_PLUS!AB53</f>
        <v>0</v>
      </c>
      <c r="D5143" s="15" t="s">
        <v>6648</v>
      </c>
      <c r="E5143" s="653" t="s">
        <v>10411</v>
      </c>
    </row>
    <row r="5144" spans="1:5" customFormat="1" ht="12" customHeight="1" x14ac:dyDescent="0.25">
      <c r="A5144" s="651">
        <v>733905367496</v>
      </c>
      <c r="B5144" t="s">
        <v>10412</v>
      </c>
      <c r="C5144" s="22">
        <f>AOFA_PLUS!AB54</f>
        <v>0</v>
      </c>
      <c r="D5144" s="15" t="s">
        <v>6648</v>
      </c>
      <c r="E5144" s="653" t="s">
        <v>10413</v>
      </c>
    </row>
    <row r="5145" spans="1:5" customFormat="1" ht="12" customHeight="1" x14ac:dyDescent="0.25">
      <c r="A5145" s="651">
        <v>733905367502</v>
      </c>
      <c r="B5145" t="s">
        <v>10414</v>
      </c>
      <c r="C5145" s="22">
        <f>AOFA_PLUS!AB55</f>
        <v>0</v>
      </c>
      <c r="D5145" s="15" t="s">
        <v>6648</v>
      </c>
      <c r="E5145" s="653" t="s">
        <v>10415</v>
      </c>
    </row>
    <row r="5146" spans="1:5" customFormat="1" ht="12" customHeight="1" x14ac:dyDescent="0.25">
      <c r="A5146" s="651">
        <v>733905367519</v>
      </c>
      <c r="B5146" t="s">
        <v>10416</v>
      </c>
      <c r="C5146" s="22">
        <f>AOFA_PLUS!AB56</f>
        <v>0</v>
      </c>
      <c r="D5146" s="15" t="s">
        <v>6648</v>
      </c>
      <c r="E5146" s="653" t="s">
        <v>10417</v>
      </c>
    </row>
    <row r="5147" spans="1:5" customFormat="1" ht="12" customHeight="1" x14ac:dyDescent="0.25">
      <c r="A5147" s="651">
        <v>733905367526</v>
      </c>
      <c r="B5147" t="s">
        <v>10418</v>
      </c>
      <c r="C5147" s="22">
        <f>AOFA_PLUS!AB57</f>
        <v>0</v>
      </c>
      <c r="D5147" s="15" t="s">
        <v>6648</v>
      </c>
      <c r="E5147" s="653" t="s">
        <v>10419</v>
      </c>
    </row>
    <row r="5148" spans="1:5" customFormat="1" ht="12" customHeight="1" x14ac:dyDescent="0.25">
      <c r="A5148" s="651">
        <v>733905367533</v>
      </c>
      <c r="B5148" t="s">
        <v>10420</v>
      </c>
      <c r="C5148" s="22">
        <f>AOFA_PLUS!AB58</f>
        <v>0</v>
      </c>
      <c r="D5148" s="15" t="s">
        <v>6648</v>
      </c>
      <c r="E5148" s="653" t="s">
        <v>10421</v>
      </c>
    </row>
    <row r="5149" spans="1:5" customFormat="1" ht="12" customHeight="1" x14ac:dyDescent="0.25">
      <c r="A5149" s="651">
        <v>733905367540</v>
      </c>
      <c r="B5149" t="s">
        <v>10422</v>
      </c>
      <c r="C5149" s="22">
        <f>AOFA_PLUS!AB59</f>
        <v>0</v>
      </c>
      <c r="D5149" s="15" t="s">
        <v>6648</v>
      </c>
      <c r="E5149" s="653" t="s">
        <v>10423</v>
      </c>
    </row>
    <row r="5150" spans="1:5" customFormat="1" ht="12" customHeight="1" x14ac:dyDescent="0.25">
      <c r="A5150" s="651">
        <v>733905367557</v>
      </c>
      <c r="B5150" t="s">
        <v>10424</v>
      </c>
      <c r="C5150" s="22">
        <f>AOFA_PLUS!AB60</f>
        <v>0</v>
      </c>
      <c r="D5150" s="15" t="s">
        <v>6648</v>
      </c>
      <c r="E5150" s="653" t="s">
        <v>10425</v>
      </c>
    </row>
    <row r="5151" spans="1:5" customFormat="1" ht="12" customHeight="1" x14ac:dyDescent="0.25">
      <c r="A5151" s="651">
        <v>733905367564</v>
      </c>
      <c r="B5151" t="s">
        <v>10426</v>
      </c>
      <c r="C5151" s="22">
        <f>AOFA_PLUS!AB61</f>
        <v>0</v>
      </c>
      <c r="D5151" s="15" t="s">
        <v>6648</v>
      </c>
      <c r="E5151" s="653" t="s">
        <v>10427</v>
      </c>
    </row>
    <row r="5152" spans="1:5" customFormat="1" ht="12" customHeight="1" x14ac:dyDescent="0.25">
      <c r="A5152" s="651">
        <v>733905367571</v>
      </c>
      <c r="B5152" t="s">
        <v>10428</v>
      </c>
      <c r="C5152" s="22">
        <f>AOFA_PLUS!AB62</f>
        <v>0</v>
      </c>
      <c r="D5152" s="15" t="s">
        <v>6648</v>
      </c>
      <c r="E5152" s="653" t="s">
        <v>10429</v>
      </c>
    </row>
    <row r="5153" spans="1:5" customFormat="1" ht="12" customHeight="1" x14ac:dyDescent="0.25">
      <c r="A5153" s="651">
        <v>733905367588</v>
      </c>
      <c r="B5153" t="s">
        <v>10430</v>
      </c>
      <c r="C5153" s="22">
        <f>AOFA_PLUS!AB63</f>
        <v>0</v>
      </c>
      <c r="D5153" s="15" t="s">
        <v>6648</v>
      </c>
      <c r="E5153" s="653" t="s">
        <v>10431</v>
      </c>
    </row>
    <row r="5154" spans="1:5" customFormat="1" ht="12" customHeight="1" x14ac:dyDescent="0.25">
      <c r="A5154" s="651">
        <v>733905367595</v>
      </c>
      <c r="B5154" t="s">
        <v>10432</v>
      </c>
      <c r="C5154" s="22">
        <f>AOFA_PLUS!AB64</f>
        <v>0</v>
      </c>
      <c r="D5154" s="15" t="s">
        <v>6648</v>
      </c>
      <c r="E5154" s="653" t="s">
        <v>10433</v>
      </c>
    </row>
    <row r="5155" spans="1:5" customFormat="1" ht="12" customHeight="1" x14ac:dyDescent="0.25">
      <c r="A5155" s="651">
        <v>733905367601</v>
      </c>
      <c r="B5155" t="s">
        <v>10434</v>
      </c>
      <c r="C5155" s="22">
        <f>AOFA_PLUS!AB65</f>
        <v>0</v>
      </c>
      <c r="D5155" s="15" t="s">
        <v>6648</v>
      </c>
      <c r="E5155" s="653" t="s">
        <v>10435</v>
      </c>
    </row>
    <row r="5156" spans="1:5" customFormat="1" ht="12" customHeight="1" x14ac:dyDescent="0.25">
      <c r="A5156" s="651">
        <v>733905367618</v>
      </c>
      <c r="B5156" t="s">
        <v>10436</v>
      </c>
      <c r="C5156" s="22">
        <f>AOFA_PLUS!AB66</f>
        <v>0</v>
      </c>
      <c r="D5156" s="15" t="s">
        <v>6648</v>
      </c>
      <c r="E5156" s="653" t="s">
        <v>10437</v>
      </c>
    </row>
    <row r="5157" spans="1:5" customFormat="1" ht="12" customHeight="1" x14ac:dyDescent="0.25">
      <c r="A5157" s="651">
        <v>733905367625</v>
      </c>
      <c r="B5157" t="s">
        <v>10438</v>
      </c>
      <c r="C5157" s="22">
        <f>AOFA_PLUS!AB67</f>
        <v>0</v>
      </c>
      <c r="D5157" s="15" t="s">
        <v>6648</v>
      </c>
      <c r="E5157" s="653" t="s">
        <v>10439</v>
      </c>
    </row>
    <row r="5158" spans="1:5" customFormat="1" ht="12" customHeight="1" x14ac:dyDescent="0.25">
      <c r="A5158" s="651">
        <v>733905367946</v>
      </c>
      <c r="B5158" t="s">
        <v>10440</v>
      </c>
      <c r="C5158" s="22">
        <f>AOFA_PLUS!AC44</f>
        <v>0</v>
      </c>
      <c r="D5158" s="15" t="s">
        <v>6648</v>
      </c>
      <c r="E5158" s="653" t="s">
        <v>10441</v>
      </c>
    </row>
    <row r="5159" spans="1:5" customFormat="1" ht="12" customHeight="1" x14ac:dyDescent="0.25">
      <c r="A5159" s="651">
        <v>733905367953</v>
      </c>
      <c r="B5159" t="s">
        <v>10442</v>
      </c>
      <c r="C5159" s="22">
        <f>AOFA_PLUS!AC45</f>
        <v>0</v>
      </c>
      <c r="D5159" s="15" t="s">
        <v>6648</v>
      </c>
      <c r="E5159" s="653" t="s">
        <v>10443</v>
      </c>
    </row>
    <row r="5160" spans="1:5" customFormat="1" ht="12" customHeight="1" x14ac:dyDescent="0.25">
      <c r="A5160" s="651">
        <v>733905367960</v>
      </c>
      <c r="B5160" t="s">
        <v>10444</v>
      </c>
      <c r="C5160" s="22">
        <f>AOFA_PLUS!AC46</f>
        <v>0</v>
      </c>
      <c r="D5160" s="15" t="s">
        <v>6648</v>
      </c>
      <c r="E5160" s="653" t="s">
        <v>10445</v>
      </c>
    </row>
    <row r="5161" spans="1:5" customFormat="1" ht="12" customHeight="1" x14ac:dyDescent="0.25">
      <c r="A5161" s="651">
        <v>733905367977</v>
      </c>
      <c r="B5161" t="s">
        <v>10446</v>
      </c>
      <c r="C5161" s="22">
        <f>AOFA_PLUS!AC47</f>
        <v>0</v>
      </c>
      <c r="D5161" s="15" t="s">
        <v>6648</v>
      </c>
      <c r="E5161" s="653" t="s">
        <v>10447</v>
      </c>
    </row>
    <row r="5162" spans="1:5" customFormat="1" ht="12" customHeight="1" x14ac:dyDescent="0.25">
      <c r="A5162" s="651">
        <v>733905367984</v>
      </c>
      <c r="B5162" t="s">
        <v>10448</v>
      </c>
      <c r="C5162" s="22">
        <f>AOFA_PLUS!AC48</f>
        <v>0</v>
      </c>
      <c r="D5162" s="15" t="s">
        <v>6648</v>
      </c>
      <c r="E5162" s="653" t="s">
        <v>10449</v>
      </c>
    </row>
    <row r="5163" spans="1:5" customFormat="1" ht="12" customHeight="1" x14ac:dyDescent="0.25">
      <c r="A5163" s="651">
        <v>733905367991</v>
      </c>
      <c r="B5163" t="s">
        <v>10450</v>
      </c>
      <c r="C5163" s="22">
        <f>AOFA_PLUS!AC49</f>
        <v>0</v>
      </c>
      <c r="D5163" s="15" t="s">
        <v>6648</v>
      </c>
      <c r="E5163" s="653" t="s">
        <v>10451</v>
      </c>
    </row>
    <row r="5164" spans="1:5" customFormat="1" ht="12" customHeight="1" x14ac:dyDescent="0.25">
      <c r="A5164" s="651">
        <v>733905368004</v>
      </c>
      <c r="B5164" t="s">
        <v>10452</v>
      </c>
      <c r="C5164" s="22">
        <f>AOFA_PLUS!AC50</f>
        <v>0</v>
      </c>
      <c r="D5164" s="15" t="s">
        <v>6648</v>
      </c>
      <c r="E5164" s="653" t="s">
        <v>10453</v>
      </c>
    </row>
    <row r="5165" spans="1:5" customFormat="1" ht="12" customHeight="1" x14ac:dyDescent="0.25">
      <c r="A5165" s="651">
        <v>733905368011</v>
      </c>
      <c r="B5165" t="s">
        <v>10454</v>
      </c>
      <c r="C5165" s="22">
        <f>AOFA_PLUS!AC51</f>
        <v>0</v>
      </c>
      <c r="D5165" s="15" t="s">
        <v>6648</v>
      </c>
      <c r="E5165" s="653" t="s">
        <v>10455</v>
      </c>
    </row>
    <row r="5166" spans="1:5" customFormat="1" ht="12" customHeight="1" x14ac:dyDescent="0.25">
      <c r="A5166" s="651">
        <v>733905368028</v>
      </c>
      <c r="B5166" t="s">
        <v>10456</v>
      </c>
      <c r="C5166" s="22">
        <f>AOFA_PLUS!AC52</f>
        <v>0</v>
      </c>
      <c r="D5166" s="15" t="s">
        <v>6648</v>
      </c>
      <c r="E5166" s="653" t="s">
        <v>10457</v>
      </c>
    </row>
    <row r="5167" spans="1:5" customFormat="1" ht="12" customHeight="1" x14ac:dyDescent="0.25">
      <c r="A5167" s="651">
        <v>733905368035</v>
      </c>
      <c r="B5167" t="s">
        <v>10458</v>
      </c>
      <c r="C5167" s="22">
        <f>AOFA_PLUS!AC53</f>
        <v>0</v>
      </c>
      <c r="D5167" s="15" t="s">
        <v>6648</v>
      </c>
      <c r="E5167" s="653" t="s">
        <v>10459</v>
      </c>
    </row>
    <row r="5168" spans="1:5" customFormat="1" ht="12" customHeight="1" x14ac:dyDescent="0.25">
      <c r="A5168" s="651">
        <v>733905368042</v>
      </c>
      <c r="B5168" t="s">
        <v>10460</v>
      </c>
      <c r="C5168" s="22">
        <f>AOFA_PLUS!AC54</f>
        <v>0</v>
      </c>
      <c r="D5168" s="15" t="s">
        <v>6648</v>
      </c>
      <c r="E5168" s="653" t="s">
        <v>10461</v>
      </c>
    </row>
    <row r="5169" spans="1:5" customFormat="1" ht="12" customHeight="1" x14ac:dyDescent="0.25">
      <c r="A5169" s="651">
        <v>733905368059</v>
      </c>
      <c r="B5169" t="s">
        <v>10462</v>
      </c>
      <c r="C5169" s="22">
        <f>AOFA_PLUS!AC55</f>
        <v>0</v>
      </c>
      <c r="D5169" s="15" t="s">
        <v>6648</v>
      </c>
      <c r="E5169" s="653" t="s">
        <v>10463</v>
      </c>
    </row>
    <row r="5170" spans="1:5" customFormat="1" ht="12" customHeight="1" x14ac:dyDescent="0.25">
      <c r="A5170" s="651">
        <v>733905368066</v>
      </c>
      <c r="B5170" t="s">
        <v>10464</v>
      </c>
      <c r="C5170" s="22">
        <f>AOFA_PLUS!AC56</f>
        <v>0</v>
      </c>
      <c r="D5170" s="15" t="s">
        <v>6648</v>
      </c>
      <c r="E5170" s="653" t="s">
        <v>10465</v>
      </c>
    </row>
    <row r="5171" spans="1:5" customFormat="1" ht="12" customHeight="1" x14ac:dyDescent="0.25">
      <c r="A5171" s="651">
        <v>733905368073</v>
      </c>
      <c r="B5171" t="s">
        <v>10466</v>
      </c>
      <c r="C5171" s="22">
        <f>AOFA_PLUS!AC57</f>
        <v>0</v>
      </c>
      <c r="D5171" s="15" t="s">
        <v>6648</v>
      </c>
      <c r="E5171" s="653" t="s">
        <v>10467</v>
      </c>
    </row>
    <row r="5172" spans="1:5" customFormat="1" ht="12" customHeight="1" x14ac:dyDescent="0.25">
      <c r="A5172" s="651">
        <v>733905368080</v>
      </c>
      <c r="B5172" t="s">
        <v>10468</v>
      </c>
      <c r="C5172" s="22">
        <f>AOFA_PLUS!AC58</f>
        <v>0</v>
      </c>
      <c r="D5172" s="15" t="s">
        <v>6648</v>
      </c>
      <c r="E5172" s="653" t="s">
        <v>10469</v>
      </c>
    </row>
    <row r="5173" spans="1:5" customFormat="1" ht="12" customHeight="1" x14ac:dyDescent="0.25">
      <c r="A5173" s="651">
        <v>733905368097</v>
      </c>
      <c r="B5173" t="s">
        <v>10470</v>
      </c>
      <c r="C5173" s="22">
        <f>AOFA_PLUS!AC59</f>
        <v>0</v>
      </c>
      <c r="D5173" s="15" t="s">
        <v>6648</v>
      </c>
      <c r="E5173" s="653" t="s">
        <v>10471</v>
      </c>
    </row>
    <row r="5174" spans="1:5" customFormat="1" ht="12" customHeight="1" x14ac:dyDescent="0.25">
      <c r="A5174" s="651">
        <v>733905368103</v>
      </c>
      <c r="B5174" t="s">
        <v>10472</v>
      </c>
      <c r="C5174" s="22">
        <f>AOFA_PLUS!AC60</f>
        <v>0</v>
      </c>
      <c r="D5174" s="15" t="s">
        <v>6648</v>
      </c>
      <c r="E5174" s="653" t="s">
        <v>10473</v>
      </c>
    </row>
    <row r="5175" spans="1:5" customFormat="1" ht="12" customHeight="1" x14ac:dyDescent="0.25">
      <c r="A5175" s="651">
        <v>733905368110</v>
      </c>
      <c r="B5175" t="s">
        <v>10474</v>
      </c>
      <c r="C5175" s="22">
        <f>AOFA_PLUS!AC61</f>
        <v>0</v>
      </c>
      <c r="D5175" s="15" t="s">
        <v>6648</v>
      </c>
      <c r="E5175" s="653" t="s">
        <v>10475</v>
      </c>
    </row>
    <row r="5176" spans="1:5" customFormat="1" ht="12" customHeight="1" x14ac:dyDescent="0.25">
      <c r="A5176" s="651">
        <v>733905368127</v>
      </c>
      <c r="B5176" t="s">
        <v>10476</v>
      </c>
      <c r="C5176" s="22">
        <f>AOFA_PLUS!AC62</f>
        <v>0</v>
      </c>
      <c r="D5176" s="15" t="s">
        <v>6648</v>
      </c>
      <c r="E5176" s="653" t="s">
        <v>10477</v>
      </c>
    </row>
    <row r="5177" spans="1:5" customFormat="1" ht="12" customHeight="1" x14ac:dyDescent="0.25">
      <c r="A5177" s="651">
        <v>733905368134</v>
      </c>
      <c r="B5177" t="s">
        <v>10478</v>
      </c>
      <c r="C5177" s="22">
        <f>AOFA_PLUS!AC63</f>
        <v>0</v>
      </c>
      <c r="D5177" s="15" t="s">
        <v>6648</v>
      </c>
      <c r="E5177" s="653" t="s">
        <v>10479</v>
      </c>
    </row>
    <row r="5178" spans="1:5" customFormat="1" ht="12" customHeight="1" x14ac:dyDescent="0.25">
      <c r="A5178" s="651">
        <v>733905368141</v>
      </c>
      <c r="B5178" t="s">
        <v>10480</v>
      </c>
      <c r="C5178" s="22">
        <f>AOFA_PLUS!AC64</f>
        <v>0</v>
      </c>
      <c r="D5178" s="15" t="s">
        <v>6648</v>
      </c>
      <c r="E5178" s="653" t="s">
        <v>10481</v>
      </c>
    </row>
    <row r="5179" spans="1:5" customFormat="1" ht="12" customHeight="1" x14ac:dyDescent="0.25">
      <c r="A5179" s="651">
        <v>733905368158</v>
      </c>
      <c r="B5179" t="s">
        <v>10482</v>
      </c>
      <c r="C5179" s="22">
        <f>AOFA_PLUS!AC65</f>
        <v>0</v>
      </c>
      <c r="D5179" s="15" t="s">
        <v>6648</v>
      </c>
      <c r="E5179" s="653" t="s">
        <v>10483</v>
      </c>
    </row>
    <row r="5180" spans="1:5" customFormat="1" ht="12" customHeight="1" x14ac:dyDescent="0.25">
      <c r="A5180" s="651">
        <v>733905368165</v>
      </c>
      <c r="B5180" t="s">
        <v>10484</v>
      </c>
      <c r="C5180" s="22">
        <f>AOFA_PLUS!AC66</f>
        <v>0</v>
      </c>
      <c r="D5180" s="15" t="s">
        <v>6648</v>
      </c>
      <c r="E5180" s="653" t="s">
        <v>10485</v>
      </c>
    </row>
    <row r="5181" spans="1:5" customFormat="1" ht="12" customHeight="1" x14ac:dyDescent="0.25">
      <c r="A5181" s="651">
        <v>733905368172</v>
      </c>
      <c r="B5181" t="s">
        <v>10486</v>
      </c>
      <c r="C5181" s="22">
        <f>AOFA_PLUS!AC67</f>
        <v>0</v>
      </c>
      <c r="D5181" s="15" t="s">
        <v>6648</v>
      </c>
      <c r="E5181" s="653" t="s">
        <v>10487</v>
      </c>
    </row>
    <row r="5182" spans="1:5" customFormat="1" ht="12" customHeight="1" x14ac:dyDescent="0.25">
      <c r="A5182" s="651">
        <v>733905368493</v>
      </c>
      <c r="B5182" t="s">
        <v>10488</v>
      </c>
      <c r="C5182" s="22">
        <f>AOFA_PLUS!AD44</f>
        <v>0</v>
      </c>
      <c r="D5182" s="15" t="s">
        <v>6648</v>
      </c>
      <c r="E5182" s="653" t="s">
        <v>10489</v>
      </c>
    </row>
    <row r="5183" spans="1:5" customFormat="1" ht="12" customHeight="1" x14ac:dyDescent="0.25">
      <c r="A5183" s="651">
        <v>733905368509</v>
      </c>
      <c r="B5183" t="s">
        <v>10490</v>
      </c>
      <c r="C5183" s="22">
        <f>AOFA_PLUS!AD45</f>
        <v>0</v>
      </c>
      <c r="D5183" s="15" t="s">
        <v>6648</v>
      </c>
      <c r="E5183" s="653" t="s">
        <v>10491</v>
      </c>
    </row>
    <row r="5184" spans="1:5" customFormat="1" ht="12" customHeight="1" x14ac:dyDescent="0.25">
      <c r="A5184" s="651">
        <v>733905368516</v>
      </c>
      <c r="B5184" t="s">
        <v>10492</v>
      </c>
      <c r="C5184" s="22">
        <f>AOFA_PLUS!AD46</f>
        <v>0</v>
      </c>
      <c r="D5184" s="15" t="s">
        <v>6648</v>
      </c>
      <c r="E5184" s="653" t="s">
        <v>10493</v>
      </c>
    </row>
    <row r="5185" spans="1:5" customFormat="1" ht="12" customHeight="1" x14ac:dyDescent="0.25">
      <c r="A5185" s="651">
        <v>733905368523</v>
      </c>
      <c r="B5185" t="s">
        <v>10494</v>
      </c>
      <c r="C5185" s="22">
        <f>AOFA_PLUS!AD47</f>
        <v>0</v>
      </c>
      <c r="D5185" s="15" t="s">
        <v>6648</v>
      </c>
      <c r="E5185" s="653" t="s">
        <v>10495</v>
      </c>
    </row>
    <row r="5186" spans="1:5" customFormat="1" ht="12" customHeight="1" x14ac:dyDescent="0.25">
      <c r="A5186" s="651">
        <v>733905368530</v>
      </c>
      <c r="B5186" t="s">
        <v>10496</v>
      </c>
      <c r="C5186" s="22">
        <f>AOFA_PLUS!AD48</f>
        <v>0</v>
      </c>
      <c r="D5186" s="15" t="s">
        <v>6648</v>
      </c>
      <c r="E5186" s="653" t="s">
        <v>10497</v>
      </c>
    </row>
    <row r="5187" spans="1:5" customFormat="1" ht="12" customHeight="1" x14ac:dyDescent="0.25">
      <c r="A5187" s="651">
        <v>733905368547</v>
      </c>
      <c r="B5187" t="s">
        <v>10498</v>
      </c>
      <c r="C5187" s="22">
        <f>AOFA_PLUS!AD49</f>
        <v>0</v>
      </c>
      <c r="D5187" s="15" t="s">
        <v>6648</v>
      </c>
      <c r="E5187" s="653" t="s">
        <v>10499</v>
      </c>
    </row>
    <row r="5188" spans="1:5" customFormat="1" ht="12" customHeight="1" x14ac:dyDescent="0.25">
      <c r="A5188" s="651">
        <v>733905368554</v>
      </c>
      <c r="B5188" t="s">
        <v>10500</v>
      </c>
      <c r="C5188" s="22">
        <f>AOFA_PLUS!AD50</f>
        <v>0</v>
      </c>
      <c r="D5188" s="15" t="s">
        <v>6648</v>
      </c>
      <c r="E5188" s="653" t="s">
        <v>10501</v>
      </c>
    </row>
    <row r="5189" spans="1:5" customFormat="1" ht="12" customHeight="1" x14ac:dyDescent="0.25">
      <c r="A5189" s="651">
        <v>733905368561</v>
      </c>
      <c r="B5189" t="s">
        <v>10502</v>
      </c>
      <c r="C5189" s="22">
        <f>AOFA_PLUS!AD51</f>
        <v>0</v>
      </c>
      <c r="D5189" s="15" t="s">
        <v>6648</v>
      </c>
      <c r="E5189" s="653" t="s">
        <v>10503</v>
      </c>
    </row>
    <row r="5190" spans="1:5" customFormat="1" ht="12" customHeight="1" x14ac:dyDescent="0.25">
      <c r="A5190" s="651">
        <v>733905368578</v>
      </c>
      <c r="B5190" t="s">
        <v>10504</v>
      </c>
      <c r="C5190" s="22">
        <f>AOFA_PLUS!AD52</f>
        <v>0</v>
      </c>
      <c r="D5190" s="15" t="s">
        <v>6648</v>
      </c>
      <c r="E5190" s="653" t="s">
        <v>10505</v>
      </c>
    </row>
    <row r="5191" spans="1:5" customFormat="1" ht="12" customHeight="1" x14ac:dyDescent="0.25">
      <c r="A5191" s="651">
        <v>733905368585</v>
      </c>
      <c r="B5191" t="s">
        <v>10506</v>
      </c>
      <c r="C5191" s="22">
        <f>AOFA_PLUS!AD53</f>
        <v>0</v>
      </c>
      <c r="D5191" s="15" t="s">
        <v>6648</v>
      </c>
      <c r="E5191" s="653" t="s">
        <v>10507</v>
      </c>
    </row>
    <row r="5192" spans="1:5" customFormat="1" ht="12" customHeight="1" x14ac:dyDescent="0.25">
      <c r="A5192" s="651">
        <v>733905368592</v>
      </c>
      <c r="B5192" t="s">
        <v>10508</v>
      </c>
      <c r="C5192" s="22">
        <f>AOFA_PLUS!AD54</f>
        <v>0</v>
      </c>
      <c r="D5192" s="15" t="s">
        <v>6648</v>
      </c>
      <c r="E5192" s="653" t="s">
        <v>10509</v>
      </c>
    </row>
    <row r="5193" spans="1:5" customFormat="1" ht="12" customHeight="1" x14ac:dyDescent="0.25">
      <c r="A5193" s="651">
        <v>733905368608</v>
      </c>
      <c r="B5193" t="s">
        <v>10510</v>
      </c>
      <c r="C5193" s="22">
        <f>AOFA_PLUS!AD55</f>
        <v>0</v>
      </c>
      <c r="D5193" s="15" t="s">
        <v>6648</v>
      </c>
      <c r="E5193" s="653" t="s">
        <v>10511</v>
      </c>
    </row>
    <row r="5194" spans="1:5" customFormat="1" ht="12" customHeight="1" x14ac:dyDescent="0.25">
      <c r="A5194" s="651">
        <v>733905368615</v>
      </c>
      <c r="B5194" t="s">
        <v>10512</v>
      </c>
      <c r="C5194" s="22">
        <f>AOFA_PLUS!AD56</f>
        <v>0</v>
      </c>
      <c r="D5194" s="15" t="s">
        <v>6648</v>
      </c>
      <c r="E5194" s="653" t="s">
        <v>10513</v>
      </c>
    </row>
    <row r="5195" spans="1:5" customFormat="1" ht="12" customHeight="1" x14ac:dyDescent="0.25">
      <c r="A5195" s="651">
        <v>733905368622</v>
      </c>
      <c r="B5195" t="s">
        <v>10514</v>
      </c>
      <c r="C5195" s="22">
        <f>AOFA_PLUS!AD57</f>
        <v>0</v>
      </c>
      <c r="D5195" s="15" t="s">
        <v>6648</v>
      </c>
      <c r="E5195" s="653" t="s">
        <v>10515</v>
      </c>
    </row>
    <row r="5196" spans="1:5" customFormat="1" ht="12" customHeight="1" x14ac:dyDescent="0.25">
      <c r="A5196" s="651">
        <v>733905368639</v>
      </c>
      <c r="B5196" t="s">
        <v>10516</v>
      </c>
      <c r="C5196" s="22">
        <f>AOFA_PLUS!AD58</f>
        <v>0</v>
      </c>
      <c r="D5196" s="15" t="s">
        <v>6648</v>
      </c>
      <c r="E5196" s="653" t="s">
        <v>10517</v>
      </c>
    </row>
    <row r="5197" spans="1:5" customFormat="1" ht="12" customHeight="1" x14ac:dyDescent="0.25">
      <c r="A5197" s="651">
        <v>733905368646</v>
      </c>
      <c r="B5197" t="s">
        <v>10518</v>
      </c>
      <c r="C5197" s="22">
        <f>AOFA_PLUS!AD59</f>
        <v>0</v>
      </c>
      <c r="D5197" s="15" t="s">
        <v>6648</v>
      </c>
      <c r="E5197" s="653" t="s">
        <v>10519</v>
      </c>
    </row>
    <row r="5198" spans="1:5" customFormat="1" ht="12" customHeight="1" x14ac:dyDescent="0.25">
      <c r="A5198" s="651">
        <v>733905368653</v>
      </c>
      <c r="B5198" t="s">
        <v>10520</v>
      </c>
      <c r="C5198" s="22">
        <f>AOFA_PLUS!AD60</f>
        <v>0</v>
      </c>
      <c r="D5198" s="15" t="s">
        <v>6648</v>
      </c>
      <c r="E5198" s="653" t="s">
        <v>10521</v>
      </c>
    </row>
    <row r="5199" spans="1:5" customFormat="1" ht="12" customHeight="1" x14ac:dyDescent="0.25">
      <c r="A5199" s="651">
        <v>733905368660</v>
      </c>
      <c r="B5199" t="s">
        <v>10522</v>
      </c>
      <c r="C5199" s="22">
        <f>AOFA_PLUS!AD61</f>
        <v>0</v>
      </c>
      <c r="D5199" s="15" t="s">
        <v>6648</v>
      </c>
      <c r="E5199" s="653" t="s">
        <v>10523</v>
      </c>
    </row>
    <row r="5200" spans="1:5" customFormat="1" ht="12" customHeight="1" x14ac:dyDescent="0.25">
      <c r="A5200" s="651">
        <v>733905368677</v>
      </c>
      <c r="B5200" t="s">
        <v>10524</v>
      </c>
      <c r="C5200" s="22">
        <f>AOFA_PLUS!AD62</f>
        <v>0</v>
      </c>
      <c r="D5200" s="15" t="s">
        <v>6648</v>
      </c>
      <c r="E5200" s="653" t="s">
        <v>10525</v>
      </c>
    </row>
    <row r="5201" spans="1:5" customFormat="1" ht="12" customHeight="1" x14ac:dyDescent="0.25">
      <c r="A5201" s="651">
        <v>733905368684</v>
      </c>
      <c r="B5201" t="s">
        <v>10526</v>
      </c>
      <c r="C5201" s="22">
        <f>AOFA_PLUS!AD63</f>
        <v>0</v>
      </c>
      <c r="D5201" s="15" t="s">
        <v>6648</v>
      </c>
      <c r="E5201" s="653" t="s">
        <v>10527</v>
      </c>
    </row>
    <row r="5202" spans="1:5" customFormat="1" ht="12" customHeight="1" x14ac:dyDescent="0.25">
      <c r="A5202" s="651">
        <v>733905368691</v>
      </c>
      <c r="B5202" t="s">
        <v>10528</v>
      </c>
      <c r="C5202" s="22">
        <f>AOFA_PLUS!AD64</f>
        <v>0</v>
      </c>
      <c r="D5202" s="15" t="s">
        <v>6648</v>
      </c>
      <c r="E5202" s="653" t="s">
        <v>10529</v>
      </c>
    </row>
    <row r="5203" spans="1:5" customFormat="1" ht="12" customHeight="1" x14ac:dyDescent="0.25">
      <c r="A5203" s="651">
        <v>733905368707</v>
      </c>
      <c r="B5203" t="s">
        <v>10530</v>
      </c>
      <c r="C5203" s="22">
        <f>AOFA_PLUS!AD65</f>
        <v>0</v>
      </c>
      <c r="D5203" s="15" t="s">
        <v>6648</v>
      </c>
      <c r="E5203" s="653" t="s">
        <v>10531</v>
      </c>
    </row>
    <row r="5204" spans="1:5" customFormat="1" ht="12" customHeight="1" x14ac:dyDescent="0.25">
      <c r="A5204" s="651">
        <v>733905368714</v>
      </c>
      <c r="B5204" t="s">
        <v>10532</v>
      </c>
      <c r="C5204" s="22">
        <f>AOFA_PLUS!AD66</f>
        <v>0</v>
      </c>
      <c r="D5204" s="15" t="s">
        <v>6648</v>
      </c>
      <c r="E5204" s="653" t="s">
        <v>10533</v>
      </c>
    </row>
    <row r="5205" spans="1:5" customFormat="1" ht="12" customHeight="1" x14ac:dyDescent="0.25">
      <c r="A5205" s="651">
        <v>733905368721</v>
      </c>
      <c r="B5205" t="s">
        <v>10534</v>
      </c>
      <c r="C5205" s="22">
        <f>AOFA_PLUS!AD67</f>
        <v>0</v>
      </c>
      <c r="D5205" s="15" t="s">
        <v>6648</v>
      </c>
      <c r="E5205" s="653" t="s">
        <v>10535</v>
      </c>
    </row>
    <row r="5206" spans="1:5" customFormat="1" ht="12" customHeight="1" x14ac:dyDescent="0.25">
      <c r="A5206" s="651">
        <v>733905369049</v>
      </c>
      <c r="B5206" t="s">
        <v>10536</v>
      </c>
      <c r="C5206" s="22">
        <f>AOFA_PLUS!AE44</f>
        <v>0</v>
      </c>
      <c r="D5206" s="15" t="s">
        <v>6648</v>
      </c>
      <c r="E5206" s="653" t="s">
        <v>10537</v>
      </c>
    </row>
    <row r="5207" spans="1:5" customFormat="1" ht="12" customHeight="1" x14ac:dyDescent="0.25">
      <c r="A5207" s="651">
        <v>733905369056</v>
      </c>
      <c r="B5207" t="s">
        <v>10538</v>
      </c>
      <c r="C5207" s="22">
        <f>AOFA_PLUS!AE45</f>
        <v>0</v>
      </c>
      <c r="D5207" s="15" t="s">
        <v>6648</v>
      </c>
      <c r="E5207" s="653" t="s">
        <v>10539</v>
      </c>
    </row>
    <row r="5208" spans="1:5" customFormat="1" ht="12" customHeight="1" x14ac:dyDescent="0.25">
      <c r="A5208" s="651">
        <v>733905369063</v>
      </c>
      <c r="B5208" t="s">
        <v>10540</v>
      </c>
      <c r="C5208" s="22">
        <f>AOFA_PLUS!AE46</f>
        <v>0</v>
      </c>
      <c r="D5208" s="15" t="s">
        <v>6648</v>
      </c>
      <c r="E5208" s="653" t="s">
        <v>10541</v>
      </c>
    </row>
    <row r="5209" spans="1:5" customFormat="1" ht="12" customHeight="1" x14ac:dyDescent="0.25">
      <c r="A5209" s="651">
        <v>733905369070</v>
      </c>
      <c r="B5209" t="s">
        <v>10542</v>
      </c>
      <c r="C5209" s="22">
        <f>AOFA_PLUS!AE47</f>
        <v>0</v>
      </c>
      <c r="D5209" s="15" t="s">
        <v>6648</v>
      </c>
      <c r="E5209" s="653" t="s">
        <v>10543</v>
      </c>
    </row>
    <row r="5210" spans="1:5" customFormat="1" ht="12" customHeight="1" x14ac:dyDescent="0.25">
      <c r="A5210" s="651">
        <v>733905369087</v>
      </c>
      <c r="B5210" t="s">
        <v>10544</v>
      </c>
      <c r="C5210" s="22">
        <f>AOFA_PLUS!AE48</f>
        <v>0</v>
      </c>
      <c r="D5210" s="15" t="s">
        <v>6648</v>
      </c>
      <c r="E5210" s="653" t="s">
        <v>10545</v>
      </c>
    </row>
    <row r="5211" spans="1:5" customFormat="1" ht="12" customHeight="1" x14ac:dyDescent="0.25">
      <c r="A5211" s="651">
        <v>733905369094</v>
      </c>
      <c r="B5211" t="s">
        <v>10546</v>
      </c>
      <c r="C5211" s="22">
        <f>AOFA_PLUS!AE49</f>
        <v>0</v>
      </c>
      <c r="D5211" s="15" t="s">
        <v>6648</v>
      </c>
      <c r="E5211" s="653" t="s">
        <v>10547</v>
      </c>
    </row>
    <row r="5212" spans="1:5" customFormat="1" ht="12" customHeight="1" x14ac:dyDescent="0.25">
      <c r="A5212" s="651">
        <v>733905369100</v>
      </c>
      <c r="B5212" t="s">
        <v>10548</v>
      </c>
      <c r="C5212" s="22">
        <f>AOFA_PLUS!AE50</f>
        <v>0</v>
      </c>
      <c r="D5212" s="15" t="s">
        <v>6648</v>
      </c>
      <c r="E5212" s="653" t="s">
        <v>10549</v>
      </c>
    </row>
    <row r="5213" spans="1:5" customFormat="1" ht="12" customHeight="1" x14ac:dyDescent="0.25">
      <c r="A5213" s="651">
        <v>733905369117</v>
      </c>
      <c r="B5213" t="s">
        <v>10550</v>
      </c>
      <c r="C5213" s="22">
        <f>AOFA_PLUS!AE51</f>
        <v>0</v>
      </c>
      <c r="D5213" s="15" t="s">
        <v>6648</v>
      </c>
      <c r="E5213" s="653" t="s">
        <v>10551</v>
      </c>
    </row>
    <row r="5214" spans="1:5" customFormat="1" ht="12" customHeight="1" x14ac:dyDescent="0.25">
      <c r="A5214" s="651">
        <v>733905369124</v>
      </c>
      <c r="B5214" t="s">
        <v>10552</v>
      </c>
      <c r="C5214" s="22">
        <f>AOFA_PLUS!AE52</f>
        <v>0</v>
      </c>
      <c r="D5214" s="15" t="s">
        <v>6648</v>
      </c>
      <c r="E5214" s="653" t="s">
        <v>10553</v>
      </c>
    </row>
    <row r="5215" spans="1:5" customFormat="1" ht="12" customHeight="1" x14ac:dyDescent="0.25">
      <c r="A5215" s="651">
        <v>733905369131</v>
      </c>
      <c r="B5215" t="s">
        <v>10554</v>
      </c>
      <c r="C5215" s="22">
        <f>AOFA_PLUS!AE53</f>
        <v>0</v>
      </c>
      <c r="D5215" s="15" t="s">
        <v>6648</v>
      </c>
      <c r="E5215" s="653" t="s">
        <v>10555</v>
      </c>
    </row>
    <row r="5216" spans="1:5" customFormat="1" ht="12" customHeight="1" x14ac:dyDescent="0.25">
      <c r="A5216" s="651">
        <v>733905369148</v>
      </c>
      <c r="B5216" t="s">
        <v>10556</v>
      </c>
      <c r="C5216" s="22">
        <f>AOFA_PLUS!AE54</f>
        <v>0</v>
      </c>
      <c r="D5216" s="15" t="s">
        <v>6648</v>
      </c>
      <c r="E5216" s="653" t="s">
        <v>10557</v>
      </c>
    </row>
    <row r="5217" spans="1:5" customFormat="1" ht="12" customHeight="1" x14ac:dyDescent="0.25">
      <c r="A5217" s="651">
        <v>733905369155</v>
      </c>
      <c r="B5217" t="s">
        <v>10558</v>
      </c>
      <c r="C5217" s="22">
        <f>AOFA_PLUS!AE55</f>
        <v>0</v>
      </c>
      <c r="D5217" s="15" t="s">
        <v>6648</v>
      </c>
      <c r="E5217" s="653" t="s">
        <v>10559</v>
      </c>
    </row>
    <row r="5218" spans="1:5" customFormat="1" ht="12" customHeight="1" x14ac:dyDescent="0.25">
      <c r="A5218" s="651">
        <v>733905369162</v>
      </c>
      <c r="B5218" t="s">
        <v>10560</v>
      </c>
      <c r="C5218" s="22">
        <f>AOFA_PLUS!AE56</f>
        <v>0</v>
      </c>
      <c r="D5218" s="15" t="s">
        <v>6648</v>
      </c>
      <c r="E5218" s="653" t="s">
        <v>10561</v>
      </c>
    </row>
    <row r="5219" spans="1:5" customFormat="1" ht="12" customHeight="1" x14ac:dyDescent="0.25">
      <c r="A5219" s="651">
        <v>733905369179</v>
      </c>
      <c r="B5219" t="s">
        <v>10562</v>
      </c>
      <c r="C5219" s="22">
        <f>AOFA_PLUS!AE57</f>
        <v>0</v>
      </c>
      <c r="D5219" s="15" t="s">
        <v>6648</v>
      </c>
      <c r="E5219" s="653" t="s">
        <v>10563</v>
      </c>
    </row>
    <row r="5220" spans="1:5" customFormat="1" ht="12" customHeight="1" x14ac:dyDescent="0.25">
      <c r="A5220" s="651">
        <v>733905369186</v>
      </c>
      <c r="B5220" t="s">
        <v>10564</v>
      </c>
      <c r="C5220" s="22">
        <f>AOFA_PLUS!AE58</f>
        <v>0</v>
      </c>
      <c r="D5220" s="15" t="s">
        <v>6648</v>
      </c>
      <c r="E5220" s="653" t="s">
        <v>10565</v>
      </c>
    </row>
    <row r="5221" spans="1:5" customFormat="1" ht="12" customHeight="1" x14ac:dyDescent="0.25">
      <c r="A5221" s="651">
        <v>733905369193</v>
      </c>
      <c r="B5221" t="s">
        <v>10566</v>
      </c>
      <c r="C5221" s="22">
        <f>AOFA_PLUS!AE59</f>
        <v>0</v>
      </c>
      <c r="D5221" s="15" t="s">
        <v>6648</v>
      </c>
      <c r="E5221" s="653" t="s">
        <v>10567</v>
      </c>
    </row>
    <row r="5222" spans="1:5" customFormat="1" ht="12" customHeight="1" x14ac:dyDescent="0.25">
      <c r="A5222" s="651">
        <v>733905369209</v>
      </c>
      <c r="B5222" t="s">
        <v>10568</v>
      </c>
      <c r="C5222" s="22">
        <f>AOFA_PLUS!AE60</f>
        <v>0</v>
      </c>
      <c r="D5222" s="15" t="s">
        <v>6648</v>
      </c>
      <c r="E5222" s="653" t="s">
        <v>10569</v>
      </c>
    </row>
    <row r="5223" spans="1:5" customFormat="1" ht="12" customHeight="1" x14ac:dyDescent="0.25">
      <c r="A5223" s="651">
        <v>733905369216</v>
      </c>
      <c r="B5223" t="s">
        <v>10570</v>
      </c>
      <c r="C5223" s="22">
        <f>AOFA_PLUS!AE61</f>
        <v>0</v>
      </c>
      <c r="D5223" s="15" t="s">
        <v>6648</v>
      </c>
      <c r="E5223" s="653" t="s">
        <v>10571</v>
      </c>
    </row>
    <row r="5224" spans="1:5" customFormat="1" ht="12" customHeight="1" x14ac:dyDescent="0.25">
      <c r="A5224" s="651">
        <v>733905369223</v>
      </c>
      <c r="B5224" t="s">
        <v>10572</v>
      </c>
      <c r="C5224" s="22">
        <f>AOFA_PLUS!AE62</f>
        <v>0</v>
      </c>
      <c r="D5224" s="15" t="s">
        <v>6648</v>
      </c>
      <c r="E5224" s="653" t="s">
        <v>10573</v>
      </c>
    </row>
    <row r="5225" spans="1:5" customFormat="1" ht="12" customHeight="1" x14ac:dyDescent="0.25">
      <c r="A5225" s="651">
        <v>733905369230</v>
      </c>
      <c r="B5225" t="s">
        <v>10574</v>
      </c>
      <c r="C5225" s="22">
        <f>AOFA_PLUS!AE63</f>
        <v>0</v>
      </c>
      <c r="D5225" s="15" t="s">
        <v>6648</v>
      </c>
      <c r="E5225" s="653" t="s">
        <v>10575</v>
      </c>
    </row>
    <row r="5226" spans="1:5" customFormat="1" ht="12" customHeight="1" x14ac:dyDescent="0.25">
      <c r="A5226" s="651">
        <v>733905369247</v>
      </c>
      <c r="B5226" t="s">
        <v>10576</v>
      </c>
      <c r="C5226" s="22">
        <f>AOFA_PLUS!AE64</f>
        <v>0</v>
      </c>
      <c r="D5226" s="15" t="s">
        <v>6648</v>
      </c>
      <c r="E5226" s="653" t="s">
        <v>10577</v>
      </c>
    </row>
    <row r="5227" spans="1:5" customFormat="1" ht="12" customHeight="1" x14ac:dyDescent="0.25">
      <c r="A5227" s="651">
        <v>733905369254</v>
      </c>
      <c r="B5227" t="s">
        <v>10578</v>
      </c>
      <c r="C5227" s="22">
        <f>AOFA_PLUS!AE65</f>
        <v>0</v>
      </c>
      <c r="D5227" s="15" t="s">
        <v>6648</v>
      </c>
      <c r="E5227" s="653" t="s">
        <v>10579</v>
      </c>
    </row>
    <row r="5228" spans="1:5" customFormat="1" ht="12" customHeight="1" x14ac:dyDescent="0.25">
      <c r="A5228" s="651">
        <v>733905369261</v>
      </c>
      <c r="B5228" t="s">
        <v>10580</v>
      </c>
      <c r="C5228" s="22">
        <f>AOFA_PLUS!AE66</f>
        <v>0</v>
      </c>
      <c r="D5228" s="15" t="s">
        <v>6648</v>
      </c>
      <c r="E5228" s="653" t="s">
        <v>10581</v>
      </c>
    </row>
    <row r="5229" spans="1:5" customFormat="1" ht="12" customHeight="1" x14ac:dyDescent="0.25">
      <c r="A5229" s="651">
        <v>733905369278</v>
      </c>
      <c r="B5229" t="s">
        <v>10582</v>
      </c>
      <c r="C5229" s="22">
        <f>AOFA_PLUS!AE67</f>
        <v>0</v>
      </c>
      <c r="D5229" s="15" t="s">
        <v>6648</v>
      </c>
      <c r="E5229" s="653" t="s">
        <v>10583</v>
      </c>
    </row>
    <row r="5230" spans="1:5" customFormat="1" ht="12" customHeight="1" x14ac:dyDescent="0.25">
      <c r="A5230" s="651">
        <v>733905369599</v>
      </c>
      <c r="B5230" t="s">
        <v>10584</v>
      </c>
      <c r="C5230" s="22">
        <f>AOFA_PLUS!AF44</f>
        <v>0</v>
      </c>
      <c r="D5230" s="15" t="s">
        <v>6648</v>
      </c>
      <c r="E5230" s="653" t="s">
        <v>10585</v>
      </c>
    </row>
    <row r="5231" spans="1:5" customFormat="1" ht="12" customHeight="1" x14ac:dyDescent="0.25">
      <c r="A5231" s="651">
        <v>733905369605</v>
      </c>
      <c r="B5231" t="s">
        <v>10586</v>
      </c>
      <c r="C5231" s="22">
        <f>AOFA_PLUS!AF45</f>
        <v>0</v>
      </c>
      <c r="D5231" s="15" t="s">
        <v>6648</v>
      </c>
      <c r="E5231" s="653" t="s">
        <v>10587</v>
      </c>
    </row>
    <row r="5232" spans="1:5" customFormat="1" ht="12" customHeight="1" x14ac:dyDescent="0.25">
      <c r="A5232" s="651">
        <v>733905369612</v>
      </c>
      <c r="B5232" t="s">
        <v>10588</v>
      </c>
      <c r="C5232" s="22">
        <f>AOFA_PLUS!AF46</f>
        <v>0</v>
      </c>
      <c r="D5232" s="15" t="s">
        <v>6648</v>
      </c>
      <c r="E5232" s="653" t="s">
        <v>10589</v>
      </c>
    </row>
    <row r="5233" spans="1:5" customFormat="1" ht="12" customHeight="1" x14ac:dyDescent="0.25">
      <c r="A5233" s="651">
        <v>733905369629</v>
      </c>
      <c r="B5233" t="s">
        <v>10590</v>
      </c>
      <c r="C5233" s="22">
        <f>AOFA_PLUS!AF47</f>
        <v>0</v>
      </c>
      <c r="D5233" s="15" t="s">
        <v>6648</v>
      </c>
      <c r="E5233" s="653" t="s">
        <v>10591</v>
      </c>
    </row>
    <row r="5234" spans="1:5" customFormat="1" ht="12" customHeight="1" x14ac:dyDescent="0.25">
      <c r="A5234" s="651">
        <v>733905369636</v>
      </c>
      <c r="B5234" t="s">
        <v>10592</v>
      </c>
      <c r="C5234" s="22">
        <f>AOFA_PLUS!AF48</f>
        <v>0</v>
      </c>
      <c r="D5234" s="15" t="s">
        <v>6648</v>
      </c>
      <c r="E5234" s="653" t="s">
        <v>10593</v>
      </c>
    </row>
    <row r="5235" spans="1:5" customFormat="1" ht="12" customHeight="1" x14ac:dyDescent="0.25">
      <c r="A5235" s="651">
        <v>733905369643</v>
      </c>
      <c r="B5235" t="s">
        <v>10594</v>
      </c>
      <c r="C5235" s="22">
        <f>AOFA_PLUS!AF49</f>
        <v>0</v>
      </c>
      <c r="D5235" s="15" t="s">
        <v>6648</v>
      </c>
      <c r="E5235" s="653" t="s">
        <v>10595</v>
      </c>
    </row>
    <row r="5236" spans="1:5" customFormat="1" ht="12" customHeight="1" x14ac:dyDescent="0.25">
      <c r="A5236" s="651">
        <v>733905369650</v>
      </c>
      <c r="B5236" t="s">
        <v>10596</v>
      </c>
      <c r="C5236" s="22">
        <f>AOFA_PLUS!AF50</f>
        <v>0</v>
      </c>
      <c r="D5236" s="15" t="s">
        <v>6648</v>
      </c>
      <c r="E5236" s="653" t="s">
        <v>10597</v>
      </c>
    </row>
    <row r="5237" spans="1:5" customFormat="1" ht="12" customHeight="1" x14ac:dyDescent="0.25">
      <c r="A5237" s="651">
        <v>733905369667</v>
      </c>
      <c r="B5237" t="s">
        <v>10598</v>
      </c>
      <c r="C5237" s="22">
        <f>AOFA_PLUS!AF51</f>
        <v>0</v>
      </c>
      <c r="D5237" s="15" t="s">
        <v>6648</v>
      </c>
      <c r="E5237" s="653" t="s">
        <v>10599</v>
      </c>
    </row>
    <row r="5238" spans="1:5" customFormat="1" ht="12" customHeight="1" x14ac:dyDescent="0.25">
      <c r="A5238" s="651">
        <v>733905369674</v>
      </c>
      <c r="B5238" t="s">
        <v>10600</v>
      </c>
      <c r="C5238" s="22">
        <f>AOFA_PLUS!AF52</f>
        <v>0</v>
      </c>
      <c r="D5238" s="15" t="s">
        <v>6648</v>
      </c>
      <c r="E5238" s="653" t="s">
        <v>10601</v>
      </c>
    </row>
    <row r="5239" spans="1:5" customFormat="1" ht="12" customHeight="1" x14ac:dyDescent="0.25">
      <c r="A5239" s="651">
        <v>733905369681</v>
      </c>
      <c r="B5239" t="s">
        <v>10602</v>
      </c>
      <c r="C5239" s="22">
        <f>AOFA_PLUS!AF53</f>
        <v>0</v>
      </c>
      <c r="D5239" s="15" t="s">
        <v>6648</v>
      </c>
      <c r="E5239" s="653" t="s">
        <v>10603</v>
      </c>
    </row>
    <row r="5240" spans="1:5" customFormat="1" ht="12" customHeight="1" x14ac:dyDescent="0.25">
      <c r="A5240" s="651">
        <v>733905369698</v>
      </c>
      <c r="B5240" t="s">
        <v>10604</v>
      </c>
      <c r="C5240" s="22">
        <f>AOFA_PLUS!AF54</f>
        <v>0</v>
      </c>
      <c r="D5240" s="15" t="s">
        <v>6648</v>
      </c>
      <c r="E5240" s="653" t="s">
        <v>10605</v>
      </c>
    </row>
    <row r="5241" spans="1:5" customFormat="1" ht="12" customHeight="1" x14ac:dyDescent="0.25">
      <c r="A5241" s="651">
        <v>733905369704</v>
      </c>
      <c r="B5241" t="s">
        <v>10606</v>
      </c>
      <c r="C5241" s="22">
        <f>AOFA_PLUS!AF55</f>
        <v>0</v>
      </c>
      <c r="D5241" s="15" t="s">
        <v>6648</v>
      </c>
      <c r="E5241" s="653" t="s">
        <v>10607</v>
      </c>
    </row>
    <row r="5242" spans="1:5" customFormat="1" ht="12" customHeight="1" x14ac:dyDescent="0.25">
      <c r="A5242" s="651">
        <v>733905369711</v>
      </c>
      <c r="B5242" t="s">
        <v>10608</v>
      </c>
      <c r="C5242" s="22">
        <f>AOFA_PLUS!AF56</f>
        <v>0</v>
      </c>
      <c r="D5242" s="15" t="s">
        <v>6648</v>
      </c>
      <c r="E5242" s="653" t="s">
        <v>10609</v>
      </c>
    </row>
    <row r="5243" spans="1:5" customFormat="1" ht="12" customHeight="1" x14ac:dyDescent="0.25">
      <c r="A5243" s="651">
        <v>733905369728</v>
      </c>
      <c r="B5243" t="s">
        <v>10610</v>
      </c>
      <c r="C5243" s="22">
        <f>AOFA_PLUS!AF57</f>
        <v>0</v>
      </c>
      <c r="D5243" s="15" t="s">
        <v>6648</v>
      </c>
      <c r="E5243" s="653" t="s">
        <v>10611</v>
      </c>
    </row>
    <row r="5244" spans="1:5" customFormat="1" ht="12" customHeight="1" x14ac:dyDescent="0.25">
      <c r="A5244" s="651">
        <v>733905369735</v>
      </c>
      <c r="B5244" t="s">
        <v>10612</v>
      </c>
      <c r="C5244" s="22">
        <f>AOFA_PLUS!AF58</f>
        <v>0</v>
      </c>
      <c r="D5244" s="15" t="s">
        <v>6648</v>
      </c>
      <c r="E5244" s="653" t="s">
        <v>10613</v>
      </c>
    </row>
    <row r="5245" spans="1:5" customFormat="1" ht="12" customHeight="1" x14ac:dyDescent="0.25">
      <c r="A5245" s="651">
        <v>733905369742</v>
      </c>
      <c r="B5245" t="s">
        <v>10614</v>
      </c>
      <c r="C5245" s="22">
        <f>AOFA_PLUS!AF59</f>
        <v>0</v>
      </c>
      <c r="D5245" s="15" t="s">
        <v>6648</v>
      </c>
      <c r="E5245" s="653" t="s">
        <v>10615</v>
      </c>
    </row>
    <row r="5246" spans="1:5" customFormat="1" ht="12" customHeight="1" x14ac:dyDescent="0.25">
      <c r="A5246" s="651">
        <v>733905369759</v>
      </c>
      <c r="B5246" t="s">
        <v>10616</v>
      </c>
      <c r="C5246" s="22">
        <f>AOFA_PLUS!AF60</f>
        <v>0</v>
      </c>
      <c r="D5246" s="15" t="s">
        <v>6648</v>
      </c>
      <c r="E5246" s="653" t="s">
        <v>10617</v>
      </c>
    </row>
    <row r="5247" spans="1:5" customFormat="1" ht="12" customHeight="1" x14ac:dyDescent="0.25">
      <c r="A5247" s="651">
        <v>733905369766</v>
      </c>
      <c r="B5247" t="s">
        <v>10618</v>
      </c>
      <c r="C5247" s="22">
        <f>AOFA_PLUS!AF61</f>
        <v>0</v>
      </c>
      <c r="D5247" s="15" t="s">
        <v>6648</v>
      </c>
      <c r="E5247" s="653" t="s">
        <v>10619</v>
      </c>
    </row>
    <row r="5248" spans="1:5" customFormat="1" ht="12" customHeight="1" x14ac:dyDescent="0.25">
      <c r="A5248" s="651">
        <v>733905369773</v>
      </c>
      <c r="B5248" t="s">
        <v>10620</v>
      </c>
      <c r="C5248" s="22">
        <f>AOFA_PLUS!AF62</f>
        <v>0</v>
      </c>
      <c r="D5248" s="15" t="s">
        <v>6648</v>
      </c>
      <c r="E5248" s="653" t="s">
        <v>10621</v>
      </c>
    </row>
    <row r="5249" spans="1:5" customFormat="1" ht="12" customHeight="1" x14ac:dyDescent="0.25">
      <c r="A5249" s="651">
        <v>733905369780</v>
      </c>
      <c r="B5249" t="s">
        <v>10622</v>
      </c>
      <c r="C5249" s="22">
        <f>AOFA_PLUS!AF63</f>
        <v>0</v>
      </c>
      <c r="D5249" s="15" t="s">
        <v>6648</v>
      </c>
      <c r="E5249" s="653" t="s">
        <v>10623</v>
      </c>
    </row>
    <row r="5250" spans="1:5" customFormat="1" ht="12" customHeight="1" x14ac:dyDescent="0.25">
      <c r="A5250" s="651">
        <v>733905369797</v>
      </c>
      <c r="B5250" t="s">
        <v>10624</v>
      </c>
      <c r="C5250" s="22">
        <f>AOFA_PLUS!AF64</f>
        <v>0</v>
      </c>
      <c r="D5250" s="15" t="s">
        <v>6648</v>
      </c>
      <c r="E5250" s="653" t="s">
        <v>10625</v>
      </c>
    </row>
    <row r="5251" spans="1:5" customFormat="1" ht="12" customHeight="1" x14ac:dyDescent="0.25">
      <c r="A5251" s="651">
        <v>733905369803</v>
      </c>
      <c r="B5251" t="s">
        <v>10626</v>
      </c>
      <c r="C5251" s="22">
        <f>AOFA_PLUS!AF65</f>
        <v>0</v>
      </c>
      <c r="D5251" s="15" t="s">
        <v>6648</v>
      </c>
      <c r="E5251" s="653" t="s">
        <v>10627</v>
      </c>
    </row>
    <row r="5252" spans="1:5" customFormat="1" ht="12" customHeight="1" x14ac:dyDescent="0.25">
      <c r="A5252" s="651">
        <v>733905369810</v>
      </c>
      <c r="B5252" t="s">
        <v>10628</v>
      </c>
      <c r="C5252" s="22">
        <f>AOFA_PLUS!AF66</f>
        <v>0</v>
      </c>
      <c r="D5252" s="15" t="s">
        <v>6648</v>
      </c>
      <c r="E5252" s="653" t="s">
        <v>10629</v>
      </c>
    </row>
    <row r="5253" spans="1:5" customFormat="1" ht="12" customHeight="1" x14ac:dyDescent="0.25">
      <c r="A5253" s="651">
        <v>733905369827</v>
      </c>
      <c r="B5253" t="s">
        <v>10630</v>
      </c>
      <c r="C5253" s="22">
        <f>AOFA_PLUS!AF67</f>
        <v>0</v>
      </c>
      <c r="D5253" s="15" t="s">
        <v>6648</v>
      </c>
      <c r="E5253" s="653" t="s">
        <v>10631</v>
      </c>
    </row>
    <row r="5254" spans="1:5" customFormat="1" ht="12" customHeight="1" x14ac:dyDescent="0.25">
      <c r="A5254" s="651">
        <v>733905370724</v>
      </c>
      <c r="B5254" t="s">
        <v>10632</v>
      </c>
      <c r="C5254" s="22">
        <f>AOFA_PLUS!AG44</f>
        <v>0</v>
      </c>
      <c r="D5254" s="15" t="s">
        <v>6648</v>
      </c>
      <c r="E5254" s="653" t="s">
        <v>10633</v>
      </c>
    </row>
    <row r="5255" spans="1:5" customFormat="1" ht="12" customHeight="1" x14ac:dyDescent="0.25">
      <c r="A5255" s="651">
        <v>733905370731</v>
      </c>
      <c r="B5255" t="s">
        <v>10634</v>
      </c>
      <c r="C5255" s="22">
        <f>AOFA_PLUS!AG45</f>
        <v>0</v>
      </c>
      <c r="D5255" s="15" t="s">
        <v>6648</v>
      </c>
      <c r="E5255" s="653" t="s">
        <v>10635</v>
      </c>
    </row>
    <row r="5256" spans="1:5" customFormat="1" ht="12" customHeight="1" x14ac:dyDescent="0.25">
      <c r="A5256" s="651">
        <v>733905370748</v>
      </c>
      <c r="B5256" t="s">
        <v>10636</v>
      </c>
      <c r="C5256" s="22">
        <f>AOFA_PLUS!AG46</f>
        <v>0</v>
      </c>
      <c r="D5256" s="15" t="s">
        <v>6648</v>
      </c>
      <c r="E5256" s="653" t="s">
        <v>10637</v>
      </c>
    </row>
    <row r="5257" spans="1:5" customFormat="1" ht="12" customHeight="1" x14ac:dyDescent="0.25">
      <c r="A5257" s="651">
        <v>733905370755</v>
      </c>
      <c r="B5257" t="s">
        <v>10638</v>
      </c>
      <c r="C5257" s="22">
        <f>AOFA_PLUS!AG47</f>
        <v>0</v>
      </c>
      <c r="D5257" s="15" t="s">
        <v>6648</v>
      </c>
      <c r="E5257" s="653" t="s">
        <v>10639</v>
      </c>
    </row>
    <row r="5258" spans="1:5" customFormat="1" ht="12" customHeight="1" x14ac:dyDescent="0.25">
      <c r="A5258" s="651">
        <v>733905370762</v>
      </c>
      <c r="B5258" t="s">
        <v>10640</v>
      </c>
      <c r="C5258" s="22">
        <f>AOFA_PLUS!AG48</f>
        <v>0</v>
      </c>
      <c r="D5258" s="15" t="s">
        <v>6648</v>
      </c>
      <c r="E5258" s="653" t="s">
        <v>10641</v>
      </c>
    </row>
    <row r="5259" spans="1:5" customFormat="1" ht="12" customHeight="1" x14ac:dyDescent="0.25">
      <c r="A5259" s="651">
        <v>733905370779</v>
      </c>
      <c r="B5259" t="s">
        <v>10642</v>
      </c>
      <c r="C5259" s="22">
        <f>AOFA_PLUS!AG49</f>
        <v>0</v>
      </c>
      <c r="D5259" s="15" t="s">
        <v>6648</v>
      </c>
      <c r="E5259" s="653" t="s">
        <v>10643</v>
      </c>
    </row>
    <row r="5260" spans="1:5" customFormat="1" ht="12" customHeight="1" x14ac:dyDescent="0.25">
      <c r="A5260" s="651">
        <v>733905370786</v>
      </c>
      <c r="B5260" t="s">
        <v>10644</v>
      </c>
      <c r="C5260" s="22">
        <f>AOFA_PLUS!AG50</f>
        <v>0</v>
      </c>
      <c r="D5260" s="15" t="s">
        <v>6648</v>
      </c>
      <c r="E5260" s="653" t="s">
        <v>10645</v>
      </c>
    </row>
    <row r="5261" spans="1:5" customFormat="1" ht="12" customHeight="1" x14ac:dyDescent="0.25">
      <c r="A5261" s="651">
        <v>733905370793</v>
      </c>
      <c r="B5261" t="s">
        <v>10646</v>
      </c>
      <c r="C5261" s="22">
        <f>AOFA_PLUS!AG51</f>
        <v>0</v>
      </c>
      <c r="D5261" s="15" t="s">
        <v>6648</v>
      </c>
      <c r="E5261" s="653" t="s">
        <v>10647</v>
      </c>
    </row>
    <row r="5262" spans="1:5" customFormat="1" ht="12" customHeight="1" x14ac:dyDescent="0.25">
      <c r="A5262" s="651">
        <v>733905370809</v>
      </c>
      <c r="B5262" t="s">
        <v>10648</v>
      </c>
      <c r="C5262" s="22">
        <f>AOFA_PLUS!AG52</f>
        <v>0</v>
      </c>
      <c r="D5262" s="15" t="s">
        <v>6648</v>
      </c>
      <c r="E5262" s="653" t="s">
        <v>10649</v>
      </c>
    </row>
    <row r="5263" spans="1:5" customFormat="1" ht="12" customHeight="1" x14ac:dyDescent="0.25">
      <c r="A5263" s="651">
        <v>733905370816</v>
      </c>
      <c r="B5263" t="s">
        <v>10650</v>
      </c>
      <c r="C5263" s="22">
        <f>AOFA_PLUS!AG53</f>
        <v>0</v>
      </c>
      <c r="D5263" s="15" t="s">
        <v>6648</v>
      </c>
      <c r="E5263" s="653" t="s">
        <v>10651</v>
      </c>
    </row>
    <row r="5264" spans="1:5" customFormat="1" ht="12" customHeight="1" x14ac:dyDescent="0.25">
      <c r="A5264" s="651">
        <v>733905370823</v>
      </c>
      <c r="B5264" t="s">
        <v>10652</v>
      </c>
      <c r="C5264" s="22">
        <f>AOFA_PLUS!AG54</f>
        <v>0</v>
      </c>
      <c r="D5264" s="15" t="s">
        <v>6648</v>
      </c>
      <c r="E5264" s="653" t="s">
        <v>10653</v>
      </c>
    </row>
    <row r="5265" spans="1:5" customFormat="1" ht="12" customHeight="1" x14ac:dyDescent="0.25">
      <c r="A5265" s="651">
        <v>733905370830</v>
      </c>
      <c r="B5265" t="s">
        <v>10654</v>
      </c>
      <c r="C5265" s="22">
        <f>AOFA_PLUS!AG55</f>
        <v>0</v>
      </c>
      <c r="D5265" s="15" t="s">
        <v>6648</v>
      </c>
      <c r="E5265" s="653" t="s">
        <v>10655</v>
      </c>
    </row>
    <row r="5266" spans="1:5" customFormat="1" ht="12" customHeight="1" x14ac:dyDescent="0.25">
      <c r="A5266" s="651">
        <v>733905370847</v>
      </c>
      <c r="B5266" t="s">
        <v>10656</v>
      </c>
      <c r="C5266" s="22">
        <f>AOFA_PLUS!AG56</f>
        <v>0</v>
      </c>
      <c r="D5266" s="15" t="s">
        <v>6648</v>
      </c>
      <c r="E5266" s="653" t="s">
        <v>10657</v>
      </c>
    </row>
    <row r="5267" spans="1:5" customFormat="1" ht="12" customHeight="1" x14ac:dyDescent="0.25">
      <c r="A5267" s="651">
        <v>733905370854</v>
      </c>
      <c r="B5267" t="s">
        <v>10658</v>
      </c>
      <c r="C5267" s="22">
        <f>AOFA_PLUS!AG57</f>
        <v>0</v>
      </c>
      <c r="D5267" s="15" t="s">
        <v>6648</v>
      </c>
      <c r="E5267" s="653" t="s">
        <v>10659</v>
      </c>
    </row>
    <row r="5268" spans="1:5" customFormat="1" ht="12" customHeight="1" x14ac:dyDescent="0.25">
      <c r="A5268" s="651">
        <v>733905370861</v>
      </c>
      <c r="B5268" t="s">
        <v>10660</v>
      </c>
      <c r="C5268" s="22">
        <f>AOFA_PLUS!AG58</f>
        <v>0</v>
      </c>
      <c r="D5268" s="15" t="s">
        <v>6648</v>
      </c>
      <c r="E5268" s="653" t="s">
        <v>10661</v>
      </c>
    </row>
    <row r="5269" spans="1:5" customFormat="1" ht="12" customHeight="1" x14ac:dyDescent="0.25">
      <c r="A5269" s="651">
        <v>733905370878</v>
      </c>
      <c r="B5269" t="s">
        <v>10662</v>
      </c>
      <c r="C5269" s="22">
        <f>AOFA_PLUS!AG59</f>
        <v>0</v>
      </c>
      <c r="D5269" s="15" t="s">
        <v>6648</v>
      </c>
      <c r="E5269" s="653" t="s">
        <v>10663</v>
      </c>
    </row>
    <row r="5270" spans="1:5" customFormat="1" ht="12" customHeight="1" x14ac:dyDescent="0.25">
      <c r="A5270" s="651">
        <v>733905370885</v>
      </c>
      <c r="B5270" t="s">
        <v>10664</v>
      </c>
      <c r="C5270" s="22">
        <f>AOFA_PLUS!AG60</f>
        <v>0</v>
      </c>
      <c r="D5270" s="15" t="s">
        <v>6648</v>
      </c>
      <c r="E5270" s="653" t="s">
        <v>10665</v>
      </c>
    </row>
    <row r="5271" spans="1:5" customFormat="1" ht="12" customHeight="1" x14ac:dyDescent="0.25">
      <c r="A5271" s="651">
        <v>733905370892</v>
      </c>
      <c r="B5271" t="s">
        <v>10666</v>
      </c>
      <c r="C5271" s="22">
        <f>AOFA_PLUS!AG61</f>
        <v>0</v>
      </c>
      <c r="D5271" s="15" t="s">
        <v>6648</v>
      </c>
      <c r="E5271" s="653" t="s">
        <v>10667</v>
      </c>
    </row>
    <row r="5272" spans="1:5" customFormat="1" ht="12" customHeight="1" x14ac:dyDescent="0.25">
      <c r="A5272" s="651">
        <v>733905370908</v>
      </c>
      <c r="B5272" t="s">
        <v>10668</v>
      </c>
      <c r="C5272" s="22">
        <f>AOFA_PLUS!AG62</f>
        <v>0</v>
      </c>
      <c r="D5272" s="15" t="s">
        <v>6648</v>
      </c>
      <c r="E5272" s="653" t="s">
        <v>10669</v>
      </c>
    </row>
    <row r="5273" spans="1:5" customFormat="1" ht="12" customHeight="1" x14ac:dyDescent="0.25">
      <c r="A5273" s="651">
        <v>733905370915</v>
      </c>
      <c r="B5273" t="s">
        <v>10670</v>
      </c>
      <c r="C5273" s="22">
        <f>AOFA_PLUS!AG63</f>
        <v>0</v>
      </c>
      <c r="D5273" s="15" t="s">
        <v>6648</v>
      </c>
      <c r="E5273" s="653" t="s">
        <v>10671</v>
      </c>
    </row>
    <row r="5274" spans="1:5" customFormat="1" ht="12" customHeight="1" x14ac:dyDescent="0.25">
      <c r="A5274" s="651">
        <v>733905370922</v>
      </c>
      <c r="B5274" t="s">
        <v>10672</v>
      </c>
      <c r="C5274" s="22">
        <f>AOFA_PLUS!AG64</f>
        <v>0</v>
      </c>
      <c r="D5274" s="15" t="s">
        <v>6648</v>
      </c>
      <c r="E5274" s="653" t="s">
        <v>10673</v>
      </c>
    </row>
    <row r="5275" spans="1:5" customFormat="1" ht="12" customHeight="1" x14ac:dyDescent="0.25">
      <c r="A5275" s="651">
        <v>733905370939</v>
      </c>
      <c r="B5275" t="s">
        <v>10674</v>
      </c>
      <c r="C5275" s="22">
        <f>AOFA_PLUS!AG65</f>
        <v>0</v>
      </c>
      <c r="D5275" s="15" t="s">
        <v>6648</v>
      </c>
      <c r="E5275" s="653" t="s">
        <v>10675</v>
      </c>
    </row>
    <row r="5276" spans="1:5" customFormat="1" ht="12" customHeight="1" x14ac:dyDescent="0.25">
      <c r="A5276" s="651">
        <v>733905370946</v>
      </c>
      <c r="B5276" t="s">
        <v>10676</v>
      </c>
      <c r="C5276" s="22">
        <f>AOFA_PLUS!AG66</f>
        <v>0</v>
      </c>
      <c r="D5276" s="15" t="s">
        <v>6648</v>
      </c>
      <c r="E5276" s="653" t="s">
        <v>10677</v>
      </c>
    </row>
    <row r="5277" spans="1:5" customFormat="1" ht="12" customHeight="1" x14ac:dyDescent="0.25">
      <c r="A5277" s="651">
        <v>733905370953</v>
      </c>
      <c r="B5277" t="s">
        <v>10678</v>
      </c>
      <c r="C5277" s="22">
        <f>AOFA_PLUS!AG67</f>
        <v>0</v>
      </c>
      <c r="D5277" s="15" t="s">
        <v>6648</v>
      </c>
      <c r="E5277" s="653" t="s">
        <v>10679</v>
      </c>
    </row>
    <row r="5278" spans="1:5" customFormat="1" ht="12" customHeight="1" x14ac:dyDescent="0.25">
      <c r="A5278" s="651">
        <v>733905371271</v>
      </c>
      <c r="B5278" t="s">
        <v>10680</v>
      </c>
      <c r="C5278" s="22">
        <f>AOFA_PLUS!AH44</f>
        <v>0</v>
      </c>
      <c r="D5278" s="15" t="s">
        <v>6648</v>
      </c>
      <c r="E5278" s="653" t="s">
        <v>10681</v>
      </c>
    </row>
    <row r="5279" spans="1:5" customFormat="1" ht="12" customHeight="1" x14ac:dyDescent="0.25">
      <c r="A5279" s="651">
        <v>733905371288</v>
      </c>
      <c r="B5279" t="s">
        <v>10682</v>
      </c>
      <c r="C5279" s="22">
        <f>AOFA_PLUS!AH45</f>
        <v>0</v>
      </c>
      <c r="D5279" s="15" t="s">
        <v>6648</v>
      </c>
      <c r="E5279" s="653" t="s">
        <v>10683</v>
      </c>
    </row>
    <row r="5280" spans="1:5" customFormat="1" ht="12" customHeight="1" x14ac:dyDescent="0.25">
      <c r="A5280" s="651">
        <v>733905371295</v>
      </c>
      <c r="B5280" t="s">
        <v>10684</v>
      </c>
      <c r="C5280" s="22">
        <f>AOFA_PLUS!AH46</f>
        <v>0</v>
      </c>
      <c r="D5280" s="15" t="s">
        <v>6648</v>
      </c>
      <c r="E5280" s="653" t="s">
        <v>10685</v>
      </c>
    </row>
    <row r="5281" spans="1:5" customFormat="1" ht="12" customHeight="1" x14ac:dyDescent="0.25">
      <c r="A5281" s="651">
        <v>733905371301</v>
      </c>
      <c r="B5281" t="s">
        <v>10686</v>
      </c>
      <c r="C5281" s="22">
        <f>AOFA_PLUS!AH47</f>
        <v>0</v>
      </c>
      <c r="D5281" s="15" t="s">
        <v>6648</v>
      </c>
      <c r="E5281" s="653" t="s">
        <v>10687</v>
      </c>
    </row>
    <row r="5282" spans="1:5" customFormat="1" ht="12" customHeight="1" x14ac:dyDescent="0.25">
      <c r="A5282" s="651">
        <v>733905371318</v>
      </c>
      <c r="B5282" t="s">
        <v>10688</v>
      </c>
      <c r="C5282" s="22">
        <f>AOFA_PLUS!AH48</f>
        <v>0</v>
      </c>
      <c r="D5282" s="15" t="s">
        <v>6648</v>
      </c>
      <c r="E5282" s="653" t="s">
        <v>10689</v>
      </c>
    </row>
    <row r="5283" spans="1:5" customFormat="1" ht="12" customHeight="1" x14ac:dyDescent="0.25">
      <c r="A5283" s="651">
        <v>733905371325</v>
      </c>
      <c r="B5283" t="s">
        <v>10690</v>
      </c>
      <c r="C5283" s="22">
        <f>AOFA_PLUS!AH49</f>
        <v>0</v>
      </c>
      <c r="D5283" s="15" t="s">
        <v>6648</v>
      </c>
      <c r="E5283" s="653" t="s">
        <v>10691</v>
      </c>
    </row>
    <row r="5284" spans="1:5" customFormat="1" ht="12" customHeight="1" x14ac:dyDescent="0.25">
      <c r="A5284" s="651">
        <v>733905371332</v>
      </c>
      <c r="B5284" t="s">
        <v>10692</v>
      </c>
      <c r="C5284" s="22">
        <f>AOFA_PLUS!AH50</f>
        <v>0</v>
      </c>
      <c r="D5284" s="15" t="s">
        <v>6648</v>
      </c>
      <c r="E5284" s="653" t="s">
        <v>10693</v>
      </c>
    </row>
    <row r="5285" spans="1:5" customFormat="1" ht="12" customHeight="1" x14ac:dyDescent="0.25">
      <c r="A5285" s="651">
        <v>733905371349</v>
      </c>
      <c r="B5285" t="s">
        <v>10694</v>
      </c>
      <c r="C5285" s="22">
        <f>AOFA_PLUS!AH51</f>
        <v>0</v>
      </c>
      <c r="D5285" s="15" t="s">
        <v>6648</v>
      </c>
      <c r="E5285" s="653" t="s">
        <v>10695</v>
      </c>
    </row>
    <row r="5286" spans="1:5" customFormat="1" ht="12" customHeight="1" x14ac:dyDescent="0.25">
      <c r="A5286" s="651">
        <v>733905371356</v>
      </c>
      <c r="B5286" t="s">
        <v>10696</v>
      </c>
      <c r="C5286" s="22">
        <f>AOFA_PLUS!AH52</f>
        <v>0</v>
      </c>
      <c r="D5286" s="15" t="s">
        <v>6648</v>
      </c>
      <c r="E5286" s="653" t="s">
        <v>10697</v>
      </c>
    </row>
    <row r="5287" spans="1:5" customFormat="1" ht="12" customHeight="1" x14ac:dyDescent="0.25">
      <c r="A5287" s="651">
        <v>733905371363</v>
      </c>
      <c r="B5287" t="s">
        <v>10698</v>
      </c>
      <c r="C5287" s="22">
        <f>AOFA_PLUS!AH53</f>
        <v>0</v>
      </c>
      <c r="D5287" s="15" t="s">
        <v>6648</v>
      </c>
      <c r="E5287" s="653" t="s">
        <v>10699</v>
      </c>
    </row>
    <row r="5288" spans="1:5" customFormat="1" ht="12" customHeight="1" x14ac:dyDescent="0.25">
      <c r="A5288" s="651">
        <v>733905371370</v>
      </c>
      <c r="B5288" t="s">
        <v>10700</v>
      </c>
      <c r="C5288" s="22">
        <f>AOFA_PLUS!AH54</f>
        <v>0</v>
      </c>
      <c r="D5288" s="15" t="s">
        <v>6648</v>
      </c>
      <c r="E5288" s="653" t="s">
        <v>10701</v>
      </c>
    </row>
    <row r="5289" spans="1:5" customFormat="1" ht="12" customHeight="1" x14ac:dyDescent="0.25">
      <c r="A5289" s="651">
        <v>733905371387</v>
      </c>
      <c r="B5289" t="s">
        <v>10702</v>
      </c>
      <c r="C5289" s="22">
        <f>AOFA_PLUS!AH55</f>
        <v>0</v>
      </c>
      <c r="D5289" s="15" t="s">
        <v>6648</v>
      </c>
      <c r="E5289" s="653" t="s">
        <v>10703</v>
      </c>
    </row>
    <row r="5290" spans="1:5" customFormat="1" ht="12" customHeight="1" x14ac:dyDescent="0.25">
      <c r="A5290" s="651">
        <v>733905371394</v>
      </c>
      <c r="B5290" t="s">
        <v>10704</v>
      </c>
      <c r="C5290" s="22">
        <f>AOFA_PLUS!AH56</f>
        <v>0</v>
      </c>
      <c r="D5290" s="15" t="s">
        <v>6648</v>
      </c>
      <c r="E5290" s="653" t="s">
        <v>10705</v>
      </c>
    </row>
    <row r="5291" spans="1:5" customFormat="1" ht="12" customHeight="1" x14ac:dyDescent="0.25">
      <c r="A5291" s="651">
        <v>733905371400</v>
      </c>
      <c r="B5291" t="s">
        <v>10706</v>
      </c>
      <c r="C5291" s="22">
        <f>AOFA_PLUS!AH57</f>
        <v>0</v>
      </c>
      <c r="D5291" s="15" t="s">
        <v>6648</v>
      </c>
      <c r="E5291" s="653" t="s">
        <v>10707</v>
      </c>
    </row>
    <row r="5292" spans="1:5" customFormat="1" ht="12" customHeight="1" x14ac:dyDescent="0.25">
      <c r="A5292" s="651">
        <v>733905371417</v>
      </c>
      <c r="B5292" t="s">
        <v>10708</v>
      </c>
      <c r="C5292" s="22">
        <f>AOFA_PLUS!AH58</f>
        <v>0</v>
      </c>
      <c r="D5292" s="15" t="s">
        <v>6648</v>
      </c>
      <c r="E5292" s="653" t="s">
        <v>10709</v>
      </c>
    </row>
    <row r="5293" spans="1:5" customFormat="1" ht="12" customHeight="1" x14ac:dyDescent="0.25">
      <c r="A5293" s="651">
        <v>733905371424</v>
      </c>
      <c r="B5293" t="s">
        <v>10710</v>
      </c>
      <c r="C5293" s="22">
        <f>AOFA_PLUS!AH59</f>
        <v>0</v>
      </c>
      <c r="D5293" s="15" t="s">
        <v>6648</v>
      </c>
      <c r="E5293" s="653" t="s">
        <v>10711</v>
      </c>
    </row>
    <row r="5294" spans="1:5" customFormat="1" ht="12" customHeight="1" x14ac:dyDescent="0.25">
      <c r="A5294" s="651">
        <v>733905371431</v>
      </c>
      <c r="B5294" t="s">
        <v>10712</v>
      </c>
      <c r="C5294" s="22">
        <f>AOFA_PLUS!AH60</f>
        <v>0</v>
      </c>
      <c r="D5294" s="15" t="s">
        <v>6648</v>
      </c>
      <c r="E5294" s="653" t="s">
        <v>10713</v>
      </c>
    </row>
    <row r="5295" spans="1:5" customFormat="1" ht="12" customHeight="1" x14ac:dyDescent="0.25">
      <c r="A5295" s="651">
        <v>733905371448</v>
      </c>
      <c r="B5295" t="s">
        <v>10714</v>
      </c>
      <c r="C5295" s="22">
        <f>AOFA_PLUS!AH61</f>
        <v>0</v>
      </c>
      <c r="D5295" s="15" t="s">
        <v>6648</v>
      </c>
      <c r="E5295" s="653" t="s">
        <v>10715</v>
      </c>
    </row>
    <row r="5296" spans="1:5" customFormat="1" ht="12" customHeight="1" x14ac:dyDescent="0.25">
      <c r="A5296" s="651">
        <v>733905371455</v>
      </c>
      <c r="B5296" t="s">
        <v>10716</v>
      </c>
      <c r="C5296" s="22">
        <f>AOFA_PLUS!AH62</f>
        <v>0</v>
      </c>
      <c r="D5296" s="15" t="s">
        <v>6648</v>
      </c>
      <c r="E5296" s="653" t="s">
        <v>10717</v>
      </c>
    </row>
    <row r="5297" spans="1:5" customFormat="1" ht="12" customHeight="1" x14ac:dyDescent="0.25">
      <c r="A5297" s="651">
        <v>733905371462</v>
      </c>
      <c r="B5297" t="s">
        <v>10718</v>
      </c>
      <c r="C5297" s="22">
        <f>AOFA_PLUS!AH63</f>
        <v>0</v>
      </c>
      <c r="D5297" s="15" t="s">
        <v>6648</v>
      </c>
      <c r="E5297" s="653" t="s">
        <v>10719</v>
      </c>
    </row>
    <row r="5298" spans="1:5" customFormat="1" ht="12" customHeight="1" x14ac:dyDescent="0.25">
      <c r="A5298" s="651">
        <v>733905371479</v>
      </c>
      <c r="B5298" t="s">
        <v>10720</v>
      </c>
      <c r="C5298" s="22">
        <f>AOFA_PLUS!AH64</f>
        <v>0</v>
      </c>
      <c r="D5298" s="15" t="s">
        <v>6648</v>
      </c>
      <c r="E5298" s="653" t="s">
        <v>10721</v>
      </c>
    </row>
    <row r="5299" spans="1:5" customFormat="1" ht="12" customHeight="1" x14ac:dyDescent="0.25">
      <c r="A5299" s="651">
        <v>733905371486</v>
      </c>
      <c r="B5299" t="s">
        <v>10722</v>
      </c>
      <c r="C5299" s="22">
        <f>AOFA_PLUS!AH65</f>
        <v>0</v>
      </c>
      <c r="D5299" s="15" t="s">
        <v>6648</v>
      </c>
      <c r="E5299" s="653" t="s">
        <v>10723</v>
      </c>
    </row>
    <row r="5300" spans="1:5" customFormat="1" ht="12" customHeight="1" x14ac:dyDescent="0.25">
      <c r="A5300" s="651">
        <v>733905371493</v>
      </c>
      <c r="B5300" t="s">
        <v>10724</v>
      </c>
      <c r="C5300" s="22">
        <f>AOFA_PLUS!AH66</f>
        <v>0</v>
      </c>
      <c r="D5300" s="15" t="s">
        <v>6648</v>
      </c>
      <c r="E5300" s="653" t="s">
        <v>10725</v>
      </c>
    </row>
    <row r="5301" spans="1:5" customFormat="1" ht="12" customHeight="1" x14ac:dyDescent="0.25">
      <c r="A5301" s="651">
        <v>733905371509</v>
      </c>
      <c r="B5301" t="s">
        <v>10726</v>
      </c>
      <c r="C5301" s="22">
        <f>AOFA_PLUS!AH67</f>
        <v>0</v>
      </c>
      <c r="D5301" s="15" t="s">
        <v>6648</v>
      </c>
      <c r="E5301" s="653" t="s">
        <v>10727</v>
      </c>
    </row>
    <row r="5302" spans="1:5" customFormat="1" ht="12" customHeight="1" x14ac:dyDescent="0.25">
      <c r="A5302" s="651">
        <v>733905371820</v>
      </c>
      <c r="B5302" t="s">
        <v>10728</v>
      </c>
      <c r="C5302" s="22">
        <f>AOFA_PLUS!AI44</f>
        <v>0</v>
      </c>
      <c r="D5302" s="15" t="s">
        <v>6648</v>
      </c>
      <c r="E5302" s="653" t="s">
        <v>10729</v>
      </c>
    </row>
    <row r="5303" spans="1:5" customFormat="1" ht="12" customHeight="1" x14ac:dyDescent="0.25">
      <c r="A5303" s="651">
        <v>733905371837</v>
      </c>
      <c r="B5303" t="s">
        <v>10730</v>
      </c>
      <c r="C5303" s="22">
        <f>AOFA_PLUS!AI45</f>
        <v>0</v>
      </c>
      <c r="D5303" s="15" t="s">
        <v>6648</v>
      </c>
      <c r="E5303" s="653" t="s">
        <v>10731</v>
      </c>
    </row>
    <row r="5304" spans="1:5" customFormat="1" ht="12" customHeight="1" x14ac:dyDescent="0.25">
      <c r="A5304" s="651">
        <v>733905371844</v>
      </c>
      <c r="B5304" t="s">
        <v>10732</v>
      </c>
      <c r="C5304" s="22">
        <f>AOFA_PLUS!AI46</f>
        <v>0</v>
      </c>
      <c r="D5304" s="15" t="s">
        <v>6648</v>
      </c>
      <c r="E5304" s="653" t="s">
        <v>10733</v>
      </c>
    </row>
    <row r="5305" spans="1:5" customFormat="1" ht="12" customHeight="1" x14ac:dyDescent="0.25">
      <c r="A5305" s="651">
        <v>733905371851</v>
      </c>
      <c r="B5305" t="s">
        <v>10734</v>
      </c>
      <c r="C5305" s="22">
        <f>AOFA_PLUS!AI47</f>
        <v>0</v>
      </c>
      <c r="D5305" s="15" t="s">
        <v>6648</v>
      </c>
      <c r="E5305" s="653" t="s">
        <v>10735</v>
      </c>
    </row>
    <row r="5306" spans="1:5" customFormat="1" ht="12" customHeight="1" x14ac:dyDescent="0.25">
      <c r="A5306" s="651">
        <v>733905371868</v>
      </c>
      <c r="B5306" t="s">
        <v>10736</v>
      </c>
      <c r="C5306" s="22">
        <f>AOFA_PLUS!AI48</f>
        <v>0</v>
      </c>
      <c r="D5306" s="15" t="s">
        <v>6648</v>
      </c>
      <c r="E5306" s="653" t="s">
        <v>10737</v>
      </c>
    </row>
    <row r="5307" spans="1:5" customFormat="1" ht="12" customHeight="1" x14ac:dyDescent="0.25">
      <c r="A5307" s="651">
        <v>733905371875</v>
      </c>
      <c r="B5307" t="s">
        <v>10738</v>
      </c>
      <c r="C5307" s="22">
        <f>AOFA_PLUS!AI49</f>
        <v>0</v>
      </c>
      <c r="D5307" s="15" t="s">
        <v>6648</v>
      </c>
      <c r="E5307" s="653" t="s">
        <v>10739</v>
      </c>
    </row>
    <row r="5308" spans="1:5" customFormat="1" ht="12" customHeight="1" x14ac:dyDescent="0.25">
      <c r="A5308" s="651">
        <v>733905371882</v>
      </c>
      <c r="B5308" t="s">
        <v>10740</v>
      </c>
      <c r="C5308" s="22">
        <f>AOFA_PLUS!AI50</f>
        <v>0</v>
      </c>
      <c r="D5308" s="15" t="s">
        <v>6648</v>
      </c>
      <c r="E5308" s="653" t="s">
        <v>10741</v>
      </c>
    </row>
    <row r="5309" spans="1:5" customFormat="1" ht="12" customHeight="1" x14ac:dyDescent="0.25">
      <c r="A5309" s="651">
        <v>733905371899</v>
      </c>
      <c r="B5309" t="s">
        <v>10742</v>
      </c>
      <c r="C5309" s="22">
        <f>AOFA_PLUS!AI51</f>
        <v>0</v>
      </c>
      <c r="D5309" s="15" t="s">
        <v>6648</v>
      </c>
      <c r="E5309" s="653" t="s">
        <v>10743</v>
      </c>
    </row>
    <row r="5310" spans="1:5" customFormat="1" ht="12" customHeight="1" x14ac:dyDescent="0.25">
      <c r="A5310" s="651">
        <v>733905371905</v>
      </c>
      <c r="B5310" t="s">
        <v>10744</v>
      </c>
      <c r="C5310" s="22">
        <f>AOFA_PLUS!AI52</f>
        <v>0</v>
      </c>
      <c r="D5310" s="15" t="s">
        <v>6648</v>
      </c>
      <c r="E5310" s="653" t="s">
        <v>10745</v>
      </c>
    </row>
    <row r="5311" spans="1:5" customFormat="1" ht="12" customHeight="1" x14ac:dyDescent="0.25">
      <c r="A5311" s="651">
        <v>733905371912</v>
      </c>
      <c r="B5311" t="s">
        <v>10746</v>
      </c>
      <c r="C5311" s="22">
        <f>AOFA_PLUS!AI53</f>
        <v>0</v>
      </c>
      <c r="D5311" s="15" t="s">
        <v>6648</v>
      </c>
      <c r="E5311" s="653" t="s">
        <v>10747</v>
      </c>
    </row>
    <row r="5312" spans="1:5" customFormat="1" ht="12" customHeight="1" x14ac:dyDescent="0.25">
      <c r="A5312" s="651">
        <v>733905371929</v>
      </c>
      <c r="B5312" t="s">
        <v>10748</v>
      </c>
      <c r="C5312" s="22">
        <f>AOFA_PLUS!AI54</f>
        <v>0</v>
      </c>
      <c r="D5312" s="15" t="s">
        <v>6648</v>
      </c>
      <c r="E5312" s="653" t="s">
        <v>10749</v>
      </c>
    </row>
    <row r="5313" spans="1:5" customFormat="1" ht="12" customHeight="1" x14ac:dyDescent="0.25">
      <c r="A5313" s="651">
        <v>733905371936</v>
      </c>
      <c r="B5313" t="s">
        <v>10750</v>
      </c>
      <c r="C5313" s="22">
        <f>AOFA_PLUS!AI55</f>
        <v>0</v>
      </c>
      <c r="D5313" s="15" t="s">
        <v>6648</v>
      </c>
      <c r="E5313" s="653" t="s">
        <v>10751</v>
      </c>
    </row>
    <row r="5314" spans="1:5" customFormat="1" ht="12" customHeight="1" x14ac:dyDescent="0.25">
      <c r="A5314" s="651">
        <v>733905371943</v>
      </c>
      <c r="B5314" t="s">
        <v>10752</v>
      </c>
      <c r="C5314" s="22">
        <f>AOFA_PLUS!AI56</f>
        <v>0</v>
      </c>
      <c r="D5314" s="15" t="s">
        <v>6648</v>
      </c>
      <c r="E5314" s="653" t="s">
        <v>10753</v>
      </c>
    </row>
    <row r="5315" spans="1:5" customFormat="1" ht="12" customHeight="1" x14ac:dyDescent="0.25">
      <c r="A5315" s="651">
        <v>733905371950</v>
      </c>
      <c r="B5315" t="s">
        <v>10754</v>
      </c>
      <c r="C5315" s="22">
        <f>AOFA_PLUS!AI57</f>
        <v>0</v>
      </c>
      <c r="D5315" s="15" t="s">
        <v>6648</v>
      </c>
      <c r="E5315" s="653" t="s">
        <v>10755</v>
      </c>
    </row>
    <row r="5316" spans="1:5" customFormat="1" ht="12" customHeight="1" x14ac:dyDescent="0.25">
      <c r="A5316" s="651">
        <v>733905371967</v>
      </c>
      <c r="B5316" t="s">
        <v>10756</v>
      </c>
      <c r="C5316" s="22">
        <f>AOFA_PLUS!AI58</f>
        <v>0</v>
      </c>
      <c r="D5316" s="15" t="s">
        <v>6648</v>
      </c>
      <c r="E5316" s="653" t="s">
        <v>10757</v>
      </c>
    </row>
    <row r="5317" spans="1:5" customFormat="1" ht="12" customHeight="1" x14ac:dyDescent="0.25">
      <c r="A5317" s="651">
        <v>733905371974</v>
      </c>
      <c r="B5317" t="s">
        <v>10758</v>
      </c>
      <c r="C5317" s="22">
        <f>AOFA_PLUS!AI59</f>
        <v>0</v>
      </c>
      <c r="D5317" s="15" t="s">
        <v>6648</v>
      </c>
      <c r="E5317" s="653" t="s">
        <v>10759</v>
      </c>
    </row>
    <row r="5318" spans="1:5" customFormat="1" ht="12" customHeight="1" x14ac:dyDescent="0.25">
      <c r="A5318" s="651">
        <v>733905371981</v>
      </c>
      <c r="B5318" t="s">
        <v>10760</v>
      </c>
      <c r="C5318" s="22">
        <f>AOFA_PLUS!AI60</f>
        <v>0</v>
      </c>
      <c r="D5318" s="15" t="s">
        <v>6648</v>
      </c>
      <c r="E5318" s="653" t="s">
        <v>10761</v>
      </c>
    </row>
    <row r="5319" spans="1:5" customFormat="1" ht="12" customHeight="1" x14ac:dyDescent="0.25">
      <c r="A5319" s="651">
        <v>733905371998</v>
      </c>
      <c r="B5319" t="s">
        <v>10762</v>
      </c>
      <c r="C5319" s="22">
        <f>AOFA_PLUS!AI61</f>
        <v>0</v>
      </c>
      <c r="D5319" s="15" t="s">
        <v>6648</v>
      </c>
      <c r="E5319" s="653" t="s">
        <v>10763</v>
      </c>
    </row>
    <row r="5320" spans="1:5" customFormat="1" ht="12" customHeight="1" x14ac:dyDescent="0.25">
      <c r="A5320" s="651">
        <v>733905372001</v>
      </c>
      <c r="B5320" t="s">
        <v>10764</v>
      </c>
      <c r="C5320" s="22">
        <f>AOFA_PLUS!AI62</f>
        <v>0</v>
      </c>
      <c r="D5320" s="15" t="s">
        <v>6648</v>
      </c>
      <c r="E5320" s="653" t="s">
        <v>10765</v>
      </c>
    </row>
    <row r="5321" spans="1:5" customFormat="1" ht="12" customHeight="1" x14ac:dyDescent="0.25">
      <c r="A5321" s="651">
        <v>733905372018</v>
      </c>
      <c r="B5321" t="s">
        <v>10766</v>
      </c>
      <c r="C5321" s="22">
        <f>AOFA_PLUS!AI63</f>
        <v>0</v>
      </c>
      <c r="D5321" s="15" t="s">
        <v>6648</v>
      </c>
      <c r="E5321" s="653" t="s">
        <v>10767</v>
      </c>
    </row>
    <row r="5322" spans="1:5" customFormat="1" ht="12" customHeight="1" x14ac:dyDescent="0.25">
      <c r="A5322" s="651">
        <v>733905372025</v>
      </c>
      <c r="B5322" t="s">
        <v>10768</v>
      </c>
      <c r="C5322" s="22">
        <f>AOFA_PLUS!AI64</f>
        <v>0</v>
      </c>
      <c r="D5322" s="15" t="s">
        <v>6648</v>
      </c>
      <c r="E5322" s="653" t="s">
        <v>10769</v>
      </c>
    </row>
    <row r="5323" spans="1:5" customFormat="1" ht="12" customHeight="1" x14ac:dyDescent="0.25">
      <c r="A5323" s="651">
        <v>733905372032</v>
      </c>
      <c r="B5323" t="s">
        <v>10770</v>
      </c>
      <c r="C5323" s="22">
        <f>AOFA_PLUS!AI65</f>
        <v>0</v>
      </c>
      <c r="D5323" s="15" t="s">
        <v>6648</v>
      </c>
      <c r="E5323" s="653" t="s">
        <v>10771</v>
      </c>
    </row>
    <row r="5324" spans="1:5" customFormat="1" ht="12" customHeight="1" x14ac:dyDescent="0.25">
      <c r="A5324" s="651">
        <v>733905372049</v>
      </c>
      <c r="B5324" t="s">
        <v>10772</v>
      </c>
      <c r="C5324" s="22">
        <f>AOFA_PLUS!AI66</f>
        <v>0</v>
      </c>
      <c r="D5324" s="15" t="s">
        <v>6648</v>
      </c>
      <c r="E5324" s="653" t="s">
        <v>10773</v>
      </c>
    </row>
    <row r="5325" spans="1:5" customFormat="1" ht="12" customHeight="1" x14ac:dyDescent="0.25">
      <c r="A5325" s="651">
        <v>733905372056</v>
      </c>
      <c r="B5325" t="s">
        <v>10774</v>
      </c>
      <c r="C5325" s="22">
        <f>AOFA_PLUS!AI67</f>
        <v>0</v>
      </c>
      <c r="D5325" s="15" t="s">
        <v>6648</v>
      </c>
      <c r="E5325" s="653" t="s">
        <v>10775</v>
      </c>
    </row>
    <row r="5326" spans="1:5" customFormat="1" ht="12" customHeight="1" x14ac:dyDescent="0.25">
      <c r="A5326" s="651">
        <v>733905372377</v>
      </c>
      <c r="B5326" t="s">
        <v>10776</v>
      </c>
      <c r="C5326" s="22">
        <f>AOFA_PLUS!AJ44</f>
        <v>0</v>
      </c>
      <c r="D5326" s="15" t="s">
        <v>6648</v>
      </c>
      <c r="E5326" s="653" t="s">
        <v>10777</v>
      </c>
    </row>
    <row r="5327" spans="1:5" customFormat="1" ht="12" customHeight="1" x14ac:dyDescent="0.25">
      <c r="A5327" s="651">
        <v>733905372384</v>
      </c>
      <c r="B5327" t="s">
        <v>10778</v>
      </c>
      <c r="C5327" s="22">
        <f>AOFA_PLUS!AJ45</f>
        <v>0</v>
      </c>
      <c r="D5327" s="15" t="s">
        <v>6648</v>
      </c>
      <c r="E5327" s="653" t="s">
        <v>10779</v>
      </c>
    </row>
    <row r="5328" spans="1:5" customFormat="1" ht="12" customHeight="1" x14ac:dyDescent="0.25">
      <c r="A5328" s="651">
        <v>733905372391</v>
      </c>
      <c r="B5328" t="s">
        <v>10780</v>
      </c>
      <c r="C5328" s="22">
        <f>AOFA_PLUS!AJ46</f>
        <v>0</v>
      </c>
      <c r="D5328" s="15" t="s">
        <v>6648</v>
      </c>
      <c r="E5328" s="653" t="s">
        <v>10781</v>
      </c>
    </row>
    <row r="5329" spans="1:5" customFormat="1" ht="12" customHeight="1" x14ac:dyDescent="0.25">
      <c r="A5329" s="651">
        <v>733905372407</v>
      </c>
      <c r="B5329" t="s">
        <v>10782</v>
      </c>
      <c r="C5329" s="22">
        <f>AOFA_PLUS!AJ47</f>
        <v>0</v>
      </c>
      <c r="D5329" s="15" t="s">
        <v>6648</v>
      </c>
      <c r="E5329" s="653" t="s">
        <v>10783</v>
      </c>
    </row>
    <row r="5330" spans="1:5" customFormat="1" ht="12" customHeight="1" x14ac:dyDescent="0.25">
      <c r="A5330" s="651">
        <v>733905372414</v>
      </c>
      <c r="B5330" t="s">
        <v>10784</v>
      </c>
      <c r="C5330" s="22">
        <f>AOFA_PLUS!AJ48</f>
        <v>0</v>
      </c>
      <c r="D5330" s="15" t="s">
        <v>6648</v>
      </c>
      <c r="E5330" s="653" t="s">
        <v>10785</v>
      </c>
    </row>
    <row r="5331" spans="1:5" customFormat="1" ht="12" customHeight="1" x14ac:dyDescent="0.25">
      <c r="A5331" s="651">
        <v>733905372421</v>
      </c>
      <c r="B5331" t="s">
        <v>10786</v>
      </c>
      <c r="C5331" s="22">
        <f>AOFA_PLUS!AJ49</f>
        <v>0</v>
      </c>
      <c r="D5331" s="15" t="s">
        <v>6648</v>
      </c>
      <c r="E5331" s="653" t="s">
        <v>10787</v>
      </c>
    </row>
    <row r="5332" spans="1:5" customFormat="1" ht="12" customHeight="1" x14ac:dyDescent="0.25">
      <c r="A5332" s="651">
        <v>733905372438</v>
      </c>
      <c r="B5332" t="s">
        <v>10788</v>
      </c>
      <c r="C5332" s="22">
        <f>AOFA_PLUS!AJ50</f>
        <v>0</v>
      </c>
      <c r="D5332" s="15" t="s">
        <v>6648</v>
      </c>
      <c r="E5332" s="653" t="s">
        <v>10789</v>
      </c>
    </row>
    <row r="5333" spans="1:5" customFormat="1" ht="12" customHeight="1" x14ac:dyDescent="0.25">
      <c r="A5333" s="651">
        <v>733905372445</v>
      </c>
      <c r="B5333" t="s">
        <v>10790</v>
      </c>
      <c r="C5333" s="22">
        <f>AOFA_PLUS!AJ51</f>
        <v>0</v>
      </c>
      <c r="D5333" s="15" t="s">
        <v>6648</v>
      </c>
      <c r="E5333" s="653" t="s">
        <v>10791</v>
      </c>
    </row>
    <row r="5334" spans="1:5" customFormat="1" ht="12" customHeight="1" x14ac:dyDescent="0.25">
      <c r="A5334" s="651">
        <v>733905372452</v>
      </c>
      <c r="B5334" t="s">
        <v>10792</v>
      </c>
      <c r="C5334" s="22">
        <f>AOFA_PLUS!AJ52</f>
        <v>0</v>
      </c>
      <c r="D5334" s="15" t="s">
        <v>6648</v>
      </c>
      <c r="E5334" s="653" t="s">
        <v>10793</v>
      </c>
    </row>
    <row r="5335" spans="1:5" customFormat="1" ht="12" customHeight="1" x14ac:dyDescent="0.25">
      <c r="A5335" s="651">
        <v>733905372469</v>
      </c>
      <c r="B5335" t="s">
        <v>10794</v>
      </c>
      <c r="C5335" s="22">
        <f>AOFA_PLUS!AJ53</f>
        <v>0</v>
      </c>
      <c r="D5335" s="15" t="s">
        <v>6648</v>
      </c>
      <c r="E5335" s="653" t="s">
        <v>10795</v>
      </c>
    </row>
    <row r="5336" spans="1:5" customFormat="1" ht="12" customHeight="1" x14ac:dyDescent="0.25">
      <c r="A5336" s="651">
        <v>733905372476</v>
      </c>
      <c r="B5336" t="s">
        <v>10796</v>
      </c>
      <c r="C5336" s="22">
        <f>AOFA_PLUS!AJ54</f>
        <v>0</v>
      </c>
      <c r="D5336" s="15" t="s">
        <v>6648</v>
      </c>
      <c r="E5336" s="653" t="s">
        <v>10797</v>
      </c>
    </row>
    <row r="5337" spans="1:5" customFormat="1" ht="12" customHeight="1" x14ac:dyDescent="0.25">
      <c r="A5337" s="651">
        <v>733905372483</v>
      </c>
      <c r="B5337" t="s">
        <v>10798</v>
      </c>
      <c r="C5337" s="22">
        <f>AOFA_PLUS!AJ55</f>
        <v>0</v>
      </c>
      <c r="D5337" s="15" t="s">
        <v>6648</v>
      </c>
      <c r="E5337" s="653" t="s">
        <v>10799</v>
      </c>
    </row>
    <row r="5338" spans="1:5" customFormat="1" ht="12" customHeight="1" x14ac:dyDescent="0.25">
      <c r="A5338" s="651">
        <v>733905372490</v>
      </c>
      <c r="B5338" t="s">
        <v>10800</v>
      </c>
      <c r="C5338" s="22">
        <f>AOFA_PLUS!AJ56</f>
        <v>0</v>
      </c>
      <c r="D5338" s="15" t="s">
        <v>6648</v>
      </c>
      <c r="E5338" s="653" t="s">
        <v>10801</v>
      </c>
    </row>
    <row r="5339" spans="1:5" customFormat="1" ht="12" customHeight="1" x14ac:dyDescent="0.25">
      <c r="A5339" s="651">
        <v>733905372506</v>
      </c>
      <c r="B5339" t="s">
        <v>10802</v>
      </c>
      <c r="C5339" s="22">
        <f>AOFA_PLUS!AJ57</f>
        <v>0</v>
      </c>
      <c r="D5339" s="15" t="s">
        <v>6648</v>
      </c>
      <c r="E5339" s="653" t="s">
        <v>10803</v>
      </c>
    </row>
    <row r="5340" spans="1:5" customFormat="1" ht="12" customHeight="1" x14ac:dyDescent="0.25">
      <c r="A5340" s="651">
        <v>733905372513</v>
      </c>
      <c r="B5340" t="s">
        <v>10804</v>
      </c>
      <c r="C5340" s="22">
        <f>AOFA_PLUS!AJ58</f>
        <v>0</v>
      </c>
      <c r="D5340" s="15" t="s">
        <v>6648</v>
      </c>
      <c r="E5340" s="653" t="s">
        <v>10805</v>
      </c>
    </row>
    <row r="5341" spans="1:5" customFormat="1" ht="12" customHeight="1" x14ac:dyDescent="0.25">
      <c r="A5341" s="651">
        <v>733905372520</v>
      </c>
      <c r="B5341" t="s">
        <v>10806</v>
      </c>
      <c r="C5341" s="22">
        <f>AOFA_PLUS!AJ59</f>
        <v>0</v>
      </c>
      <c r="D5341" s="15" t="s">
        <v>6648</v>
      </c>
      <c r="E5341" s="653" t="s">
        <v>10807</v>
      </c>
    </row>
    <row r="5342" spans="1:5" customFormat="1" ht="12" customHeight="1" x14ac:dyDescent="0.25">
      <c r="A5342" s="651">
        <v>733905372537</v>
      </c>
      <c r="B5342" t="s">
        <v>10808</v>
      </c>
      <c r="C5342" s="22">
        <f>AOFA_PLUS!AJ60</f>
        <v>0</v>
      </c>
      <c r="D5342" s="15" t="s">
        <v>6648</v>
      </c>
      <c r="E5342" s="653" t="s">
        <v>10809</v>
      </c>
    </row>
    <row r="5343" spans="1:5" customFormat="1" ht="12" customHeight="1" x14ac:dyDescent="0.25">
      <c r="A5343" s="651">
        <v>733905372544</v>
      </c>
      <c r="B5343" t="s">
        <v>10810</v>
      </c>
      <c r="C5343" s="22">
        <f>AOFA_PLUS!AJ61</f>
        <v>0</v>
      </c>
      <c r="D5343" s="15" t="s">
        <v>6648</v>
      </c>
      <c r="E5343" s="653" t="s">
        <v>10811</v>
      </c>
    </row>
    <row r="5344" spans="1:5" customFormat="1" ht="12" customHeight="1" x14ac:dyDescent="0.25">
      <c r="A5344" s="651">
        <v>733905372551</v>
      </c>
      <c r="B5344" t="s">
        <v>10812</v>
      </c>
      <c r="C5344" s="22">
        <f>AOFA_PLUS!AJ62</f>
        <v>0</v>
      </c>
      <c r="D5344" s="15" t="s">
        <v>6648</v>
      </c>
      <c r="E5344" s="653" t="s">
        <v>10813</v>
      </c>
    </row>
    <row r="5345" spans="1:5" customFormat="1" ht="12" customHeight="1" x14ac:dyDescent="0.25">
      <c r="A5345" s="651">
        <v>733905372568</v>
      </c>
      <c r="B5345" t="s">
        <v>10814</v>
      </c>
      <c r="C5345" s="22">
        <f>AOFA_PLUS!AJ63</f>
        <v>0</v>
      </c>
      <c r="D5345" s="15" t="s">
        <v>6648</v>
      </c>
      <c r="E5345" s="653" t="s">
        <v>10815</v>
      </c>
    </row>
    <row r="5346" spans="1:5" customFormat="1" ht="12" customHeight="1" x14ac:dyDescent="0.25">
      <c r="A5346" s="651">
        <v>733905372575</v>
      </c>
      <c r="B5346" t="s">
        <v>10816</v>
      </c>
      <c r="C5346" s="22">
        <f>AOFA_PLUS!AJ64</f>
        <v>0</v>
      </c>
      <c r="D5346" s="15" t="s">
        <v>6648</v>
      </c>
      <c r="E5346" s="653" t="s">
        <v>10817</v>
      </c>
    </row>
    <row r="5347" spans="1:5" customFormat="1" ht="12" customHeight="1" x14ac:dyDescent="0.25">
      <c r="A5347" s="651">
        <v>733905372582</v>
      </c>
      <c r="B5347" t="s">
        <v>10818</v>
      </c>
      <c r="C5347" s="22">
        <f>AOFA_PLUS!AJ65</f>
        <v>0</v>
      </c>
      <c r="D5347" s="15" t="s">
        <v>6648</v>
      </c>
      <c r="E5347" s="653" t="s">
        <v>10819</v>
      </c>
    </row>
    <row r="5348" spans="1:5" customFormat="1" ht="12" customHeight="1" x14ac:dyDescent="0.25">
      <c r="A5348" s="651">
        <v>733905372599</v>
      </c>
      <c r="B5348" t="s">
        <v>10820</v>
      </c>
      <c r="C5348" s="22">
        <f>AOFA_PLUS!AJ66</f>
        <v>0</v>
      </c>
      <c r="D5348" s="15" t="s">
        <v>6648</v>
      </c>
      <c r="E5348" s="653" t="s">
        <v>10821</v>
      </c>
    </row>
    <row r="5349" spans="1:5" customFormat="1" ht="12" customHeight="1" x14ac:dyDescent="0.25">
      <c r="A5349" s="651">
        <v>733905372605</v>
      </c>
      <c r="B5349" t="s">
        <v>10822</v>
      </c>
      <c r="C5349" s="22">
        <f>AOFA_PLUS!AJ67</f>
        <v>0</v>
      </c>
      <c r="D5349" s="15" t="s">
        <v>6648</v>
      </c>
      <c r="E5349" s="653" t="s">
        <v>10823</v>
      </c>
    </row>
    <row r="5350" spans="1:5" customFormat="1" ht="12" customHeight="1" x14ac:dyDescent="0.25">
      <c r="A5350" s="651">
        <v>733905372926</v>
      </c>
      <c r="B5350" t="s">
        <v>10824</v>
      </c>
      <c r="C5350" s="22">
        <f>AOFA_PLUS!AK44</f>
        <v>0</v>
      </c>
      <c r="D5350" s="15" t="s">
        <v>6648</v>
      </c>
      <c r="E5350" s="653" t="s">
        <v>10825</v>
      </c>
    </row>
    <row r="5351" spans="1:5" customFormat="1" ht="12" customHeight="1" x14ac:dyDescent="0.25">
      <c r="A5351" s="651">
        <v>733905372933</v>
      </c>
      <c r="B5351" t="s">
        <v>10826</v>
      </c>
      <c r="C5351" s="22">
        <f>AOFA_PLUS!AK45</f>
        <v>0</v>
      </c>
      <c r="D5351" s="15" t="s">
        <v>6648</v>
      </c>
      <c r="E5351" s="653" t="s">
        <v>10827</v>
      </c>
    </row>
    <row r="5352" spans="1:5" customFormat="1" ht="12" customHeight="1" x14ac:dyDescent="0.25">
      <c r="A5352" s="651">
        <v>733905372940</v>
      </c>
      <c r="B5352" t="s">
        <v>10828</v>
      </c>
      <c r="C5352" s="22">
        <f>AOFA_PLUS!AK46</f>
        <v>0</v>
      </c>
      <c r="D5352" s="15" t="s">
        <v>6648</v>
      </c>
      <c r="E5352" s="653" t="s">
        <v>10829</v>
      </c>
    </row>
    <row r="5353" spans="1:5" customFormat="1" ht="12" customHeight="1" x14ac:dyDescent="0.25">
      <c r="A5353" s="651">
        <v>733905372957</v>
      </c>
      <c r="B5353" t="s">
        <v>10830</v>
      </c>
      <c r="C5353" s="22">
        <f>AOFA_PLUS!AK47</f>
        <v>0</v>
      </c>
      <c r="D5353" s="15" t="s">
        <v>6648</v>
      </c>
      <c r="E5353" s="653" t="s">
        <v>10831</v>
      </c>
    </row>
    <row r="5354" spans="1:5" customFormat="1" ht="12" customHeight="1" x14ac:dyDescent="0.25">
      <c r="A5354" s="651">
        <v>733905372964</v>
      </c>
      <c r="B5354" t="s">
        <v>10832</v>
      </c>
      <c r="C5354" s="22">
        <f>AOFA_PLUS!AK48</f>
        <v>0</v>
      </c>
      <c r="D5354" s="15" t="s">
        <v>6648</v>
      </c>
      <c r="E5354" s="653" t="s">
        <v>10833</v>
      </c>
    </row>
    <row r="5355" spans="1:5" customFormat="1" ht="12" customHeight="1" x14ac:dyDescent="0.25">
      <c r="A5355" s="651">
        <v>733905372971</v>
      </c>
      <c r="B5355" t="s">
        <v>10834</v>
      </c>
      <c r="C5355" s="22">
        <f>AOFA_PLUS!AK49</f>
        <v>0</v>
      </c>
      <c r="D5355" s="15" t="s">
        <v>6648</v>
      </c>
      <c r="E5355" s="653" t="s">
        <v>10835</v>
      </c>
    </row>
    <row r="5356" spans="1:5" customFormat="1" ht="12" customHeight="1" x14ac:dyDescent="0.25">
      <c r="A5356" s="651">
        <v>733905372988</v>
      </c>
      <c r="B5356" t="s">
        <v>10836</v>
      </c>
      <c r="C5356" s="22">
        <f>AOFA_PLUS!AK50</f>
        <v>0</v>
      </c>
      <c r="D5356" s="15" t="s">
        <v>6648</v>
      </c>
      <c r="E5356" s="653" t="s">
        <v>10837</v>
      </c>
    </row>
    <row r="5357" spans="1:5" customFormat="1" ht="12" customHeight="1" x14ac:dyDescent="0.25">
      <c r="A5357" s="651">
        <v>733905372995</v>
      </c>
      <c r="B5357" t="s">
        <v>10838</v>
      </c>
      <c r="C5357" s="22">
        <f>AOFA_PLUS!AK51</f>
        <v>0</v>
      </c>
      <c r="D5357" s="15" t="s">
        <v>6648</v>
      </c>
      <c r="E5357" s="653" t="s">
        <v>10839</v>
      </c>
    </row>
    <row r="5358" spans="1:5" customFormat="1" ht="12" customHeight="1" x14ac:dyDescent="0.25">
      <c r="A5358" s="651">
        <v>733905373008</v>
      </c>
      <c r="B5358" t="s">
        <v>10840</v>
      </c>
      <c r="C5358" s="22">
        <f>AOFA_PLUS!AK52</f>
        <v>0</v>
      </c>
      <c r="D5358" s="15" t="s">
        <v>6648</v>
      </c>
      <c r="E5358" s="653" t="s">
        <v>10841</v>
      </c>
    </row>
    <row r="5359" spans="1:5" customFormat="1" ht="12" customHeight="1" x14ac:dyDescent="0.25">
      <c r="A5359" s="651">
        <v>733905373015</v>
      </c>
      <c r="B5359" t="s">
        <v>10842</v>
      </c>
      <c r="C5359" s="22">
        <f>AOFA_PLUS!AK53</f>
        <v>0</v>
      </c>
      <c r="D5359" s="15" t="s">
        <v>6648</v>
      </c>
      <c r="E5359" s="653" t="s">
        <v>10843</v>
      </c>
    </row>
    <row r="5360" spans="1:5" customFormat="1" ht="12" customHeight="1" x14ac:dyDescent="0.25">
      <c r="A5360" s="651">
        <v>733905373022</v>
      </c>
      <c r="B5360" t="s">
        <v>10844</v>
      </c>
      <c r="C5360" s="22">
        <f>AOFA_PLUS!AK54</f>
        <v>0</v>
      </c>
      <c r="D5360" s="15" t="s">
        <v>6648</v>
      </c>
      <c r="E5360" s="653" t="s">
        <v>10845</v>
      </c>
    </row>
    <row r="5361" spans="1:5" customFormat="1" ht="12" customHeight="1" x14ac:dyDescent="0.25">
      <c r="A5361" s="651">
        <v>733905373039</v>
      </c>
      <c r="B5361" t="s">
        <v>10846</v>
      </c>
      <c r="C5361" s="22">
        <f>AOFA_PLUS!AK55</f>
        <v>0</v>
      </c>
      <c r="D5361" s="15" t="s">
        <v>6648</v>
      </c>
      <c r="E5361" s="653" t="s">
        <v>10847</v>
      </c>
    </row>
    <row r="5362" spans="1:5" customFormat="1" ht="12" customHeight="1" x14ac:dyDescent="0.25">
      <c r="A5362" s="651">
        <v>733905373046</v>
      </c>
      <c r="B5362" t="s">
        <v>10848</v>
      </c>
      <c r="C5362" s="22">
        <f>AOFA_PLUS!AK56</f>
        <v>0</v>
      </c>
      <c r="D5362" s="15" t="s">
        <v>6648</v>
      </c>
      <c r="E5362" s="653" t="s">
        <v>10849</v>
      </c>
    </row>
    <row r="5363" spans="1:5" customFormat="1" ht="12" customHeight="1" x14ac:dyDescent="0.25">
      <c r="A5363" s="651">
        <v>733905373053</v>
      </c>
      <c r="B5363" t="s">
        <v>10850</v>
      </c>
      <c r="C5363" s="22">
        <f>AOFA_PLUS!AK57</f>
        <v>0</v>
      </c>
      <c r="D5363" s="15" t="s">
        <v>6648</v>
      </c>
      <c r="E5363" s="653" t="s">
        <v>10851</v>
      </c>
    </row>
    <row r="5364" spans="1:5" customFormat="1" ht="12" customHeight="1" x14ac:dyDescent="0.25">
      <c r="A5364" s="651">
        <v>733905373060</v>
      </c>
      <c r="B5364" t="s">
        <v>10852</v>
      </c>
      <c r="C5364" s="22">
        <f>AOFA_PLUS!AK58</f>
        <v>0</v>
      </c>
      <c r="D5364" s="15" t="s">
        <v>6648</v>
      </c>
      <c r="E5364" s="653" t="s">
        <v>10853</v>
      </c>
    </row>
    <row r="5365" spans="1:5" customFormat="1" ht="12" customHeight="1" x14ac:dyDescent="0.25">
      <c r="A5365" s="651">
        <v>733905373077</v>
      </c>
      <c r="B5365" t="s">
        <v>10854</v>
      </c>
      <c r="C5365" s="22">
        <f>AOFA_PLUS!AK59</f>
        <v>0</v>
      </c>
      <c r="D5365" s="15" t="s">
        <v>6648</v>
      </c>
      <c r="E5365" s="653" t="s">
        <v>10855</v>
      </c>
    </row>
    <row r="5366" spans="1:5" customFormat="1" ht="12" customHeight="1" x14ac:dyDescent="0.25">
      <c r="A5366" s="651">
        <v>733905373084</v>
      </c>
      <c r="B5366" t="s">
        <v>10856</v>
      </c>
      <c r="C5366" s="22">
        <f>AOFA_PLUS!AK60</f>
        <v>0</v>
      </c>
      <c r="D5366" s="15" t="s">
        <v>6648</v>
      </c>
      <c r="E5366" s="653" t="s">
        <v>10857</v>
      </c>
    </row>
    <row r="5367" spans="1:5" customFormat="1" ht="12" customHeight="1" x14ac:dyDescent="0.25">
      <c r="A5367" s="651">
        <v>733905373091</v>
      </c>
      <c r="B5367" t="s">
        <v>10858</v>
      </c>
      <c r="C5367" s="22">
        <f>AOFA_PLUS!AK61</f>
        <v>0</v>
      </c>
      <c r="D5367" s="15" t="s">
        <v>6648</v>
      </c>
      <c r="E5367" s="653" t="s">
        <v>10859</v>
      </c>
    </row>
    <row r="5368" spans="1:5" customFormat="1" ht="12" customHeight="1" x14ac:dyDescent="0.25">
      <c r="A5368" s="651">
        <v>733905373107</v>
      </c>
      <c r="B5368" t="s">
        <v>10860</v>
      </c>
      <c r="C5368" s="22">
        <f>AOFA_PLUS!AK62</f>
        <v>0</v>
      </c>
      <c r="D5368" s="15" t="s">
        <v>6648</v>
      </c>
      <c r="E5368" s="653" t="s">
        <v>10861</v>
      </c>
    </row>
    <row r="5369" spans="1:5" customFormat="1" ht="12" customHeight="1" x14ac:dyDescent="0.25">
      <c r="A5369" s="651">
        <v>733905373114</v>
      </c>
      <c r="B5369" t="s">
        <v>10862</v>
      </c>
      <c r="C5369" s="22">
        <f>AOFA_PLUS!AK63</f>
        <v>0</v>
      </c>
      <c r="D5369" s="15" t="s">
        <v>6648</v>
      </c>
      <c r="E5369" s="653" t="s">
        <v>10863</v>
      </c>
    </row>
    <row r="5370" spans="1:5" customFormat="1" ht="12" customHeight="1" x14ac:dyDescent="0.25">
      <c r="A5370" s="651">
        <v>733905373121</v>
      </c>
      <c r="B5370" t="s">
        <v>10864</v>
      </c>
      <c r="C5370" s="22">
        <f>AOFA_PLUS!AK64</f>
        <v>0</v>
      </c>
      <c r="D5370" s="15" t="s">
        <v>6648</v>
      </c>
      <c r="E5370" s="653" t="s">
        <v>10865</v>
      </c>
    </row>
    <row r="5371" spans="1:5" customFormat="1" ht="12" customHeight="1" x14ac:dyDescent="0.25">
      <c r="A5371" s="651">
        <v>733905373138</v>
      </c>
      <c r="B5371" t="s">
        <v>10866</v>
      </c>
      <c r="C5371" s="22">
        <f>AOFA_PLUS!AK65</f>
        <v>0</v>
      </c>
      <c r="D5371" s="15" t="s">
        <v>6648</v>
      </c>
      <c r="E5371" s="653" t="s">
        <v>10867</v>
      </c>
    </row>
    <row r="5372" spans="1:5" customFormat="1" ht="12" customHeight="1" x14ac:dyDescent="0.25">
      <c r="A5372" s="651">
        <v>733905373145</v>
      </c>
      <c r="B5372" t="s">
        <v>10868</v>
      </c>
      <c r="C5372" s="22">
        <f>AOFA_PLUS!AK66</f>
        <v>0</v>
      </c>
      <c r="D5372" s="15" t="s">
        <v>6648</v>
      </c>
      <c r="E5372" s="653" t="s">
        <v>10869</v>
      </c>
    </row>
    <row r="5373" spans="1:5" customFormat="1" ht="12" customHeight="1" x14ac:dyDescent="0.25">
      <c r="A5373" s="651">
        <v>733905373152</v>
      </c>
      <c r="B5373" t="s">
        <v>10870</v>
      </c>
      <c r="C5373" s="22">
        <f>AOFA_PLUS!AK67</f>
        <v>0</v>
      </c>
      <c r="D5373" s="15" t="s">
        <v>6648</v>
      </c>
      <c r="E5373" s="653" t="s">
        <v>10871</v>
      </c>
    </row>
    <row r="5374" spans="1:5" customFormat="1" ht="12" customHeight="1" x14ac:dyDescent="0.25">
      <c r="A5374" s="651">
        <v>733905373473</v>
      </c>
      <c r="B5374" t="s">
        <v>10872</v>
      </c>
      <c r="C5374" s="22">
        <f>AOFA_PLUS!AL44</f>
        <v>0</v>
      </c>
      <c r="D5374" s="15" t="s">
        <v>6648</v>
      </c>
      <c r="E5374" s="653" t="s">
        <v>10873</v>
      </c>
    </row>
    <row r="5375" spans="1:5" customFormat="1" ht="12" customHeight="1" x14ac:dyDescent="0.25">
      <c r="A5375" s="651">
        <v>733905373480</v>
      </c>
      <c r="B5375" t="s">
        <v>10874</v>
      </c>
      <c r="C5375" s="22">
        <f>AOFA_PLUS!AL45</f>
        <v>0</v>
      </c>
      <c r="D5375" s="15" t="s">
        <v>6648</v>
      </c>
      <c r="E5375" s="653" t="s">
        <v>10875</v>
      </c>
    </row>
    <row r="5376" spans="1:5" customFormat="1" ht="12" customHeight="1" x14ac:dyDescent="0.25">
      <c r="A5376" s="651">
        <v>733905373497</v>
      </c>
      <c r="B5376" t="s">
        <v>10876</v>
      </c>
      <c r="C5376" s="22">
        <f>AOFA_PLUS!AL46</f>
        <v>0</v>
      </c>
      <c r="D5376" s="15" t="s">
        <v>6648</v>
      </c>
      <c r="E5376" s="653" t="s">
        <v>10877</v>
      </c>
    </row>
    <row r="5377" spans="1:5" customFormat="1" ht="12" customHeight="1" x14ac:dyDescent="0.25">
      <c r="A5377" s="651">
        <v>733905373503</v>
      </c>
      <c r="B5377" t="s">
        <v>10878</v>
      </c>
      <c r="C5377" s="22">
        <f>AOFA_PLUS!AL47</f>
        <v>0</v>
      </c>
      <c r="D5377" s="15" t="s">
        <v>6648</v>
      </c>
      <c r="E5377" s="653" t="s">
        <v>10879</v>
      </c>
    </row>
    <row r="5378" spans="1:5" customFormat="1" ht="12" customHeight="1" x14ac:dyDescent="0.25">
      <c r="A5378" s="651">
        <v>733905373510</v>
      </c>
      <c r="B5378" t="s">
        <v>10880</v>
      </c>
      <c r="C5378" s="22">
        <f>AOFA_PLUS!AL48</f>
        <v>0</v>
      </c>
      <c r="D5378" s="15" t="s">
        <v>6648</v>
      </c>
      <c r="E5378" s="653" t="s">
        <v>10881</v>
      </c>
    </row>
    <row r="5379" spans="1:5" customFormat="1" ht="12" customHeight="1" x14ac:dyDescent="0.25">
      <c r="A5379" s="651">
        <v>733905373527</v>
      </c>
      <c r="B5379" t="s">
        <v>10882</v>
      </c>
      <c r="C5379" s="22">
        <f>AOFA_PLUS!AL49</f>
        <v>0</v>
      </c>
      <c r="D5379" s="15" t="s">
        <v>6648</v>
      </c>
      <c r="E5379" s="653" t="s">
        <v>10883</v>
      </c>
    </row>
    <row r="5380" spans="1:5" customFormat="1" ht="12" customHeight="1" x14ac:dyDescent="0.25">
      <c r="A5380" s="651">
        <v>733905373534</v>
      </c>
      <c r="B5380" t="s">
        <v>10884</v>
      </c>
      <c r="C5380" s="22">
        <f>AOFA_PLUS!AL50</f>
        <v>0</v>
      </c>
      <c r="D5380" s="15" t="s">
        <v>6648</v>
      </c>
      <c r="E5380" s="653" t="s">
        <v>10885</v>
      </c>
    </row>
    <row r="5381" spans="1:5" customFormat="1" ht="12" customHeight="1" x14ac:dyDescent="0.25">
      <c r="A5381" s="651">
        <v>733905373541</v>
      </c>
      <c r="B5381" t="s">
        <v>10886</v>
      </c>
      <c r="C5381" s="22">
        <f>AOFA_PLUS!AL51</f>
        <v>0</v>
      </c>
      <c r="D5381" s="15" t="s">
        <v>6648</v>
      </c>
      <c r="E5381" s="653" t="s">
        <v>10887</v>
      </c>
    </row>
    <row r="5382" spans="1:5" customFormat="1" ht="12" customHeight="1" x14ac:dyDescent="0.25">
      <c r="A5382" s="651">
        <v>733905373558</v>
      </c>
      <c r="B5382" t="s">
        <v>10888</v>
      </c>
      <c r="C5382" s="22">
        <f>AOFA_PLUS!AL52</f>
        <v>0</v>
      </c>
      <c r="D5382" s="15" t="s">
        <v>6648</v>
      </c>
      <c r="E5382" s="653" t="s">
        <v>10889</v>
      </c>
    </row>
    <row r="5383" spans="1:5" customFormat="1" ht="12" customHeight="1" x14ac:dyDescent="0.25">
      <c r="A5383" s="651">
        <v>733905373565</v>
      </c>
      <c r="B5383" t="s">
        <v>10890</v>
      </c>
      <c r="C5383" s="22">
        <f>AOFA_PLUS!AL53</f>
        <v>0</v>
      </c>
      <c r="D5383" s="15" t="s">
        <v>6648</v>
      </c>
      <c r="E5383" s="653" t="s">
        <v>10891</v>
      </c>
    </row>
    <row r="5384" spans="1:5" customFormat="1" ht="12" customHeight="1" x14ac:dyDescent="0.25">
      <c r="A5384" s="651">
        <v>733905373572</v>
      </c>
      <c r="B5384" t="s">
        <v>10892</v>
      </c>
      <c r="C5384" s="22">
        <f>AOFA_PLUS!AL54</f>
        <v>0</v>
      </c>
      <c r="D5384" s="15" t="s">
        <v>6648</v>
      </c>
      <c r="E5384" s="653" t="s">
        <v>10893</v>
      </c>
    </row>
    <row r="5385" spans="1:5" customFormat="1" ht="12" customHeight="1" x14ac:dyDescent="0.25">
      <c r="A5385" s="651">
        <v>733905373589</v>
      </c>
      <c r="B5385" t="s">
        <v>10894</v>
      </c>
      <c r="C5385" s="22">
        <f>AOFA_PLUS!AL55</f>
        <v>0</v>
      </c>
      <c r="D5385" s="15" t="s">
        <v>6648</v>
      </c>
      <c r="E5385" s="653" t="s">
        <v>10895</v>
      </c>
    </row>
    <row r="5386" spans="1:5" customFormat="1" ht="12" customHeight="1" x14ac:dyDescent="0.25">
      <c r="A5386" s="651">
        <v>733905373596</v>
      </c>
      <c r="B5386" t="s">
        <v>10896</v>
      </c>
      <c r="C5386" s="22">
        <f>AOFA_PLUS!AL56</f>
        <v>0</v>
      </c>
      <c r="D5386" s="15" t="s">
        <v>6648</v>
      </c>
      <c r="E5386" s="653" t="s">
        <v>10897</v>
      </c>
    </row>
    <row r="5387" spans="1:5" customFormat="1" ht="12" customHeight="1" x14ac:dyDescent="0.25">
      <c r="A5387" s="651">
        <v>733905373602</v>
      </c>
      <c r="B5387" t="s">
        <v>10898</v>
      </c>
      <c r="C5387" s="22">
        <f>AOFA_PLUS!AL57</f>
        <v>0</v>
      </c>
      <c r="D5387" s="15" t="s">
        <v>6648</v>
      </c>
      <c r="E5387" s="653" t="s">
        <v>10899</v>
      </c>
    </row>
    <row r="5388" spans="1:5" customFormat="1" ht="12" customHeight="1" x14ac:dyDescent="0.25">
      <c r="A5388" s="651">
        <v>733905373619</v>
      </c>
      <c r="B5388" t="s">
        <v>10900</v>
      </c>
      <c r="C5388" s="22">
        <f>AOFA_PLUS!AL58</f>
        <v>0</v>
      </c>
      <c r="D5388" s="15" t="s">
        <v>6648</v>
      </c>
      <c r="E5388" s="653" t="s">
        <v>10901</v>
      </c>
    </row>
    <row r="5389" spans="1:5" customFormat="1" ht="12" customHeight="1" x14ac:dyDescent="0.25">
      <c r="A5389" s="651">
        <v>733905373626</v>
      </c>
      <c r="B5389" t="s">
        <v>10902</v>
      </c>
      <c r="C5389" s="22">
        <f>AOFA_PLUS!AL59</f>
        <v>0</v>
      </c>
      <c r="D5389" s="15" t="s">
        <v>6648</v>
      </c>
      <c r="E5389" s="653" t="s">
        <v>10903</v>
      </c>
    </row>
    <row r="5390" spans="1:5" customFormat="1" ht="12" customHeight="1" x14ac:dyDescent="0.25">
      <c r="A5390" s="651">
        <v>733905373633</v>
      </c>
      <c r="B5390" t="s">
        <v>10904</v>
      </c>
      <c r="C5390" s="22">
        <f>AOFA_PLUS!AL60</f>
        <v>0</v>
      </c>
      <c r="D5390" s="15" t="s">
        <v>6648</v>
      </c>
      <c r="E5390" s="653" t="s">
        <v>10905</v>
      </c>
    </row>
    <row r="5391" spans="1:5" customFormat="1" ht="12" customHeight="1" x14ac:dyDescent="0.25">
      <c r="A5391" s="651">
        <v>733905373640</v>
      </c>
      <c r="B5391" t="s">
        <v>10906</v>
      </c>
      <c r="C5391" s="22">
        <f>AOFA_PLUS!AL61</f>
        <v>0</v>
      </c>
      <c r="D5391" s="15" t="s">
        <v>6648</v>
      </c>
      <c r="E5391" s="653" t="s">
        <v>10907</v>
      </c>
    </row>
    <row r="5392" spans="1:5" customFormat="1" ht="12" customHeight="1" x14ac:dyDescent="0.25">
      <c r="A5392" s="651">
        <v>733905373657</v>
      </c>
      <c r="B5392" t="s">
        <v>10908</v>
      </c>
      <c r="C5392" s="22">
        <f>AOFA_PLUS!AL62</f>
        <v>0</v>
      </c>
      <c r="D5392" s="15" t="s">
        <v>6648</v>
      </c>
      <c r="E5392" s="653" t="s">
        <v>10909</v>
      </c>
    </row>
    <row r="5393" spans="1:5" customFormat="1" ht="12" customHeight="1" x14ac:dyDescent="0.25">
      <c r="A5393" s="651">
        <v>733905373664</v>
      </c>
      <c r="B5393" t="s">
        <v>10910</v>
      </c>
      <c r="C5393" s="22">
        <f>AOFA_PLUS!AL63</f>
        <v>0</v>
      </c>
      <c r="D5393" s="15" t="s">
        <v>6648</v>
      </c>
      <c r="E5393" s="653" t="s">
        <v>10911</v>
      </c>
    </row>
    <row r="5394" spans="1:5" customFormat="1" ht="12" customHeight="1" x14ac:dyDescent="0.25">
      <c r="A5394" s="651">
        <v>733905373671</v>
      </c>
      <c r="B5394" t="s">
        <v>10912</v>
      </c>
      <c r="C5394" s="22">
        <f>AOFA_PLUS!AL64</f>
        <v>0</v>
      </c>
      <c r="D5394" s="15" t="s">
        <v>6648</v>
      </c>
      <c r="E5394" s="653" t="s">
        <v>10913</v>
      </c>
    </row>
    <row r="5395" spans="1:5" customFormat="1" ht="12" customHeight="1" x14ac:dyDescent="0.25">
      <c r="A5395" s="651">
        <v>733905373688</v>
      </c>
      <c r="B5395" t="s">
        <v>10914</v>
      </c>
      <c r="C5395" s="22">
        <f>AOFA_PLUS!AL65</f>
        <v>0</v>
      </c>
      <c r="D5395" s="15" t="s">
        <v>6648</v>
      </c>
      <c r="E5395" s="653" t="s">
        <v>10915</v>
      </c>
    </row>
    <row r="5396" spans="1:5" customFormat="1" ht="12" customHeight="1" x14ac:dyDescent="0.25">
      <c r="A5396" s="651">
        <v>733905373695</v>
      </c>
      <c r="B5396" t="s">
        <v>10916</v>
      </c>
      <c r="C5396" s="22">
        <f>AOFA_PLUS!AL66</f>
        <v>0</v>
      </c>
      <c r="D5396" s="15" t="s">
        <v>6648</v>
      </c>
      <c r="E5396" s="653" t="s">
        <v>10917</v>
      </c>
    </row>
    <row r="5397" spans="1:5" customFormat="1" ht="12" customHeight="1" x14ac:dyDescent="0.25">
      <c r="A5397" s="651">
        <v>733905373701</v>
      </c>
      <c r="B5397" t="s">
        <v>10918</v>
      </c>
      <c r="C5397" s="22">
        <f>AOFA_PLUS!AL67</f>
        <v>0</v>
      </c>
      <c r="D5397" s="15" t="s">
        <v>6648</v>
      </c>
      <c r="E5397" s="653" t="s">
        <v>10919</v>
      </c>
    </row>
    <row r="5398" spans="1:5" customFormat="1" ht="12" customHeight="1" x14ac:dyDescent="0.25">
      <c r="A5398" s="651">
        <v>733905374029</v>
      </c>
      <c r="B5398" t="s">
        <v>10920</v>
      </c>
      <c r="C5398" s="22">
        <f>AOFA_PLUS!AM44</f>
        <v>0</v>
      </c>
      <c r="D5398" s="15" t="s">
        <v>6648</v>
      </c>
      <c r="E5398" s="653" t="s">
        <v>10921</v>
      </c>
    </row>
    <row r="5399" spans="1:5" customFormat="1" ht="12" customHeight="1" x14ac:dyDescent="0.25">
      <c r="A5399" s="651">
        <v>733905374036</v>
      </c>
      <c r="B5399" t="s">
        <v>10922</v>
      </c>
      <c r="C5399" s="22">
        <f>AOFA_PLUS!AM45</f>
        <v>0</v>
      </c>
      <c r="D5399" s="15" t="s">
        <v>6648</v>
      </c>
      <c r="E5399" s="653" t="s">
        <v>10923</v>
      </c>
    </row>
    <row r="5400" spans="1:5" customFormat="1" ht="12" customHeight="1" x14ac:dyDescent="0.25">
      <c r="A5400" s="651">
        <v>733905374043</v>
      </c>
      <c r="B5400" t="s">
        <v>10924</v>
      </c>
      <c r="C5400" s="22">
        <f>AOFA_PLUS!AM46</f>
        <v>0</v>
      </c>
      <c r="D5400" s="15" t="s">
        <v>6648</v>
      </c>
      <c r="E5400" s="653" t="s">
        <v>10925</v>
      </c>
    </row>
    <row r="5401" spans="1:5" customFormat="1" ht="12" customHeight="1" x14ac:dyDescent="0.25">
      <c r="A5401" s="651">
        <v>733905374050</v>
      </c>
      <c r="B5401" t="s">
        <v>10926</v>
      </c>
      <c r="C5401" s="22">
        <f>AOFA_PLUS!AM47</f>
        <v>0</v>
      </c>
      <c r="D5401" s="15" t="s">
        <v>6648</v>
      </c>
      <c r="E5401" s="653" t="s">
        <v>10927</v>
      </c>
    </row>
    <row r="5402" spans="1:5" customFormat="1" ht="12" customHeight="1" x14ac:dyDescent="0.25">
      <c r="A5402" s="651">
        <v>733905374067</v>
      </c>
      <c r="B5402" t="s">
        <v>10928</v>
      </c>
      <c r="C5402" s="22">
        <f>AOFA_PLUS!AM48</f>
        <v>0</v>
      </c>
      <c r="D5402" s="15" t="s">
        <v>6648</v>
      </c>
      <c r="E5402" s="653" t="s">
        <v>10929</v>
      </c>
    </row>
    <row r="5403" spans="1:5" customFormat="1" ht="12" customHeight="1" x14ac:dyDescent="0.25">
      <c r="A5403" s="651">
        <v>733905374074</v>
      </c>
      <c r="B5403" t="s">
        <v>10930</v>
      </c>
      <c r="C5403" s="22">
        <f>AOFA_PLUS!AM49</f>
        <v>0</v>
      </c>
      <c r="D5403" s="15" t="s">
        <v>6648</v>
      </c>
      <c r="E5403" s="653" t="s">
        <v>10931</v>
      </c>
    </row>
    <row r="5404" spans="1:5" customFormat="1" ht="12" customHeight="1" x14ac:dyDescent="0.25">
      <c r="A5404" s="651">
        <v>733905374081</v>
      </c>
      <c r="B5404" t="s">
        <v>10932</v>
      </c>
      <c r="C5404" s="22">
        <f>AOFA_PLUS!AM50</f>
        <v>0</v>
      </c>
      <c r="D5404" s="15" t="s">
        <v>6648</v>
      </c>
      <c r="E5404" s="653" t="s">
        <v>10933</v>
      </c>
    </row>
    <row r="5405" spans="1:5" customFormat="1" ht="12" customHeight="1" x14ac:dyDescent="0.25">
      <c r="A5405" s="651">
        <v>733905374098</v>
      </c>
      <c r="B5405" t="s">
        <v>10934</v>
      </c>
      <c r="C5405" s="22">
        <f>AOFA_PLUS!AM51</f>
        <v>0</v>
      </c>
      <c r="D5405" s="15" t="s">
        <v>6648</v>
      </c>
      <c r="E5405" s="653" t="s">
        <v>10935</v>
      </c>
    </row>
    <row r="5406" spans="1:5" customFormat="1" ht="12" customHeight="1" x14ac:dyDescent="0.25">
      <c r="A5406" s="651">
        <v>733905374104</v>
      </c>
      <c r="B5406" t="s">
        <v>10936</v>
      </c>
      <c r="C5406" s="22">
        <f>AOFA_PLUS!AM52</f>
        <v>0</v>
      </c>
      <c r="D5406" s="15" t="s">
        <v>6648</v>
      </c>
      <c r="E5406" s="653" t="s">
        <v>10937</v>
      </c>
    </row>
    <row r="5407" spans="1:5" customFormat="1" ht="12" customHeight="1" x14ac:dyDescent="0.25">
      <c r="A5407" s="651">
        <v>733905374111</v>
      </c>
      <c r="B5407" t="s">
        <v>10938</v>
      </c>
      <c r="C5407" s="22">
        <f>AOFA_PLUS!AM53</f>
        <v>0</v>
      </c>
      <c r="D5407" s="15" t="s">
        <v>6648</v>
      </c>
      <c r="E5407" s="653" t="s">
        <v>10939</v>
      </c>
    </row>
    <row r="5408" spans="1:5" customFormat="1" ht="12" customHeight="1" x14ac:dyDescent="0.25">
      <c r="A5408" s="651">
        <v>733905374128</v>
      </c>
      <c r="B5408" t="s">
        <v>10940</v>
      </c>
      <c r="C5408" s="22">
        <f>AOFA_PLUS!AM54</f>
        <v>0</v>
      </c>
      <c r="D5408" s="15" t="s">
        <v>6648</v>
      </c>
      <c r="E5408" s="653" t="s">
        <v>10941</v>
      </c>
    </row>
    <row r="5409" spans="1:5" customFormat="1" ht="12" customHeight="1" x14ac:dyDescent="0.25">
      <c r="A5409" s="651">
        <v>733905374135</v>
      </c>
      <c r="B5409" t="s">
        <v>10942</v>
      </c>
      <c r="C5409" s="22">
        <f>AOFA_PLUS!AM55</f>
        <v>0</v>
      </c>
      <c r="D5409" s="15" t="s">
        <v>6648</v>
      </c>
      <c r="E5409" s="653" t="s">
        <v>10943</v>
      </c>
    </row>
    <row r="5410" spans="1:5" customFormat="1" ht="12" customHeight="1" x14ac:dyDescent="0.25">
      <c r="A5410" s="651">
        <v>733905374142</v>
      </c>
      <c r="B5410" t="s">
        <v>10944</v>
      </c>
      <c r="C5410" s="22">
        <f>AOFA_PLUS!AM56</f>
        <v>0</v>
      </c>
      <c r="D5410" s="15" t="s">
        <v>6648</v>
      </c>
      <c r="E5410" s="653" t="s">
        <v>10945</v>
      </c>
    </row>
    <row r="5411" spans="1:5" customFormat="1" ht="12" customHeight="1" x14ac:dyDescent="0.25">
      <c r="A5411" s="651">
        <v>733905374159</v>
      </c>
      <c r="B5411" t="s">
        <v>10946</v>
      </c>
      <c r="C5411" s="22">
        <f>AOFA_PLUS!AM57</f>
        <v>0</v>
      </c>
      <c r="D5411" s="15" t="s">
        <v>6648</v>
      </c>
      <c r="E5411" s="653" t="s">
        <v>10947</v>
      </c>
    </row>
    <row r="5412" spans="1:5" customFormat="1" ht="12" customHeight="1" x14ac:dyDescent="0.25">
      <c r="A5412" s="651">
        <v>733905374166</v>
      </c>
      <c r="B5412" t="s">
        <v>10948</v>
      </c>
      <c r="C5412" s="22">
        <f>AOFA_PLUS!AM58</f>
        <v>0</v>
      </c>
      <c r="D5412" s="15" t="s">
        <v>6648</v>
      </c>
      <c r="E5412" s="653" t="s">
        <v>10949</v>
      </c>
    </row>
    <row r="5413" spans="1:5" customFormat="1" ht="12" customHeight="1" x14ac:dyDescent="0.25">
      <c r="A5413" s="651">
        <v>733905374173</v>
      </c>
      <c r="B5413" t="s">
        <v>10950</v>
      </c>
      <c r="C5413" s="22">
        <f>AOFA_PLUS!AM59</f>
        <v>0</v>
      </c>
      <c r="D5413" s="15" t="s">
        <v>6648</v>
      </c>
      <c r="E5413" s="653" t="s">
        <v>10951</v>
      </c>
    </row>
    <row r="5414" spans="1:5" customFormat="1" ht="12" customHeight="1" x14ac:dyDescent="0.25">
      <c r="A5414" s="651">
        <v>733905374180</v>
      </c>
      <c r="B5414" t="s">
        <v>10952</v>
      </c>
      <c r="C5414" s="22">
        <f>AOFA_PLUS!AM60</f>
        <v>0</v>
      </c>
      <c r="D5414" s="15" t="s">
        <v>6648</v>
      </c>
      <c r="E5414" s="653" t="s">
        <v>10953</v>
      </c>
    </row>
    <row r="5415" spans="1:5" customFormat="1" ht="12" customHeight="1" x14ac:dyDescent="0.25">
      <c r="A5415" s="651">
        <v>733905374197</v>
      </c>
      <c r="B5415" t="s">
        <v>10954</v>
      </c>
      <c r="C5415" s="22">
        <f>AOFA_PLUS!AM61</f>
        <v>0</v>
      </c>
      <c r="D5415" s="15" t="s">
        <v>6648</v>
      </c>
      <c r="E5415" s="653" t="s">
        <v>10955</v>
      </c>
    </row>
    <row r="5416" spans="1:5" customFormat="1" ht="12" customHeight="1" x14ac:dyDescent="0.25">
      <c r="A5416" s="651">
        <v>733905374203</v>
      </c>
      <c r="B5416" t="s">
        <v>10956</v>
      </c>
      <c r="C5416" s="22">
        <f>AOFA_PLUS!AM62</f>
        <v>0</v>
      </c>
      <c r="D5416" s="15" t="s">
        <v>6648</v>
      </c>
      <c r="E5416" s="653" t="s">
        <v>10957</v>
      </c>
    </row>
    <row r="5417" spans="1:5" customFormat="1" ht="12" customHeight="1" x14ac:dyDescent="0.25">
      <c r="A5417" s="651">
        <v>733905374210</v>
      </c>
      <c r="B5417" t="s">
        <v>10958</v>
      </c>
      <c r="C5417" s="22">
        <f>AOFA_PLUS!AM63</f>
        <v>0</v>
      </c>
      <c r="D5417" s="15" t="s">
        <v>6648</v>
      </c>
      <c r="E5417" s="653" t="s">
        <v>10959</v>
      </c>
    </row>
    <row r="5418" spans="1:5" customFormat="1" ht="12" customHeight="1" x14ac:dyDescent="0.25">
      <c r="A5418" s="651">
        <v>733905374227</v>
      </c>
      <c r="B5418" t="s">
        <v>10960</v>
      </c>
      <c r="C5418" s="22">
        <f>AOFA_PLUS!AM64</f>
        <v>0</v>
      </c>
      <c r="D5418" s="15" t="s">
        <v>6648</v>
      </c>
      <c r="E5418" s="653" t="s">
        <v>10961</v>
      </c>
    </row>
    <row r="5419" spans="1:5" customFormat="1" ht="12" customHeight="1" x14ac:dyDescent="0.25">
      <c r="A5419" s="651">
        <v>733905374234</v>
      </c>
      <c r="B5419" t="s">
        <v>10962</v>
      </c>
      <c r="C5419" s="22">
        <f>AOFA_PLUS!AM65</f>
        <v>0</v>
      </c>
      <c r="D5419" s="15" t="s">
        <v>6648</v>
      </c>
      <c r="E5419" s="653" t="s">
        <v>10963</v>
      </c>
    </row>
    <row r="5420" spans="1:5" customFormat="1" ht="12" customHeight="1" x14ac:dyDescent="0.25">
      <c r="A5420" s="651">
        <v>733905374241</v>
      </c>
      <c r="B5420" t="s">
        <v>10964</v>
      </c>
      <c r="C5420" s="22">
        <f>AOFA_PLUS!AM66</f>
        <v>0</v>
      </c>
      <c r="D5420" s="15" t="s">
        <v>6648</v>
      </c>
      <c r="E5420" s="653" t="s">
        <v>10965</v>
      </c>
    </row>
    <row r="5421" spans="1:5" customFormat="1" ht="12" customHeight="1" x14ac:dyDescent="0.25">
      <c r="A5421" s="651">
        <v>733905374258</v>
      </c>
      <c r="B5421" t="s">
        <v>10966</v>
      </c>
      <c r="C5421" s="22">
        <f>AOFA_PLUS!AM67</f>
        <v>0</v>
      </c>
      <c r="D5421" s="15" t="s">
        <v>6648</v>
      </c>
      <c r="E5421" s="653" t="s">
        <v>10967</v>
      </c>
    </row>
    <row r="5422" spans="1:5" customFormat="1" ht="12" customHeight="1" x14ac:dyDescent="0.25">
      <c r="A5422" s="651">
        <v>733905577109</v>
      </c>
      <c r="B5422" t="s">
        <v>10968</v>
      </c>
      <c r="C5422" s="22">
        <f>DAILY!C13</f>
        <v>0</v>
      </c>
      <c r="D5422" s="15" t="s">
        <v>10969</v>
      </c>
      <c r="E5422" s="23" t="s">
        <v>10970</v>
      </c>
    </row>
    <row r="5423" spans="1:5" customFormat="1" ht="12" customHeight="1" x14ac:dyDescent="0.25">
      <c r="A5423" s="651">
        <v>733905577116</v>
      </c>
      <c r="B5423" t="s">
        <v>10971</v>
      </c>
      <c r="C5423" s="22">
        <f>DAILY!C14</f>
        <v>0</v>
      </c>
      <c r="D5423" s="15" t="s">
        <v>10969</v>
      </c>
      <c r="E5423" s="23" t="s">
        <v>10972</v>
      </c>
    </row>
    <row r="5424" spans="1:5" customFormat="1" ht="12" customHeight="1" x14ac:dyDescent="0.25">
      <c r="A5424" s="651">
        <v>733905577123</v>
      </c>
      <c r="B5424" t="s">
        <v>10973</v>
      </c>
      <c r="C5424" s="22">
        <f>DAILY!C15</f>
        <v>0</v>
      </c>
      <c r="D5424" s="15" t="s">
        <v>10969</v>
      </c>
      <c r="E5424" s="23" t="s">
        <v>10974</v>
      </c>
    </row>
    <row r="5425" spans="1:5" customFormat="1" ht="12" customHeight="1" x14ac:dyDescent="0.25">
      <c r="A5425" s="651">
        <v>733905577130</v>
      </c>
      <c r="B5425" t="s">
        <v>10975</v>
      </c>
      <c r="C5425" s="22">
        <f>DAILY!C16</f>
        <v>0</v>
      </c>
      <c r="D5425" s="15" t="s">
        <v>10969</v>
      </c>
      <c r="E5425" s="23" t="s">
        <v>10976</v>
      </c>
    </row>
    <row r="5426" spans="1:5" customFormat="1" ht="12" customHeight="1" x14ac:dyDescent="0.25">
      <c r="A5426" s="651">
        <v>733905577147</v>
      </c>
      <c r="B5426" t="s">
        <v>10977</v>
      </c>
      <c r="C5426" s="22">
        <f>DAILY!C17</f>
        <v>0</v>
      </c>
      <c r="D5426" s="15" t="s">
        <v>10969</v>
      </c>
      <c r="E5426" s="23" t="s">
        <v>10978</v>
      </c>
    </row>
    <row r="5427" spans="1:5" customFormat="1" ht="12" customHeight="1" x14ac:dyDescent="0.25">
      <c r="A5427" s="651">
        <v>733905577154</v>
      </c>
      <c r="B5427" t="s">
        <v>10979</v>
      </c>
      <c r="C5427" s="22">
        <f>DAILY!C18</f>
        <v>0</v>
      </c>
      <c r="D5427" s="15" t="s">
        <v>10969</v>
      </c>
      <c r="E5427" s="23" t="s">
        <v>10980</v>
      </c>
    </row>
    <row r="5428" spans="1:5" customFormat="1" ht="12" customHeight="1" x14ac:dyDescent="0.25">
      <c r="A5428" s="651">
        <v>733905577161</v>
      </c>
      <c r="B5428" t="s">
        <v>10981</v>
      </c>
      <c r="C5428" s="22">
        <f>DAILY!C19</f>
        <v>0</v>
      </c>
      <c r="D5428" s="15" t="s">
        <v>10969</v>
      </c>
      <c r="E5428" s="23" t="s">
        <v>10982</v>
      </c>
    </row>
    <row r="5429" spans="1:5" customFormat="1" ht="12" customHeight="1" x14ac:dyDescent="0.25">
      <c r="A5429" s="651">
        <v>733905577178</v>
      </c>
      <c r="B5429" t="s">
        <v>10983</v>
      </c>
      <c r="C5429" s="22">
        <f>DAILY!C20</f>
        <v>0</v>
      </c>
      <c r="D5429" s="15" t="s">
        <v>10969</v>
      </c>
      <c r="E5429" s="23" t="s">
        <v>10984</v>
      </c>
    </row>
    <row r="5430" spans="1:5" customFormat="1" ht="12" customHeight="1" x14ac:dyDescent="0.25">
      <c r="A5430" s="651">
        <v>733905577185</v>
      </c>
      <c r="B5430" t="s">
        <v>10985</v>
      </c>
      <c r="C5430" s="22">
        <f>DAILY!C21</f>
        <v>0</v>
      </c>
      <c r="D5430" s="15" t="s">
        <v>10969</v>
      </c>
      <c r="E5430" s="23" t="s">
        <v>10986</v>
      </c>
    </row>
    <row r="5431" spans="1:5" customFormat="1" ht="12" customHeight="1" x14ac:dyDescent="0.25">
      <c r="A5431" s="651">
        <v>733905577192</v>
      </c>
      <c r="B5431" t="s">
        <v>10987</v>
      </c>
      <c r="C5431" s="22">
        <f>DAILY!C22</f>
        <v>0</v>
      </c>
      <c r="D5431" s="15" t="s">
        <v>10969</v>
      </c>
      <c r="E5431" s="23" t="s">
        <v>10988</v>
      </c>
    </row>
    <row r="5432" spans="1:5" customFormat="1" ht="12" customHeight="1" x14ac:dyDescent="0.25">
      <c r="A5432" s="651">
        <v>733905577208</v>
      </c>
      <c r="B5432" t="s">
        <v>10989</v>
      </c>
      <c r="C5432" s="22">
        <f>DAILY!C23</f>
        <v>0</v>
      </c>
      <c r="D5432" s="15" t="s">
        <v>10969</v>
      </c>
      <c r="E5432" s="23" t="s">
        <v>10990</v>
      </c>
    </row>
    <row r="5433" spans="1:5" customFormat="1" ht="12" customHeight="1" x14ac:dyDescent="0.25">
      <c r="A5433" s="651">
        <v>733905577215</v>
      </c>
      <c r="B5433" t="s">
        <v>10991</v>
      </c>
      <c r="C5433" s="22">
        <f>DAILY!C24</f>
        <v>0</v>
      </c>
      <c r="D5433" s="15" t="s">
        <v>10969</v>
      </c>
      <c r="E5433" s="23" t="s">
        <v>10992</v>
      </c>
    </row>
    <row r="5434" spans="1:5" customFormat="1" ht="12" customHeight="1" x14ac:dyDescent="0.25">
      <c r="A5434" s="651">
        <v>733905577222</v>
      </c>
      <c r="B5434" t="s">
        <v>10993</v>
      </c>
      <c r="C5434" s="22">
        <f>DAILY!C25</f>
        <v>0</v>
      </c>
      <c r="D5434" s="15" t="s">
        <v>10969</v>
      </c>
      <c r="E5434" s="23" t="s">
        <v>10994</v>
      </c>
    </row>
    <row r="5435" spans="1:5" customFormat="1" ht="12" customHeight="1" x14ac:dyDescent="0.25">
      <c r="A5435" s="651">
        <v>733905577239</v>
      </c>
      <c r="B5435" t="s">
        <v>10995</v>
      </c>
      <c r="C5435" s="22">
        <f>DAILY!C26</f>
        <v>0</v>
      </c>
      <c r="D5435" s="15" t="s">
        <v>10969</v>
      </c>
      <c r="E5435" s="23" t="s">
        <v>10996</v>
      </c>
    </row>
    <row r="5436" spans="1:5" customFormat="1" ht="12" customHeight="1" x14ac:dyDescent="0.25">
      <c r="A5436" s="651">
        <v>733905577246</v>
      </c>
      <c r="B5436" t="s">
        <v>10997</v>
      </c>
      <c r="C5436" s="22">
        <f>DAILY!C27</f>
        <v>0</v>
      </c>
      <c r="D5436" s="15" t="s">
        <v>10969</v>
      </c>
      <c r="E5436" s="23" t="s">
        <v>10998</v>
      </c>
    </row>
    <row r="5437" spans="1:5" customFormat="1" ht="12" customHeight="1" x14ac:dyDescent="0.25">
      <c r="A5437" s="651">
        <v>733905577253</v>
      </c>
      <c r="B5437" t="s">
        <v>10999</v>
      </c>
      <c r="C5437" s="22">
        <f>DAILY!C28</f>
        <v>0</v>
      </c>
      <c r="D5437" s="15" t="s">
        <v>10969</v>
      </c>
      <c r="E5437" s="23" t="s">
        <v>11000</v>
      </c>
    </row>
    <row r="5438" spans="1:5" customFormat="1" ht="12" customHeight="1" x14ac:dyDescent="0.25">
      <c r="A5438" s="651">
        <v>733905577260</v>
      </c>
      <c r="B5438" t="s">
        <v>11001</v>
      </c>
      <c r="C5438" s="22">
        <f>DAILY!C29</f>
        <v>0</v>
      </c>
      <c r="D5438" s="15" t="s">
        <v>10969</v>
      </c>
      <c r="E5438" s="23" t="s">
        <v>11002</v>
      </c>
    </row>
    <row r="5439" spans="1:5" customFormat="1" ht="12" customHeight="1" x14ac:dyDescent="0.25">
      <c r="A5439" s="651">
        <v>733905577277</v>
      </c>
      <c r="B5439" t="s">
        <v>11003</v>
      </c>
      <c r="C5439" s="22">
        <f>DAILY!C30</f>
        <v>0</v>
      </c>
      <c r="D5439" s="15" t="s">
        <v>10969</v>
      </c>
      <c r="E5439" s="23" t="s">
        <v>11004</v>
      </c>
    </row>
    <row r="5440" spans="1:5" customFormat="1" ht="12" customHeight="1" x14ac:dyDescent="0.25">
      <c r="A5440" s="651">
        <v>733905577284</v>
      </c>
      <c r="B5440" t="s">
        <v>11005</v>
      </c>
      <c r="C5440" s="22">
        <f>DAILY!C31</f>
        <v>0</v>
      </c>
      <c r="D5440" s="15" t="s">
        <v>10969</v>
      </c>
      <c r="E5440" s="23" t="s">
        <v>11006</v>
      </c>
    </row>
    <row r="5441" spans="1:5" customFormat="1" ht="12" customHeight="1" x14ac:dyDescent="0.25">
      <c r="A5441" s="651">
        <v>733905577291</v>
      </c>
      <c r="B5441" t="s">
        <v>11007</v>
      </c>
      <c r="C5441" s="22">
        <f>DAILY!C32</f>
        <v>0</v>
      </c>
      <c r="D5441" s="15" t="s">
        <v>10969</v>
      </c>
      <c r="E5441" s="23" t="s">
        <v>11008</v>
      </c>
    </row>
    <row r="5442" spans="1:5" customFormat="1" ht="12" customHeight="1" x14ac:dyDescent="0.25">
      <c r="A5442" s="651">
        <v>733905577307</v>
      </c>
      <c r="B5442" t="s">
        <v>11009</v>
      </c>
      <c r="C5442" s="22">
        <f>DAILY!C33</f>
        <v>0</v>
      </c>
      <c r="D5442" s="15" t="s">
        <v>10969</v>
      </c>
      <c r="E5442" s="23" t="s">
        <v>11010</v>
      </c>
    </row>
    <row r="5443" spans="1:5" customFormat="1" ht="12" customHeight="1" x14ac:dyDescent="0.25">
      <c r="A5443" s="651">
        <v>733905577314</v>
      </c>
      <c r="B5443" t="s">
        <v>11011</v>
      </c>
      <c r="C5443" s="22">
        <f>DAILY!C34</f>
        <v>0</v>
      </c>
      <c r="D5443" s="15" t="s">
        <v>10969</v>
      </c>
      <c r="E5443" s="23" t="s">
        <v>11012</v>
      </c>
    </row>
    <row r="5444" spans="1:5" customFormat="1" ht="12" customHeight="1" x14ac:dyDescent="0.25">
      <c r="A5444" s="651">
        <v>733905577321</v>
      </c>
      <c r="B5444" t="s">
        <v>11013</v>
      </c>
      <c r="C5444" s="22">
        <f>DAILY!C35</f>
        <v>0</v>
      </c>
      <c r="D5444" s="15" t="s">
        <v>10969</v>
      </c>
      <c r="E5444" s="23" t="s">
        <v>11014</v>
      </c>
    </row>
    <row r="5445" spans="1:5" customFormat="1" ht="12" customHeight="1" x14ac:dyDescent="0.25">
      <c r="A5445" s="651">
        <v>733905577383</v>
      </c>
      <c r="B5445" t="s">
        <v>11015</v>
      </c>
      <c r="C5445" s="22">
        <f>DAILY!C36</f>
        <v>0</v>
      </c>
      <c r="D5445" s="15" t="s">
        <v>10969</v>
      </c>
      <c r="E5445" s="23" t="s">
        <v>11016</v>
      </c>
    </row>
    <row r="5446" spans="1:5" customFormat="1" ht="12" customHeight="1" x14ac:dyDescent="0.25">
      <c r="A5446" s="651">
        <v>733905577376</v>
      </c>
      <c r="B5446" t="s">
        <v>11017</v>
      </c>
      <c r="C5446" s="22">
        <f>DAILY!C37</f>
        <v>0</v>
      </c>
      <c r="D5446" s="15" t="s">
        <v>10969</v>
      </c>
      <c r="E5446" s="23" t="s">
        <v>11018</v>
      </c>
    </row>
    <row r="5447" spans="1:5" customFormat="1" ht="12" customHeight="1" x14ac:dyDescent="0.25">
      <c r="A5447" s="651">
        <v>733905577369</v>
      </c>
      <c r="B5447" t="s">
        <v>11019</v>
      </c>
      <c r="C5447" s="22">
        <f>DAILY!C38</f>
        <v>0</v>
      </c>
      <c r="D5447" s="15" t="s">
        <v>10969</v>
      </c>
      <c r="E5447" s="23" t="s">
        <v>11020</v>
      </c>
    </row>
    <row r="5448" spans="1:5" customFormat="1" ht="12" customHeight="1" x14ac:dyDescent="0.25">
      <c r="A5448" s="651">
        <v>733905577352</v>
      </c>
      <c r="B5448" t="s">
        <v>11021</v>
      </c>
      <c r="C5448" s="22">
        <f>DAILY!C39</f>
        <v>0</v>
      </c>
      <c r="D5448" s="15" t="s">
        <v>10969</v>
      </c>
      <c r="E5448" s="23" t="s">
        <v>11022</v>
      </c>
    </row>
    <row r="5449" spans="1:5" customFormat="1" ht="12" customHeight="1" x14ac:dyDescent="0.25">
      <c r="A5449" s="651">
        <v>733905577345</v>
      </c>
      <c r="B5449" t="s">
        <v>11023</v>
      </c>
      <c r="C5449" s="22">
        <f>DAILY!C40</f>
        <v>0</v>
      </c>
      <c r="D5449" s="15" t="s">
        <v>10969</v>
      </c>
      <c r="E5449" s="23" t="s">
        <v>11024</v>
      </c>
    </row>
    <row r="5450" spans="1:5" customFormat="1" ht="12" customHeight="1" x14ac:dyDescent="0.25">
      <c r="A5450" s="651">
        <v>733905577338</v>
      </c>
      <c r="B5450" t="s">
        <v>11025</v>
      </c>
      <c r="C5450" s="22">
        <f>DAILY!C41</f>
        <v>0</v>
      </c>
      <c r="D5450" s="15" t="s">
        <v>10969</v>
      </c>
      <c r="E5450" s="23" t="s">
        <v>11026</v>
      </c>
    </row>
    <row r="5451" spans="1:5" customFormat="1" ht="12" customHeight="1" x14ac:dyDescent="0.25">
      <c r="A5451" s="651">
        <v>733905578991</v>
      </c>
      <c r="B5451" t="s">
        <v>11027</v>
      </c>
      <c r="C5451" s="22">
        <f>DAILY!C42</f>
        <v>0</v>
      </c>
      <c r="D5451" s="15" t="s">
        <v>10969</v>
      </c>
      <c r="E5451" s="23" t="s">
        <v>11028</v>
      </c>
    </row>
    <row r="5452" spans="1:5" customFormat="1" ht="12" customHeight="1" x14ac:dyDescent="0.25">
      <c r="A5452" s="651">
        <v>733905579004</v>
      </c>
      <c r="B5452" t="s">
        <v>11029</v>
      </c>
      <c r="C5452" s="22">
        <f>DAILY!C43</f>
        <v>0</v>
      </c>
      <c r="D5452" s="15" t="s">
        <v>10969</v>
      </c>
      <c r="E5452" s="23" t="s">
        <v>11030</v>
      </c>
    </row>
    <row r="5453" spans="1:5" customFormat="1" ht="12" customHeight="1" x14ac:dyDescent="0.25">
      <c r="A5453" s="651">
        <v>733905579011</v>
      </c>
      <c r="B5453" t="s">
        <v>11031</v>
      </c>
      <c r="C5453" s="22">
        <f>DAILY!C44</f>
        <v>0</v>
      </c>
      <c r="D5453" s="15" t="s">
        <v>10969</v>
      </c>
      <c r="E5453" s="23" t="s">
        <v>11032</v>
      </c>
    </row>
    <row r="5454" spans="1:5" customFormat="1" ht="12" customHeight="1" x14ac:dyDescent="0.25">
      <c r="A5454" s="651">
        <v>733905579028</v>
      </c>
      <c r="B5454" t="s">
        <v>11033</v>
      </c>
      <c r="C5454" s="22">
        <f>DAILY!C45</f>
        <v>0</v>
      </c>
      <c r="D5454" s="15" t="s">
        <v>10969</v>
      </c>
      <c r="E5454" s="23" t="s">
        <v>11034</v>
      </c>
    </row>
    <row r="5455" spans="1:5" customFormat="1" ht="12" customHeight="1" x14ac:dyDescent="0.25">
      <c r="A5455" s="651">
        <v>733905579035</v>
      </c>
      <c r="B5455" t="s">
        <v>11035</v>
      </c>
      <c r="C5455" s="22">
        <f>DAILY!C46</f>
        <v>0</v>
      </c>
      <c r="D5455" s="15" t="s">
        <v>10969</v>
      </c>
      <c r="E5455" s="23" t="s">
        <v>11036</v>
      </c>
    </row>
    <row r="5456" spans="1:5" customFormat="1" ht="12" customHeight="1" x14ac:dyDescent="0.25">
      <c r="A5456" s="651">
        <v>733905579042</v>
      </c>
      <c r="B5456" t="s">
        <v>11037</v>
      </c>
      <c r="C5456" s="22">
        <f>DAILY!C47</f>
        <v>0</v>
      </c>
      <c r="D5456" s="15" t="s">
        <v>10969</v>
      </c>
      <c r="E5456" s="23" t="s">
        <v>11038</v>
      </c>
    </row>
    <row r="5457" spans="1:5" customFormat="1" ht="12" customHeight="1" x14ac:dyDescent="0.25">
      <c r="A5457" s="651">
        <v>733905576355</v>
      </c>
      <c r="B5457" t="s">
        <v>11039</v>
      </c>
      <c r="C5457" s="22">
        <f>DAILY!D13</f>
        <v>0</v>
      </c>
      <c r="D5457" s="15" t="s">
        <v>10969</v>
      </c>
      <c r="E5457" s="23" t="s">
        <v>11040</v>
      </c>
    </row>
    <row r="5458" spans="1:5" customFormat="1" ht="12" customHeight="1" x14ac:dyDescent="0.25">
      <c r="A5458" s="651">
        <v>733905576362</v>
      </c>
      <c r="B5458" t="s">
        <v>11041</v>
      </c>
      <c r="C5458" s="22">
        <f>DAILY!D14</f>
        <v>0</v>
      </c>
      <c r="D5458" s="15" t="s">
        <v>10969</v>
      </c>
      <c r="E5458" s="23" t="s">
        <v>11042</v>
      </c>
    </row>
    <row r="5459" spans="1:5" customFormat="1" ht="12" customHeight="1" x14ac:dyDescent="0.25">
      <c r="A5459" s="651">
        <v>733905576379</v>
      </c>
      <c r="B5459" t="s">
        <v>11043</v>
      </c>
      <c r="C5459" s="22">
        <f>DAILY!D15</f>
        <v>0</v>
      </c>
      <c r="D5459" s="15" t="s">
        <v>10969</v>
      </c>
      <c r="E5459" s="23" t="s">
        <v>11044</v>
      </c>
    </row>
    <row r="5460" spans="1:5" customFormat="1" ht="12" customHeight="1" x14ac:dyDescent="0.25">
      <c r="A5460" s="651">
        <v>733905576386</v>
      </c>
      <c r="B5460" t="s">
        <v>11045</v>
      </c>
      <c r="C5460" s="22">
        <f>DAILY!D16</f>
        <v>0</v>
      </c>
      <c r="D5460" s="15" t="s">
        <v>10969</v>
      </c>
      <c r="E5460" s="23" t="s">
        <v>11046</v>
      </c>
    </row>
    <row r="5461" spans="1:5" customFormat="1" ht="12" customHeight="1" x14ac:dyDescent="0.25">
      <c r="A5461" s="651">
        <v>733905576393</v>
      </c>
      <c r="B5461" t="s">
        <v>11047</v>
      </c>
      <c r="C5461" s="22">
        <f>DAILY!D17</f>
        <v>0</v>
      </c>
      <c r="D5461" s="15" t="s">
        <v>10969</v>
      </c>
      <c r="E5461" s="23" t="s">
        <v>11048</v>
      </c>
    </row>
    <row r="5462" spans="1:5" customFormat="1" ht="12" customHeight="1" x14ac:dyDescent="0.25">
      <c r="A5462" s="651">
        <v>733905576409</v>
      </c>
      <c r="B5462" t="s">
        <v>11049</v>
      </c>
      <c r="C5462" s="22">
        <f>DAILY!D18</f>
        <v>0</v>
      </c>
      <c r="D5462" s="15" t="s">
        <v>10969</v>
      </c>
      <c r="E5462" s="23" t="s">
        <v>11050</v>
      </c>
    </row>
    <row r="5463" spans="1:5" customFormat="1" ht="12" customHeight="1" x14ac:dyDescent="0.25">
      <c r="A5463" s="651">
        <v>733905576416</v>
      </c>
      <c r="B5463" t="s">
        <v>11051</v>
      </c>
      <c r="C5463" s="22">
        <f>DAILY!D19</f>
        <v>0</v>
      </c>
      <c r="D5463" s="15" t="s">
        <v>10969</v>
      </c>
      <c r="E5463" s="23" t="s">
        <v>11052</v>
      </c>
    </row>
    <row r="5464" spans="1:5" customFormat="1" ht="12" customHeight="1" x14ac:dyDescent="0.25">
      <c r="A5464" s="651">
        <v>733905576423</v>
      </c>
      <c r="B5464" t="s">
        <v>11053</v>
      </c>
      <c r="C5464" s="22">
        <f>DAILY!D20</f>
        <v>0</v>
      </c>
      <c r="D5464" s="15" t="s">
        <v>10969</v>
      </c>
      <c r="E5464" s="23" t="s">
        <v>11054</v>
      </c>
    </row>
    <row r="5465" spans="1:5" customFormat="1" ht="12" customHeight="1" x14ac:dyDescent="0.25">
      <c r="A5465" s="651">
        <v>733905576430</v>
      </c>
      <c r="B5465" t="s">
        <v>11055</v>
      </c>
      <c r="C5465" s="22">
        <f>DAILY!D21</f>
        <v>0</v>
      </c>
      <c r="D5465" s="15" t="s">
        <v>10969</v>
      </c>
      <c r="E5465" s="23" t="s">
        <v>11056</v>
      </c>
    </row>
    <row r="5466" spans="1:5" customFormat="1" ht="12" customHeight="1" x14ac:dyDescent="0.25">
      <c r="A5466" s="651">
        <v>733905576447</v>
      </c>
      <c r="B5466" t="s">
        <v>11057</v>
      </c>
      <c r="C5466" s="22">
        <f>DAILY!D22</f>
        <v>0</v>
      </c>
      <c r="D5466" s="15" t="s">
        <v>10969</v>
      </c>
      <c r="E5466" s="23" t="s">
        <v>11058</v>
      </c>
    </row>
    <row r="5467" spans="1:5" customFormat="1" ht="12" customHeight="1" x14ac:dyDescent="0.25">
      <c r="A5467" s="651">
        <v>733905576454</v>
      </c>
      <c r="B5467" t="s">
        <v>11059</v>
      </c>
      <c r="C5467" s="22">
        <f>DAILY!D23</f>
        <v>0</v>
      </c>
      <c r="D5467" s="15" t="s">
        <v>10969</v>
      </c>
      <c r="E5467" s="23" t="s">
        <v>11060</v>
      </c>
    </row>
    <row r="5468" spans="1:5" customFormat="1" ht="12" customHeight="1" x14ac:dyDescent="0.25">
      <c r="A5468" s="651">
        <v>733905576461</v>
      </c>
      <c r="B5468" t="s">
        <v>11061</v>
      </c>
      <c r="C5468" s="22">
        <f>DAILY!D24</f>
        <v>0</v>
      </c>
      <c r="D5468" s="15" t="s">
        <v>10969</v>
      </c>
      <c r="E5468" s="23" t="s">
        <v>11062</v>
      </c>
    </row>
    <row r="5469" spans="1:5" customFormat="1" ht="12" customHeight="1" x14ac:dyDescent="0.25">
      <c r="A5469" s="651">
        <v>733905576478</v>
      </c>
      <c r="B5469" t="s">
        <v>11063</v>
      </c>
      <c r="C5469" s="22">
        <f>DAILY!D25</f>
        <v>0</v>
      </c>
      <c r="D5469" s="15" t="s">
        <v>10969</v>
      </c>
      <c r="E5469" s="23" t="s">
        <v>11064</v>
      </c>
    </row>
    <row r="5470" spans="1:5" customFormat="1" ht="12" customHeight="1" x14ac:dyDescent="0.25">
      <c r="A5470" s="651">
        <v>733905576485</v>
      </c>
      <c r="B5470" t="s">
        <v>11065</v>
      </c>
      <c r="C5470" s="22">
        <f>DAILY!D26</f>
        <v>0</v>
      </c>
      <c r="D5470" s="15" t="s">
        <v>10969</v>
      </c>
      <c r="E5470" s="23" t="s">
        <v>11066</v>
      </c>
    </row>
    <row r="5471" spans="1:5" customFormat="1" ht="12" customHeight="1" x14ac:dyDescent="0.25">
      <c r="A5471" s="651">
        <v>733905576492</v>
      </c>
      <c r="B5471" t="s">
        <v>11067</v>
      </c>
      <c r="C5471" s="22">
        <f>DAILY!D27</f>
        <v>0</v>
      </c>
      <c r="D5471" s="15" t="s">
        <v>10969</v>
      </c>
      <c r="E5471" s="23" t="s">
        <v>11068</v>
      </c>
    </row>
    <row r="5472" spans="1:5" customFormat="1" ht="12" customHeight="1" x14ac:dyDescent="0.25">
      <c r="A5472" s="651">
        <v>733905576508</v>
      </c>
      <c r="B5472" t="s">
        <v>11069</v>
      </c>
      <c r="C5472" s="22">
        <f>DAILY!D28</f>
        <v>0</v>
      </c>
      <c r="D5472" s="15" t="s">
        <v>10969</v>
      </c>
      <c r="E5472" s="23" t="s">
        <v>11070</v>
      </c>
    </row>
    <row r="5473" spans="1:5" customFormat="1" ht="12" customHeight="1" x14ac:dyDescent="0.25">
      <c r="A5473" s="651">
        <v>733905576515</v>
      </c>
      <c r="B5473" t="s">
        <v>11071</v>
      </c>
      <c r="C5473" s="22">
        <f>DAILY!D29</f>
        <v>0</v>
      </c>
      <c r="D5473" s="15" t="s">
        <v>10969</v>
      </c>
      <c r="E5473" s="23" t="s">
        <v>11072</v>
      </c>
    </row>
    <row r="5474" spans="1:5" customFormat="1" ht="12" customHeight="1" x14ac:dyDescent="0.25">
      <c r="A5474" s="651">
        <v>733905576522</v>
      </c>
      <c r="B5474" t="s">
        <v>11073</v>
      </c>
      <c r="C5474" s="22">
        <f>DAILY!D30</f>
        <v>0</v>
      </c>
      <c r="D5474" s="15" t="s">
        <v>10969</v>
      </c>
      <c r="E5474" s="23" t="s">
        <v>11074</v>
      </c>
    </row>
    <row r="5475" spans="1:5" customFormat="1" ht="12" customHeight="1" x14ac:dyDescent="0.25">
      <c r="A5475" s="651">
        <v>733905576539</v>
      </c>
      <c r="B5475" t="s">
        <v>11075</v>
      </c>
      <c r="C5475" s="22">
        <f>DAILY!D31</f>
        <v>0</v>
      </c>
      <c r="D5475" s="15" t="s">
        <v>10969</v>
      </c>
      <c r="E5475" s="23" t="s">
        <v>11076</v>
      </c>
    </row>
    <row r="5476" spans="1:5" customFormat="1" ht="12" customHeight="1" x14ac:dyDescent="0.25">
      <c r="A5476" s="651">
        <v>733905576546</v>
      </c>
      <c r="B5476" t="s">
        <v>11077</v>
      </c>
      <c r="C5476" s="22">
        <f>DAILY!D32</f>
        <v>0</v>
      </c>
      <c r="D5476" s="15" t="s">
        <v>10969</v>
      </c>
      <c r="E5476" s="23" t="s">
        <v>11078</v>
      </c>
    </row>
    <row r="5477" spans="1:5" customFormat="1" ht="12" customHeight="1" x14ac:dyDescent="0.25">
      <c r="A5477" s="651">
        <v>733905576553</v>
      </c>
      <c r="B5477" t="s">
        <v>11079</v>
      </c>
      <c r="C5477" s="22">
        <f>DAILY!D33</f>
        <v>0</v>
      </c>
      <c r="D5477" s="15" t="s">
        <v>10969</v>
      </c>
      <c r="E5477" s="23" t="s">
        <v>11080</v>
      </c>
    </row>
    <row r="5478" spans="1:5" customFormat="1" ht="12" customHeight="1" x14ac:dyDescent="0.25">
      <c r="A5478" s="651">
        <v>733905576560</v>
      </c>
      <c r="B5478" t="s">
        <v>11081</v>
      </c>
      <c r="C5478" s="22">
        <f>DAILY!D34</f>
        <v>0</v>
      </c>
      <c r="D5478" s="15" t="s">
        <v>10969</v>
      </c>
      <c r="E5478" s="23" t="s">
        <v>11082</v>
      </c>
    </row>
    <row r="5479" spans="1:5" customFormat="1" ht="12" customHeight="1" x14ac:dyDescent="0.25">
      <c r="A5479" s="651">
        <v>733905576577</v>
      </c>
      <c r="B5479" t="s">
        <v>11083</v>
      </c>
      <c r="C5479" s="22">
        <f>DAILY!D35</f>
        <v>0</v>
      </c>
      <c r="D5479" s="15" t="s">
        <v>10969</v>
      </c>
      <c r="E5479" s="23" t="s">
        <v>11084</v>
      </c>
    </row>
    <row r="5480" spans="1:5" customFormat="1" ht="12" customHeight="1" x14ac:dyDescent="0.25">
      <c r="A5480" s="651">
        <v>733905576584</v>
      </c>
      <c r="B5480" t="s">
        <v>11085</v>
      </c>
      <c r="C5480" s="22">
        <f>DAILY!D36</f>
        <v>0</v>
      </c>
      <c r="D5480" s="15" t="s">
        <v>10969</v>
      </c>
      <c r="E5480" s="23" t="s">
        <v>11086</v>
      </c>
    </row>
    <row r="5481" spans="1:5" customFormat="1" ht="12" customHeight="1" x14ac:dyDescent="0.25">
      <c r="A5481" s="651">
        <v>733905576591</v>
      </c>
      <c r="B5481" t="s">
        <v>11087</v>
      </c>
      <c r="C5481" s="22">
        <f>DAILY!D37</f>
        <v>0</v>
      </c>
      <c r="D5481" s="15" t="s">
        <v>10969</v>
      </c>
      <c r="E5481" s="23" t="s">
        <v>11088</v>
      </c>
    </row>
    <row r="5482" spans="1:5" customFormat="1" ht="12" customHeight="1" x14ac:dyDescent="0.25">
      <c r="A5482" s="651">
        <v>733905576607</v>
      </c>
      <c r="B5482" t="s">
        <v>11089</v>
      </c>
      <c r="C5482" s="22">
        <f>DAILY!D38</f>
        <v>0</v>
      </c>
      <c r="D5482" s="15" t="s">
        <v>10969</v>
      </c>
      <c r="E5482" s="23" t="s">
        <v>11090</v>
      </c>
    </row>
    <row r="5483" spans="1:5" customFormat="1" ht="12" customHeight="1" x14ac:dyDescent="0.25">
      <c r="A5483" s="651">
        <v>733905576614</v>
      </c>
      <c r="B5483" t="s">
        <v>11091</v>
      </c>
      <c r="C5483" s="22">
        <f>DAILY!D39</f>
        <v>0</v>
      </c>
      <c r="D5483" s="15" t="s">
        <v>10969</v>
      </c>
      <c r="E5483" s="23" t="s">
        <v>11092</v>
      </c>
    </row>
    <row r="5484" spans="1:5" customFormat="1" ht="12" customHeight="1" x14ac:dyDescent="0.25">
      <c r="A5484" s="651">
        <v>733905576621</v>
      </c>
      <c r="B5484" t="s">
        <v>11093</v>
      </c>
      <c r="C5484" s="22">
        <f>DAILY!D40</f>
        <v>0</v>
      </c>
      <c r="D5484" s="15" t="s">
        <v>10969</v>
      </c>
      <c r="E5484" s="23" t="s">
        <v>11094</v>
      </c>
    </row>
    <row r="5485" spans="1:5" customFormat="1" ht="12" customHeight="1" x14ac:dyDescent="0.25">
      <c r="A5485" s="651">
        <v>733905576638</v>
      </c>
      <c r="B5485" t="s">
        <v>11095</v>
      </c>
      <c r="C5485" s="22">
        <f>DAILY!D41</f>
        <v>0</v>
      </c>
      <c r="D5485" s="15" t="s">
        <v>10969</v>
      </c>
      <c r="E5485" s="23" t="s">
        <v>11096</v>
      </c>
    </row>
    <row r="5486" spans="1:5" customFormat="1" ht="12" customHeight="1" x14ac:dyDescent="0.25">
      <c r="A5486" s="651">
        <v>733905578939</v>
      </c>
      <c r="B5486" t="s">
        <v>11097</v>
      </c>
      <c r="C5486" s="22">
        <f>DAILY!D42</f>
        <v>0</v>
      </c>
      <c r="D5486" s="15" t="s">
        <v>10969</v>
      </c>
      <c r="E5486" s="23" t="s">
        <v>11098</v>
      </c>
    </row>
    <row r="5487" spans="1:5" customFormat="1" ht="12" customHeight="1" x14ac:dyDescent="0.25">
      <c r="A5487" s="651">
        <v>733905578946</v>
      </c>
      <c r="B5487" t="s">
        <v>11099</v>
      </c>
      <c r="C5487" s="22">
        <f>DAILY!D43</f>
        <v>0</v>
      </c>
      <c r="D5487" s="15" t="s">
        <v>10969</v>
      </c>
      <c r="E5487" s="23" t="s">
        <v>11100</v>
      </c>
    </row>
    <row r="5488" spans="1:5" customFormat="1" ht="12" customHeight="1" x14ac:dyDescent="0.25">
      <c r="A5488" s="651">
        <v>733905578953</v>
      </c>
      <c r="B5488" t="s">
        <v>11101</v>
      </c>
      <c r="C5488" s="22">
        <f>DAILY!D44</f>
        <v>0</v>
      </c>
      <c r="D5488" s="15" t="s">
        <v>10969</v>
      </c>
      <c r="E5488" s="23" t="s">
        <v>11102</v>
      </c>
    </row>
    <row r="5489" spans="1:5" customFormat="1" ht="12" customHeight="1" x14ac:dyDescent="0.25">
      <c r="A5489" s="651">
        <v>733905578960</v>
      </c>
      <c r="B5489" t="s">
        <v>11103</v>
      </c>
      <c r="C5489" s="22">
        <f>DAILY!D45</f>
        <v>0</v>
      </c>
      <c r="D5489" s="15" t="s">
        <v>10969</v>
      </c>
      <c r="E5489" s="23" t="s">
        <v>11104</v>
      </c>
    </row>
    <row r="5490" spans="1:5" customFormat="1" ht="12" customHeight="1" x14ac:dyDescent="0.25">
      <c r="A5490" s="651">
        <v>733905578977</v>
      </c>
      <c r="B5490" t="s">
        <v>11105</v>
      </c>
      <c r="C5490" s="22">
        <f>DAILY!D46</f>
        <v>0</v>
      </c>
      <c r="D5490" s="15" t="s">
        <v>10969</v>
      </c>
      <c r="E5490" s="23" t="s">
        <v>11106</v>
      </c>
    </row>
    <row r="5491" spans="1:5" customFormat="1" ht="12" customHeight="1" x14ac:dyDescent="0.25">
      <c r="A5491" s="651">
        <v>733905578984</v>
      </c>
      <c r="B5491" t="s">
        <v>11107</v>
      </c>
      <c r="C5491" s="22">
        <f>DAILY!D47</f>
        <v>0</v>
      </c>
      <c r="D5491" s="15" t="s">
        <v>10969</v>
      </c>
      <c r="E5491" s="23" t="s">
        <v>11108</v>
      </c>
    </row>
    <row r="5492" spans="1:5" customFormat="1" ht="12" customHeight="1" x14ac:dyDescent="0.25">
      <c r="A5492" s="651">
        <v>733905576874</v>
      </c>
      <c r="B5492" t="s">
        <v>11109</v>
      </c>
      <c r="C5492" s="22">
        <f>DAILY!F13</f>
        <v>0</v>
      </c>
      <c r="D5492" s="15" t="s">
        <v>10969</v>
      </c>
      <c r="E5492" s="23" t="s">
        <v>11110</v>
      </c>
    </row>
    <row r="5493" spans="1:5" customFormat="1" ht="12" customHeight="1" x14ac:dyDescent="0.25">
      <c r="A5493" s="651">
        <v>733905576881</v>
      </c>
      <c r="B5493" t="s">
        <v>11111</v>
      </c>
      <c r="C5493" s="22">
        <f>DAILY!F14</f>
        <v>0</v>
      </c>
      <c r="D5493" s="15" t="s">
        <v>10969</v>
      </c>
      <c r="E5493" s="23" t="s">
        <v>11112</v>
      </c>
    </row>
    <row r="5494" spans="1:5" customFormat="1" ht="12" customHeight="1" x14ac:dyDescent="0.25">
      <c r="A5494" s="651">
        <v>733905576898</v>
      </c>
      <c r="B5494" t="s">
        <v>11113</v>
      </c>
      <c r="C5494" s="22">
        <f>DAILY!F15</f>
        <v>0</v>
      </c>
      <c r="D5494" s="15" t="s">
        <v>10969</v>
      </c>
      <c r="E5494" s="23" t="s">
        <v>11114</v>
      </c>
    </row>
    <row r="5495" spans="1:5" customFormat="1" ht="12" customHeight="1" x14ac:dyDescent="0.25">
      <c r="A5495" s="651">
        <v>733905576904</v>
      </c>
      <c r="B5495" t="s">
        <v>11115</v>
      </c>
      <c r="C5495" s="22">
        <f>DAILY!F16</f>
        <v>0</v>
      </c>
      <c r="D5495" s="15" t="s">
        <v>10969</v>
      </c>
      <c r="E5495" s="23" t="s">
        <v>11116</v>
      </c>
    </row>
    <row r="5496" spans="1:5" customFormat="1" ht="12" customHeight="1" x14ac:dyDescent="0.25">
      <c r="A5496" s="651">
        <v>733905576911</v>
      </c>
      <c r="B5496" t="s">
        <v>11117</v>
      </c>
      <c r="C5496" s="22">
        <f>DAILY!F17</f>
        <v>0</v>
      </c>
      <c r="D5496" s="15" t="s">
        <v>10969</v>
      </c>
      <c r="E5496" s="23" t="s">
        <v>11118</v>
      </c>
    </row>
    <row r="5497" spans="1:5" customFormat="1" ht="12" customHeight="1" x14ac:dyDescent="0.25">
      <c r="A5497" s="651">
        <v>733905576928</v>
      </c>
      <c r="B5497" t="s">
        <v>11119</v>
      </c>
      <c r="C5497" s="22">
        <f>DAILY!F18</f>
        <v>0</v>
      </c>
      <c r="D5497" s="15" t="s">
        <v>10969</v>
      </c>
      <c r="E5497" s="23" t="s">
        <v>11120</v>
      </c>
    </row>
    <row r="5498" spans="1:5" customFormat="1" ht="12" customHeight="1" x14ac:dyDescent="0.25">
      <c r="A5498" s="651">
        <v>733905576935</v>
      </c>
      <c r="B5498" t="s">
        <v>11121</v>
      </c>
      <c r="C5498" s="22">
        <f>DAILY!F19</f>
        <v>0</v>
      </c>
      <c r="D5498" s="15" t="s">
        <v>10969</v>
      </c>
      <c r="E5498" s="23" t="s">
        <v>11122</v>
      </c>
    </row>
    <row r="5499" spans="1:5" customFormat="1" ht="12" customHeight="1" x14ac:dyDescent="0.25">
      <c r="A5499" s="651">
        <v>733905576942</v>
      </c>
      <c r="B5499" t="s">
        <v>11123</v>
      </c>
      <c r="C5499" s="22">
        <f>DAILY!F20</f>
        <v>0</v>
      </c>
      <c r="D5499" s="15" t="s">
        <v>10969</v>
      </c>
      <c r="E5499" s="23" t="s">
        <v>11124</v>
      </c>
    </row>
    <row r="5500" spans="1:5" customFormat="1" ht="12" customHeight="1" x14ac:dyDescent="0.25">
      <c r="A5500" s="651">
        <v>733905576959</v>
      </c>
      <c r="B5500" t="s">
        <v>11125</v>
      </c>
      <c r="C5500" s="22">
        <f>DAILY!F21</f>
        <v>0</v>
      </c>
      <c r="D5500" s="15" t="s">
        <v>10969</v>
      </c>
      <c r="E5500" s="23" t="s">
        <v>11126</v>
      </c>
    </row>
    <row r="5501" spans="1:5" customFormat="1" ht="12" customHeight="1" x14ac:dyDescent="0.25">
      <c r="A5501" s="651">
        <v>733905576966</v>
      </c>
      <c r="B5501" t="s">
        <v>11127</v>
      </c>
      <c r="C5501" s="22">
        <f>DAILY!F22</f>
        <v>0</v>
      </c>
      <c r="D5501" s="15" t="s">
        <v>10969</v>
      </c>
      <c r="E5501" s="23" t="s">
        <v>11128</v>
      </c>
    </row>
    <row r="5502" spans="1:5" customFormat="1" ht="12" customHeight="1" x14ac:dyDescent="0.25">
      <c r="A5502" s="651">
        <v>733905576973</v>
      </c>
      <c r="B5502" t="s">
        <v>11129</v>
      </c>
      <c r="C5502" s="22">
        <f>DAILY!F23</f>
        <v>0</v>
      </c>
      <c r="D5502" s="15" t="s">
        <v>10969</v>
      </c>
      <c r="E5502" s="23" t="s">
        <v>11130</v>
      </c>
    </row>
    <row r="5503" spans="1:5" customFormat="1" ht="12" customHeight="1" x14ac:dyDescent="0.25">
      <c r="A5503" s="651">
        <v>733905576980</v>
      </c>
      <c r="B5503" t="s">
        <v>11131</v>
      </c>
      <c r="C5503" s="22">
        <f>DAILY!F24</f>
        <v>0</v>
      </c>
      <c r="D5503" s="15" t="s">
        <v>10969</v>
      </c>
      <c r="E5503" s="23" t="s">
        <v>11132</v>
      </c>
    </row>
    <row r="5504" spans="1:5" customFormat="1" ht="12" customHeight="1" x14ac:dyDescent="0.25">
      <c r="A5504" s="651">
        <v>733905576997</v>
      </c>
      <c r="B5504" t="s">
        <v>11133</v>
      </c>
      <c r="C5504" s="22">
        <f>DAILY!F25</f>
        <v>0</v>
      </c>
      <c r="D5504" s="15" t="s">
        <v>10969</v>
      </c>
      <c r="E5504" s="23" t="s">
        <v>11134</v>
      </c>
    </row>
    <row r="5505" spans="1:5" customFormat="1" ht="12" customHeight="1" x14ac:dyDescent="0.25">
      <c r="A5505" s="651">
        <v>733905577000</v>
      </c>
      <c r="B5505" t="s">
        <v>11135</v>
      </c>
      <c r="C5505" s="22">
        <f>DAILY!F26</f>
        <v>0</v>
      </c>
      <c r="D5505" s="15" t="s">
        <v>10969</v>
      </c>
      <c r="E5505" s="23" t="s">
        <v>11136</v>
      </c>
    </row>
    <row r="5506" spans="1:5" customFormat="1" ht="12" customHeight="1" x14ac:dyDescent="0.25">
      <c r="A5506" s="651">
        <v>733905577017</v>
      </c>
      <c r="B5506" t="s">
        <v>11137</v>
      </c>
      <c r="C5506" s="22">
        <f>DAILY!F27</f>
        <v>0</v>
      </c>
      <c r="D5506" s="15" t="s">
        <v>10969</v>
      </c>
      <c r="E5506" s="23" t="s">
        <v>11138</v>
      </c>
    </row>
    <row r="5507" spans="1:5" customFormat="1" ht="12" customHeight="1" x14ac:dyDescent="0.25">
      <c r="A5507" s="651">
        <v>733905577024</v>
      </c>
      <c r="B5507" t="s">
        <v>11139</v>
      </c>
      <c r="C5507" s="22">
        <f>DAILY!F28</f>
        <v>0</v>
      </c>
      <c r="D5507" s="15" t="s">
        <v>10969</v>
      </c>
      <c r="E5507" s="23" t="s">
        <v>11140</v>
      </c>
    </row>
    <row r="5508" spans="1:5" customFormat="1" ht="12" customHeight="1" x14ac:dyDescent="0.25">
      <c r="A5508" s="651">
        <v>733905577031</v>
      </c>
      <c r="B5508" t="s">
        <v>11141</v>
      </c>
      <c r="C5508" s="22">
        <f>DAILY!F29</f>
        <v>0</v>
      </c>
      <c r="D5508" s="15" t="s">
        <v>10969</v>
      </c>
      <c r="E5508" s="23" t="s">
        <v>11142</v>
      </c>
    </row>
    <row r="5509" spans="1:5" customFormat="1" ht="12" customHeight="1" x14ac:dyDescent="0.25">
      <c r="A5509" s="651">
        <v>733905577048</v>
      </c>
      <c r="B5509" t="s">
        <v>11143</v>
      </c>
      <c r="C5509" s="22">
        <f>DAILY!F30</f>
        <v>0</v>
      </c>
      <c r="D5509" s="15" t="s">
        <v>10969</v>
      </c>
      <c r="E5509" s="23" t="s">
        <v>11144</v>
      </c>
    </row>
    <row r="5510" spans="1:5" customFormat="1" ht="12" customHeight="1" x14ac:dyDescent="0.25">
      <c r="A5510" s="651">
        <v>733905577055</v>
      </c>
      <c r="B5510" t="s">
        <v>11145</v>
      </c>
      <c r="C5510" s="22">
        <f>DAILY!F31</f>
        <v>0</v>
      </c>
      <c r="D5510" s="15" t="s">
        <v>10969</v>
      </c>
      <c r="E5510" s="23" t="s">
        <v>11146</v>
      </c>
    </row>
    <row r="5511" spans="1:5" customFormat="1" ht="12" customHeight="1" x14ac:dyDescent="0.25">
      <c r="A5511" s="651">
        <v>733905577062</v>
      </c>
      <c r="B5511" t="s">
        <v>11147</v>
      </c>
      <c r="C5511" s="22">
        <f>DAILY!F32</f>
        <v>0</v>
      </c>
      <c r="D5511" s="15" t="s">
        <v>10969</v>
      </c>
      <c r="E5511" s="23" t="s">
        <v>11148</v>
      </c>
    </row>
    <row r="5512" spans="1:5" customFormat="1" ht="12" customHeight="1" x14ac:dyDescent="0.25">
      <c r="A5512" s="651">
        <v>733905577079</v>
      </c>
      <c r="B5512" t="s">
        <v>11149</v>
      </c>
      <c r="C5512" s="22">
        <f>DAILY!F33</f>
        <v>0</v>
      </c>
      <c r="D5512" s="15" t="s">
        <v>10969</v>
      </c>
      <c r="E5512" s="23" t="s">
        <v>11150</v>
      </c>
    </row>
    <row r="5513" spans="1:5" customFormat="1" ht="12" customHeight="1" x14ac:dyDescent="0.25">
      <c r="A5513" s="651">
        <v>733905577086</v>
      </c>
      <c r="B5513" t="s">
        <v>11151</v>
      </c>
      <c r="C5513" s="22">
        <f>DAILY!F34</f>
        <v>0</v>
      </c>
      <c r="D5513" s="15" t="s">
        <v>10969</v>
      </c>
      <c r="E5513" s="23" t="s">
        <v>11152</v>
      </c>
    </row>
    <row r="5514" spans="1:5" customFormat="1" ht="12" customHeight="1" x14ac:dyDescent="0.25">
      <c r="A5514" s="651">
        <v>733905577093</v>
      </c>
      <c r="B5514" t="s">
        <v>11153</v>
      </c>
      <c r="C5514" s="22">
        <f>DAILY!F35</f>
        <v>0</v>
      </c>
      <c r="D5514" s="15" t="s">
        <v>10969</v>
      </c>
      <c r="E5514" s="23" t="s">
        <v>11154</v>
      </c>
    </row>
    <row r="5515" spans="1:5" customFormat="1" ht="12" customHeight="1" x14ac:dyDescent="0.25">
      <c r="A5515" s="651">
        <v>733905576645</v>
      </c>
      <c r="B5515" s="652" t="s">
        <v>11155</v>
      </c>
      <c r="C5515" s="22">
        <f>DAILY!G13</f>
        <v>0</v>
      </c>
      <c r="D5515" s="15" t="s">
        <v>10969</v>
      </c>
      <c r="E5515" s="23" t="s">
        <v>11156</v>
      </c>
    </row>
    <row r="5516" spans="1:5" customFormat="1" ht="12" customHeight="1" x14ac:dyDescent="0.25">
      <c r="A5516" s="651">
        <v>733905576652</v>
      </c>
      <c r="B5516" s="652" t="s">
        <v>11157</v>
      </c>
      <c r="C5516" s="22">
        <f>DAILY!G14</f>
        <v>0</v>
      </c>
      <c r="D5516" s="15" t="s">
        <v>10969</v>
      </c>
      <c r="E5516" s="23" t="s">
        <v>11158</v>
      </c>
    </row>
    <row r="5517" spans="1:5" customFormat="1" ht="12" customHeight="1" x14ac:dyDescent="0.25">
      <c r="A5517" s="651">
        <v>733905576669</v>
      </c>
      <c r="B5517" s="652" t="s">
        <v>11159</v>
      </c>
      <c r="C5517" s="22">
        <f>DAILY!G15</f>
        <v>0</v>
      </c>
      <c r="D5517" s="15" t="s">
        <v>10969</v>
      </c>
      <c r="E5517" s="23" t="s">
        <v>11160</v>
      </c>
    </row>
    <row r="5518" spans="1:5" customFormat="1" ht="12" customHeight="1" x14ac:dyDescent="0.25">
      <c r="A5518" s="651">
        <v>733905576676</v>
      </c>
      <c r="B5518" s="652" t="s">
        <v>11161</v>
      </c>
      <c r="C5518" s="22">
        <f>DAILY!G16</f>
        <v>0</v>
      </c>
      <c r="D5518" s="15" t="s">
        <v>10969</v>
      </c>
      <c r="E5518" s="23" t="s">
        <v>11162</v>
      </c>
    </row>
    <row r="5519" spans="1:5" customFormat="1" ht="12" customHeight="1" x14ac:dyDescent="0.25">
      <c r="A5519" s="651">
        <v>733905576683</v>
      </c>
      <c r="B5519" s="652" t="s">
        <v>11163</v>
      </c>
      <c r="C5519" s="22">
        <f>DAILY!G17</f>
        <v>0</v>
      </c>
      <c r="D5519" s="15" t="s">
        <v>10969</v>
      </c>
      <c r="E5519" s="23" t="s">
        <v>11164</v>
      </c>
    </row>
    <row r="5520" spans="1:5" customFormat="1" ht="12" customHeight="1" x14ac:dyDescent="0.25">
      <c r="A5520" s="651">
        <v>733905576690</v>
      </c>
      <c r="B5520" s="652" t="s">
        <v>11165</v>
      </c>
      <c r="C5520" s="22">
        <f>DAILY!G18</f>
        <v>0</v>
      </c>
      <c r="D5520" s="15" t="s">
        <v>10969</v>
      </c>
      <c r="E5520" s="23" t="s">
        <v>11166</v>
      </c>
    </row>
    <row r="5521" spans="1:5" customFormat="1" ht="12" customHeight="1" x14ac:dyDescent="0.25">
      <c r="A5521" s="651">
        <v>733905576706</v>
      </c>
      <c r="B5521" s="652" t="s">
        <v>11167</v>
      </c>
      <c r="C5521" s="22">
        <f>DAILY!G19</f>
        <v>0</v>
      </c>
      <c r="D5521" s="15" t="s">
        <v>10969</v>
      </c>
      <c r="E5521" s="23" t="s">
        <v>11168</v>
      </c>
    </row>
    <row r="5522" spans="1:5" customFormat="1" ht="12" customHeight="1" x14ac:dyDescent="0.25">
      <c r="A5522" s="651">
        <v>733905576713</v>
      </c>
      <c r="B5522" s="652" t="s">
        <v>11169</v>
      </c>
      <c r="C5522" s="22">
        <f>DAILY!G20</f>
        <v>0</v>
      </c>
      <c r="D5522" s="15" t="s">
        <v>10969</v>
      </c>
      <c r="E5522" s="23" t="s">
        <v>11170</v>
      </c>
    </row>
    <row r="5523" spans="1:5" customFormat="1" ht="12" customHeight="1" x14ac:dyDescent="0.25">
      <c r="A5523" s="651">
        <v>733905576720</v>
      </c>
      <c r="B5523" s="652" t="s">
        <v>11171</v>
      </c>
      <c r="C5523" s="22">
        <f>DAILY!G21</f>
        <v>0</v>
      </c>
      <c r="D5523" s="15" t="s">
        <v>10969</v>
      </c>
      <c r="E5523" s="23" t="s">
        <v>11172</v>
      </c>
    </row>
    <row r="5524" spans="1:5" customFormat="1" ht="12" customHeight="1" x14ac:dyDescent="0.25">
      <c r="A5524" s="651">
        <v>733905576737</v>
      </c>
      <c r="B5524" s="652" t="s">
        <v>11173</v>
      </c>
      <c r="C5524" s="22">
        <f>DAILY!G22</f>
        <v>0</v>
      </c>
      <c r="D5524" s="15" t="s">
        <v>10969</v>
      </c>
      <c r="E5524" s="23" t="s">
        <v>11174</v>
      </c>
    </row>
    <row r="5525" spans="1:5" customFormat="1" ht="12" customHeight="1" x14ac:dyDescent="0.25">
      <c r="A5525" s="651">
        <v>733905576744</v>
      </c>
      <c r="B5525" s="652" t="s">
        <v>11175</v>
      </c>
      <c r="C5525" s="22">
        <f>DAILY!G23</f>
        <v>0</v>
      </c>
      <c r="D5525" s="15" t="s">
        <v>10969</v>
      </c>
      <c r="E5525" s="23" t="s">
        <v>11176</v>
      </c>
    </row>
    <row r="5526" spans="1:5" customFormat="1" ht="12" customHeight="1" x14ac:dyDescent="0.25">
      <c r="A5526" s="651">
        <v>733905576751</v>
      </c>
      <c r="B5526" s="652" t="s">
        <v>11177</v>
      </c>
      <c r="C5526" s="22">
        <f>DAILY!G24</f>
        <v>0</v>
      </c>
      <c r="D5526" s="15" t="s">
        <v>10969</v>
      </c>
      <c r="E5526" s="23" t="s">
        <v>11178</v>
      </c>
    </row>
    <row r="5527" spans="1:5" customFormat="1" ht="12" customHeight="1" x14ac:dyDescent="0.25">
      <c r="A5527" s="651">
        <v>733905576768</v>
      </c>
      <c r="B5527" s="652" t="s">
        <v>11179</v>
      </c>
      <c r="C5527" s="22">
        <f>DAILY!G25</f>
        <v>0</v>
      </c>
      <c r="D5527" s="15" t="s">
        <v>10969</v>
      </c>
      <c r="E5527" s="23" t="s">
        <v>11180</v>
      </c>
    </row>
    <row r="5528" spans="1:5" customFormat="1" ht="12" customHeight="1" x14ac:dyDescent="0.25">
      <c r="A5528" s="651">
        <v>733905576775</v>
      </c>
      <c r="B5528" s="652" t="s">
        <v>11181</v>
      </c>
      <c r="C5528" s="22">
        <f>DAILY!G26</f>
        <v>0</v>
      </c>
      <c r="D5528" s="15" t="s">
        <v>10969</v>
      </c>
      <c r="E5528" s="23" t="s">
        <v>11182</v>
      </c>
    </row>
    <row r="5529" spans="1:5" customFormat="1" ht="12" customHeight="1" x14ac:dyDescent="0.25">
      <c r="A5529" s="651">
        <v>733905576782</v>
      </c>
      <c r="B5529" s="652" t="s">
        <v>11183</v>
      </c>
      <c r="C5529" s="22">
        <f>DAILY!G27</f>
        <v>0</v>
      </c>
      <c r="D5529" s="15" t="s">
        <v>10969</v>
      </c>
      <c r="E5529" s="23" t="s">
        <v>11184</v>
      </c>
    </row>
    <row r="5530" spans="1:5" customFormat="1" ht="12" customHeight="1" x14ac:dyDescent="0.25">
      <c r="A5530" s="651">
        <v>733905576799</v>
      </c>
      <c r="B5530" s="652" t="s">
        <v>11185</v>
      </c>
      <c r="C5530" s="22">
        <f>DAILY!G28</f>
        <v>0</v>
      </c>
      <c r="D5530" s="15" t="s">
        <v>10969</v>
      </c>
      <c r="E5530" s="23" t="s">
        <v>11186</v>
      </c>
    </row>
    <row r="5531" spans="1:5" customFormat="1" ht="12" customHeight="1" x14ac:dyDescent="0.25">
      <c r="A5531" s="651">
        <v>733905576805</v>
      </c>
      <c r="B5531" s="652" t="s">
        <v>11187</v>
      </c>
      <c r="C5531" s="22">
        <f>DAILY!G29</f>
        <v>0</v>
      </c>
      <c r="D5531" s="15" t="s">
        <v>10969</v>
      </c>
      <c r="E5531" s="23" t="s">
        <v>11188</v>
      </c>
    </row>
    <row r="5532" spans="1:5" customFormat="1" ht="12" customHeight="1" x14ac:dyDescent="0.25">
      <c r="A5532" s="651">
        <v>733905576812</v>
      </c>
      <c r="B5532" s="652" t="s">
        <v>11189</v>
      </c>
      <c r="C5532" s="22">
        <f>DAILY!G30</f>
        <v>0</v>
      </c>
      <c r="D5532" s="15" t="s">
        <v>10969</v>
      </c>
      <c r="E5532" s="23" t="s">
        <v>11190</v>
      </c>
    </row>
    <row r="5533" spans="1:5" customFormat="1" ht="12" customHeight="1" x14ac:dyDescent="0.25">
      <c r="A5533" s="651">
        <v>733905576829</v>
      </c>
      <c r="B5533" s="652" t="s">
        <v>11191</v>
      </c>
      <c r="C5533" s="22">
        <f>DAILY!G31</f>
        <v>0</v>
      </c>
      <c r="D5533" s="15" t="s">
        <v>10969</v>
      </c>
      <c r="E5533" s="23" t="s">
        <v>11192</v>
      </c>
    </row>
    <row r="5534" spans="1:5" customFormat="1" ht="12" customHeight="1" x14ac:dyDescent="0.25">
      <c r="A5534" s="651">
        <v>733905576836</v>
      </c>
      <c r="B5534" s="652" t="s">
        <v>11193</v>
      </c>
      <c r="C5534" s="22">
        <f>DAILY!G32</f>
        <v>0</v>
      </c>
      <c r="D5534" s="15" t="s">
        <v>10969</v>
      </c>
      <c r="E5534" s="23" t="s">
        <v>11194</v>
      </c>
    </row>
    <row r="5535" spans="1:5" customFormat="1" ht="12" customHeight="1" x14ac:dyDescent="0.25">
      <c r="A5535" s="651">
        <v>733905576843</v>
      </c>
      <c r="B5535" s="652" t="s">
        <v>11195</v>
      </c>
      <c r="C5535" s="22">
        <f>DAILY!G33</f>
        <v>0</v>
      </c>
      <c r="D5535" s="15" t="s">
        <v>10969</v>
      </c>
      <c r="E5535" s="23" t="s">
        <v>11196</v>
      </c>
    </row>
    <row r="5536" spans="1:5" customFormat="1" ht="12" customHeight="1" x14ac:dyDescent="0.25">
      <c r="A5536" s="651">
        <v>733905576850</v>
      </c>
      <c r="B5536" s="652" t="s">
        <v>11197</v>
      </c>
      <c r="C5536" s="22">
        <f>DAILY!G34</f>
        <v>0</v>
      </c>
      <c r="D5536" s="15" t="s">
        <v>10969</v>
      </c>
      <c r="E5536" s="23" t="s">
        <v>11198</v>
      </c>
    </row>
    <row r="5537" spans="1:5" customFormat="1" ht="12" customHeight="1" x14ac:dyDescent="0.25">
      <c r="A5537" s="651">
        <v>733905576867</v>
      </c>
      <c r="B5537" s="652" t="s">
        <v>11199</v>
      </c>
      <c r="C5537" s="22">
        <f>DAILY!G35</f>
        <v>0</v>
      </c>
      <c r="D5537" s="15" t="s">
        <v>10969</v>
      </c>
      <c r="E5537" s="23" t="s">
        <v>11200</v>
      </c>
    </row>
    <row r="5538" spans="1:5" customFormat="1" ht="12" customHeight="1" x14ac:dyDescent="0.25">
      <c r="A5538" s="651">
        <v>733905614965</v>
      </c>
      <c r="B5538" s="654" t="s">
        <v>11201</v>
      </c>
      <c r="C5538" s="22">
        <f>DAILY!I13</f>
        <v>0</v>
      </c>
      <c r="D5538" s="15" t="s">
        <v>10969</v>
      </c>
      <c r="E5538" s="653" t="s">
        <v>11202</v>
      </c>
    </row>
    <row r="5539" spans="1:5" customFormat="1" ht="12" customHeight="1" x14ac:dyDescent="0.25">
      <c r="A5539" s="651">
        <v>733905614972</v>
      </c>
      <c r="B5539" s="654" t="s">
        <v>11203</v>
      </c>
      <c r="C5539" s="22">
        <f>DAILY!I14</f>
        <v>0</v>
      </c>
      <c r="D5539" s="15" t="s">
        <v>10969</v>
      </c>
      <c r="E5539" s="653" t="s">
        <v>11204</v>
      </c>
    </row>
    <row r="5540" spans="1:5" customFormat="1" ht="12" customHeight="1" x14ac:dyDescent="0.25">
      <c r="A5540" s="651">
        <v>733905614989</v>
      </c>
      <c r="B5540" s="654" t="s">
        <v>11205</v>
      </c>
      <c r="C5540" s="22">
        <f>DAILY!I15</f>
        <v>0</v>
      </c>
      <c r="D5540" s="15" t="s">
        <v>10969</v>
      </c>
      <c r="E5540" s="653" t="s">
        <v>11206</v>
      </c>
    </row>
    <row r="5541" spans="1:5" customFormat="1" ht="12" customHeight="1" x14ac:dyDescent="0.25">
      <c r="A5541" s="651">
        <v>733905614996</v>
      </c>
      <c r="B5541" s="654" t="s">
        <v>11207</v>
      </c>
      <c r="C5541" s="22">
        <f>DAILY!I16</f>
        <v>0</v>
      </c>
      <c r="D5541" s="15" t="s">
        <v>10969</v>
      </c>
      <c r="E5541" s="653" t="s">
        <v>11208</v>
      </c>
    </row>
    <row r="5542" spans="1:5" customFormat="1" ht="12" customHeight="1" x14ac:dyDescent="0.25">
      <c r="A5542" s="651">
        <v>733905615009</v>
      </c>
      <c r="B5542" s="654" t="s">
        <v>11209</v>
      </c>
      <c r="C5542" s="22">
        <f>DAILY!I17</f>
        <v>0</v>
      </c>
      <c r="D5542" s="15" t="s">
        <v>10969</v>
      </c>
      <c r="E5542" s="653" t="s">
        <v>11210</v>
      </c>
    </row>
    <row r="5543" spans="1:5" customFormat="1" ht="12" customHeight="1" x14ac:dyDescent="0.25">
      <c r="A5543" s="651">
        <v>733905615016</v>
      </c>
      <c r="B5543" s="654" t="s">
        <v>11211</v>
      </c>
      <c r="C5543" s="22">
        <f>DAILY!I18</f>
        <v>0</v>
      </c>
      <c r="D5543" s="15" t="s">
        <v>10969</v>
      </c>
      <c r="E5543" s="653" t="s">
        <v>11212</v>
      </c>
    </row>
    <row r="5544" spans="1:5" customFormat="1" ht="12" customHeight="1" x14ac:dyDescent="0.25">
      <c r="A5544" s="651">
        <v>733905615023</v>
      </c>
      <c r="B5544" s="654" t="s">
        <v>11213</v>
      </c>
      <c r="C5544" s="22">
        <f>DAILY!I19</f>
        <v>0</v>
      </c>
      <c r="D5544" s="15" t="s">
        <v>10969</v>
      </c>
      <c r="E5544" s="653" t="s">
        <v>11214</v>
      </c>
    </row>
    <row r="5545" spans="1:5" customFormat="1" ht="12" customHeight="1" x14ac:dyDescent="0.25">
      <c r="A5545" s="651">
        <v>733905615030</v>
      </c>
      <c r="B5545" s="654" t="s">
        <v>11215</v>
      </c>
      <c r="C5545" s="22">
        <f>DAILY!I20</f>
        <v>0</v>
      </c>
      <c r="D5545" s="15" t="s">
        <v>10969</v>
      </c>
      <c r="E5545" s="653" t="s">
        <v>11216</v>
      </c>
    </row>
    <row r="5546" spans="1:5" customFormat="1" ht="12" customHeight="1" x14ac:dyDescent="0.25">
      <c r="A5546" s="651">
        <v>733905615047</v>
      </c>
      <c r="B5546" s="654" t="s">
        <v>11217</v>
      </c>
      <c r="C5546" s="22">
        <f>DAILY!I21</f>
        <v>0</v>
      </c>
      <c r="D5546" s="15" t="s">
        <v>10969</v>
      </c>
      <c r="E5546" s="653" t="s">
        <v>11218</v>
      </c>
    </row>
    <row r="5547" spans="1:5" customFormat="1" ht="12" customHeight="1" x14ac:dyDescent="0.25">
      <c r="A5547" s="651">
        <v>733905615054</v>
      </c>
      <c r="B5547" s="654" t="s">
        <v>11219</v>
      </c>
      <c r="C5547" s="22">
        <f>DAILY!I22</f>
        <v>0</v>
      </c>
      <c r="D5547" s="15" t="s">
        <v>10969</v>
      </c>
      <c r="E5547" s="653" t="s">
        <v>11220</v>
      </c>
    </row>
    <row r="5548" spans="1:5" customFormat="1" ht="12" customHeight="1" x14ac:dyDescent="0.25">
      <c r="A5548" s="651">
        <v>733905615061</v>
      </c>
      <c r="B5548" s="654" t="s">
        <v>11221</v>
      </c>
      <c r="C5548" s="22">
        <f>DAILY!I23</f>
        <v>0</v>
      </c>
      <c r="D5548" s="15" t="s">
        <v>10969</v>
      </c>
      <c r="E5548" s="653" t="s">
        <v>11222</v>
      </c>
    </row>
    <row r="5549" spans="1:5" customFormat="1" ht="12" customHeight="1" x14ac:dyDescent="0.25">
      <c r="A5549" s="651">
        <v>733905615078</v>
      </c>
      <c r="B5549" s="654" t="s">
        <v>11223</v>
      </c>
      <c r="C5549" s="22">
        <f>DAILY!I24</f>
        <v>0</v>
      </c>
      <c r="D5549" s="15" t="s">
        <v>10969</v>
      </c>
      <c r="E5549" s="653" t="s">
        <v>11224</v>
      </c>
    </row>
    <row r="5550" spans="1:5" customFormat="1" ht="12" customHeight="1" x14ac:dyDescent="0.25">
      <c r="A5550" s="651">
        <v>733905615085</v>
      </c>
      <c r="B5550" s="654" t="s">
        <v>11225</v>
      </c>
      <c r="C5550" s="22">
        <f>DAILY!I25</f>
        <v>0</v>
      </c>
      <c r="D5550" s="15" t="s">
        <v>10969</v>
      </c>
      <c r="E5550" s="653" t="s">
        <v>11226</v>
      </c>
    </row>
    <row r="5551" spans="1:5" customFormat="1" ht="12" customHeight="1" x14ac:dyDescent="0.25">
      <c r="A5551" s="651">
        <v>733905615092</v>
      </c>
      <c r="B5551" s="654" t="s">
        <v>11227</v>
      </c>
      <c r="C5551" s="22">
        <f>DAILY!I26</f>
        <v>0</v>
      </c>
      <c r="D5551" s="15" t="s">
        <v>10969</v>
      </c>
      <c r="E5551" s="653" t="s">
        <v>11228</v>
      </c>
    </row>
    <row r="5552" spans="1:5" customFormat="1" ht="12" customHeight="1" x14ac:dyDescent="0.25">
      <c r="A5552" s="651">
        <v>733905615108</v>
      </c>
      <c r="B5552" s="654" t="s">
        <v>11229</v>
      </c>
      <c r="C5552" s="22">
        <f>DAILY!I27</f>
        <v>0</v>
      </c>
      <c r="D5552" s="15" t="s">
        <v>10969</v>
      </c>
      <c r="E5552" s="653" t="s">
        <v>11230</v>
      </c>
    </row>
    <row r="5553" spans="1:5" customFormat="1" ht="12" customHeight="1" x14ac:dyDescent="0.25">
      <c r="A5553" s="651">
        <v>733905615115</v>
      </c>
      <c r="B5553" s="654" t="s">
        <v>11231</v>
      </c>
      <c r="C5553" s="22">
        <f>DAILY!I28</f>
        <v>0</v>
      </c>
      <c r="D5553" s="15" t="s">
        <v>10969</v>
      </c>
      <c r="E5553" s="653" t="s">
        <v>11232</v>
      </c>
    </row>
    <row r="5554" spans="1:5" customFormat="1" ht="12" customHeight="1" x14ac:dyDescent="0.25">
      <c r="A5554" s="651">
        <v>733905615122</v>
      </c>
      <c r="B5554" s="654" t="s">
        <v>11233</v>
      </c>
      <c r="C5554" s="22">
        <f>DAILY!I29</f>
        <v>0</v>
      </c>
      <c r="D5554" s="15" t="s">
        <v>10969</v>
      </c>
      <c r="E5554" s="653" t="s">
        <v>11234</v>
      </c>
    </row>
    <row r="5555" spans="1:5" customFormat="1" ht="12" customHeight="1" x14ac:dyDescent="0.25">
      <c r="A5555" s="651">
        <v>733905615139</v>
      </c>
      <c r="B5555" s="654" t="s">
        <v>11235</v>
      </c>
      <c r="C5555" s="22">
        <f>DAILY!I30</f>
        <v>0</v>
      </c>
      <c r="D5555" s="15" t="s">
        <v>10969</v>
      </c>
      <c r="E5555" s="653" t="s">
        <v>11236</v>
      </c>
    </row>
    <row r="5556" spans="1:5" customFormat="1" ht="12" customHeight="1" x14ac:dyDescent="0.25">
      <c r="A5556" s="651">
        <v>733905615146</v>
      </c>
      <c r="B5556" s="654" t="s">
        <v>11237</v>
      </c>
      <c r="C5556" s="22">
        <f>DAILY!I31</f>
        <v>0</v>
      </c>
      <c r="D5556" s="15" t="s">
        <v>10969</v>
      </c>
      <c r="E5556" s="653" t="s">
        <v>11238</v>
      </c>
    </row>
    <row r="5557" spans="1:5" customFormat="1" ht="12" customHeight="1" x14ac:dyDescent="0.25">
      <c r="A5557" s="651">
        <v>733905615153</v>
      </c>
      <c r="B5557" s="654" t="s">
        <v>11239</v>
      </c>
      <c r="C5557" s="22">
        <f>DAILY!I32</f>
        <v>0</v>
      </c>
      <c r="D5557" s="15" t="s">
        <v>10969</v>
      </c>
      <c r="E5557" s="653" t="s">
        <v>11240</v>
      </c>
    </row>
    <row r="5558" spans="1:5" customFormat="1" ht="12" customHeight="1" x14ac:dyDescent="0.25">
      <c r="A5558" s="651">
        <v>733905615160</v>
      </c>
      <c r="B5558" s="654" t="s">
        <v>11241</v>
      </c>
      <c r="C5558" s="22">
        <f>DAILY!I33</f>
        <v>0</v>
      </c>
      <c r="D5558" s="15" t="s">
        <v>10969</v>
      </c>
      <c r="E5558" s="653" t="s">
        <v>11242</v>
      </c>
    </row>
    <row r="5559" spans="1:5" customFormat="1" ht="12" customHeight="1" x14ac:dyDescent="0.25">
      <c r="A5559" s="651">
        <v>733905615177</v>
      </c>
      <c r="B5559" s="654" t="s">
        <v>11243</v>
      </c>
      <c r="C5559" s="22">
        <f>DAILY!I34</f>
        <v>0</v>
      </c>
      <c r="D5559" s="15" t="s">
        <v>10969</v>
      </c>
      <c r="E5559" s="653" t="s">
        <v>11244</v>
      </c>
    </row>
    <row r="5560" spans="1:5" customFormat="1" ht="12" customHeight="1" x14ac:dyDescent="0.25">
      <c r="A5560" s="651">
        <v>733905615184</v>
      </c>
      <c r="B5560" s="654" t="s">
        <v>11245</v>
      </c>
      <c r="C5560" s="22">
        <f>DAILY!I35</f>
        <v>0</v>
      </c>
      <c r="D5560" s="15" t="s">
        <v>10969</v>
      </c>
      <c r="E5560" s="653" t="s">
        <v>11246</v>
      </c>
    </row>
    <row r="5561" spans="1:5" customFormat="1" ht="12" customHeight="1" x14ac:dyDescent="0.25">
      <c r="A5561" s="651">
        <v>733905615245</v>
      </c>
      <c r="B5561" s="654" t="s">
        <v>11247</v>
      </c>
      <c r="C5561" s="22">
        <f>DAILY!I36</f>
        <v>0</v>
      </c>
      <c r="D5561" s="15" t="s">
        <v>10969</v>
      </c>
      <c r="E5561" s="653" t="s">
        <v>11248</v>
      </c>
    </row>
    <row r="5562" spans="1:5" customFormat="1" ht="12" customHeight="1" x14ac:dyDescent="0.25">
      <c r="A5562" s="651">
        <v>733905615238</v>
      </c>
      <c r="B5562" s="654" t="s">
        <v>11249</v>
      </c>
      <c r="C5562" s="22">
        <f>DAILY!I37</f>
        <v>0</v>
      </c>
      <c r="D5562" s="15" t="s">
        <v>10969</v>
      </c>
      <c r="E5562" s="653" t="s">
        <v>11250</v>
      </c>
    </row>
    <row r="5563" spans="1:5" customFormat="1" ht="12" customHeight="1" x14ac:dyDescent="0.25">
      <c r="A5563" s="651">
        <v>733905615221</v>
      </c>
      <c r="B5563" s="654" t="s">
        <v>11251</v>
      </c>
      <c r="C5563" s="22">
        <f>DAILY!I38</f>
        <v>0</v>
      </c>
      <c r="D5563" s="15" t="s">
        <v>10969</v>
      </c>
      <c r="E5563" s="653" t="s">
        <v>11252</v>
      </c>
    </row>
    <row r="5564" spans="1:5" customFormat="1" ht="12" customHeight="1" x14ac:dyDescent="0.25">
      <c r="A5564" s="651">
        <v>733905615214</v>
      </c>
      <c r="B5564" s="654" t="s">
        <v>11253</v>
      </c>
      <c r="C5564" s="22">
        <f>DAILY!I39</f>
        <v>0</v>
      </c>
      <c r="D5564" s="15" t="s">
        <v>10969</v>
      </c>
      <c r="E5564" s="653" t="s">
        <v>11254</v>
      </c>
    </row>
    <row r="5565" spans="1:5" customFormat="1" ht="12" customHeight="1" x14ac:dyDescent="0.25">
      <c r="A5565" s="651">
        <v>733905615207</v>
      </c>
      <c r="B5565" s="654" t="s">
        <v>11255</v>
      </c>
      <c r="C5565" s="22">
        <f>DAILY!I40</f>
        <v>0</v>
      </c>
      <c r="D5565" s="15" t="s">
        <v>10969</v>
      </c>
      <c r="E5565" s="653" t="s">
        <v>11256</v>
      </c>
    </row>
    <row r="5566" spans="1:5" customFormat="1" ht="12" customHeight="1" x14ac:dyDescent="0.25">
      <c r="A5566" s="651">
        <v>733905615191</v>
      </c>
      <c r="B5566" s="654" t="s">
        <v>11257</v>
      </c>
      <c r="C5566" s="22">
        <f>DAILY!I41</f>
        <v>0</v>
      </c>
      <c r="D5566" s="15" t="s">
        <v>10969</v>
      </c>
      <c r="E5566" s="653" t="s">
        <v>11258</v>
      </c>
    </row>
    <row r="5567" spans="1:5" customFormat="1" ht="12" customHeight="1" x14ac:dyDescent="0.25">
      <c r="A5567" s="651">
        <v>733905615313</v>
      </c>
      <c r="B5567" s="654" t="s">
        <v>11259</v>
      </c>
      <c r="C5567" s="22">
        <f>DAILY!I42</f>
        <v>0</v>
      </c>
      <c r="D5567" s="15" t="s">
        <v>10969</v>
      </c>
      <c r="E5567" s="653" t="s">
        <v>11260</v>
      </c>
    </row>
    <row r="5568" spans="1:5" customFormat="1" ht="12" customHeight="1" x14ac:dyDescent="0.25">
      <c r="A5568" s="651">
        <v>733905615320</v>
      </c>
      <c r="B5568" s="654" t="s">
        <v>11261</v>
      </c>
      <c r="C5568" s="22">
        <f>DAILY!I43</f>
        <v>0</v>
      </c>
      <c r="D5568" s="15" t="s">
        <v>10969</v>
      </c>
      <c r="E5568" s="653" t="s">
        <v>11262</v>
      </c>
    </row>
    <row r="5569" spans="1:5" customFormat="1" ht="12" customHeight="1" x14ac:dyDescent="0.25">
      <c r="A5569" s="651">
        <v>733905615337</v>
      </c>
      <c r="B5569" s="654" t="s">
        <v>11263</v>
      </c>
      <c r="C5569" s="22">
        <f>DAILY!I44</f>
        <v>0</v>
      </c>
      <c r="D5569" s="15" t="s">
        <v>10969</v>
      </c>
      <c r="E5569" s="653" t="s">
        <v>11264</v>
      </c>
    </row>
    <row r="5570" spans="1:5" customFormat="1" ht="12" customHeight="1" x14ac:dyDescent="0.25">
      <c r="A5570" s="651">
        <v>733905615344</v>
      </c>
      <c r="B5570" s="654" t="s">
        <v>11265</v>
      </c>
      <c r="C5570" s="22">
        <f>DAILY!I45</f>
        <v>0</v>
      </c>
      <c r="D5570" s="15" t="s">
        <v>10969</v>
      </c>
      <c r="E5570" s="653" t="s">
        <v>11266</v>
      </c>
    </row>
    <row r="5571" spans="1:5" customFormat="1" ht="12" customHeight="1" x14ac:dyDescent="0.25">
      <c r="A5571" s="651">
        <v>733905615351</v>
      </c>
      <c r="B5571" s="654" t="s">
        <v>11267</v>
      </c>
      <c r="C5571" s="22">
        <f>DAILY!I46</f>
        <v>0</v>
      </c>
      <c r="D5571" s="15" t="s">
        <v>10969</v>
      </c>
      <c r="E5571" s="653" t="s">
        <v>11268</v>
      </c>
    </row>
    <row r="5572" spans="1:5" customFormat="1" ht="12" customHeight="1" x14ac:dyDescent="0.25">
      <c r="A5572" s="651">
        <v>733905615368</v>
      </c>
      <c r="B5572" s="654" t="s">
        <v>11269</v>
      </c>
      <c r="C5572" s="22">
        <f>DAILY!I47</f>
        <v>0</v>
      </c>
      <c r="D5572" s="15" t="s">
        <v>10969</v>
      </c>
      <c r="E5572" s="653" t="s">
        <v>11270</v>
      </c>
    </row>
    <row r="5573" spans="1:5" customFormat="1" ht="12" customHeight="1" x14ac:dyDescent="0.25">
      <c r="A5573" s="651">
        <v>733905614217</v>
      </c>
      <c r="B5573" s="654" t="s">
        <v>11271</v>
      </c>
      <c r="C5573" s="22">
        <f>DAILY!J13</f>
        <v>0</v>
      </c>
      <c r="D5573" s="15" t="s">
        <v>10969</v>
      </c>
      <c r="E5573" s="653" t="s">
        <v>11272</v>
      </c>
    </row>
    <row r="5574" spans="1:5" customFormat="1" ht="12" customHeight="1" x14ac:dyDescent="0.25">
      <c r="A5574" s="651">
        <v>733905614224</v>
      </c>
      <c r="B5574" s="654" t="s">
        <v>11273</v>
      </c>
      <c r="C5574" s="22">
        <f>DAILY!J14</f>
        <v>0</v>
      </c>
      <c r="D5574" s="15" t="s">
        <v>10969</v>
      </c>
      <c r="E5574" s="653" t="s">
        <v>11274</v>
      </c>
    </row>
    <row r="5575" spans="1:5" customFormat="1" ht="12" customHeight="1" x14ac:dyDescent="0.25">
      <c r="A5575" s="651">
        <v>733905614231</v>
      </c>
      <c r="B5575" s="654" t="s">
        <v>11275</v>
      </c>
      <c r="C5575" s="22">
        <f>DAILY!J15</f>
        <v>0</v>
      </c>
      <c r="D5575" s="15" t="s">
        <v>10969</v>
      </c>
      <c r="E5575" s="653" t="s">
        <v>11276</v>
      </c>
    </row>
    <row r="5576" spans="1:5" customFormat="1" ht="12" customHeight="1" x14ac:dyDescent="0.25">
      <c r="A5576" s="651">
        <v>733905614248</v>
      </c>
      <c r="B5576" s="654" t="s">
        <v>11277</v>
      </c>
      <c r="C5576" s="22">
        <f>DAILY!J16</f>
        <v>0</v>
      </c>
      <c r="D5576" s="15" t="s">
        <v>10969</v>
      </c>
      <c r="E5576" s="653" t="s">
        <v>11278</v>
      </c>
    </row>
    <row r="5577" spans="1:5" customFormat="1" ht="12" customHeight="1" x14ac:dyDescent="0.25">
      <c r="A5577" s="651">
        <v>733905614255</v>
      </c>
      <c r="B5577" s="654" t="s">
        <v>11279</v>
      </c>
      <c r="C5577" s="22">
        <f>DAILY!J17</f>
        <v>0</v>
      </c>
      <c r="D5577" s="15" t="s">
        <v>10969</v>
      </c>
      <c r="E5577" s="653" t="s">
        <v>11280</v>
      </c>
    </row>
    <row r="5578" spans="1:5" customFormat="1" ht="12" customHeight="1" x14ac:dyDescent="0.25">
      <c r="A5578" s="651">
        <v>733905614262</v>
      </c>
      <c r="B5578" s="654" t="s">
        <v>11281</v>
      </c>
      <c r="C5578" s="22">
        <f>DAILY!J18</f>
        <v>0</v>
      </c>
      <c r="D5578" s="15" t="s">
        <v>10969</v>
      </c>
      <c r="E5578" s="653" t="s">
        <v>11282</v>
      </c>
    </row>
    <row r="5579" spans="1:5" customFormat="1" ht="12" customHeight="1" x14ac:dyDescent="0.25">
      <c r="A5579" s="651">
        <v>733905614279</v>
      </c>
      <c r="B5579" s="654" t="s">
        <v>11283</v>
      </c>
      <c r="C5579" s="22">
        <f>DAILY!J19</f>
        <v>0</v>
      </c>
      <c r="D5579" s="15" t="s">
        <v>10969</v>
      </c>
      <c r="E5579" s="653" t="s">
        <v>11284</v>
      </c>
    </row>
    <row r="5580" spans="1:5" customFormat="1" ht="12" customHeight="1" x14ac:dyDescent="0.25">
      <c r="A5580" s="651">
        <v>733905614286</v>
      </c>
      <c r="B5580" s="654" t="s">
        <v>11285</v>
      </c>
      <c r="C5580" s="22">
        <f>DAILY!J20</f>
        <v>0</v>
      </c>
      <c r="D5580" s="15" t="s">
        <v>10969</v>
      </c>
      <c r="E5580" s="653" t="s">
        <v>11286</v>
      </c>
    </row>
    <row r="5581" spans="1:5" customFormat="1" ht="12" customHeight="1" x14ac:dyDescent="0.25">
      <c r="A5581" s="651">
        <v>733905614293</v>
      </c>
      <c r="B5581" s="654" t="s">
        <v>11287</v>
      </c>
      <c r="C5581" s="22">
        <f>DAILY!J21</f>
        <v>0</v>
      </c>
      <c r="D5581" s="15" t="s">
        <v>10969</v>
      </c>
      <c r="E5581" s="653" t="s">
        <v>11288</v>
      </c>
    </row>
    <row r="5582" spans="1:5" customFormat="1" ht="12" customHeight="1" x14ac:dyDescent="0.25">
      <c r="A5582" s="651">
        <v>733905614309</v>
      </c>
      <c r="B5582" s="654" t="s">
        <v>11289</v>
      </c>
      <c r="C5582" s="22">
        <f>DAILY!J22</f>
        <v>0</v>
      </c>
      <c r="D5582" s="15" t="s">
        <v>10969</v>
      </c>
      <c r="E5582" s="653" t="s">
        <v>11290</v>
      </c>
    </row>
    <row r="5583" spans="1:5" customFormat="1" ht="12" customHeight="1" x14ac:dyDescent="0.25">
      <c r="A5583" s="651">
        <v>733905614316</v>
      </c>
      <c r="B5583" s="654" t="s">
        <v>11291</v>
      </c>
      <c r="C5583" s="22">
        <f>DAILY!J23</f>
        <v>0</v>
      </c>
      <c r="D5583" s="15" t="s">
        <v>10969</v>
      </c>
      <c r="E5583" s="653" t="s">
        <v>11292</v>
      </c>
    </row>
    <row r="5584" spans="1:5" customFormat="1" ht="12" customHeight="1" x14ac:dyDescent="0.25">
      <c r="A5584" s="651">
        <v>733905614323</v>
      </c>
      <c r="B5584" s="654" t="s">
        <v>11293</v>
      </c>
      <c r="C5584" s="22">
        <f>DAILY!J24</f>
        <v>0</v>
      </c>
      <c r="D5584" s="15" t="s">
        <v>10969</v>
      </c>
      <c r="E5584" s="653" t="s">
        <v>11294</v>
      </c>
    </row>
    <row r="5585" spans="1:5" customFormat="1" ht="12" customHeight="1" x14ac:dyDescent="0.25">
      <c r="A5585" s="651">
        <v>733905614330</v>
      </c>
      <c r="B5585" s="654" t="s">
        <v>11295</v>
      </c>
      <c r="C5585" s="22">
        <f>DAILY!J25</f>
        <v>0</v>
      </c>
      <c r="D5585" s="15" t="s">
        <v>10969</v>
      </c>
      <c r="E5585" s="653" t="s">
        <v>11296</v>
      </c>
    </row>
    <row r="5586" spans="1:5" customFormat="1" ht="12" customHeight="1" x14ac:dyDescent="0.25">
      <c r="A5586" s="651">
        <v>733905614347</v>
      </c>
      <c r="B5586" s="654" t="s">
        <v>11297</v>
      </c>
      <c r="C5586" s="22">
        <f>DAILY!J26</f>
        <v>0</v>
      </c>
      <c r="D5586" s="15" t="s">
        <v>10969</v>
      </c>
      <c r="E5586" s="653" t="s">
        <v>11298</v>
      </c>
    </row>
    <row r="5587" spans="1:5" customFormat="1" ht="12" customHeight="1" x14ac:dyDescent="0.25">
      <c r="A5587" s="651">
        <v>733905614354</v>
      </c>
      <c r="B5587" s="654" t="s">
        <v>11299</v>
      </c>
      <c r="C5587" s="22">
        <f>DAILY!J27</f>
        <v>0</v>
      </c>
      <c r="D5587" s="15" t="s">
        <v>10969</v>
      </c>
      <c r="E5587" s="653" t="s">
        <v>11300</v>
      </c>
    </row>
    <row r="5588" spans="1:5" customFormat="1" ht="12" customHeight="1" x14ac:dyDescent="0.25">
      <c r="A5588" s="651">
        <v>733905614361</v>
      </c>
      <c r="B5588" s="654" t="s">
        <v>11301</v>
      </c>
      <c r="C5588" s="22">
        <f>DAILY!J28</f>
        <v>0</v>
      </c>
      <c r="D5588" s="15" t="s">
        <v>10969</v>
      </c>
      <c r="E5588" s="653" t="s">
        <v>11302</v>
      </c>
    </row>
    <row r="5589" spans="1:5" customFormat="1" ht="12" customHeight="1" x14ac:dyDescent="0.25">
      <c r="A5589" s="651">
        <v>733905614378</v>
      </c>
      <c r="B5589" s="654" t="s">
        <v>11303</v>
      </c>
      <c r="C5589" s="22">
        <f>DAILY!J29</f>
        <v>0</v>
      </c>
      <c r="D5589" s="15" t="s">
        <v>10969</v>
      </c>
      <c r="E5589" s="653" t="s">
        <v>11304</v>
      </c>
    </row>
    <row r="5590" spans="1:5" customFormat="1" ht="12" customHeight="1" x14ac:dyDescent="0.25">
      <c r="A5590" s="651">
        <v>733905614385</v>
      </c>
      <c r="B5590" s="654" t="s">
        <v>11305</v>
      </c>
      <c r="C5590" s="22">
        <f>DAILY!J30</f>
        <v>0</v>
      </c>
      <c r="D5590" s="15" t="s">
        <v>10969</v>
      </c>
      <c r="E5590" s="653" t="s">
        <v>11306</v>
      </c>
    </row>
    <row r="5591" spans="1:5" customFormat="1" ht="12" customHeight="1" x14ac:dyDescent="0.25">
      <c r="A5591" s="651">
        <v>733905614392</v>
      </c>
      <c r="B5591" s="654" t="s">
        <v>11307</v>
      </c>
      <c r="C5591" s="22">
        <f>DAILY!J31</f>
        <v>0</v>
      </c>
      <c r="D5591" s="15" t="s">
        <v>10969</v>
      </c>
      <c r="E5591" s="653" t="s">
        <v>11308</v>
      </c>
    </row>
    <row r="5592" spans="1:5" customFormat="1" ht="12" customHeight="1" x14ac:dyDescent="0.25">
      <c r="A5592" s="651">
        <v>733905614408</v>
      </c>
      <c r="B5592" s="654" t="s">
        <v>11309</v>
      </c>
      <c r="C5592" s="22">
        <f>DAILY!J32</f>
        <v>0</v>
      </c>
      <c r="D5592" s="15" t="s">
        <v>10969</v>
      </c>
      <c r="E5592" s="653" t="s">
        <v>11310</v>
      </c>
    </row>
    <row r="5593" spans="1:5" customFormat="1" ht="12" customHeight="1" x14ac:dyDescent="0.25">
      <c r="A5593" s="651">
        <v>733905614415</v>
      </c>
      <c r="B5593" s="654" t="s">
        <v>11311</v>
      </c>
      <c r="C5593" s="22">
        <f>DAILY!J33</f>
        <v>0</v>
      </c>
      <c r="D5593" s="15" t="s">
        <v>10969</v>
      </c>
      <c r="E5593" s="653" t="s">
        <v>11312</v>
      </c>
    </row>
    <row r="5594" spans="1:5" customFormat="1" ht="12" customHeight="1" x14ac:dyDescent="0.25">
      <c r="A5594" s="651">
        <v>733905614422</v>
      </c>
      <c r="B5594" s="654" t="s">
        <v>11313</v>
      </c>
      <c r="C5594" s="22">
        <f>DAILY!J34</f>
        <v>0</v>
      </c>
      <c r="D5594" s="15" t="s">
        <v>10969</v>
      </c>
      <c r="E5594" s="653" t="s">
        <v>11314</v>
      </c>
    </row>
    <row r="5595" spans="1:5" customFormat="1" ht="12" customHeight="1" x14ac:dyDescent="0.25">
      <c r="A5595" s="651">
        <v>733905614439</v>
      </c>
      <c r="B5595" s="654" t="s">
        <v>11315</v>
      </c>
      <c r="C5595" s="22">
        <f>DAILY!J35</f>
        <v>0</v>
      </c>
      <c r="D5595" s="15" t="s">
        <v>10969</v>
      </c>
      <c r="E5595" s="653" t="s">
        <v>11316</v>
      </c>
    </row>
    <row r="5596" spans="1:5" customFormat="1" ht="12" customHeight="1" x14ac:dyDescent="0.25">
      <c r="A5596" s="651">
        <v>733905614446</v>
      </c>
      <c r="B5596" s="654" t="s">
        <v>11317</v>
      </c>
      <c r="C5596" s="22">
        <f>DAILY!J36</f>
        <v>0</v>
      </c>
      <c r="D5596" s="15" t="s">
        <v>10969</v>
      </c>
      <c r="E5596" s="653" t="s">
        <v>11318</v>
      </c>
    </row>
    <row r="5597" spans="1:5" customFormat="1" ht="12" customHeight="1" x14ac:dyDescent="0.25">
      <c r="A5597" s="651">
        <v>733905614453</v>
      </c>
      <c r="B5597" s="654" t="s">
        <v>11319</v>
      </c>
      <c r="C5597" s="22">
        <f>DAILY!J37</f>
        <v>0</v>
      </c>
      <c r="D5597" s="15" t="s">
        <v>10969</v>
      </c>
      <c r="E5597" s="653" t="s">
        <v>11320</v>
      </c>
    </row>
    <row r="5598" spans="1:5" customFormat="1" ht="12" customHeight="1" x14ac:dyDescent="0.25">
      <c r="A5598" s="651">
        <v>733905614460</v>
      </c>
      <c r="B5598" s="654" t="s">
        <v>11321</v>
      </c>
      <c r="C5598" s="22">
        <f>DAILY!J38</f>
        <v>0</v>
      </c>
      <c r="D5598" s="15" t="s">
        <v>10969</v>
      </c>
      <c r="E5598" s="653" t="s">
        <v>11322</v>
      </c>
    </row>
    <row r="5599" spans="1:5" customFormat="1" ht="12" customHeight="1" x14ac:dyDescent="0.25">
      <c r="A5599" s="651">
        <v>733905614477</v>
      </c>
      <c r="B5599" s="654" t="s">
        <v>11323</v>
      </c>
      <c r="C5599" s="22">
        <f>DAILY!J39</f>
        <v>0</v>
      </c>
      <c r="D5599" s="15" t="s">
        <v>10969</v>
      </c>
      <c r="E5599" s="653" t="s">
        <v>11324</v>
      </c>
    </row>
    <row r="5600" spans="1:5" customFormat="1" ht="12" customHeight="1" x14ac:dyDescent="0.25">
      <c r="A5600" s="651">
        <v>733905614484</v>
      </c>
      <c r="B5600" s="654" t="s">
        <v>11325</v>
      </c>
      <c r="C5600" s="22">
        <f>DAILY!J40</f>
        <v>0</v>
      </c>
      <c r="D5600" s="15" t="s">
        <v>10969</v>
      </c>
      <c r="E5600" s="653" t="s">
        <v>11326</v>
      </c>
    </row>
    <row r="5601" spans="1:5" customFormat="1" ht="12" customHeight="1" x14ac:dyDescent="0.25">
      <c r="A5601" s="651">
        <v>733905614491</v>
      </c>
      <c r="B5601" s="654" t="s">
        <v>11327</v>
      </c>
      <c r="C5601" s="22">
        <f>DAILY!J41</f>
        <v>0</v>
      </c>
      <c r="D5601" s="15" t="s">
        <v>10969</v>
      </c>
      <c r="E5601" s="653" t="s">
        <v>11328</v>
      </c>
    </row>
    <row r="5602" spans="1:5" customFormat="1" ht="12" customHeight="1" x14ac:dyDescent="0.25">
      <c r="A5602" s="651">
        <v>733905615252</v>
      </c>
      <c r="B5602" s="654" t="s">
        <v>11329</v>
      </c>
      <c r="C5602" s="22">
        <f>DAILY!J42</f>
        <v>0</v>
      </c>
      <c r="D5602" s="15" t="s">
        <v>10969</v>
      </c>
      <c r="E5602" s="653" t="s">
        <v>11330</v>
      </c>
    </row>
    <row r="5603" spans="1:5" customFormat="1" ht="12" customHeight="1" x14ac:dyDescent="0.25">
      <c r="A5603" s="651">
        <v>733905615269</v>
      </c>
      <c r="B5603" s="654" t="s">
        <v>11331</v>
      </c>
      <c r="C5603" s="22">
        <f>DAILY!J43</f>
        <v>0</v>
      </c>
      <c r="D5603" s="15" t="s">
        <v>10969</v>
      </c>
      <c r="E5603" s="653" t="s">
        <v>11332</v>
      </c>
    </row>
    <row r="5604" spans="1:5" customFormat="1" ht="12" customHeight="1" x14ac:dyDescent="0.25">
      <c r="A5604" s="651">
        <v>733905615276</v>
      </c>
      <c r="B5604" s="654" t="s">
        <v>11333</v>
      </c>
      <c r="C5604" s="22">
        <f>DAILY!J44</f>
        <v>0</v>
      </c>
      <c r="D5604" s="15" t="s">
        <v>10969</v>
      </c>
      <c r="E5604" s="653" t="s">
        <v>11334</v>
      </c>
    </row>
    <row r="5605" spans="1:5" customFormat="1" ht="12" customHeight="1" x14ac:dyDescent="0.25">
      <c r="A5605" s="651">
        <v>733905615283</v>
      </c>
      <c r="B5605" s="654" t="s">
        <v>11335</v>
      </c>
      <c r="C5605" s="22">
        <f>DAILY!J45</f>
        <v>0</v>
      </c>
      <c r="D5605" s="15" t="s">
        <v>10969</v>
      </c>
      <c r="E5605" s="653" t="s">
        <v>11336</v>
      </c>
    </row>
    <row r="5606" spans="1:5" customFormat="1" ht="12" customHeight="1" x14ac:dyDescent="0.25">
      <c r="A5606" s="651">
        <v>733905615290</v>
      </c>
      <c r="B5606" s="654" t="s">
        <v>11337</v>
      </c>
      <c r="C5606" s="22">
        <f>DAILY!J46</f>
        <v>0</v>
      </c>
      <c r="D5606" s="15" t="s">
        <v>10969</v>
      </c>
      <c r="E5606" s="653" t="s">
        <v>11338</v>
      </c>
    </row>
    <row r="5607" spans="1:5" customFormat="1" ht="12" customHeight="1" x14ac:dyDescent="0.25">
      <c r="A5607" s="651">
        <v>733905615306</v>
      </c>
      <c r="B5607" s="654" t="s">
        <v>11339</v>
      </c>
      <c r="C5607" s="22">
        <f>DAILY!J47</f>
        <v>0</v>
      </c>
      <c r="D5607" s="15" t="s">
        <v>10969</v>
      </c>
      <c r="E5607" s="653" t="s">
        <v>11340</v>
      </c>
    </row>
    <row r="5608" spans="1:5" customFormat="1" ht="12" customHeight="1" x14ac:dyDescent="0.25">
      <c r="A5608" s="651">
        <v>733905614736</v>
      </c>
      <c r="B5608" s="654" t="s">
        <v>11341</v>
      </c>
      <c r="C5608" s="22">
        <f>DAILY!L13</f>
        <v>0</v>
      </c>
      <c r="D5608" s="15" t="s">
        <v>10969</v>
      </c>
      <c r="E5608" s="653" t="s">
        <v>11342</v>
      </c>
    </row>
    <row r="5609" spans="1:5" customFormat="1" ht="12" customHeight="1" x14ac:dyDescent="0.25">
      <c r="A5609" s="651">
        <v>733905614743</v>
      </c>
      <c r="B5609" s="654" t="s">
        <v>11343</v>
      </c>
      <c r="C5609" s="22">
        <f>DAILY!L14</f>
        <v>0</v>
      </c>
      <c r="D5609" s="15" t="s">
        <v>10969</v>
      </c>
      <c r="E5609" s="653" t="s">
        <v>11344</v>
      </c>
    </row>
    <row r="5610" spans="1:5" customFormat="1" ht="12" customHeight="1" x14ac:dyDescent="0.25">
      <c r="A5610" s="651">
        <v>733905614750</v>
      </c>
      <c r="B5610" s="654" t="s">
        <v>11345</v>
      </c>
      <c r="C5610" s="22">
        <f>DAILY!L15</f>
        <v>0</v>
      </c>
      <c r="D5610" s="15" t="s">
        <v>10969</v>
      </c>
      <c r="E5610" s="653" t="s">
        <v>11346</v>
      </c>
    </row>
    <row r="5611" spans="1:5" customFormat="1" ht="12" customHeight="1" x14ac:dyDescent="0.25">
      <c r="A5611" s="651">
        <v>733905614767</v>
      </c>
      <c r="B5611" s="654" t="s">
        <v>11347</v>
      </c>
      <c r="C5611" s="22">
        <f>DAILY!L16</f>
        <v>0</v>
      </c>
      <c r="D5611" s="15" t="s">
        <v>10969</v>
      </c>
      <c r="E5611" s="653" t="s">
        <v>11348</v>
      </c>
    </row>
    <row r="5612" spans="1:5" customFormat="1" ht="12" customHeight="1" x14ac:dyDescent="0.25">
      <c r="A5612" s="651">
        <v>733905614774</v>
      </c>
      <c r="B5612" s="654" t="s">
        <v>11349</v>
      </c>
      <c r="C5612" s="22">
        <f>DAILY!L17</f>
        <v>0</v>
      </c>
      <c r="D5612" s="15" t="s">
        <v>10969</v>
      </c>
      <c r="E5612" s="653" t="s">
        <v>11350</v>
      </c>
    </row>
    <row r="5613" spans="1:5" customFormat="1" ht="12" customHeight="1" x14ac:dyDescent="0.25">
      <c r="A5613" s="651">
        <v>733905614781</v>
      </c>
      <c r="B5613" s="654" t="s">
        <v>11351</v>
      </c>
      <c r="C5613" s="22">
        <f>DAILY!L18</f>
        <v>0</v>
      </c>
      <c r="D5613" s="15" t="s">
        <v>10969</v>
      </c>
      <c r="E5613" s="653" t="s">
        <v>11352</v>
      </c>
    </row>
    <row r="5614" spans="1:5" customFormat="1" ht="12" customHeight="1" x14ac:dyDescent="0.25">
      <c r="A5614" s="651">
        <v>733905614798</v>
      </c>
      <c r="B5614" s="654" t="s">
        <v>11353</v>
      </c>
      <c r="C5614" s="22">
        <f>DAILY!L19</f>
        <v>0</v>
      </c>
      <c r="D5614" s="15" t="s">
        <v>10969</v>
      </c>
      <c r="E5614" s="653" t="s">
        <v>11354</v>
      </c>
    </row>
    <row r="5615" spans="1:5" customFormat="1" ht="12" customHeight="1" x14ac:dyDescent="0.25">
      <c r="A5615" s="651">
        <v>733905614804</v>
      </c>
      <c r="B5615" s="654" t="s">
        <v>11355</v>
      </c>
      <c r="C5615" s="22">
        <f>DAILY!L20</f>
        <v>0</v>
      </c>
      <c r="D5615" s="15" t="s">
        <v>10969</v>
      </c>
      <c r="E5615" s="653" t="s">
        <v>11356</v>
      </c>
    </row>
    <row r="5616" spans="1:5" customFormat="1" ht="12" customHeight="1" x14ac:dyDescent="0.25">
      <c r="A5616" s="651">
        <v>733905614811</v>
      </c>
      <c r="B5616" s="654" t="s">
        <v>11357</v>
      </c>
      <c r="C5616" s="22">
        <f>DAILY!L21</f>
        <v>0</v>
      </c>
      <c r="D5616" s="15" t="s">
        <v>10969</v>
      </c>
      <c r="E5616" s="653" t="s">
        <v>11358</v>
      </c>
    </row>
    <row r="5617" spans="1:5" customFormat="1" ht="12" customHeight="1" x14ac:dyDescent="0.25">
      <c r="A5617" s="651">
        <v>733905614828</v>
      </c>
      <c r="B5617" s="654" t="s">
        <v>11359</v>
      </c>
      <c r="C5617" s="22">
        <f>DAILY!L22</f>
        <v>0</v>
      </c>
      <c r="D5617" s="15" t="s">
        <v>10969</v>
      </c>
      <c r="E5617" s="653" t="s">
        <v>11360</v>
      </c>
    </row>
    <row r="5618" spans="1:5" customFormat="1" ht="12" customHeight="1" x14ac:dyDescent="0.25">
      <c r="A5618" s="651">
        <v>733905614835</v>
      </c>
      <c r="B5618" s="654" t="s">
        <v>11361</v>
      </c>
      <c r="C5618" s="22">
        <f>DAILY!L23</f>
        <v>0</v>
      </c>
      <c r="D5618" s="15" t="s">
        <v>10969</v>
      </c>
      <c r="E5618" s="653" t="s">
        <v>11362</v>
      </c>
    </row>
    <row r="5619" spans="1:5" customFormat="1" ht="12" customHeight="1" x14ac:dyDescent="0.25">
      <c r="A5619" s="651">
        <v>733905614842</v>
      </c>
      <c r="B5619" s="654" t="s">
        <v>11363</v>
      </c>
      <c r="C5619" s="22">
        <f>DAILY!L24</f>
        <v>0</v>
      </c>
      <c r="D5619" s="15" t="s">
        <v>10969</v>
      </c>
      <c r="E5619" s="653" t="s">
        <v>11364</v>
      </c>
    </row>
    <row r="5620" spans="1:5" customFormat="1" ht="12" customHeight="1" x14ac:dyDescent="0.25">
      <c r="A5620" s="651">
        <v>733905614859</v>
      </c>
      <c r="B5620" s="654" t="s">
        <v>11365</v>
      </c>
      <c r="C5620" s="22">
        <f>DAILY!L25</f>
        <v>0</v>
      </c>
      <c r="D5620" s="15" t="s">
        <v>10969</v>
      </c>
      <c r="E5620" s="653" t="s">
        <v>11366</v>
      </c>
    </row>
    <row r="5621" spans="1:5" customFormat="1" ht="12" customHeight="1" x14ac:dyDescent="0.25">
      <c r="A5621" s="651">
        <v>733905614866</v>
      </c>
      <c r="B5621" s="654" t="s">
        <v>11367</v>
      </c>
      <c r="C5621" s="22">
        <f>DAILY!L26</f>
        <v>0</v>
      </c>
      <c r="D5621" s="15" t="s">
        <v>10969</v>
      </c>
      <c r="E5621" s="653" t="s">
        <v>11368</v>
      </c>
    </row>
    <row r="5622" spans="1:5" customFormat="1" ht="12" customHeight="1" x14ac:dyDescent="0.25">
      <c r="A5622" s="651">
        <v>733905614873</v>
      </c>
      <c r="B5622" s="654" t="s">
        <v>11369</v>
      </c>
      <c r="C5622" s="22">
        <f>DAILY!L27</f>
        <v>0</v>
      </c>
      <c r="D5622" s="15" t="s">
        <v>10969</v>
      </c>
      <c r="E5622" s="653" t="s">
        <v>11370</v>
      </c>
    </row>
    <row r="5623" spans="1:5" customFormat="1" ht="12" customHeight="1" x14ac:dyDescent="0.25">
      <c r="A5623" s="651">
        <v>733905614880</v>
      </c>
      <c r="B5623" s="654" t="s">
        <v>11371</v>
      </c>
      <c r="C5623" s="22">
        <f>DAILY!L28</f>
        <v>0</v>
      </c>
      <c r="D5623" s="15" t="s">
        <v>10969</v>
      </c>
      <c r="E5623" s="653" t="s">
        <v>11372</v>
      </c>
    </row>
    <row r="5624" spans="1:5" customFormat="1" ht="12" customHeight="1" x14ac:dyDescent="0.25">
      <c r="A5624" s="651">
        <v>733905614897</v>
      </c>
      <c r="B5624" s="654" t="s">
        <v>11373</v>
      </c>
      <c r="C5624" s="22">
        <f>DAILY!L29</f>
        <v>0</v>
      </c>
      <c r="D5624" s="15" t="s">
        <v>10969</v>
      </c>
      <c r="E5624" s="653" t="s">
        <v>11374</v>
      </c>
    </row>
    <row r="5625" spans="1:5" customFormat="1" ht="12" customHeight="1" x14ac:dyDescent="0.25">
      <c r="A5625" s="651">
        <v>733905614903</v>
      </c>
      <c r="B5625" s="654" t="s">
        <v>11375</v>
      </c>
      <c r="C5625" s="22">
        <f>DAILY!L30</f>
        <v>0</v>
      </c>
      <c r="D5625" s="15" t="s">
        <v>10969</v>
      </c>
      <c r="E5625" s="653" t="s">
        <v>11376</v>
      </c>
    </row>
    <row r="5626" spans="1:5" customFormat="1" ht="12" customHeight="1" x14ac:dyDescent="0.25">
      <c r="A5626" s="651">
        <v>733905614910</v>
      </c>
      <c r="B5626" s="654" t="s">
        <v>11377</v>
      </c>
      <c r="C5626" s="22">
        <f>DAILY!L31</f>
        <v>0</v>
      </c>
      <c r="D5626" s="15" t="s">
        <v>10969</v>
      </c>
      <c r="E5626" s="653" t="s">
        <v>11378</v>
      </c>
    </row>
    <row r="5627" spans="1:5" customFormat="1" ht="12" customHeight="1" x14ac:dyDescent="0.25">
      <c r="A5627" s="651">
        <v>733905614927</v>
      </c>
      <c r="B5627" s="654" t="s">
        <v>11379</v>
      </c>
      <c r="C5627" s="22">
        <f>DAILY!L32</f>
        <v>0</v>
      </c>
      <c r="D5627" s="15" t="s">
        <v>10969</v>
      </c>
      <c r="E5627" s="653" t="s">
        <v>11380</v>
      </c>
    </row>
    <row r="5628" spans="1:5" customFormat="1" ht="12" customHeight="1" x14ac:dyDescent="0.25">
      <c r="A5628" s="651">
        <v>733905614934</v>
      </c>
      <c r="B5628" s="654" t="s">
        <v>11381</v>
      </c>
      <c r="C5628" s="22">
        <f>DAILY!L33</f>
        <v>0</v>
      </c>
      <c r="D5628" s="15" t="s">
        <v>10969</v>
      </c>
      <c r="E5628" s="653" t="s">
        <v>11382</v>
      </c>
    </row>
    <row r="5629" spans="1:5" customFormat="1" ht="12" customHeight="1" x14ac:dyDescent="0.25">
      <c r="A5629" s="651">
        <v>733905614941</v>
      </c>
      <c r="B5629" s="654" t="s">
        <v>11383</v>
      </c>
      <c r="C5629" s="22">
        <f>DAILY!L34</f>
        <v>0</v>
      </c>
      <c r="D5629" s="15" t="s">
        <v>10969</v>
      </c>
      <c r="E5629" s="653" t="s">
        <v>11384</v>
      </c>
    </row>
    <row r="5630" spans="1:5" customFormat="1" ht="12" customHeight="1" x14ac:dyDescent="0.25">
      <c r="A5630" s="651">
        <v>733905614958</v>
      </c>
      <c r="B5630" s="654" t="s">
        <v>11385</v>
      </c>
      <c r="C5630" s="22">
        <f>DAILY!L35</f>
        <v>0</v>
      </c>
      <c r="D5630" s="15" t="s">
        <v>10969</v>
      </c>
      <c r="E5630" s="653" t="s">
        <v>11386</v>
      </c>
    </row>
    <row r="5631" spans="1:5" customFormat="1" ht="12" customHeight="1" x14ac:dyDescent="0.25">
      <c r="A5631" s="651">
        <v>733905614507</v>
      </c>
      <c r="B5631" s="654" t="s">
        <v>11387</v>
      </c>
      <c r="C5631" s="22">
        <f>DAILY!M13</f>
        <v>0</v>
      </c>
      <c r="D5631" s="15" t="s">
        <v>10969</v>
      </c>
      <c r="E5631" s="23" t="s">
        <v>11388</v>
      </c>
    </row>
    <row r="5632" spans="1:5" customFormat="1" ht="12" customHeight="1" x14ac:dyDescent="0.25">
      <c r="A5632" s="651">
        <v>733905614514</v>
      </c>
      <c r="B5632" s="654" t="s">
        <v>11389</v>
      </c>
      <c r="C5632" s="22">
        <f>DAILY!M14</f>
        <v>0</v>
      </c>
      <c r="D5632" s="15" t="s">
        <v>10969</v>
      </c>
      <c r="E5632" s="23" t="s">
        <v>11390</v>
      </c>
    </row>
    <row r="5633" spans="1:5" customFormat="1" ht="12" customHeight="1" x14ac:dyDescent="0.25">
      <c r="A5633" s="651">
        <v>733905614521</v>
      </c>
      <c r="B5633" s="654" t="s">
        <v>11391</v>
      </c>
      <c r="C5633" s="22">
        <f>DAILY!M15</f>
        <v>0</v>
      </c>
      <c r="D5633" s="15" t="s">
        <v>10969</v>
      </c>
      <c r="E5633" s="23" t="s">
        <v>11392</v>
      </c>
    </row>
    <row r="5634" spans="1:5" customFormat="1" ht="12" customHeight="1" x14ac:dyDescent="0.25">
      <c r="A5634" s="651">
        <v>733905614538</v>
      </c>
      <c r="B5634" s="654" t="s">
        <v>11393</v>
      </c>
      <c r="C5634" s="22">
        <f>DAILY!M16</f>
        <v>0</v>
      </c>
      <c r="D5634" s="15" t="s">
        <v>10969</v>
      </c>
      <c r="E5634" s="23" t="s">
        <v>11394</v>
      </c>
    </row>
    <row r="5635" spans="1:5" customFormat="1" ht="12" customHeight="1" x14ac:dyDescent="0.25">
      <c r="A5635" s="651">
        <v>733905614545</v>
      </c>
      <c r="B5635" s="654" t="s">
        <v>11395</v>
      </c>
      <c r="C5635" s="22">
        <f>DAILY!M17</f>
        <v>0</v>
      </c>
      <c r="D5635" s="15" t="s">
        <v>10969</v>
      </c>
      <c r="E5635" s="23" t="s">
        <v>11396</v>
      </c>
    </row>
    <row r="5636" spans="1:5" customFormat="1" ht="12" customHeight="1" x14ac:dyDescent="0.25">
      <c r="A5636" s="651">
        <v>733905614552</v>
      </c>
      <c r="B5636" s="654" t="s">
        <v>11397</v>
      </c>
      <c r="C5636" s="22">
        <f>DAILY!M18</f>
        <v>0</v>
      </c>
      <c r="D5636" s="15" t="s">
        <v>10969</v>
      </c>
      <c r="E5636" s="23" t="s">
        <v>11398</v>
      </c>
    </row>
    <row r="5637" spans="1:5" customFormat="1" ht="12" customHeight="1" x14ac:dyDescent="0.25">
      <c r="A5637" s="651">
        <v>733905614569</v>
      </c>
      <c r="B5637" s="654" t="s">
        <v>11399</v>
      </c>
      <c r="C5637" s="22">
        <f>DAILY!M19</f>
        <v>0</v>
      </c>
      <c r="D5637" s="15" t="s">
        <v>10969</v>
      </c>
      <c r="E5637" s="23" t="s">
        <v>11400</v>
      </c>
    </row>
    <row r="5638" spans="1:5" customFormat="1" ht="12" customHeight="1" x14ac:dyDescent="0.25">
      <c r="A5638" s="651">
        <v>733905614576</v>
      </c>
      <c r="B5638" s="654" t="s">
        <v>11401</v>
      </c>
      <c r="C5638" s="22">
        <f>DAILY!M20</f>
        <v>0</v>
      </c>
      <c r="D5638" s="15" t="s">
        <v>10969</v>
      </c>
      <c r="E5638" s="23" t="s">
        <v>11402</v>
      </c>
    </row>
    <row r="5639" spans="1:5" customFormat="1" ht="12" customHeight="1" x14ac:dyDescent="0.25">
      <c r="A5639" s="651">
        <v>733905614583</v>
      </c>
      <c r="B5639" s="654" t="s">
        <v>11403</v>
      </c>
      <c r="C5639" s="22">
        <f>DAILY!M21</f>
        <v>0</v>
      </c>
      <c r="D5639" s="15" t="s">
        <v>10969</v>
      </c>
      <c r="E5639" s="23" t="s">
        <v>11404</v>
      </c>
    </row>
    <row r="5640" spans="1:5" customFormat="1" ht="12" customHeight="1" x14ac:dyDescent="0.25">
      <c r="A5640" s="651">
        <v>733905614590</v>
      </c>
      <c r="B5640" s="654" t="s">
        <v>11405</v>
      </c>
      <c r="C5640" s="22">
        <f>DAILY!M22</f>
        <v>0</v>
      </c>
      <c r="D5640" s="15" t="s">
        <v>10969</v>
      </c>
      <c r="E5640" s="23" t="s">
        <v>11406</v>
      </c>
    </row>
    <row r="5641" spans="1:5" customFormat="1" ht="12" customHeight="1" x14ac:dyDescent="0.25">
      <c r="A5641" s="651">
        <v>733905614606</v>
      </c>
      <c r="B5641" s="654" t="s">
        <v>11407</v>
      </c>
      <c r="C5641" s="22">
        <f>DAILY!M23</f>
        <v>0</v>
      </c>
      <c r="D5641" s="15" t="s">
        <v>10969</v>
      </c>
      <c r="E5641" s="23" t="s">
        <v>11408</v>
      </c>
    </row>
    <row r="5642" spans="1:5" customFormat="1" ht="12" customHeight="1" x14ac:dyDescent="0.25">
      <c r="A5642" s="651">
        <v>733905614613</v>
      </c>
      <c r="B5642" s="654" t="s">
        <v>11409</v>
      </c>
      <c r="C5642" s="22">
        <f>DAILY!M24</f>
        <v>0</v>
      </c>
      <c r="D5642" s="15" t="s">
        <v>10969</v>
      </c>
      <c r="E5642" s="23" t="s">
        <v>11410</v>
      </c>
    </row>
    <row r="5643" spans="1:5" customFormat="1" ht="12" customHeight="1" x14ac:dyDescent="0.25">
      <c r="A5643" s="651">
        <v>733905614620</v>
      </c>
      <c r="B5643" s="654" t="s">
        <v>11411</v>
      </c>
      <c r="C5643" s="22">
        <f>DAILY!M25</f>
        <v>0</v>
      </c>
      <c r="D5643" s="15" t="s">
        <v>10969</v>
      </c>
      <c r="E5643" s="23" t="s">
        <v>11412</v>
      </c>
    </row>
    <row r="5644" spans="1:5" customFormat="1" ht="12" customHeight="1" x14ac:dyDescent="0.25">
      <c r="A5644" s="651">
        <v>733905614637</v>
      </c>
      <c r="B5644" s="654" t="s">
        <v>11413</v>
      </c>
      <c r="C5644" s="22">
        <f>DAILY!M26</f>
        <v>0</v>
      </c>
      <c r="D5644" s="15" t="s">
        <v>10969</v>
      </c>
      <c r="E5644" s="23" t="s">
        <v>11414</v>
      </c>
    </row>
    <row r="5645" spans="1:5" customFormat="1" ht="12" customHeight="1" x14ac:dyDescent="0.25">
      <c r="A5645" s="651">
        <v>733905614644</v>
      </c>
      <c r="B5645" s="654" t="s">
        <v>11415</v>
      </c>
      <c r="C5645" s="22">
        <f>DAILY!M27</f>
        <v>0</v>
      </c>
      <c r="D5645" s="15" t="s">
        <v>10969</v>
      </c>
      <c r="E5645" s="23" t="s">
        <v>11416</v>
      </c>
    </row>
    <row r="5646" spans="1:5" customFormat="1" ht="12" customHeight="1" x14ac:dyDescent="0.25">
      <c r="A5646" s="651">
        <v>733905614651</v>
      </c>
      <c r="B5646" s="654" t="s">
        <v>11417</v>
      </c>
      <c r="C5646" s="22">
        <f>DAILY!M28</f>
        <v>0</v>
      </c>
      <c r="D5646" s="15" t="s">
        <v>10969</v>
      </c>
      <c r="E5646" s="23" t="s">
        <v>11418</v>
      </c>
    </row>
    <row r="5647" spans="1:5" customFormat="1" ht="12" customHeight="1" x14ac:dyDescent="0.25">
      <c r="A5647" s="651">
        <v>733905614668</v>
      </c>
      <c r="B5647" s="654" t="s">
        <v>11419</v>
      </c>
      <c r="C5647" s="22">
        <f>DAILY!M29</f>
        <v>0</v>
      </c>
      <c r="D5647" s="15" t="s">
        <v>10969</v>
      </c>
      <c r="E5647" s="23" t="s">
        <v>11420</v>
      </c>
    </row>
    <row r="5648" spans="1:5" customFormat="1" ht="12" customHeight="1" x14ac:dyDescent="0.25">
      <c r="A5648" s="651">
        <v>733905614675</v>
      </c>
      <c r="B5648" s="654" t="s">
        <v>11421</v>
      </c>
      <c r="C5648" s="22">
        <f>DAILY!M30</f>
        <v>0</v>
      </c>
      <c r="D5648" s="15" t="s">
        <v>10969</v>
      </c>
      <c r="E5648" s="23" t="s">
        <v>11422</v>
      </c>
    </row>
    <row r="5649" spans="1:5" customFormat="1" ht="12" customHeight="1" x14ac:dyDescent="0.25">
      <c r="A5649" s="651">
        <v>733905614682</v>
      </c>
      <c r="B5649" s="654" t="s">
        <v>11423</v>
      </c>
      <c r="C5649" s="22">
        <f>DAILY!M31</f>
        <v>0</v>
      </c>
      <c r="D5649" s="15" t="s">
        <v>10969</v>
      </c>
      <c r="E5649" s="23" t="s">
        <v>11424</v>
      </c>
    </row>
    <row r="5650" spans="1:5" customFormat="1" ht="12" customHeight="1" x14ac:dyDescent="0.25">
      <c r="A5650" s="651">
        <v>733905614699</v>
      </c>
      <c r="B5650" s="654" t="s">
        <v>11425</v>
      </c>
      <c r="C5650" s="22">
        <f>DAILY!M32</f>
        <v>0</v>
      </c>
      <c r="D5650" s="15" t="s">
        <v>10969</v>
      </c>
      <c r="E5650" s="23" t="s">
        <v>11426</v>
      </c>
    </row>
    <row r="5651" spans="1:5" customFormat="1" ht="12" customHeight="1" x14ac:dyDescent="0.25">
      <c r="A5651" s="651">
        <v>733905614705</v>
      </c>
      <c r="B5651" s="654" t="s">
        <v>11427</v>
      </c>
      <c r="C5651" s="22">
        <f>DAILY!M33</f>
        <v>0</v>
      </c>
      <c r="D5651" s="15" t="s">
        <v>10969</v>
      </c>
      <c r="E5651" s="23" t="s">
        <v>11428</v>
      </c>
    </row>
    <row r="5652" spans="1:5" customFormat="1" ht="12" customHeight="1" x14ac:dyDescent="0.25">
      <c r="A5652" s="651">
        <v>733905614712</v>
      </c>
      <c r="B5652" s="654" t="s">
        <v>11429</v>
      </c>
      <c r="C5652" s="22">
        <f>DAILY!M34</f>
        <v>0</v>
      </c>
      <c r="D5652" s="15" t="s">
        <v>10969</v>
      </c>
      <c r="E5652" s="23" t="s">
        <v>11430</v>
      </c>
    </row>
    <row r="5653" spans="1:5" customFormat="1" ht="12" customHeight="1" x14ac:dyDescent="0.25">
      <c r="A5653" s="651">
        <v>733905614729</v>
      </c>
      <c r="B5653" s="654" t="s">
        <v>11431</v>
      </c>
      <c r="C5653" s="22">
        <f>DAILY!M35</f>
        <v>0</v>
      </c>
      <c r="D5653" s="15" t="s">
        <v>10969</v>
      </c>
      <c r="E5653" s="23" t="s">
        <v>11432</v>
      </c>
    </row>
    <row r="5654" spans="1:5" customFormat="1" ht="12" customHeight="1" x14ac:dyDescent="0.25">
      <c r="A5654" s="651">
        <v>733905545146</v>
      </c>
      <c r="B5654" s="344" t="s">
        <v>11433</v>
      </c>
      <c r="C5654" s="22">
        <f>DAILY!O13</f>
        <v>0</v>
      </c>
      <c r="D5654" s="15" t="s">
        <v>10969</v>
      </c>
      <c r="E5654" s="23" t="s">
        <v>11434</v>
      </c>
    </row>
    <row r="5655" spans="1:5" customFormat="1" ht="12" customHeight="1" x14ac:dyDescent="0.25">
      <c r="A5655" s="651">
        <v>733905545153</v>
      </c>
      <c r="B5655" s="344" t="s">
        <v>11435</v>
      </c>
      <c r="C5655" s="22">
        <f>DAILY!O14</f>
        <v>0</v>
      </c>
      <c r="D5655" s="15" t="s">
        <v>10969</v>
      </c>
      <c r="E5655" s="23" t="s">
        <v>11436</v>
      </c>
    </row>
    <row r="5656" spans="1:5" customFormat="1" ht="12" customHeight="1" x14ac:dyDescent="0.25">
      <c r="A5656" s="651">
        <v>733905545160</v>
      </c>
      <c r="B5656" s="344" t="s">
        <v>11437</v>
      </c>
      <c r="C5656" s="22">
        <f>DAILY!O15</f>
        <v>0</v>
      </c>
      <c r="D5656" s="15" t="s">
        <v>10969</v>
      </c>
      <c r="E5656" s="23" t="s">
        <v>11438</v>
      </c>
    </row>
    <row r="5657" spans="1:5" customFormat="1" ht="12" customHeight="1" x14ac:dyDescent="0.25">
      <c r="A5657" s="651">
        <v>733905545221</v>
      </c>
      <c r="B5657" s="344" t="s">
        <v>11439</v>
      </c>
      <c r="C5657" s="22">
        <f>DAILY!O16</f>
        <v>0</v>
      </c>
      <c r="D5657" s="15" t="s">
        <v>10969</v>
      </c>
      <c r="E5657" s="23" t="s">
        <v>11440</v>
      </c>
    </row>
    <row r="5658" spans="1:5" customFormat="1" ht="12" customHeight="1" x14ac:dyDescent="0.25">
      <c r="A5658" s="651">
        <v>733905545061</v>
      </c>
      <c r="B5658" s="344" t="s">
        <v>11441</v>
      </c>
      <c r="C5658" s="22">
        <f>DAILY!O17</f>
        <v>0</v>
      </c>
      <c r="D5658" s="15" t="s">
        <v>10969</v>
      </c>
      <c r="E5658" s="23" t="s">
        <v>11442</v>
      </c>
    </row>
    <row r="5659" spans="1:5" customFormat="1" ht="12" customHeight="1" x14ac:dyDescent="0.25">
      <c r="A5659" s="651">
        <v>733905545078</v>
      </c>
      <c r="B5659" s="344" t="s">
        <v>11443</v>
      </c>
      <c r="C5659" s="22">
        <f>DAILY!O18</f>
        <v>0</v>
      </c>
      <c r="D5659" s="15" t="s">
        <v>10969</v>
      </c>
      <c r="E5659" s="23" t="s">
        <v>11444</v>
      </c>
    </row>
    <row r="5660" spans="1:5" customFormat="1" ht="12" customHeight="1" x14ac:dyDescent="0.25">
      <c r="A5660" s="651">
        <v>733905545047</v>
      </c>
      <c r="B5660" s="344" t="s">
        <v>11445</v>
      </c>
      <c r="C5660" s="22">
        <f>DAILY!O19</f>
        <v>0</v>
      </c>
      <c r="D5660" s="15" t="s">
        <v>10969</v>
      </c>
      <c r="E5660" s="23" t="s">
        <v>11446</v>
      </c>
    </row>
    <row r="5661" spans="1:5" customFormat="1" ht="12" customHeight="1" x14ac:dyDescent="0.25">
      <c r="A5661" s="651">
        <v>733905545054</v>
      </c>
      <c r="B5661" s="344" t="s">
        <v>11447</v>
      </c>
      <c r="C5661" s="22">
        <f>DAILY!O20</f>
        <v>0</v>
      </c>
      <c r="D5661" s="15" t="s">
        <v>10969</v>
      </c>
      <c r="E5661" s="23" t="s">
        <v>11448</v>
      </c>
    </row>
    <row r="5662" spans="1:5" customFormat="1" ht="12" customHeight="1" x14ac:dyDescent="0.25">
      <c r="A5662" s="651">
        <v>733905544972</v>
      </c>
      <c r="B5662" s="344" t="s">
        <v>11449</v>
      </c>
      <c r="C5662" s="22">
        <f>DAILY!O21</f>
        <v>0</v>
      </c>
      <c r="D5662" s="15" t="s">
        <v>10969</v>
      </c>
      <c r="E5662" s="23" t="s">
        <v>11450</v>
      </c>
    </row>
    <row r="5663" spans="1:5" customFormat="1" ht="12" customHeight="1" x14ac:dyDescent="0.25">
      <c r="A5663" s="651">
        <v>733905544989</v>
      </c>
      <c r="B5663" s="344" t="s">
        <v>11451</v>
      </c>
      <c r="C5663" s="22">
        <f>DAILY!O22</f>
        <v>0</v>
      </c>
      <c r="D5663" s="15" t="s">
        <v>10969</v>
      </c>
      <c r="E5663" s="23" t="s">
        <v>11452</v>
      </c>
    </row>
    <row r="5664" spans="1:5" customFormat="1" ht="12" customHeight="1" x14ac:dyDescent="0.25">
      <c r="A5664" s="651">
        <v>733905544422</v>
      </c>
      <c r="B5664" s="344" t="s">
        <v>11453</v>
      </c>
      <c r="C5664" s="22">
        <f>DAILY!O23</f>
        <v>0</v>
      </c>
      <c r="D5664" s="15" t="s">
        <v>10969</v>
      </c>
      <c r="E5664" s="23" t="s">
        <v>11454</v>
      </c>
    </row>
    <row r="5665" spans="1:5" customFormat="1" ht="12" customHeight="1" x14ac:dyDescent="0.25">
      <c r="A5665" s="651">
        <v>733905544439</v>
      </c>
      <c r="B5665" s="344" t="s">
        <v>11455</v>
      </c>
      <c r="C5665" s="22">
        <f>DAILY!O24</f>
        <v>0</v>
      </c>
      <c r="D5665" s="15" t="s">
        <v>10969</v>
      </c>
      <c r="E5665" s="23" t="s">
        <v>11456</v>
      </c>
    </row>
    <row r="5666" spans="1:5" customFormat="1" ht="12" customHeight="1" x14ac:dyDescent="0.25">
      <c r="A5666" s="651">
        <v>733905544446</v>
      </c>
      <c r="B5666" s="344" t="s">
        <v>11457</v>
      </c>
      <c r="C5666" s="22">
        <f>DAILY!O25</f>
        <v>0</v>
      </c>
      <c r="D5666" s="15" t="s">
        <v>10969</v>
      </c>
      <c r="E5666" s="23" t="s">
        <v>11458</v>
      </c>
    </row>
    <row r="5667" spans="1:5" customFormat="1" ht="12" customHeight="1" x14ac:dyDescent="0.25">
      <c r="A5667" s="651">
        <v>733905544507</v>
      </c>
      <c r="B5667" s="344" t="s">
        <v>11459</v>
      </c>
      <c r="C5667" s="22">
        <f>DAILY!O26</f>
        <v>0</v>
      </c>
      <c r="D5667" s="15" t="s">
        <v>10969</v>
      </c>
      <c r="E5667" s="23" t="s">
        <v>11460</v>
      </c>
    </row>
    <row r="5668" spans="1:5" customFormat="1" ht="12" customHeight="1" x14ac:dyDescent="0.25">
      <c r="A5668" s="651">
        <v>733905544514</v>
      </c>
      <c r="B5668" s="344" t="s">
        <v>11461</v>
      </c>
      <c r="C5668" s="22">
        <f>DAILY!O27</f>
        <v>0</v>
      </c>
      <c r="D5668" s="15" t="s">
        <v>10969</v>
      </c>
      <c r="E5668" s="23" t="s">
        <v>11462</v>
      </c>
    </row>
    <row r="5669" spans="1:5" customFormat="1" ht="12" customHeight="1" x14ac:dyDescent="0.25">
      <c r="A5669" s="651">
        <v>733905544521</v>
      </c>
      <c r="B5669" s="344" t="s">
        <v>11463</v>
      </c>
      <c r="C5669" s="22">
        <f>DAILY!O28</f>
        <v>0</v>
      </c>
      <c r="D5669" s="15" t="s">
        <v>10969</v>
      </c>
      <c r="E5669" s="23" t="s">
        <v>11464</v>
      </c>
    </row>
    <row r="5670" spans="1:5" customFormat="1" ht="12" customHeight="1" x14ac:dyDescent="0.25">
      <c r="A5670" s="651">
        <v>733905544538</v>
      </c>
      <c r="B5670" s="344" t="s">
        <v>11465</v>
      </c>
      <c r="C5670" s="22">
        <f>DAILY!O29</f>
        <v>0</v>
      </c>
      <c r="D5670" s="15" t="s">
        <v>10969</v>
      </c>
      <c r="E5670" s="23" t="s">
        <v>11466</v>
      </c>
    </row>
    <row r="5671" spans="1:5" customFormat="1" ht="12" customHeight="1" x14ac:dyDescent="0.25">
      <c r="A5671" s="651">
        <v>733905544590</v>
      </c>
      <c r="B5671" s="344" t="s">
        <v>11467</v>
      </c>
      <c r="C5671" s="22">
        <f>DAILY!O30</f>
        <v>0</v>
      </c>
      <c r="D5671" s="15" t="s">
        <v>10969</v>
      </c>
      <c r="E5671" s="23" t="s">
        <v>11468</v>
      </c>
    </row>
    <row r="5672" spans="1:5" customFormat="1" ht="12" customHeight="1" x14ac:dyDescent="0.25">
      <c r="A5672" s="651">
        <v>733905544606</v>
      </c>
      <c r="B5672" s="344" t="s">
        <v>11469</v>
      </c>
      <c r="C5672" s="22">
        <f>DAILY!O31</f>
        <v>0</v>
      </c>
      <c r="D5672" s="15" t="s">
        <v>10969</v>
      </c>
      <c r="E5672" s="23" t="s">
        <v>11470</v>
      </c>
    </row>
    <row r="5673" spans="1:5" customFormat="1" ht="12" customHeight="1" x14ac:dyDescent="0.25">
      <c r="A5673" s="651">
        <v>733905544613</v>
      </c>
      <c r="B5673" s="344" t="s">
        <v>11471</v>
      </c>
      <c r="C5673" s="22">
        <f>DAILY!O32</f>
        <v>0</v>
      </c>
      <c r="D5673" s="15" t="s">
        <v>10969</v>
      </c>
      <c r="E5673" s="23" t="s">
        <v>11472</v>
      </c>
    </row>
    <row r="5674" spans="1:5" customFormat="1" ht="12" customHeight="1" x14ac:dyDescent="0.25">
      <c r="A5674" s="651">
        <v>733905544620</v>
      </c>
      <c r="B5674" s="344" t="s">
        <v>11473</v>
      </c>
      <c r="C5674" s="22">
        <f>DAILY!O33</f>
        <v>0</v>
      </c>
      <c r="D5674" s="15" t="s">
        <v>10969</v>
      </c>
      <c r="E5674" s="23" t="s">
        <v>11474</v>
      </c>
    </row>
    <row r="5675" spans="1:5" customFormat="1" ht="12" customHeight="1" x14ac:dyDescent="0.25">
      <c r="A5675" s="651">
        <v>733905544682</v>
      </c>
      <c r="B5675" s="344" t="s">
        <v>11475</v>
      </c>
      <c r="C5675" s="22">
        <f>DAILY!O34</f>
        <v>0</v>
      </c>
      <c r="D5675" s="15" t="s">
        <v>10969</v>
      </c>
      <c r="E5675" s="23" t="s">
        <v>11476</v>
      </c>
    </row>
    <row r="5676" spans="1:5" customFormat="1" ht="12" customHeight="1" x14ac:dyDescent="0.25">
      <c r="A5676" s="651">
        <v>733905544699</v>
      </c>
      <c r="B5676" s="344" t="s">
        <v>11477</v>
      </c>
      <c r="C5676" s="22">
        <f>DAILY!O35</f>
        <v>0</v>
      </c>
      <c r="D5676" s="15" t="s">
        <v>10969</v>
      </c>
      <c r="E5676" s="23" t="s">
        <v>11478</v>
      </c>
    </row>
    <row r="5677" spans="1:5" customFormat="1" ht="12" customHeight="1" x14ac:dyDescent="0.25">
      <c r="A5677" s="651">
        <v>733905544804</v>
      </c>
      <c r="B5677" s="344" t="s">
        <v>11479</v>
      </c>
      <c r="C5677" s="22">
        <f>DAILY!O36</f>
        <v>0</v>
      </c>
      <c r="D5677" s="15" t="s">
        <v>10969</v>
      </c>
      <c r="E5677" s="23" t="s">
        <v>11480</v>
      </c>
    </row>
    <row r="5678" spans="1:5" customFormat="1" ht="12" customHeight="1" x14ac:dyDescent="0.25">
      <c r="A5678" s="651">
        <v>733905544798</v>
      </c>
      <c r="B5678" s="344" t="s">
        <v>11481</v>
      </c>
      <c r="C5678" s="22">
        <f>DAILY!O37</f>
        <v>0</v>
      </c>
      <c r="D5678" s="15" t="s">
        <v>10969</v>
      </c>
      <c r="E5678" s="23" t="s">
        <v>11482</v>
      </c>
    </row>
    <row r="5679" spans="1:5" customFormat="1" ht="12" customHeight="1" x14ac:dyDescent="0.25">
      <c r="A5679" s="651">
        <v>733905544781</v>
      </c>
      <c r="B5679" s="344" t="s">
        <v>11483</v>
      </c>
      <c r="C5679" s="22">
        <f>DAILY!O38</f>
        <v>0</v>
      </c>
      <c r="D5679" s="15" t="s">
        <v>10969</v>
      </c>
      <c r="E5679" s="23" t="s">
        <v>11484</v>
      </c>
    </row>
    <row r="5680" spans="1:5" customFormat="1" ht="12" customHeight="1" x14ac:dyDescent="0.25">
      <c r="A5680" s="651">
        <v>733905544774</v>
      </c>
      <c r="B5680" s="344" t="s">
        <v>11485</v>
      </c>
      <c r="C5680" s="22">
        <f>DAILY!O39</f>
        <v>0</v>
      </c>
      <c r="D5680" s="15" t="s">
        <v>10969</v>
      </c>
      <c r="E5680" s="23" t="s">
        <v>11486</v>
      </c>
    </row>
    <row r="5681" spans="1:5" customFormat="1" ht="12" customHeight="1" x14ac:dyDescent="0.25">
      <c r="A5681" s="651">
        <v>733905544712</v>
      </c>
      <c r="B5681" s="344" t="s">
        <v>11487</v>
      </c>
      <c r="C5681" s="22">
        <f>DAILY!O40</f>
        <v>0</v>
      </c>
      <c r="D5681" s="15" t="s">
        <v>10969</v>
      </c>
      <c r="E5681" s="23" t="s">
        <v>11488</v>
      </c>
    </row>
    <row r="5682" spans="1:5" customFormat="1" ht="12" customHeight="1" x14ac:dyDescent="0.25">
      <c r="A5682" s="651">
        <v>733905544705</v>
      </c>
      <c r="B5682" s="344" t="s">
        <v>11489</v>
      </c>
      <c r="C5682" s="22">
        <f>DAILY!O41</f>
        <v>0</v>
      </c>
      <c r="D5682" s="15" t="s">
        <v>10969</v>
      </c>
      <c r="E5682" s="23" t="s">
        <v>11490</v>
      </c>
    </row>
    <row r="5683" spans="1:5" customFormat="1" ht="12" customHeight="1" x14ac:dyDescent="0.25">
      <c r="A5683" s="651">
        <v>733905544866</v>
      </c>
      <c r="B5683" s="344" t="s">
        <v>11491</v>
      </c>
      <c r="C5683" s="22">
        <f>DAILY!O42</f>
        <v>0</v>
      </c>
      <c r="D5683" s="15" t="s">
        <v>10969</v>
      </c>
      <c r="E5683" s="23" t="s">
        <v>11492</v>
      </c>
    </row>
    <row r="5684" spans="1:5" customFormat="1" ht="12" customHeight="1" x14ac:dyDescent="0.25">
      <c r="A5684" s="651">
        <v>733905544873</v>
      </c>
      <c r="B5684" s="344" t="s">
        <v>11493</v>
      </c>
      <c r="C5684" s="22">
        <f>DAILY!O43</f>
        <v>0</v>
      </c>
      <c r="D5684" s="15" t="s">
        <v>10969</v>
      </c>
      <c r="E5684" s="23" t="s">
        <v>11494</v>
      </c>
    </row>
    <row r="5685" spans="1:5" customFormat="1" ht="12" customHeight="1" x14ac:dyDescent="0.25">
      <c r="A5685" s="651">
        <v>733905544880</v>
      </c>
      <c r="B5685" s="344" t="s">
        <v>11495</v>
      </c>
      <c r="C5685" s="22">
        <f>DAILY!O44</f>
        <v>0</v>
      </c>
      <c r="D5685" s="15" t="s">
        <v>10969</v>
      </c>
      <c r="E5685" s="23" t="s">
        <v>11496</v>
      </c>
    </row>
    <row r="5686" spans="1:5" customFormat="1" ht="12" customHeight="1" x14ac:dyDescent="0.25">
      <c r="A5686" s="651">
        <v>733905544897</v>
      </c>
      <c r="B5686" s="344" t="s">
        <v>11497</v>
      </c>
      <c r="C5686" s="22">
        <f>DAILY!O45</f>
        <v>0</v>
      </c>
      <c r="D5686" s="15" t="s">
        <v>10969</v>
      </c>
      <c r="E5686" s="23" t="s">
        <v>11498</v>
      </c>
    </row>
    <row r="5687" spans="1:5" customFormat="1" ht="12" customHeight="1" x14ac:dyDescent="0.25">
      <c r="A5687" s="651">
        <v>733905544958</v>
      </c>
      <c r="B5687" s="344" t="s">
        <v>11499</v>
      </c>
      <c r="C5687" s="22">
        <f>DAILY!O46</f>
        <v>0</v>
      </c>
      <c r="D5687" s="15" t="s">
        <v>10969</v>
      </c>
      <c r="E5687" s="23" t="s">
        <v>11500</v>
      </c>
    </row>
    <row r="5688" spans="1:5" customFormat="1" ht="12" customHeight="1" x14ac:dyDescent="0.25">
      <c r="A5688" s="651">
        <v>733905544965</v>
      </c>
      <c r="B5688" s="344" t="s">
        <v>11501</v>
      </c>
      <c r="C5688" s="22">
        <f>DAILY!O47</f>
        <v>0</v>
      </c>
      <c r="D5688" s="15" t="s">
        <v>10969</v>
      </c>
      <c r="E5688" s="23" t="s">
        <v>11502</v>
      </c>
    </row>
    <row r="5689" spans="1:5" customFormat="1" ht="12" customHeight="1" x14ac:dyDescent="0.25">
      <c r="A5689" s="651">
        <v>733905546426</v>
      </c>
      <c r="B5689" s="344" t="s">
        <v>11503</v>
      </c>
      <c r="C5689" s="22">
        <f>DAILY!P13</f>
        <v>0</v>
      </c>
      <c r="D5689" s="15" t="s">
        <v>10969</v>
      </c>
      <c r="E5689" s="23" t="s">
        <v>11504</v>
      </c>
    </row>
    <row r="5690" spans="1:5" customFormat="1" ht="12" customHeight="1" x14ac:dyDescent="0.25">
      <c r="A5690" s="651">
        <v>733905546488</v>
      </c>
      <c r="B5690" s="344" t="s">
        <v>11505</v>
      </c>
      <c r="C5690" s="22">
        <f>DAILY!P14</f>
        <v>0</v>
      </c>
      <c r="D5690" s="15" t="s">
        <v>10969</v>
      </c>
      <c r="E5690" s="23" t="s">
        <v>11506</v>
      </c>
    </row>
    <row r="5691" spans="1:5" customFormat="1" ht="12" customHeight="1" x14ac:dyDescent="0.25">
      <c r="A5691" s="651">
        <v>733905546495</v>
      </c>
      <c r="B5691" s="344" t="s">
        <v>11507</v>
      </c>
      <c r="C5691" s="22">
        <f>DAILY!P15</f>
        <v>0</v>
      </c>
      <c r="D5691" s="15" t="s">
        <v>10969</v>
      </c>
      <c r="E5691" s="23" t="s">
        <v>11508</v>
      </c>
    </row>
    <row r="5692" spans="1:5" customFormat="1" ht="12" customHeight="1" x14ac:dyDescent="0.25">
      <c r="A5692" s="651">
        <v>733905546501</v>
      </c>
      <c r="B5692" s="344" t="s">
        <v>11509</v>
      </c>
      <c r="C5692" s="22">
        <f>DAILY!P16</f>
        <v>0</v>
      </c>
      <c r="D5692" s="15" t="s">
        <v>10969</v>
      </c>
      <c r="E5692" s="23" t="s">
        <v>11510</v>
      </c>
    </row>
    <row r="5693" spans="1:5" customFormat="1" ht="12" customHeight="1" x14ac:dyDescent="0.25">
      <c r="A5693" s="651">
        <v>733905546396</v>
      </c>
      <c r="B5693" s="344" t="s">
        <v>11511</v>
      </c>
      <c r="C5693" s="22">
        <f>DAILY!P17</f>
        <v>0</v>
      </c>
      <c r="D5693" s="15" t="s">
        <v>10969</v>
      </c>
      <c r="E5693" s="23" t="s">
        <v>11512</v>
      </c>
    </row>
    <row r="5694" spans="1:5" customFormat="1" ht="12" customHeight="1" x14ac:dyDescent="0.25">
      <c r="A5694" s="651">
        <v>733905546402</v>
      </c>
      <c r="B5694" s="344" t="s">
        <v>11513</v>
      </c>
      <c r="C5694" s="22">
        <f>DAILY!P18</f>
        <v>0</v>
      </c>
      <c r="D5694" s="15" t="s">
        <v>10969</v>
      </c>
      <c r="E5694" s="23" t="s">
        <v>11514</v>
      </c>
    </row>
    <row r="5695" spans="1:5" customFormat="1" ht="12" customHeight="1" x14ac:dyDescent="0.25">
      <c r="A5695" s="651">
        <v>733905546327</v>
      </c>
      <c r="B5695" s="344" t="s">
        <v>11515</v>
      </c>
      <c r="C5695" s="22">
        <f>DAILY!P19</f>
        <v>0</v>
      </c>
      <c r="D5695" s="15" t="s">
        <v>10969</v>
      </c>
      <c r="E5695" s="23" t="s">
        <v>11516</v>
      </c>
    </row>
    <row r="5696" spans="1:5" customFormat="1" ht="12" customHeight="1" x14ac:dyDescent="0.25">
      <c r="A5696" s="651">
        <v>733905546334</v>
      </c>
      <c r="B5696" s="344" t="s">
        <v>11517</v>
      </c>
      <c r="C5696" s="22">
        <f>DAILY!P20</f>
        <v>0</v>
      </c>
      <c r="D5696" s="15" t="s">
        <v>10969</v>
      </c>
      <c r="E5696" s="23" t="s">
        <v>11518</v>
      </c>
    </row>
    <row r="5697" spans="1:5" customFormat="1" ht="12" customHeight="1" x14ac:dyDescent="0.25">
      <c r="A5697" s="651">
        <v>733905546303</v>
      </c>
      <c r="B5697" s="344" t="s">
        <v>11519</v>
      </c>
      <c r="C5697" s="22">
        <f>DAILY!P21</f>
        <v>0</v>
      </c>
      <c r="D5697" s="15" t="s">
        <v>10969</v>
      </c>
      <c r="E5697" s="23" t="s">
        <v>11520</v>
      </c>
    </row>
    <row r="5698" spans="1:5" customFormat="1" ht="12" customHeight="1" x14ac:dyDescent="0.25">
      <c r="A5698" s="651">
        <v>733905546310</v>
      </c>
      <c r="B5698" s="344" t="s">
        <v>11521</v>
      </c>
      <c r="C5698" s="22">
        <f>DAILY!P22</f>
        <v>0</v>
      </c>
      <c r="D5698" s="15" t="s">
        <v>10969</v>
      </c>
      <c r="E5698" s="23" t="s">
        <v>11522</v>
      </c>
    </row>
    <row r="5699" spans="1:5" customFormat="1" ht="12" customHeight="1" x14ac:dyDescent="0.25">
      <c r="A5699" s="651">
        <v>733905545702</v>
      </c>
      <c r="B5699" s="344" t="s">
        <v>11523</v>
      </c>
      <c r="C5699" s="22">
        <f>DAILY!P23</f>
        <v>0</v>
      </c>
      <c r="D5699" s="15" t="s">
        <v>10969</v>
      </c>
      <c r="E5699" s="23" t="s">
        <v>11524</v>
      </c>
    </row>
    <row r="5700" spans="1:5" customFormat="1" ht="12" customHeight="1" x14ac:dyDescent="0.25">
      <c r="A5700" s="651">
        <v>733905545764</v>
      </c>
      <c r="B5700" s="344" t="s">
        <v>11525</v>
      </c>
      <c r="C5700" s="22">
        <f>DAILY!P24</f>
        <v>0</v>
      </c>
      <c r="D5700" s="15" t="s">
        <v>10969</v>
      </c>
      <c r="E5700" s="23" t="s">
        <v>11526</v>
      </c>
    </row>
    <row r="5701" spans="1:5" customFormat="1" ht="12" customHeight="1" x14ac:dyDescent="0.25">
      <c r="A5701" s="651">
        <v>733905545771</v>
      </c>
      <c r="B5701" s="344" t="s">
        <v>11527</v>
      </c>
      <c r="C5701" s="22">
        <f>DAILY!P25</f>
        <v>0</v>
      </c>
      <c r="D5701" s="15" t="s">
        <v>10969</v>
      </c>
      <c r="E5701" s="23" t="s">
        <v>11528</v>
      </c>
    </row>
    <row r="5702" spans="1:5" customFormat="1" ht="12" customHeight="1" x14ac:dyDescent="0.25">
      <c r="A5702" s="651">
        <v>733905545788</v>
      </c>
      <c r="B5702" s="344" t="s">
        <v>11529</v>
      </c>
      <c r="C5702" s="22">
        <f>DAILY!P26</f>
        <v>0</v>
      </c>
      <c r="D5702" s="15" t="s">
        <v>10969</v>
      </c>
      <c r="E5702" s="23" t="s">
        <v>11530</v>
      </c>
    </row>
    <row r="5703" spans="1:5" customFormat="1" ht="12" customHeight="1" x14ac:dyDescent="0.25">
      <c r="A5703" s="651">
        <v>733905545795</v>
      </c>
      <c r="B5703" s="344" t="s">
        <v>11531</v>
      </c>
      <c r="C5703" s="22">
        <f>DAILY!P27</f>
        <v>0</v>
      </c>
      <c r="D5703" s="15" t="s">
        <v>10969</v>
      </c>
      <c r="E5703" s="23" t="s">
        <v>11532</v>
      </c>
    </row>
    <row r="5704" spans="1:5" customFormat="1" ht="12" customHeight="1" x14ac:dyDescent="0.25">
      <c r="A5704" s="651">
        <v>733905545856</v>
      </c>
      <c r="B5704" s="344" t="s">
        <v>11533</v>
      </c>
      <c r="C5704" s="22">
        <f>DAILY!P28</f>
        <v>0</v>
      </c>
      <c r="D5704" s="15" t="s">
        <v>10969</v>
      </c>
      <c r="E5704" s="23" t="s">
        <v>11534</v>
      </c>
    </row>
    <row r="5705" spans="1:5" customFormat="1" ht="12" customHeight="1" x14ac:dyDescent="0.25">
      <c r="A5705" s="651">
        <v>733905545863</v>
      </c>
      <c r="B5705" s="344" t="s">
        <v>11535</v>
      </c>
      <c r="C5705" s="22">
        <f>DAILY!P29</f>
        <v>0</v>
      </c>
      <c r="D5705" s="15" t="s">
        <v>10969</v>
      </c>
      <c r="E5705" s="23" t="s">
        <v>11536</v>
      </c>
    </row>
    <row r="5706" spans="1:5" customFormat="1" ht="12" customHeight="1" x14ac:dyDescent="0.25">
      <c r="A5706" s="651">
        <v>733905545870</v>
      </c>
      <c r="B5706" s="344" t="s">
        <v>11537</v>
      </c>
      <c r="C5706" s="22">
        <f>DAILY!P30</f>
        <v>0</v>
      </c>
      <c r="D5706" s="15" t="s">
        <v>10969</v>
      </c>
      <c r="E5706" s="23" t="s">
        <v>11538</v>
      </c>
    </row>
    <row r="5707" spans="1:5" customFormat="1" ht="12" customHeight="1" x14ac:dyDescent="0.25">
      <c r="A5707" s="651">
        <v>733905545887</v>
      </c>
      <c r="B5707" s="344" t="s">
        <v>11539</v>
      </c>
      <c r="C5707" s="22">
        <f>DAILY!P31</f>
        <v>0</v>
      </c>
      <c r="D5707" s="15" t="s">
        <v>10969</v>
      </c>
      <c r="E5707" s="23" t="s">
        <v>11540</v>
      </c>
    </row>
    <row r="5708" spans="1:5" customFormat="1" ht="12" customHeight="1" x14ac:dyDescent="0.25">
      <c r="A5708" s="651">
        <v>733905545948</v>
      </c>
      <c r="B5708" s="344" t="s">
        <v>11541</v>
      </c>
      <c r="C5708" s="22">
        <f>DAILY!P32</f>
        <v>0</v>
      </c>
      <c r="D5708" s="15" t="s">
        <v>10969</v>
      </c>
      <c r="E5708" s="23" t="s">
        <v>11542</v>
      </c>
    </row>
    <row r="5709" spans="1:5" customFormat="1" ht="12" customHeight="1" x14ac:dyDescent="0.25">
      <c r="A5709" s="651">
        <v>733905545955</v>
      </c>
      <c r="B5709" s="344" t="s">
        <v>11543</v>
      </c>
      <c r="C5709" s="22">
        <f>DAILY!P33</f>
        <v>0</v>
      </c>
      <c r="D5709" s="15" t="s">
        <v>10969</v>
      </c>
      <c r="E5709" s="23" t="s">
        <v>11544</v>
      </c>
    </row>
    <row r="5710" spans="1:5" customFormat="1" ht="12" customHeight="1" x14ac:dyDescent="0.25">
      <c r="A5710" s="651">
        <v>733905545962</v>
      </c>
      <c r="B5710" s="344" t="s">
        <v>11545</v>
      </c>
      <c r="C5710" s="22">
        <f>DAILY!P34</f>
        <v>0</v>
      </c>
      <c r="D5710" s="15" t="s">
        <v>10969</v>
      </c>
      <c r="E5710" s="23" t="s">
        <v>11546</v>
      </c>
    </row>
    <row r="5711" spans="1:5" customFormat="1" ht="12" customHeight="1" x14ac:dyDescent="0.25">
      <c r="A5711" s="651">
        <v>733905545979</v>
      </c>
      <c r="B5711" s="344" t="s">
        <v>11547</v>
      </c>
      <c r="C5711" s="22">
        <f>DAILY!P35</f>
        <v>0</v>
      </c>
      <c r="D5711" s="15" t="s">
        <v>10969</v>
      </c>
      <c r="E5711" s="23" t="s">
        <v>11548</v>
      </c>
    </row>
    <row r="5712" spans="1:5" customFormat="1" ht="12" customHeight="1" x14ac:dyDescent="0.25">
      <c r="A5712" s="651">
        <v>733905546037</v>
      </c>
      <c r="B5712" s="344" t="s">
        <v>11549</v>
      </c>
      <c r="C5712" s="22">
        <f>DAILY!P36</f>
        <v>0</v>
      </c>
      <c r="D5712" s="15" t="s">
        <v>10969</v>
      </c>
      <c r="E5712" s="23" t="s">
        <v>11550</v>
      </c>
    </row>
    <row r="5713" spans="1:5" customFormat="1" ht="12" customHeight="1" x14ac:dyDescent="0.25">
      <c r="A5713" s="651">
        <v>733905546044</v>
      </c>
      <c r="B5713" s="344" t="s">
        <v>11551</v>
      </c>
      <c r="C5713" s="22">
        <f>DAILY!P37</f>
        <v>0</v>
      </c>
      <c r="D5713" s="15" t="s">
        <v>10969</v>
      </c>
      <c r="E5713" s="23" t="s">
        <v>11552</v>
      </c>
    </row>
    <row r="5714" spans="1:5" customFormat="1" ht="12" customHeight="1" x14ac:dyDescent="0.25">
      <c r="A5714" s="651">
        <v>733905546051</v>
      </c>
      <c r="B5714" s="344" t="s">
        <v>11553</v>
      </c>
      <c r="C5714" s="22">
        <f>DAILY!P38</f>
        <v>0</v>
      </c>
      <c r="D5714" s="15" t="s">
        <v>10969</v>
      </c>
      <c r="E5714" s="23" t="s">
        <v>11554</v>
      </c>
    </row>
    <row r="5715" spans="1:5" customFormat="1" ht="12" customHeight="1" x14ac:dyDescent="0.25">
      <c r="A5715" s="651">
        <v>733905546068</v>
      </c>
      <c r="B5715" s="344" t="s">
        <v>11555</v>
      </c>
      <c r="C5715" s="22">
        <f>DAILY!P39</f>
        <v>0</v>
      </c>
      <c r="D5715" s="15" t="s">
        <v>10969</v>
      </c>
      <c r="E5715" s="23" t="s">
        <v>11556</v>
      </c>
    </row>
    <row r="5716" spans="1:5" customFormat="1" ht="12" customHeight="1" x14ac:dyDescent="0.25">
      <c r="A5716" s="651">
        <v>733905546129</v>
      </c>
      <c r="B5716" s="344" t="s">
        <v>11557</v>
      </c>
      <c r="C5716" s="22">
        <f>DAILY!P40</f>
        <v>0</v>
      </c>
      <c r="D5716" s="15" t="s">
        <v>10969</v>
      </c>
      <c r="E5716" s="23" t="s">
        <v>11558</v>
      </c>
    </row>
    <row r="5717" spans="1:5" customFormat="1" ht="12" customHeight="1" x14ac:dyDescent="0.25">
      <c r="A5717" s="651">
        <v>733905546136</v>
      </c>
      <c r="B5717" s="344" t="s">
        <v>11559</v>
      </c>
      <c r="C5717" s="22">
        <f>DAILY!P41</f>
        <v>0</v>
      </c>
      <c r="D5717" s="15" t="s">
        <v>10969</v>
      </c>
      <c r="E5717" s="23" t="s">
        <v>11560</v>
      </c>
    </row>
    <row r="5718" spans="1:5" customFormat="1" ht="12" customHeight="1" x14ac:dyDescent="0.25">
      <c r="A5718" s="651">
        <v>733905546143</v>
      </c>
      <c r="B5718" s="344" t="s">
        <v>11561</v>
      </c>
      <c r="C5718" s="22">
        <f>DAILY!P42</f>
        <v>0</v>
      </c>
      <c r="D5718" s="15" t="s">
        <v>10969</v>
      </c>
      <c r="E5718" s="23" t="s">
        <v>11562</v>
      </c>
    </row>
    <row r="5719" spans="1:5" customFormat="1" ht="12" customHeight="1" x14ac:dyDescent="0.25">
      <c r="A5719" s="651">
        <v>733905546150</v>
      </c>
      <c r="B5719" s="344" t="s">
        <v>11563</v>
      </c>
      <c r="C5719" s="22">
        <f>DAILY!P43</f>
        <v>0</v>
      </c>
      <c r="D5719" s="15" t="s">
        <v>10969</v>
      </c>
      <c r="E5719" s="23" t="s">
        <v>11564</v>
      </c>
    </row>
    <row r="5720" spans="1:5" customFormat="1" ht="12" customHeight="1" x14ac:dyDescent="0.25">
      <c r="A5720" s="651">
        <v>733905546211</v>
      </c>
      <c r="B5720" s="344" t="s">
        <v>11565</v>
      </c>
      <c r="C5720" s="22">
        <f>DAILY!P44</f>
        <v>0</v>
      </c>
      <c r="D5720" s="15" t="s">
        <v>10969</v>
      </c>
      <c r="E5720" s="23" t="s">
        <v>11566</v>
      </c>
    </row>
    <row r="5721" spans="1:5" customFormat="1" ht="12" customHeight="1" x14ac:dyDescent="0.25">
      <c r="A5721" s="651">
        <v>733905546228</v>
      </c>
      <c r="B5721" s="344" t="s">
        <v>11567</v>
      </c>
      <c r="C5721" s="22">
        <f>DAILY!P45</f>
        <v>0</v>
      </c>
      <c r="D5721" s="15" t="s">
        <v>10969</v>
      </c>
      <c r="E5721" s="23" t="s">
        <v>11568</v>
      </c>
    </row>
    <row r="5722" spans="1:5" customFormat="1" ht="12" customHeight="1" x14ac:dyDescent="0.25">
      <c r="A5722" s="651">
        <v>733905546235</v>
      </c>
      <c r="B5722" s="344" t="s">
        <v>11569</v>
      </c>
      <c r="C5722" s="22">
        <f>DAILY!P46</f>
        <v>0</v>
      </c>
      <c r="D5722" s="15" t="s">
        <v>10969</v>
      </c>
      <c r="E5722" s="23" t="s">
        <v>11570</v>
      </c>
    </row>
    <row r="5723" spans="1:5" customFormat="1" ht="12" customHeight="1" x14ac:dyDescent="0.25">
      <c r="A5723" s="651">
        <v>733905546242</v>
      </c>
      <c r="B5723" s="344" t="s">
        <v>11571</v>
      </c>
      <c r="C5723" s="22">
        <f>DAILY!P47</f>
        <v>0</v>
      </c>
      <c r="D5723" s="15" t="s">
        <v>10969</v>
      </c>
      <c r="E5723" s="23" t="s">
        <v>11572</v>
      </c>
    </row>
    <row r="5724" spans="1:5" customFormat="1" ht="12" customHeight="1" x14ac:dyDescent="0.25">
      <c r="A5724" s="651">
        <v>733905545139</v>
      </c>
      <c r="B5724" s="344" t="s">
        <v>11573</v>
      </c>
      <c r="C5724" s="22">
        <f>DAILY!R13</f>
        <v>0</v>
      </c>
      <c r="D5724" s="15" t="s">
        <v>10969</v>
      </c>
      <c r="E5724" s="23" t="s">
        <v>11574</v>
      </c>
    </row>
    <row r="5725" spans="1:5" customFormat="1" ht="12" customHeight="1" x14ac:dyDescent="0.25">
      <c r="A5725" s="651">
        <v>733905545238</v>
      </c>
      <c r="B5725" s="344" t="s">
        <v>11575</v>
      </c>
      <c r="C5725" s="22">
        <f>DAILY!R14</f>
        <v>0</v>
      </c>
      <c r="D5725" s="15" t="s">
        <v>10969</v>
      </c>
      <c r="E5725" s="23" t="s">
        <v>11576</v>
      </c>
    </row>
    <row r="5726" spans="1:5" customFormat="1" ht="12" customHeight="1" x14ac:dyDescent="0.25">
      <c r="A5726" s="651">
        <v>733905545245</v>
      </c>
      <c r="B5726" s="344" t="s">
        <v>11577</v>
      </c>
      <c r="C5726" s="22">
        <f>DAILY!R15</f>
        <v>0</v>
      </c>
      <c r="D5726" s="15" t="s">
        <v>10969</v>
      </c>
      <c r="E5726" s="23" t="s">
        <v>11578</v>
      </c>
    </row>
    <row r="5727" spans="1:5" customFormat="1" ht="12" customHeight="1" x14ac:dyDescent="0.25">
      <c r="A5727" s="651">
        <v>733905545252</v>
      </c>
      <c r="B5727" s="344" t="s">
        <v>11579</v>
      </c>
      <c r="C5727" s="22">
        <f>DAILY!R16</f>
        <v>0</v>
      </c>
      <c r="D5727" s="15" t="s">
        <v>10969</v>
      </c>
      <c r="E5727" s="23" t="s">
        <v>11580</v>
      </c>
    </row>
    <row r="5728" spans="1:5" customFormat="1" ht="12" customHeight="1" x14ac:dyDescent="0.25">
      <c r="A5728" s="651">
        <v>733905545313</v>
      </c>
      <c r="B5728" s="344" t="s">
        <v>11581</v>
      </c>
      <c r="C5728" s="22">
        <f>DAILY!R17</f>
        <v>0</v>
      </c>
      <c r="D5728" s="15" t="s">
        <v>10969</v>
      </c>
      <c r="E5728" s="23" t="s">
        <v>11582</v>
      </c>
    </row>
    <row r="5729" spans="1:5" customFormat="1" ht="12" customHeight="1" x14ac:dyDescent="0.25">
      <c r="A5729" s="651">
        <v>733905545320</v>
      </c>
      <c r="B5729" s="344" t="s">
        <v>11583</v>
      </c>
      <c r="C5729" s="22">
        <f>DAILY!R18</f>
        <v>0</v>
      </c>
      <c r="D5729" s="15" t="s">
        <v>10969</v>
      </c>
      <c r="E5729" s="23" t="s">
        <v>11584</v>
      </c>
    </row>
    <row r="5730" spans="1:5" customFormat="1" ht="12" customHeight="1" x14ac:dyDescent="0.25">
      <c r="A5730" s="651">
        <v>733905545337</v>
      </c>
      <c r="B5730" s="344" t="s">
        <v>11585</v>
      </c>
      <c r="C5730" s="22">
        <f>DAILY!R19</f>
        <v>0</v>
      </c>
      <c r="D5730" s="15" t="s">
        <v>10969</v>
      </c>
      <c r="E5730" s="23" t="s">
        <v>11586</v>
      </c>
    </row>
    <row r="5731" spans="1:5" customFormat="1" ht="12" customHeight="1" x14ac:dyDescent="0.25">
      <c r="A5731" s="651">
        <v>733905545344</v>
      </c>
      <c r="B5731" s="344" t="s">
        <v>11587</v>
      </c>
      <c r="C5731" s="22">
        <f>DAILY!R20</f>
        <v>0</v>
      </c>
      <c r="D5731" s="15" t="s">
        <v>10969</v>
      </c>
      <c r="E5731" s="23" t="s">
        <v>11588</v>
      </c>
    </row>
    <row r="5732" spans="1:5" customFormat="1" ht="12" customHeight="1" x14ac:dyDescent="0.25">
      <c r="A5732" s="651">
        <v>733905545405</v>
      </c>
      <c r="B5732" s="344" t="s">
        <v>11589</v>
      </c>
      <c r="C5732" s="22">
        <f>DAILY!R21</f>
        <v>0</v>
      </c>
      <c r="D5732" s="15" t="s">
        <v>10969</v>
      </c>
      <c r="E5732" s="23" t="s">
        <v>11590</v>
      </c>
    </row>
    <row r="5733" spans="1:5" customFormat="1" ht="12" customHeight="1" x14ac:dyDescent="0.25">
      <c r="A5733" s="651">
        <v>733905545412</v>
      </c>
      <c r="B5733" s="344" t="s">
        <v>11591</v>
      </c>
      <c r="C5733" s="22">
        <f>DAILY!R22</f>
        <v>0</v>
      </c>
      <c r="D5733" s="15" t="s">
        <v>10969</v>
      </c>
      <c r="E5733" s="23" t="s">
        <v>11592</v>
      </c>
    </row>
    <row r="5734" spans="1:5" customFormat="1" ht="12" customHeight="1" x14ac:dyDescent="0.25">
      <c r="A5734" s="651">
        <v>733905545429</v>
      </c>
      <c r="B5734" s="344" t="s">
        <v>11593</v>
      </c>
      <c r="C5734" s="22">
        <f>DAILY!R23</f>
        <v>0</v>
      </c>
      <c r="D5734" s="15" t="s">
        <v>10969</v>
      </c>
      <c r="E5734" s="23" t="s">
        <v>11594</v>
      </c>
    </row>
    <row r="5735" spans="1:5" customFormat="1" ht="12" customHeight="1" x14ac:dyDescent="0.25">
      <c r="A5735" s="651">
        <v>733905545436</v>
      </c>
      <c r="B5735" s="344" t="s">
        <v>11595</v>
      </c>
      <c r="C5735" s="22">
        <f>DAILY!R24</f>
        <v>0</v>
      </c>
      <c r="D5735" s="15" t="s">
        <v>10969</v>
      </c>
      <c r="E5735" s="23" t="s">
        <v>11596</v>
      </c>
    </row>
    <row r="5736" spans="1:5" customFormat="1" ht="12" customHeight="1" x14ac:dyDescent="0.25">
      <c r="A5736" s="651">
        <v>733905545498</v>
      </c>
      <c r="B5736" s="344" t="s">
        <v>11597</v>
      </c>
      <c r="C5736" s="22">
        <f>DAILY!R25</f>
        <v>0</v>
      </c>
      <c r="D5736" s="15" t="s">
        <v>10969</v>
      </c>
      <c r="E5736" s="23" t="s">
        <v>11598</v>
      </c>
    </row>
    <row r="5737" spans="1:5" customFormat="1" ht="12" customHeight="1" x14ac:dyDescent="0.25">
      <c r="A5737" s="651">
        <v>733905545504</v>
      </c>
      <c r="B5737" s="344" t="s">
        <v>11599</v>
      </c>
      <c r="C5737" s="22">
        <f>DAILY!R26</f>
        <v>0</v>
      </c>
      <c r="D5737" s="15" t="s">
        <v>10969</v>
      </c>
      <c r="E5737" s="23" t="s">
        <v>11600</v>
      </c>
    </row>
    <row r="5738" spans="1:5" customFormat="1" ht="12" customHeight="1" x14ac:dyDescent="0.25">
      <c r="A5738" s="651">
        <v>733905545511</v>
      </c>
      <c r="B5738" s="344" t="s">
        <v>11601</v>
      </c>
      <c r="C5738" s="22">
        <f>DAILY!R27</f>
        <v>0</v>
      </c>
      <c r="D5738" s="15" t="s">
        <v>10969</v>
      </c>
      <c r="E5738" s="23" t="s">
        <v>11602</v>
      </c>
    </row>
    <row r="5739" spans="1:5" customFormat="1" ht="12" customHeight="1" x14ac:dyDescent="0.25">
      <c r="A5739" s="651">
        <v>733905545528</v>
      </c>
      <c r="B5739" s="344" t="s">
        <v>11603</v>
      </c>
      <c r="C5739" s="22">
        <f>DAILY!R28</f>
        <v>0</v>
      </c>
      <c r="D5739" s="15" t="s">
        <v>10969</v>
      </c>
      <c r="E5739" s="23" t="s">
        <v>11604</v>
      </c>
    </row>
    <row r="5740" spans="1:5" customFormat="1" ht="12" customHeight="1" x14ac:dyDescent="0.25">
      <c r="A5740" s="651">
        <v>733905545580</v>
      </c>
      <c r="B5740" s="344" t="s">
        <v>11605</v>
      </c>
      <c r="C5740" s="22">
        <f>DAILY!R29</f>
        <v>0</v>
      </c>
      <c r="D5740" s="15" t="s">
        <v>10969</v>
      </c>
      <c r="E5740" s="23" t="s">
        <v>11606</v>
      </c>
    </row>
    <row r="5741" spans="1:5" customFormat="1" ht="12" customHeight="1" x14ac:dyDescent="0.25">
      <c r="A5741" s="651">
        <v>733905545597</v>
      </c>
      <c r="B5741" s="344" t="s">
        <v>11607</v>
      </c>
      <c r="C5741" s="22">
        <f>DAILY!R30</f>
        <v>0</v>
      </c>
      <c r="D5741" s="15" t="s">
        <v>10969</v>
      </c>
      <c r="E5741" s="23" t="s">
        <v>11608</v>
      </c>
    </row>
    <row r="5742" spans="1:5" customFormat="1" ht="12" customHeight="1" x14ac:dyDescent="0.25">
      <c r="A5742" s="651">
        <v>733905545603</v>
      </c>
      <c r="B5742" s="344" t="s">
        <v>11609</v>
      </c>
      <c r="C5742" s="22">
        <f>DAILY!R31</f>
        <v>0</v>
      </c>
      <c r="D5742" s="15" t="s">
        <v>10969</v>
      </c>
      <c r="E5742" s="23" t="s">
        <v>11610</v>
      </c>
    </row>
    <row r="5743" spans="1:5" customFormat="1" ht="12" customHeight="1" x14ac:dyDescent="0.25">
      <c r="A5743" s="651">
        <v>733905545610</v>
      </c>
      <c r="B5743" s="344" t="s">
        <v>11611</v>
      </c>
      <c r="C5743" s="22">
        <f>DAILY!R32</f>
        <v>0</v>
      </c>
      <c r="D5743" s="15" t="s">
        <v>10969</v>
      </c>
      <c r="E5743" s="23" t="s">
        <v>11612</v>
      </c>
    </row>
    <row r="5744" spans="1:5" customFormat="1" ht="12" customHeight="1" x14ac:dyDescent="0.25">
      <c r="A5744" s="651">
        <v>733905545672</v>
      </c>
      <c r="B5744" s="344" t="s">
        <v>11613</v>
      </c>
      <c r="C5744" s="22">
        <f>DAILY!R33</f>
        <v>0</v>
      </c>
      <c r="D5744" s="15" t="s">
        <v>10969</v>
      </c>
      <c r="E5744" s="23" t="s">
        <v>11614</v>
      </c>
    </row>
    <row r="5745" spans="1:5" customFormat="1" ht="12" customHeight="1" x14ac:dyDescent="0.25">
      <c r="A5745" s="651">
        <v>733905545689</v>
      </c>
      <c r="B5745" s="344" t="s">
        <v>11615</v>
      </c>
      <c r="C5745" s="22">
        <f>DAILY!R34</f>
        <v>0</v>
      </c>
      <c r="D5745" s="15" t="s">
        <v>10969</v>
      </c>
      <c r="E5745" s="23" t="s">
        <v>11616</v>
      </c>
    </row>
    <row r="5746" spans="1:5" customFormat="1" ht="12" customHeight="1" x14ac:dyDescent="0.25">
      <c r="A5746" s="651">
        <v>733905545696</v>
      </c>
      <c r="B5746" s="344" t="s">
        <v>11617</v>
      </c>
      <c r="C5746" s="22">
        <f>DAILY!R35</f>
        <v>0</v>
      </c>
      <c r="D5746" s="15" t="s">
        <v>10969</v>
      </c>
      <c r="E5746" s="23" t="s">
        <v>11618</v>
      </c>
    </row>
    <row r="5747" spans="1:5" customFormat="1" ht="12" customHeight="1" x14ac:dyDescent="0.25">
      <c r="A5747" s="651">
        <v>733905546419</v>
      </c>
      <c r="B5747" s="344" t="s">
        <v>11619</v>
      </c>
      <c r="C5747" s="22">
        <f>DAILY!S13</f>
        <v>0</v>
      </c>
      <c r="D5747" s="15" t="s">
        <v>10969</v>
      </c>
      <c r="E5747" s="23" t="s">
        <v>11620</v>
      </c>
    </row>
    <row r="5748" spans="1:5" customFormat="1" ht="12" customHeight="1" x14ac:dyDescent="0.25">
      <c r="A5748" s="651">
        <v>733905546518</v>
      </c>
      <c r="B5748" s="344" t="s">
        <v>11621</v>
      </c>
      <c r="C5748" s="22">
        <f>DAILY!S14</f>
        <v>0</v>
      </c>
      <c r="D5748" s="15" t="s">
        <v>10969</v>
      </c>
      <c r="E5748" s="23" t="s">
        <v>11622</v>
      </c>
    </row>
    <row r="5749" spans="1:5" customFormat="1" ht="12" customHeight="1" x14ac:dyDescent="0.25">
      <c r="A5749" s="651">
        <v>733905546570</v>
      </c>
      <c r="B5749" s="344" t="s">
        <v>11623</v>
      </c>
      <c r="C5749" s="22">
        <f>DAILY!S15</f>
        <v>0</v>
      </c>
      <c r="D5749" s="15" t="s">
        <v>10969</v>
      </c>
      <c r="E5749" s="23" t="s">
        <v>11624</v>
      </c>
    </row>
    <row r="5750" spans="1:5" customFormat="1" ht="12" customHeight="1" x14ac:dyDescent="0.25">
      <c r="A5750" s="651">
        <v>733905546587</v>
      </c>
      <c r="B5750" s="344" t="s">
        <v>11625</v>
      </c>
      <c r="C5750" s="22">
        <f>DAILY!S16</f>
        <v>0</v>
      </c>
      <c r="D5750" s="15" t="s">
        <v>10969</v>
      </c>
      <c r="E5750" s="23" t="s">
        <v>11626</v>
      </c>
    </row>
    <row r="5751" spans="1:5" customFormat="1" ht="12" customHeight="1" x14ac:dyDescent="0.25">
      <c r="A5751" s="651">
        <v>733905546594</v>
      </c>
      <c r="B5751" s="344" t="s">
        <v>11627</v>
      </c>
      <c r="C5751" s="22">
        <f>DAILY!S17</f>
        <v>0</v>
      </c>
      <c r="D5751" s="15" t="s">
        <v>10969</v>
      </c>
      <c r="E5751" s="23" t="s">
        <v>11628</v>
      </c>
    </row>
    <row r="5752" spans="1:5" customFormat="1" ht="12" customHeight="1" x14ac:dyDescent="0.25">
      <c r="A5752" s="651">
        <v>733905546600</v>
      </c>
      <c r="B5752" s="344" t="s">
        <v>11629</v>
      </c>
      <c r="C5752" s="22">
        <f>DAILY!S18</f>
        <v>0</v>
      </c>
      <c r="D5752" s="15" t="s">
        <v>10969</v>
      </c>
      <c r="E5752" s="23" t="s">
        <v>11630</v>
      </c>
    </row>
    <row r="5753" spans="1:5" customFormat="1" ht="12" customHeight="1" x14ac:dyDescent="0.25">
      <c r="A5753" s="651">
        <v>733905546662</v>
      </c>
      <c r="B5753" s="344" t="s">
        <v>11631</v>
      </c>
      <c r="C5753" s="22">
        <f>DAILY!S19</f>
        <v>0</v>
      </c>
      <c r="D5753" s="15" t="s">
        <v>10969</v>
      </c>
      <c r="E5753" s="23" t="s">
        <v>11632</v>
      </c>
    </row>
    <row r="5754" spans="1:5" customFormat="1" ht="12" customHeight="1" x14ac:dyDescent="0.25">
      <c r="A5754" s="651">
        <v>733905546679</v>
      </c>
      <c r="B5754" s="344" t="s">
        <v>11633</v>
      </c>
      <c r="C5754" s="22">
        <f>DAILY!S20</f>
        <v>0</v>
      </c>
      <c r="D5754" s="15" t="s">
        <v>10969</v>
      </c>
      <c r="E5754" s="23" t="s">
        <v>11634</v>
      </c>
    </row>
    <row r="5755" spans="1:5" customFormat="1" ht="12" customHeight="1" x14ac:dyDescent="0.25">
      <c r="A5755" s="651">
        <v>733905546686</v>
      </c>
      <c r="B5755" s="344" t="s">
        <v>11635</v>
      </c>
      <c r="C5755" s="22">
        <f>DAILY!S21</f>
        <v>0</v>
      </c>
      <c r="D5755" s="15" t="s">
        <v>10969</v>
      </c>
      <c r="E5755" s="23" t="s">
        <v>11636</v>
      </c>
    </row>
    <row r="5756" spans="1:5" customFormat="1" ht="12" customHeight="1" x14ac:dyDescent="0.25">
      <c r="A5756" s="651">
        <v>733905546693</v>
      </c>
      <c r="B5756" s="344" t="s">
        <v>11637</v>
      </c>
      <c r="C5756" s="22">
        <f>DAILY!S22</f>
        <v>0</v>
      </c>
      <c r="D5756" s="15" t="s">
        <v>10969</v>
      </c>
      <c r="E5756" s="23" t="s">
        <v>11638</v>
      </c>
    </row>
    <row r="5757" spans="1:5" customFormat="1" ht="12" customHeight="1" x14ac:dyDescent="0.25">
      <c r="A5757" s="651">
        <v>733905546754</v>
      </c>
      <c r="B5757" s="344" t="s">
        <v>11639</v>
      </c>
      <c r="C5757" s="22">
        <f>DAILY!S23</f>
        <v>0</v>
      </c>
      <c r="D5757" s="15" t="s">
        <v>10969</v>
      </c>
      <c r="E5757" s="23" t="s">
        <v>11640</v>
      </c>
    </row>
    <row r="5758" spans="1:5" customFormat="1" ht="12" customHeight="1" x14ac:dyDescent="0.25">
      <c r="A5758" s="651">
        <v>733905546761</v>
      </c>
      <c r="B5758" s="344" t="s">
        <v>11641</v>
      </c>
      <c r="C5758" s="22">
        <f>DAILY!S24</f>
        <v>0</v>
      </c>
      <c r="D5758" s="15" t="s">
        <v>10969</v>
      </c>
      <c r="E5758" s="23" t="s">
        <v>11642</v>
      </c>
    </row>
    <row r="5759" spans="1:5" customFormat="1" ht="12" customHeight="1" x14ac:dyDescent="0.25">
      <c r="A5759" s="651">
        <v>733905546778</v>
      </c>
      <c r="B5759" s="344" t="s">
        <v>11643</v>
      </c>
      <c r="C5759" s="22">
        <f>DAILY!S25</f>
        <v>0</v>
      </c>
      <c r="D5759" s="15" t="s">
        <v>10969</v>
      </c>
      <c r="E5759" s="23" t="s">
        <v>11644</v>
      </c>
    </row>
    <row r="5760" spans="1:5" customFormat="1" ht="12" customHeight="1" x14ac:dyDescent="0.25">
      <c r="A5760" s="651">
        <v>733905546785</v>
      </c>
      <c r="B5760" s="344" t="s">
        <v>11645</v>
      </c>
      <c r="C5760" s="22">
        <f>DAILY!S26</f>
        <v>0</v>
      </c>
      <c r="D5760" s="15" t="s">
        <v>10969</v>
      </c>
      <c r="E5760" s="23" t="s">
        <v>11646</v>
      </c>
    </row>
    <row r="5761" spans="1:5" customFormat="1" ht="12" customHeight="1" x14ac:dyDescent="0.25">
      <c r="A5761" s="651">
        <v>733905546846</v>
      </c>
      <c r="B5761" s="344" t="s">
        <v>11647</v>
      </c>
      <c r="C5761" s="22">
        <f>DAILY!S27</f>
        <v>0</v>
      </c>
      <c r="D5761" s="15" t="s">
        <v>10969</v>
      </c>
      <c r="E5761" s="23" t="s">
        <v>11648</v>
      </c>
    </row>
    <row r="5762" spans="1:5" customFormat="1" ht="12" customHeight="1" x14ac:dyDescent="0.25">
      <c r="A5762" s="651">
        <v>733905546853</v>
      </c>
      <c r="B5762" s="344" t="s">
        <v>11649</v>
      </c>
      <c r="C5762" s="22">
        <f>DAILY!S28</f>
        <v>0</v>
      </c>
      <c r="D5762" s="15" t="s">
        <v>10969</v>
      </c>
      <c r="E5762" s="23" t="s">
        <v>11650</v>
      </c>
    </row>
    <row r="5763" spans="1:5" customFormat="1" ht="12" customHeight="1" x14ac:dyDescent="0.25">
      <c r="A5763" s="651">
        <v>733905546860</v>
      </c>
      <c r="B5763" s="344" t="s">
        <v>11651</v>
      </c>
      <c r="C5763" s="22">
        <f>DAILY!S29</f>
        <v>0</v>
      </c>
      <c r="D5763" s="15" t="s">
        <v>10969</v>
      </c>
      <c r="E5763" s="23" t="s">
        <v>11652</v>
      </c>
    </row>
    <row r="5764" spans="1:5" customFormat="1" ht="12" customHeight="1" x14ac:dyDescent="0.25">
      <c r="A5764" s="651">
        <v>733905546877</v>
      </c>
      <c r="B5764" s="344" t="s">
        <v>11653</v>
      </c>
      <c r="C5764" s="22">
        <f>DAILY!S30</f>
        <v>0</v>
      </c>
      <c r="D5764" s="15" t="s">
        <v>10969</v>
      </c>
      <c r="E5764" s="23" t="s">
        <v>11654</v>
      </c>
    </row>
    <row r="5765" spans="1:5" customFormat="1" ht="12" customHeight="1" x14ac:dyDescent="0.25">
      <c r="A5765" s="651">
        <v>733905546938</v>
      </c>
      <c r="B5765" s="344" t="s">
        <v>11655</v>
      </c>
      <c r="C5765" s="22">
        <f>DAILY!S31</f>
        <v>0</v>
      </c>
      <c r="D5765" s="15" t="s">
        <v>10969</v>
      </c>
      <c r="E5765" s="23" t="s">
        <v>11656</v>
      </c>
    </row>
    <row r="5766" spans="1:5" customFormat="1" ht="12" customHeight="1" x14ac:dyDescent="0.25">
      <c r="A5766" s="651">
        <v>733905546945</v>
      </c>
      <c r="B5766" s="344" t="s">
        <v>11657</v>
      </c>
      <c r="C5766" s="22">
        <f>DAILY!S32</f>
        <v>0</v>
      </c>
      <c r="D5766" s="15" t="s">
        <v>10969</v>
      </c>
      <c r="E5766" s="23" t="s">
        <v>11658</v>
      </c>
    </row>
    <row r="5767" spans="1:5" customFormat="1" ht="12" customHeight="1" x14ac:dyDescent="0.25">
      <c r="A5767" s="651">
        <v>733905546952</v>
      </c>
      <c r="B5767" s="344" t="s">
        <v>11659</v>
      </c>
      <c r="C5767" s="22">
        <f>DAILY!S33</f>
        <v>0</v>
      </c>
      <c r="D5767" s="15" t="s">
        <v>10969</v>
      </c>
      <c r="E5767" s="23" t="s">
        <v>11660</v>
      </c>
    </row>
    <row r="5768" spans="1:5" customFormat="1" ht="12" customHeight="1" x14ac:dyDescent="0.25">
      <c r="A5768" s="651">
        <v>733905546969</v>
      </c>
      <c r="B5768" s="344" t="s">
        <v>11661</v>
      </c>
      <c r="C5768" s="22">
        <f>DAILY!S34</f>
        <v>0</v>
      </c>
      <c r="D5768" s="15" t="s">
        <v>10969</v>
      </c>
      <c r="E5768" s="23" t="s">
        <v>11662</v>
      </c>
    </row>
    <row r="5769" spans="1:5" customFormat="1" ht="12" customHeight="1" x14ac:dyDescent="0.25">
      <c r="A5769" s="651">
        <v>733905547027</v>
      </c>
      <c r="B5769" s="344" t="s">
        <v>11663</v>
      </c>
      <c r="C5769" s="22">
        <f>DAILY!S35</f>
        <v>0</v>
      </c>
      <c r="D5769" s="15" t="s">
        <v>10969</v>
      </c>
      <c r="E5769" s="23" t="s">
        <v>11664</v>
      </c>
    </row>
    <row r="5770" spans="1:5" ht="12" customHeight="1" x14ac:dyDescent="0.25">
      <c r="A5770" s="651">
        <v>733905818783</v>
      </c>
      <c r="B5770" s="654" t="s">
        <v>11665</v>
      </c>
      <c r="C5770" s="676">
        <f>DAILY!W13</f>
        <v>0</v>
      </c>
      <c r="D5770" s="15" t="s">
        <v>10969</v>
      </c>
      <c r="E5770" s="675" t="s">
        <v>11666</v>
      </c>
    </row>
    <row r="5771" spans="1:5" ht="12" customHeight="1" x14ac:dyDescent="0.25">
      <c r="A5771" s="651">
        <v>733905818776</v>
      </c>
      <c r="B5771" s="654" t="s">
        <v>11667</v>
      </c>
      <c r="C5771" s="22">
        <f>DAILY!W14</f>
        <v>0</v>
      </c>
      <c r="D5771" s="15" t="s">
        <v>10969</v>
      </c>
      <c r="E5771" s="675" t="s">
        <v>11668</v>
      </c>
    </row>
    <row r="5772" spans="1:5" ht="12" customHeight="1" x14ac:dyDescent="0.25">
      <c r="A5772" s="651">
        <v>733905818769</v>
      </c>
      <c r="B5772" s="654" t="s">
        <v>11669</v>
      </c>
      <c r="C5772" s="22">
        <f>DAILY!W15</f>
        <v>0</v>
      </c>
      <c r="D5772" s="15" t="s">
        <v>10969</v>
      </c>
      <c r="E5772" s="675" t="s">
        <v>11670</v>
      </c>
    </row>
    <row r="5773" spans="1:5" ht="12" customHeight="1" x14ac:dyDescent="0.25">
      <c r="A5773" s="651">
        <v>733905818752</v>
      </c>
      <c r="B5773" s="654" t="s">
        <v>11671</v>
      </c>
      <c r="C5773" s="22">
        <f>DAILY!W16</f>
        <v>0</v>
      </c>
      <c r="D5773" s="15" t="s">
        <v>10969</v>
      </c>
      <c r="E5773" s="675" t="s">
        <v>11672</v>
      </c>
    </row>
    <row r="5774" spans="1:5" ht="12" customHeight="1" x14ac:dyDescent="0.25">
      <c r="A5774" s="651">
        <v>733905818745</v>
      </c>
      <c r="B5774" s="654" t="s">
        <v>11673</v>
      </c>
      <c r="C5774" s="22">
        <f>DAILY!W17</f>
        <v>0</v>
      </c>
      <c r="D5774" s="15" t="s">
        <v>10969</v>
      </c>
      <c r="E5774" s="675" t="s">
        <v>11674</v>
      </c>
    </row>
    <row r="5775" spans="1:5" ht="12" customHeight="1" x14ac:dyDescent="0.25">
      <c r="A5775" s="651">
        <v>733905818738</v>
      </c>
      <c r="B5775" s="654" t="s">
        <v>11675</v>
      </c>
      <c r="C5775" s="22">
        <f>DAILY!W18</f>
        <v>0</v>
      </c>
      <c r="D5775" s="15" t="s">
        <v>10969</v>
      </c>
      <c r="E5775" s="675" t="s">
        <v>11676</v>
      </c>
    </row>
    <row r="5776" spans="1:5" ht="12" customHeight="1" x14ac:dyDescent="0.25">
      <c r="A5776" s="651">
        <v>733905818721</v>
      </c>
      <c r="B5776" s="654" t="s">
        <v>11677</v>
      </c>
      <c r="C5776" s="22">
        <f>DAILY!W19</f>
        <v>0</v>
      </c>
      <c r="D5776" s="15" t="s">
        <v>10969</v>
      </c>
      <c r="E5776" s="675" t="s">
        <v>11678</v>
      </c>
    </row>
    <row r="5777" spans="1:5" ht="12" customHeight="1" x14ac:dyDescent="0.25">
      <c r="A5777" s="651">
        <v>733905818714</v>
      </c>
      <c r="B5777" s="654" t="s">
        <v>11679</v>
      </c>
      <c r="C5777" s="22">
        <f>DAILY!W20</f>
        <v>0</v>
      </c>
      <c r="D5777" s="15" t="s">
        <v>10969</v>
      </c>
      <c r="E5777" s="675" t="s">
        <v>11680</v>
      </c>
    </row>
    <row r="5778" spans="1:5" ht="12" customHeight="1" x14ac:dyDescent="0.25">
      <c r="A5778" s="651">
        <v>733905818707</v>
      </c>
      <c r="B5778" s="654" t="s">
        <v>11681</v>
      </c>
      <c r="C5778" s="22">
        <f>DAILY!W21</f>
        <v>0</v>
      </c>
      <c r="D5778" s="15" t="s">
        <v>10969</v>
      </c>
      <c r="E5778" s="675" t="s">
        <v>11682</v>
      </c>
    </row>
    <row r="5779" spans="1:5" ht="12" customHeight="1" x14ac:dyDescent="0.25">
      <c r="A5779" s="651">
        <v>733905818691</v>
      </c>
      <c r="B5779" s="654" t="s">
        <v>11683</v>
      </c>
      <c r="C5779" s="22">
        <f>DAILY!W22</f>
        <v>0</v>
      </c>
      <c r="D5779" s="15" t="s">
        <v>10969</v>
      </c>
      <c r="E5779" s="675" t="s">
        <v>11684</v>
      </c>
    </row>
    <row r="5780" spans="1:5" ht="12" customHeight="1" x14ac:dyDescent="0.25">
      <c r="A5780" s="651">
        <v>733905818684</v>
      </c>
      <c r="B5780" s="654" t="s">
        <v>11685</v>
      </c>
      <c r="C5780" s="22">
        <f>DAILY!W23</f>
        <v>0</v>
      </c>
      <c r="D5780" s="15" t="s">
        <v>10969</v>
      </c>
      <c r="E5780" s="675" t="s">
        <v>11686</v>
      </c>
    </row>
    <row r="5781" spans="1:5" ht="12" customHeight="1" x14ac:dyDescent="0.25">
      <c r="A5781" s="651">
        <v>733905818677</v>
      </c>
      <c r="B5781" s="654" t="s">
        <v>11687</v>
      </c>
      <c r="C5781" s="22">
        <f>DAILY!W24</f>
        <v>0</v>
      </c>
      <c r="D5781" s="15" t="s">
        <v>10969</v>
      </c>
      <c r="E5781" s="675" t="s">
        <v>11688</v>
      </c>
    </row>
    <row r="5782" spans="1:5" ht="12" customHeight="1" x14ac:dyDescent="0.25">
      <c r="A5782" s="651">
        <v>733905818660</v>
      </c>
      <c r="B5782" s="654" t="s">
        <v>11689</v>
      </c>
      <c r="C5782" s="22">
        <f>DAILY!W25</f>
        <v>0</v>
      </c>
      <c r="D5782" s="15" t="s">
        <v>10969</v>
      </c>
      <c r="E5782" s="675" t="s">
        <v>11690</v>
      </c>
    </row>
    <row r="5783" spans="1:5" ht="12" customHeight="1" x14ac:dyDescent="0.25">
      <c r="A5783" s="651">
        <v>733905818653</v>
      </c>
      <c r="B5783" s="654" t="s">
        <v>11691</v>
      </c>
      <c r="C5783" s="22">
        <f>DAILY!W26</f>
        <v>0</v>
      </c>
      <c r="D5783" s="15" t="s">
        <v>10969</v>
      </c>
      <c r="E5783" s="675" t="s">
        <v>11692</v>
      </c>
    </row>
    <row r="5784" spans="1:5" ht="12" customHeight="1" x14ac:dyDescent="0.25">
      <c r="A5784" s="651">
        <v>733905818646</v>
      </c>
      <c r="B5784" s="654" t="s">
        <v>11693</v>
      </c>
      <c r="C5784" s="22">
        <f>DAILY!W27</f>
        <v>0</v>
      </c>
      <c r="D5784" s="15" t="s">
        <v>10969</v>
      </c>
      <c r="E5784" s="675" t="s">
        <v>11694</v>
      </c>
    </row>
    <row r="5785" spans="1:5" ht="12" customHeight="1" x14ac:dyDescent="0.25">
      <c r="A5785" s="651">
        <v>733905818639</v>
      </c>
      <c r="B5785" s="654" t="s">
        <v>11695</v>
      </c>
      <c r="C5785" s="22">
        <f>DAILY!W28</f>
        <v>0</v>
      </c>
      <c r="D5785" s="15" t="s">
        <v>10969</v>
      </c>
      <c r="E5785" s="675" t="s">
        <v>11696</v>
      </c>
    </row>
    <row r="5786" spans="1:5" ht="12" customHeight="1" x14ac:dyDescent="0.25">
      <c r="A5786" s="651">
        <v>733905818622</v>
      </c>
      <c r="B5786" s="654" t="s">
        <v>11697</v>
      </c>
      <c r="C5786" s="22">
        <f>DAILY!W29</f>
        <v>0</v>
      </c>
      <c r="D5786" s="15" t="s">
        <v>10969</v>
      </c>
      <c r="E5786" s="675" t="s">
        <v>11698</v>
      </c>
    </row>
    <row r="5787" spans="1:5" ht="12" customHeight="1" x14ac:dyDescent="0.25">
      <c r="A5787" s="651">
        <v>733905818615</v>
      </c>
      <c r="B5787" s="654" t="s">
        <v>11699</v>
      </c>
      <c r="C5787" s="22">
        <f>DAILY!W30</f>
        <v>0</v>
      </c>
      <c r="D5787" s="15" t="s">
        <v>10969</v>
      </c>
      <c r="E5787" s="675" t="s">
        <v>11700</v>
      </c>
    </row>
    <row r="5788" spans="1:5" ht="12" customHeight="1" x14ac:dyDescent="0.25">
      <c r="A5788" s="651">
        <v>733905818608</v>
      </c>
      <c r="B5788" s="654" t="s">
        <v>11701</v>
      </c>
      <c r="C5788" s="22">
        <f>DAILY!W31</f>
        <v>0</v>
      </c>
      <c r="D5788" s="15" t="s">
        <v>10969</v>
      </c>
      <c r="E5788" s="675" t="s">
        <v>11702</v>
      </c>
    </row>
    <row r="5789" spans="1:5" ht="12" customHeight="1" x14ac:dyDescent="0.25">
      <c r="A5789" s="651">
        <v>733905818592</v>
      </c>
      <c r="B5789" s="654" t="s">
        <v>11703</v>
      </c>
      <c r="C5789" s="22">
        <f>DAILY!W32</f>
        <v>0</v>
      </c>
      <c r="D5789" s="15" t="s">
        <v>10969</v>
      </c>
      <c r="E5789" s="675" t="s">
        <v>11704</v>
      </c>
    </row>
    <row r="5790" spans="1:5" ht="12" customHeight="1" x14ac:dyDescent="0.25">
      <c r="A5790" s="651">
        <v>733905818585</v>
      </c>
      <c r="B5790" s="654" t="s">
        <v>11705</v>
      </c>
      <c r="C5790" s="22">
        <f>DAILY!W33</f>
        <v>0</v>
      </c>
      <c r="D5790" s="15" t="s">
        <v>10969</v>
      </c>
      <c r="E5790" s="675" t="s">
        <v>11706</v>
      </c>
    </row>
    <row r="5791" spans="1:5" ht="12" customHeight="1" x14ac:dyDescent="0.25">
      <c r="A5791" s="651">
        <v>733905818578</v>
      </c>
      <c r="B5791" s="654" t="s">
        <v>11707</v>
      </c>
      <c r="C5791" s="22">
        <f>DAILY!W34</f>
        <v>0</v>
      </c>
      <c r="D5791" s="15" t="s">
        <v>10969</v>
      </c>
      <c r="E5791" s="675" t="s">
        <v>11708</v>
      </c>
    </row>
    <row r="5792" spans="1:5" ht="12" customHeight="1" x14ac:dyDescent="0.25">
      <c r="A5792" s="651">
        <v>733905818561</v>
      </c>
      <c r="B5792" s="654" t="s">
        <v>11709</v>
      </c>
      <c r="C5792" s="22">
        <f>DAILY!W35</f>
        <v>0</v>
      </c>
      <c r="D5792" s="15" t="s">
        <v>10969</v>
      </c>
      <c r="E5792" s="675" t="s">
        <v>11710</v>
      </c>
    </row>
    <row r="5793" spans="1:5" ht="12" customHeight="1" x14ac:dyDescent="0.25">
      <c r="A5793" s="651">
        <v>733905818554</v>
      </c>
      <c r="B5793" s="654" t="s">
        <v>11711</v>
      </c>
      <c r="C5793" s="22">
        <f>DAILY!W36</f>
        <v>0</v>
      </c>
      <c r="D5793" s="15" t="s">
        <v>10969</v>
      </c>
      <c r="E5793" s="675" t="s">
        <v>11712</v>
      </c>
    </row>
    <row r="5794" spans="1:5" ht="12" customHeight="1" x14ac:dyDescent="0.25">
      <c r="A5794" s="651">
        <v>733905818547</v>
      </c>
      <c r="B5794" s="654" t="s">
        <v>11713</v>
      </c>
      <c r="C5794" s="22">
        <f>DAILY!W37</f>
        <v>0</v>
      </c>
      <c r="D5794" s="15" t="s">
        <v>10969</v>
      </c>
      <c r="E5794" s="675" t="s">
        <v>11714</v>
      </c>
    </row>
    <row r="5795" spans="1:5" ht="12" customHeight="1" x14ac:dyDescent="0.25">
      <c r="A5795" s="651">
        <v>733905818530</v>
      </c>
      <c r="B5795" s="654" t="s">
        <v>11715</v>
      </c>
      <c r="C5795" s="22">
        <f>DAILY!W38</f>
        <v>0</v>
      </c>
      <c r="D5795" s="15" t="s">
        <v>10969</v>
      </c>
      <c r="E5795" s="675" t="s">
        <v>11716</v>
      </c>
    </row>
    <row r="5796" spans="1:5" ht="12" customHeight="1" x14ac:dyDescent="0.25">
      <c r="A5796" s="651">
        <v>733905818523</v>
      </c>
      <c r="B5796" s="654" t="s">
        <v>11717</v>
      </c>
      <c r="C5796" s="22">
        <f>DAILY!W39</f>
        <v>0</v>
      </c>
      <c r="D5796" s="15" t="s">
        <v>10969</v>
      </c>
      <c r="E5796" s="675" t="s">
        <v>11718</v>
      </c>
    </row>
    <row r="5797" spans="1:5" ht="12" customHeight="1" x14ac:dyDescent="0.25">
      <c r="A5797" s="651">
        <v>733905818516</v>
      </c>
      <c r="B5797" s="654" t="s">
        <v>11719</v>
      </c>
      <c r="C5797" s="22">
        <f>DAILY!W40</f>
        <v>0</v>
      </c>
      <c r="D5797" s="15" t="s">
        <v>10969</v>
      </c>
      <c r="E5797" s="675" t="s">
        <v>11720</v>
      </c>
    </row>
    <row r="5798" spans="1:5" ht="12" customHeight="1" x14ac:dyDescent="0.25">
      <c r="A5798" s="651">
        <v>733905818509</v>
      </c>
      <c r="B5798" s="654" t="s">
        <v>11721</v>
      </c>
      <c r="C5798" s="22">
        <f>DAILY!W41</f>
        <v>0</v>
      </c>
      <c r="D5798" s="15" t="s">
        <v>10969</v>
      </c>
      <c r="E5798" s="675" t="s">
        <v>11722</v>
      </c>
    </row>
    <row r="5799" spans="1:5" ht="12" customHeight="1" x14ac:dyDescent="0.25">
      <c r="A5799" s="651">
        <v>733905818493</v>
      </c>
      <c r="B5799" s="654" t="s">
        <v>11723</v>
      </c>
      <c r="C5799" s="22">
        <f>DAILY!W42</f>
        <v>0</v>
      </c>
      <c r="D5799" s="15" t="s">
        <v>10969</v>
      </c>
      <c r="E5799" s="675" t="s">
        <v>11724</v>
      </c>
    </row>
    <row r="5800" spans="1:5" ht="12" customHeight="1" x14ac:dyDescent="0.25">
      <c r="A5800" s="651">
        <v>733905818486</v>
      </c>
      <c r="B5800" s="654" t="s">
        <v>11725</v>
      </c>
      <c r="C5800" s="22">
        <f>DAILY!W43</f>
        <v>0</v>
      </c>
      <c r="D5800" s="15" t="s">
        <v>10969</v>
      </c>
      <c r="E5800" s="675" t="s">
        <v>11726</v>
      </c>
    </row>
    <row r="5801" spans="1:5" ht="12" customHeight="1" x14ac:dyDescent="0.25">
      <c r="A5801" s="651">
        <v>733905818479</v>
      </c>
      <c r="B5801" s="654" t="s">
        <v>11727</v>
      </c>
      <c r="C5801" s="22">
        <f>DAILY!W44</f>
        <v>0</v>
      </c>
      <c r="D5801" s="15" t="s">
        <v>10969</v>
      </c>
      <c r="E5801" s="675" t="s">
        <v>11728</v>
      </c>
    </row>
    <row r="5802" spans="1:5" ht="12" customHeight="1" x14ac:dyDescent="0.25">
      <c r="A5802" s="651">
        <v>733905818462</v>
      </c>
      <c r="B5802" s="654" t="s">
        <v>11729</v>
      </c>
      <c r="C5802" s="22">
        <f>DAILY!W45</f>
        <v>0</v>
      </c>
      <c r="D5802" s="15" t="s">
        <v>10969</v>
      </c>
      <c r="E5802" s="675" t="s">
        <v>11730</v>
      </c>
    </row>
    <row r="5803" spans="1:5" ht="12" customHeight="1" x14ac:dyDescent="0.25">
      <c r="A5803" s="651">
        <v>733905818455</v>
      </c>
      <c r="B5803" s="654" t="s">
        <v>11731</v>
      </c>
      <c r="C5803" s="22">
        <f>DAILY!W46</f>
        <v>0</v>
      </c>
      <c r="D5803" s="15" t="s">
        <v>10969</v>
      </c>
      <c r="E5803" s="675" t="s">
        <v>11732</v>
      </c>
    </row>
    <row r="5804" spans="1:5" ht="12" customHeight="1" x14ac:dyDescent="0.25">
      <c r="A5804" s="651">
        <v>733905818448</v>
      </c>
      <c r="B5804" s="654" t="s">
        <v>11733</v>
      </c>
      <c r="C5804" s="22">
        <f>DAILY!W47</f>
        <v>0</v>
      </c>
      <c r="D5804" s="15" t="s">
        <v>10969</v>
      </c>
      <c r="E5804" s="675" t="s">
        <v>11734</v>
      </c>
    </row>
    <row r="5805" spans="1:5" ht="12" customHeight="1" x14ac:dyDescent="0.25">
      <c r="A5805" s="651">
        <v>733905819438</v>
      </c>
      <c r="B5805" s="654" t="s">
        <v>11735</v>
      </c>
      <c r="C5805" s="22">
        <f>DAILY!X13</f>
        <v>0</v>
      </c>
      <c r="D5805" s="15" t="s">
        <v>10969</v>
      </c>
      <c r="E5805" s="23" t="s">
        <v>11736</v>
      </c>
    </row>
    <row r="5806" spans="1:5" ht="12" customHeight="1" x14ac:dyDescent="0.25">
      <c r="A5806" s="651">
        <v>733905819421</v>
      </c>
      <c r="B5806" s="654" t="s">
        <v>11737</v>
      </c>
      <c r="C5806" s="22">
        <f>DAILY!X14</f>
        <v>0</v>
      </c>
      <c r="D5806" s="15" t="s">
        <v>10969</v>
      </c>
      <c r="E5806" s="23" t="s">
        <v>11738</v>
      </c>
    </row>
    <row r="5807" spans="1:5" ht="12" customHeight="1" x14ac:dyDescent="0.25">
      <c r="A5807" s="651">
        <v>733905819414</v>
      </c>
      <c r="B5807" s="654" t="s">
        <v>11739</v>
      </c>
      <c r="C5807" s="22">
        <f>DAILY!X15</f>
        <v>0</v>
      </c>
      <c r="D5807" s="15" t="s">
        <v>10969</v>
      </c>
      <c r="E5807" s="23" t="s">
        <v>11740</v>
      </c>
    </row>
    <row r="5808" spans="1:5" ht="12" customHeight="1" x14ac:dyDescent="0.25">
      <c r="A5808" s="651">
        <v>733905819407</v>
      </c>
      <c r="B5808" s="654" t="s">
        <v>11741</v>
      </c>
      <c r="C5808" s="22">
        <f>DAILY!X16</f>
        <v>0</v>
      </c>
      <c r="D5808" s="15" t="s">
        <v>10969</v>
      </c>
      <c r="E5808" s="23" t="s">
        <v>11742</v>
      </c>
    </row>
    <row r="5809" spans="1:5" ht="12" customHeight="1" x14ac:dyDescent="0.25">
      <c r="A5809" s="651">
        <v>733905819391</v>
      </c>
      <c r="B5809" s="654" t="s">
        <v>11743</v>
      </c>
      <c r="C5809" s="22">
        <f>DAILY!X17</f>
        <v>0</v>
      </c>
      <c r="D5809" s="15" t="s">
        <v>10969</v>
      </c>
      <c r="E5809" s="23" t="s">
        <v>11744</v>
      </c>
    </row>
    <row r="5810" spans="1:5" ht="12" customHeight="1" x14ac:dyDescent="0.25">
      <c r="A5810" s="651">
        <v>733905819384</v>
      </c>
      <c r="B5810" s="654" t="s">
        <v>11745</v>
      </c>
      <c r="C5810" s="22">
        <f>DAILY!X18</f>
        <v>0</v>
      </c>
      <c r="D5810" s="15" t="s">
        <v>10969</v>
      </c>
      <c r="E5810" s="23" t="s">
        <v>11746</v>
      </c>
    </row>
    <row r="5811" spans="1:5" ht="12" customHeight="1" x14ac:dyDescent="0.25">
      <c r="A5811" s="651">
        <v>733905819377</v>
      </c>
      <c r="B5811" s="654" t="s">
        <v>11747</v>
      </c>
      <c r="C5811" s="22">
        <f>DAILY!X19</f>
        <v>0</v>
      </c>
      <c r="D5811" s="15" t="s">
        <v>10969</v>
      </c>
      <c r="E5811" s="23" t="s">
        <v>11748</v>
      </c>
    </row>
    <row r="5812" spans="1:5" ht="12" customHeight="1" x14ac:dyDescent="0.25">
      <c r="A5812" s="651">
        <v>733905819360</v>
      </c>
      <c r="B5812" s="654" t="s">
        <v>11749</v>
      </c>
      <c r="C5812" s="22">
        <f>DAILY!X20</f>
        <v>0</v>
      </c>
      <c r="D5812" s="15" t="s">
        <v>10969</v>
      </c>
      <c r="E5812" s="23" t="s">
        <v>11750</v>
      </c>
    </row>
    <row r="5813" spans="1:5" ht="12" customHeight="1" x14ac:dyDescent="0.25">
      <c r="A5813" s="651">
        <v>733905819353</v>
      </c>
      <c r="B5813" s="654" t="s">
        <v>11751</v>
      </c>
      <c r="C5813" s="22">
        <f>DAILY!X21</f>
        <v>0</v>
      </c>
      <c r="D5813" s="15" t="s">
        <v>10969</v>
      </c>
      <c r="E5813" s="23" t="s">
        <v>11752</v>
      </c>
    </row>
    <row r="5814" spans="1:5" ht="12" customHeight="1" x14ac:dyDescent="0.25">
      <c r="A5814" s="651">
        <v>733905819346</v>
      </c>
      <c r="B5814" s="654" t="s">
        <v>11753</v>
      </c>
      <c r="C5814" s="22">
        <f>DAILY!X22</f>
        <v>0</v>
      </c>
      <c r="D5814" s="15" t="s">
        <v>10969</v>
      </c>
      <c r="E5814" s="23" t="s">
        <v>11754</v>
      </c>
    </row>
    <row r="5815" spans="1:5" ht="12" customHeight="1" x14ac:dyDescent="0.25">
      <c r="A5815" s="651">
        <v>733905819339</v>
      </c>
      <c r="B5815" s="654" t="s">
        <v>11755</v>
      </c>
      <c r="C5815" s="22">
        <f>DAILY!X23</f>
        <v>0</v>
      </c>
      <c r="D5815" s="15" t="s">
        <v>10969</v>
      </c>
      <c r="E5815" s="23" t="s">
        <v>11756</v>
      </c>
    </row>
    <row r="5816" spans="1:5" ht="12" customHeight="1" x14ac:dyDescent="0.25">
      <c r="A5816" s="651">
        <v>733905819322</v>
      </c>
      <c r="B5816" s="654" t="s">
        <v>11757</v>
      </c>
      <c r="C5816" s="22">
        <f>DAILY!X24</f>
        <v>0</v>
      </c>
      <c r="D5816" s="15" t="s">
        <v>10969</v>
      </c>
      <c r="E5816" s="23" t="s">
        <v>11758</v>
      </c>
    </row>
    <row r="5817" spans="1:5" ht="12" customHeight="1" x14ac:dyDescent="0.25">
      <c r="A5817" s="651">
        <v>733905819315</v>
      </c>
      <c r="B5817" s="654" t="s">
        <v>11759</v>
      </c>
      <c r="C5817" s="22">
        <f>DAILY!X25</f>
        <v>0</v>
      </c>
      <c r="D5817" s="15" t="s">
        <v>10969</v>
      </c>
      <c r="E5817" s="23" t="s">
        <v>11760</v>
      </c>
    </row>
    <row r="5818" spans="1:5" ht="12" customHeight="1" x14ac:dyDescent="0.25">
      <c r="A5818" s="651">
        <v>733905819308</v>
      </c>
      <c r="B5818" s="654" t="s">
        <v>11761</v>
      </c>
      <c r="C5818" s="22">
        <f>DAILY!X26</f>
        <v>0</v>
      </c>
      <c r="D5818" s="15" t="s">
        <v>10969</v>
      </c>
      <c r="E5818" s="23" t="s">
        <v>11762</v>
      </c>
    </row>
    <row r="5819" spans="1:5" ht="12" customHeight="1" x14ac:dyDescent="0.25">
      <c r="A5819" s="651">
        <v>733905819292</v>
      </c>
      <c r="B5819" s="654" t="s">
        <v>11763</v>
      </c>
      <c r="C5819" s="22">
        <f>DAILY!X27</f>
        <v>0</v>
      </c>
      <c r="D5819" s="15" t="s">
        <v>10969</v>
      </c>
      <c r="E5819" s="23" t="s">
        <v>11764</v>
      </c>
    </row>
    <row r="5820" spans="1:5" ht="12" customHeight="1" x14ac:dyDescent="0.25">
      <c r="A5820" s="651">
        <v>733905819285</v>
      </c>
      <c r="B5820" s="654" t="s">
        <v>11765</v>
      </c>
      <c r="C5820" s="22">
        <f>DAILY!X28</f>
        <v>0</v>
      </c>
      <c r="D5820" s="15" t="s">
        <v>10969</v>
      </c>
      <c r="E5820" s="23" t="s">
        <v>11766</v>
      </c>
    </row>
    <row r="5821" spans="1:5" ht="12" customHeight="1" x14ac:dyDescent="0.25">
      <c r="A5821" s="651">
        <v>733905819278</v>
      </c>
      <c r="B5821" s="654" t="s">
        <v>11767</v>
      </c>
      <c r="C5821" s="22">
        <f>DAILY!X29</f>
        <v>0</v>
      </c>
      <c r="D5821" s="15" t="s">
        <v>10969</v>
      </c>
      <c r="E5821" s="23" t="s">
        <v>11768</v>
      </c>
    </row>
    <row r="5822" spans="1:5" ht="12" customHeight="1" x14ac:dyDescent="0.25">
      <c r="A5822" s="651">
        <v>733905819261</v>
      </c>
      <c r="B5822" s="654" t="s">
        <v>11769</v>
      </c>
      <c r="C5822" s="22">
        <f>DAILY!X30</f>
        <v>0</v>
      </c>
      <c r="D5822" s="15" t="s">
        <v>10969</v>
      </c>
      <c r="E5822" s="23" t="s">
        <v>11770</v>
      </c>
    </row>
    <row r="5823" spans="1:5" ht="12" customHeight="1" x14ac:dyDescent="0.25">
      <c r="A5823" s="651">
        <v>733905819254</v>
      </c>
      <c r="B5823" s="654" t="s">
        <v>11771</v>
      </c>
      <c r="C5823" s="22">
        <f>DAILY!X31</f>
        <v>0</v>
      </c>
      <c r="D5823" s="15" t="s">
        <v>10969</v>
      </c>
      <c r="E5823" s="23" t="s">
        <v>11772</v>
      </c>
    </row>
    <row r="5824" spans="1:5" ht="12" customHeight="1" x14ac:dyDescent="0.25">
      <c r="A5824" s="651">
        <v>733905819247</v>
      </c>
      <c r="B5824" s="654" t="s">
        <v>11773</v>
      </c>
      <c r="C5824" s="22">
        <f>DAILY!X32</f>
        <v>0</v>
      </c>
      <c r="D5824" s="15" t="s">
        <v>10969</v>
      </c>
      <c r="E5824" s="23" t="s">
        <v>11774</v>
      </c>
    </row>
    <row r="5825" spans="1:5" ht="12" customHeight="1" x14ac:dyDescent="0.25">
      <c r="A5825" s="651">
        <v>733905819230</v>
      </c>
      <c r="B5825" s="654" t="s">
        <v>11775</v>
      </c>
      <c r="C5825" s="22">
        <f>DAILY!X33</f>
        <v>0</v>
      </c>
      <c r="D5825" s="15" t="s">
        <v>10969</v>
      </c>
      <c r="E5825" s="23" t="s">
        <v>11776</v>
      </c>
    </row>
    <row r="5826" spans="1:5" ht="12" customHeight="1" x14ac:dyDescent="0.25">
      <c r="A5826" s="651">
        <v>733905819223</v>
      </c>
      <c r="B5826" s="654" t="s">
        <v>11777</v>
      </c>
      <c r="C5826" s="22">
        <f>DAILY!X34</f>
        <v>0</v>
      </c>
      <c r="D5826" s="15" t="s">
        <v>10969</v>
      </c>
      <c r="E5826" s="23" t="s">
        <v>11778</v>
      </c>
    </row>
    <row r="5827" spans="1:5" ht="12" customHeight="1" x14ac:dyDescent="0.25">
      <c r="A5827" s="651">
        <v>733905819216</v>
      </c>
      <c r="B5827" s="654" t="s">
        <v>11779</v>
      </c>
      <c r="C5827" s="22">
        <f>DAILY!X35</f>
        <v>0</v>
      </c>
      <c r="D5827" s="15" t="s">
        <v>10969</v>
      </c>
      <c r="E5827" s="23" t="s">
        <v>11780</v>
      </c>
    </row>
    <row r="5828" spans="1:5" ht="12" customHeight="1" x14ac:dyDescent="0.25">
      <c r="A5828" s="651">
        <v>733905819209</v>
      </c>
      <c r="B5828" s="654" t="s">
        <v>11781</v>
      </c>
      <c r="C5828" s="22">
        <f>DAILY!X36</f>
        <v>0</v>
      </c>
      <c r="D5828" s="15" t="s">
        <v>10969</v>
      </c>
      <c r="E5828" s="23" t="s">
        <v>11782</v>
      </c>
    </row>
    <row r="5829" spans="1:5" ht="12" customHeight="1" x14ac:dyDescent="0.25">
      <c r="A5829" s="651">
        <v>733905819193</v>
      </c>
      <c r="B5829" s="654" t="s">
        <v>11783</v>
      </c>
      <c r="C5829" s="22">
        <f>DAILY!X37</f>
        <v>0</v>
      </c>
      <c r="D5829" s="15" t="s">
        <v>10969</v>
      </c>
      <c r="E5829" s="23" t="s">
        <v>11784</v>
      </c>
    </row>
    <row r="5830" spans="1:5" ht="12" customHeight="1" x14ac:dyDescent="0.25">
      <c r="A5830" s="651">
        <v>733905819186</v>
      </c>
      <c r="B5830" s="654" t="s">
        <v>11785</v>
      </c>
      <c r="C5830" s="22">
        <f>DAILY!X38</f>
        <v>0</v>
      </c>
      <c r="D5830" s="15" t="s">
        <v>10969</v>
      </c>
      <c r="E5830" s="23" t="s">
        <v>11786</v>
      </c>
    </row>
    <row r="5831" spans="1:5" ht="12" customHeight="1" x14ac:dyDescent="0.25">
      <c r="A5831" s="651">
        <v>733905819179</v>
      </c>
      <c r="B5831" s="654" t="s">
        <v>11787</v>
      </c>
      <c r="C5831" s="22">
        <f>DAILY!X39</f>
        <v>0</v>
      </c>
      <c r="D5831" s="15" t="s">
        <v>10969</v>
      </c>
      <c r="E5831" s="23" t="s">
        <v>11788</v>
      </c>
    </row>
    <row r="5832" spans="1:5" ht="12" customHeight="1" x14ac:dyDescent="0.25">
      <c r="A5832" s="651">
        <v>733905819162</v>
      </c>
      <c r="B5832" s="654" t="s">
        <v>11789</v>
      </c>
      <c r="C5832" s="22">
        <f>DAILY!X40</f>
        <v>0</v>
      </c>
      <c r="D5832" s="15" t="s">
        <v>10969</v>
      </c>
      <c r="E5832" s="23" t="s">
        <v>11790</v>
      </c>
    </row>
    <row r="5833" spans="1:5" ht="12" customHeight="1" x14ac:dyDescent="0.25">
      <c r="A5833" s="651">
        <v>733905819155</v>
      </c>
      <c r="B5833" s="654" t="s">
        <v>11791</v>
      </c>
      <c r="C5833" s="22">
        <f>DAILY!X41</f>
        <v>0</v>
      </c>
      <c r="D5833" s="15" t="s">
        <v>10969</v>
      </c>
      <c r="E5833" s="23" t="s">
        <v>11792</v>
      </c>
    </row>
    <row r="5834" spans="1:5" ht="12" customHeight="1" x14ac:dyDescent="0.25">
      <c r="A5834" s="651">
        <v>733905819148</v>
      </c>
      <c r="B5834" s="654" t="s">
        <v>11793</v>
      </c>
      <c r="C5834" s="22">
        <f>DAILY!X42</f>
        <v>0</v>
      </c>
      <c r="D5834" s="15" t="s">
        <v>10969</v>
      </c>
      <c r="E5834" s="23" t="s">
        <v>11794</v>
      </c>
    </row>
    <row r="5835" spans="1:5" ht="12" customHeight="1" x14ac:dyDescent="0.25">
      <c r="A5835" s="651">
        <v>733905819131</v>
      </c>
      <c r="B5835" s="654" t="s">
        <v>11795</v>
      </c>
      <c r="C5835" s="22">
        <f>DAILY!X43</f>
        <v>0</v>
      </c>
      <c r="D5835" s="15" t="s">
        <v>10969</v>
      </c>
      <c r="E5835" s="23" t="s">
        <v>11796</v>
      </c>
    </row>
    <row r="5836" spans="1:5" ht="12" customHeight="1" x14ac:dyDescent="0.25">
      <c r="A5836" s="651">
        <v>733905819124</v>
      </c>
      <c r="B5836" s="654" t="s">
        <v>11797</v>
      </c>
      <c r="C5836" s="22">
        <f>DAILY!X44</f>
        <v>0</v>
      </c>
      <c r="D5836" s="15" t="s">
        <v>10969</v>
      </c>
      <c r="E5836" s="23" t="s">
        <v>11798</v>
      </c>
    </row>
    <row r="5837" spans="1:5" ht="12" customHeight="1" x14ac:dyDescent="0.25">
      <c r="A5837" s="651">
        <v>733905819117</v>
      </c>
      <c r="B5837" s="654" t="s">
        <v>11799</v>
      </c>
      <c r="C5837" s="22">
        <f>DAILY!X45</f>
        <v>0</v>
      </c>
      <c r="D5837" s="15" t="s">
        <v>10969</v>
      </c>
      <c r="E5837" s="23" t="s">
        <v>11800</v>
      </c>
    </row>
    <row r="5838" spans="1:5" ht="12" customHeight="1" x14ac:dyDescent="0.25">
      <c r="A5838" s="651">
        <v>733905819100</v>
      </c>
      <c r="B5838" s="654" t="s">
        <v>11801</v>
      </c>
      <c r="C5838" s="22">
        <f>DAILY!X46</f>
        <v>0</v>
      </c>
      <c r="D5838" s="15" t="s">
        <v>10969</v>
      </c>
      <c r="E5838" s="23" t="s">
        <v>11802</v>
      </c>
    </row>
    <row r="5839" spans="1:5" ht="12" customHeight="1" x14ac:dyDescent="0.25">
      <c r="A5839" s="651">
        <v>733905819094</v>
      </c>
      <c r="B5839" s="654" t="s">
        <v>11803</v>
      </c>
      <c r="C5839" s="22">
        <f>DAILY!X47</f>
        <v>0</v>
      </c>
      <c r="D5839" s="15" t="s">
        <v>10969</v>
      </c>
      <c r="E5839" s="23" t="s">
        <v>11804</v>
      </c>
    </row>
    <row r="5840" spans="1:5" ht="12" customHeight="1" x14ac:dyDescent="0.25">
      <c r="A5840" s="651">
        <v>733905818820</v>
      </c>
      <c r="B5840" s="654" t="s">
        <v>11805</v>
      </c>
      <c r="C5840" s="22">
        <f>DAILY!Z13</f>
        <v>0</v>
      </c>
      <c r="D5840" s="15" t="s">
        <v>10969</v>
      </c>
      <c r="E5840" s="23" t="s">
        <v>11806</v>
      </c>
    </row>
    <row r="5841" spans="1:5" ht="12" customHeight="1" x14ac:dyDescent="0.25">
      <c r="A5841" s="651">
        <v>733905818837</v>
      </c>
      <c r="B5841" s="654" t="s">
        <v>11807</v>
      </c>
      <c r="C5841" s="22">
        <f>DAILY!Z14</f>
        <v>0</v>
      </c>
      <c r="D5841" s="15" t="s">
        <v>10969</v>
      </c>
      <c r="E5841" s="23" t="s">
        <v>11808</v>
      </c>
    </row>
    <row r="5842" spans="1:5" ht="12" customHeight="1" x14ac:dyDescent="0.25">
      <c r="A5842" s="651">
        <v>733905818844</v>
      </c>
      <c r="B5842" s="654" t="s">
        <v>11809</v>
      </c>
      <c r="C5842" s="22">
        <f>DAILY!Z15</f>
        <v>0</v>
      </c>
      <c r="D5842" s="15" t="s">
        <v>10969</v>
      </c>
      <c r="E5842" s="23" t="s">
        <v>11810</v>
      </c>
    </row>
    <row r="5843" spans="1:5" ht="12" customHeight="1" x14ac:dyDescent="0.25">
      <c r="A5843" s="651">
        <v>733905818851</v>
      </c>
      <c r="B5843" s="654" t="s">
        <v>11811</v>
      </c>
      <c r="C5843" s="22">
        <f>DAILY!Z16</f>
        <v>0</v>
      </c>
      <c r="D5843" s="15" t="s">
        <v>10969</v>
      </c>
      <c r="E5843" s="23" t="s">
        <v>11812</v>
      </c>
    </row>
    <row r="5844" spans="1:5" ht="12" customHeight="1" x14ac:dyDescent="0.25">
      <c r="A5844" s="651">
        <v>733905818868</v>
      </c>
      <c r="B5844" s="654" t="s">
        <v>11813</v>
      </c>
      <c r="C5844" s="22">
        <f>DAILY!Z17</f>
        <v>0</v>
      </c>
      <c r="D5844" s="15" t="s">
        <v>10969</v>
      </c>
      <c r="E5844" s="23" t="s">
        <v>11814</v>
      </c>
    </row>
    <row r="5845" spans="1:5" ht="12" customHeight="1" x14ac:dyDescent="0.25">
      <c r="A5845" s="651">
        <v>733905818875</v>
      </c>
      <c r="B5845" s="654" t="s">
        <v>11815</v>
      </c>
      <c r="C5845" s="22">
        <f>DAILY!Z18</f>
        <v>0</v>
      </c>
      <c r="D5845" s="15" t="s">
        <v>10969</v>
      </c>
      <c r="E5845" s="23" t="s">
        <v>11816</v>
      </c>
    </row>
    <row r="5846" spans="1:5" ht="12" customHeight="1" x14ac:dyDescent="0.25">
      <c r="A5846" s="651">
        <v>733905818882</v>
      </c>
      <c r="B5846" s="654" t="s">
        <v>11817</v>
      </c>
      <c r="C5846" s="22">
        <f>DAILY!Z19</f>
        <v>0</v>
      </c>
      <c r="D5846" s="15" t="s">
        <v>10969</v>
      </c>
      <c r="E5846" s="23" t="s">
        <v>11818</v>
      </c>
    </row>
    <row r="5847" spans="1:5" ht="12" customHeight="1" x14ac:dyDescent="0.25">
      <c r="A5847" s="651">
        <v>733905818899</v>
      </c>
      <c r="B5847" s="654" t="s">
        <v>11819</v>
      </c>
      <c r="C5847" s="22">
        <f>DAILY!Z20</f>
        <v>0</v>
      </c>
      <c r="D5847" s="15" t="s">
        <v>10969</v>
      </c>
      <c r="E5847" s="23" t="s">
        <v>11820</v>
      </c>
    </row>
    <row r="5848" spans="1:5" ht="12" customHeight="1" x14ac:dyDescent="0.25">
      <c r="A5848" s="651">
        <v>733905818905</v>
      </c>
      <c r="B5848" s="654" t="s">
        <v>11821</v>
      </c>
      <c r="C5848" s="22">
        <f>DAILY!Z21</f>
        <v>0</v>
      </c>
      <c r="D5848" s="15" t="s">
        <v>10969</v>
      </c>
      <c r="E5848" s="23" t="s">
        <v>11822</v>
      </c>
    </row>
    <row r="5849" spans="1:5" ht="12" customHeight="1" x14ac:dyDescent="0.25">
      <c r="A5849" s="651">
        <v>733905818912</v>
      </c>
      <c r="B5849" s="654" t="s">
        <v>11823</v>
      </c>
      <c r="C5849" s="22">
        <f>DAILY!Z22</f>
        <v>0</v>
      </c>
      <c r="D5849" s="15" t="s">
        <v>10969</v>
      </c>
      <c r="E5849" s="23" t="s">
        <v>11824</v>
      </c>
    </row>
    <row r="5850" spans="1:5" ht="12" customHeight="1" x14ac:dyDescent="0.25">
      <c r="A5850" s="651">
        <v>733905818929</v>
      </c>
      <c r="B5850" s="654" t="s">
        <v>11825</v>
      </c>
      <c r="C5850" s="22">
        <f>DAILY!Z23</f>
        <v>0</v>
      </c>
      <c r="D5850" s="15" t="s">
        <v>10969</v>
      </c>
      <c r="E5850" s="23" t="s">
        <v>11826</v>
      </c>
    </row>
    <row r="5851" spans="1:5" ht="12" customHeight="1" x14ac:dyDescent="0.25">
      <c r="A5851" s="651">
        <v>733905818936</v>
      </c>
      <c r="B5851" s="654" t="s">
        <v>11827</v>
      </c>
      <c r="C5851" s="22">
        <f>DAILY!Z24</f>
        <v>0</v>
      </c>
      <c r="D5851" s="15" t="s">
        <v>10969</v>
      </c>
      <c r="E5851" s="23" t="s">
        <v>11828</v>
      </c>
    </row>
    <row r="5852" spans="1:5" ht="12" customHeight="1" x14ac:dyDescent="0.25">
      <c r="A5852" s="651">
        <v>733905818943</v>
      </c>
      <c r="B5852" s="654" t="s">
        <v>11829</v>
      </c>
      <c r="C5852" s="22">
        <f>DAILY!Z25</f>
        <v>0</v>
      </c>
      <c r="D5852" s="15" t="s">
        <v>10969</v>
      </c>
      <c r="E5852" s="23" t="s">
        <v>11830</v>
      </c>
    </row>
    <row r="5853" spans="1:5" ht="12" customHeight="1" x14ac:dyDescent="0.25">
      <c r="A5853" s="651">
        <v>733905818950</v>
      </c>
      <c r="B5853" s="654" t="s">
        <v>11831</v>
      </c>
      <c r="C5853" s="22">
        <f>DAILY!Z26</f>
        <v>0</v>
      </c>
      <c r="D5853" s="15" t="s">
        <v>10969</v>
      </c>
      <c r="E5853" s="23" t="s">
        <v>11832</v>
      </c>
    </row>
    <row r="5854" spans="1:5" ht="12" customHeight="1" x14ac:dyDescent="0.25">
      <c r="A5854" s="651">
        <v>733905818967</v>
      </c>
      <c r="B5854" s="654" t="s">
        <v>11833</v>
      </c>
      <c r="C5854" s="22">
        <f>DAILY!Z27</f>
        <v>0</v>
      </c>
      <c r="D5854" s="15" t="s">
        <v>10969</v>
      </c>
      <c r="E5854" s="23" t="s">
        <v>11834</v>
      </c>
    </row>
    <row r="5855" spans="1:5" ht="12" customHeight="1" x14ac:dyDescent="0.25">
      <c r="A5855" s="651">
        <v>733905818974</v>
      </c>
      <c r="B5855" s="654" t="s">
        <v>11835</v>
      </c>
      <c r="C5855" s="22">
        <f>DAILY!Z28</f>
        <v>0</v>
      </c>
      <c r="D5855" s="15" t="s">
        <v>10969</v>
      </c>
      <c r="E5855" s="23" t="s">
        <v>11836</v>
      </c>
    </row>
    <row r="5856" spans="1:5" ht="12" customHeight="1" x14ac:dyDescent="0.25">
      <c r="A5856" s="651">
        <v>733905818981</v>
      </c>
      <c r="B5856" s="654" t="s">
        <v>11837</v>
      </c>
      <c r="C5856" s="22">
        <f>DAILY!Z29</f>
        <v>0</v>
      </c>
      <c r="D5856" s="15" t="s">
        <v>10969</v>
      </c>
      <c r="E5856" s="23" t="s">
        <v>11838</v>
      </c>
    </row>
    <row r="5857" spans="1:5" ht="12" customHeight="1" x14ac:dyDescent="0.25">
      <c r="A5857" s="651">
        <v>733905818998</v>
      </c>
      <c r="B5857" s="654" t="s">
        <v>11839</v>
      </c>
      <c r="C5857" s="22">
        <f>DAILY!Z30</f>
        <v>0</v>
      </c>
      <c r="D5857" s="15" t="s">
        <v>10969</v>
      </c>
      <c r="E5857" s="23" t="s">
        <v>11840</v>
      </c>
    </row>
    <row r="5858" spans="1:5" ht="12" customHeight="1" x14ac:dyDescent="0.25">
      <c r="A5858" s="651">
        <v>733905819001</v>
      </c>
      <c r="B5858" s="654" t="s">
        <v>11841</v>
      </c>
      <c r="C5858" s="22">
        <f>DAILY!Z31</f>
        <v>0</v>
      </c>
      <c r="D5858" s="15" t="s">
        <v>10969</v>
      </c>
      <c r="E5858" s="23" t="s">
        <v>11842</v>
      </c>
    </row>
    <row r="5859" spans="1:5" ht="12" customHeight="1" x14ac:dyDescent="0.25">
      <c r="A5859" s="651">
        <v>733905819018</v>
      </c>
      <c r="B5859" s="654" t="s">
        <v>11843</v>
      </c>
      <c r="C5859" s="22">
        <f>DAILY!Z32</f>
        <v>0</v>
      </c>
      <c r="D5859" s="15" t="s">
        <v>10969</v>
      </c>
      <c r="E5859" s="23" t="s">
        <v>11844</v>
      </c>
    </row>
    <row r="5860" spans="1:5" ht="12" customHeight="1" x14ac:dyDescent="0.25">
      <c r="A5860" s="651">
        <v>733905819025</v>
      </c>
      <c r="B5860" s="654" t="s">
        <v>11845</v>
      </c>
      <c r="C5860" s="22">
        <f>DAILY!Z33</f>
        <v>0</v>
      </c>
      <c r="D5860" s="15" t="s">
        <v>10969</v>
      </c>
      <c r="E5860" s="23" t="s">
        <v>11846</v>
      </c>
    </row>
    <row r="5861" spans="1:5" ht="12" customHeight="1" x14ac:dyDescent="0.25">
      <c r="A5861" s="651">
        <v>733905819032</v>
      </c>
      <c r="B5861" s="654" t="s">
        <v>11847</v>
      </c>
      <c r="C5861" s="22">
        <f>DAILY!Z34</f>
        <v>0</v>
      </c>
      <c r="D5861" s="15" t="s">
        <v>10969</v>
      </c>
      <c r="E5861" s="23" t="s">
        <v>11848</v>
      </c>
    </row>
    <row r="5862" spans="1:5" ht="12" customHeight="1" x14ac:dyDescent="0.25">
      <c r="A5862" s="651">
        <v>733905819049</v>
      </c>
      <c r="B5862" s="654" t="s">
        <v>11849</v>
      </c>
      <c r="C5862" s="22">
        <f>DAILY!Z35</f>
        <v>0</v>
      </c>
      <c r="D5862" s="15" t="s">
        <v>10969</v>
      </c>
      <c r="E5862" s="23" t="s">
        <v>11850</v>
      </c>
    </row>
    <row r="5863" spans="1:5" ht="12" customHeight="1" x14ac:dyDescent="0.25">
      <c r="A5863" s="651">
        <v>733905819056</v>
      </c>
      <c r="B5863" s="654" t="s">
        <v>11851</v>
      </c>
      <c r="C5863" s="22">
        <f>DAILY!Z36</f>
        <v>0</v>
      </c>
      <c r="D5863" s="15" t="s">
        <v>10969</v>
      </c>
      <c r="E5863" s="23" t="s">
        <v>11852</v>
      </c>
    </row>
    <row r="5864" spans="1:5" ht="12" customHeight="1" x14ac:dyDescent="0.25">
      <c r="A5864" s="651">
        <v>733905819063</v>
      </c>
      <c r="B5864" s="654" t="s">
        <v>11853</v>
      </c>
      <c r="C5864" s="22">
        <f>DAILY!Z37</f>
        <v>0</v>
      </c>
      <c r="D5864" s="15" t="s">
        <v>10969</v>
      </c>
      <c r="E5864" s="23" t="s">
        <v>11854</v>
      </c>
    </row>
    <row r="5865" spans="1:5" ht="12" customHeight="1" x14ac:dyDescent="0.25">
      <c r="A5865" s="651">
        <v>733905819070</v>
      </c>
      <c r="B5865" s="654" t="s">
        <v>11855</v>
      </c>
      <c r="C5865" s="22">
        <f>DAILY!Z38</f>
        <v>0</v>
      </c>
      <c r="D5865" s="15" t="s">
        <v>10969</v>
      </c>
      <c r="E5865" s="23" t="s">
        <v>11856</v>
      </c>
    </row>
    <row r="5866" spans="1:5" ht="12" customHeight="1" x14ac:dyDescent="0.25">
      <c r="A5866" s="651">
        <v>733905819087</v>
      </c>
      <c r="B5866" s="654" t="s">
        <v>11857</v>
      </c>
      <c r="C5866" s="22">
        <f>DAILY!Z39</f>
        <v>0</v>
      </c>
      <c r="D5866" s="15" t="s">
        <v>10969</v>
      </c>
      <c r="E5866" s="23" t="s">
        <v>11858</v>
      </c>
    </row>
    <row r="5867" spans="1:5" ht="12" customHeight="1" x14ac:dyDescent="0.25">
      <c r="A5867" s="651">
        <v>733905819476</v>
      </c>
      <c r="B5867" s="654" t="s">
        <v>11859</v>
      </c>
      <c r="C5867" s="22">
        <f>DAILY!AA13</f>
        <v>0</v>
      </c>
      <c r="D5867" s="15" t="s">
        <v>10969</v>
      </c>
      <c r="E5867" s="23" t="s">
        <v>11860</v>
      </c>
    </row>
    <row r="5868" spans="1:5" ht="12" customHeight="1" x14ac:dyDescent="0.25">
      <c r="A5868" s="651">
        <v>733905819483</v>
      </c>
      <c r="B5868" s="654" t="s">
        <v>11861</v>
      </c>
      <c r="C5868" s="22">
        <f>DAILY!AA14</f>
        <v>0</v>
      </c>
      <c r="D5868" s="15" t="s">
        <v>10969</v>
      </c>
      <c r="E5868" s="23" t="s">
        <v>11862</v>
      </c>
    </row>
    <row r="5869" spans="1:5" ht="12" customHeight="1" x14ac:dyDescent="0.25">
      <c r="A5869" s="651">
        <v>733905819490</v>
      </c>
      <c r="B5869" s="654" t="s">
        <v>11863</v>
      </c>
      <c r="C5869" s="22">
        <f>DAILY!AA15</f>
        <v>0</v>
      </c>
      <c r="D5869" s="15" t="s">
        <v>10969</v>
      </c>
      <c r="E5869" s="23" t="s">
        <v>11864</v>
      </c>
    </row>
    <row r="5870" spans="1:5" ht="12" customHeight="1" x14ac:dyDescent="0.25">
      <c r="A5870" s="651">
        <v>733905819506</v>
      </c>
      <c r="B5870" s="654" t="s">
        <v>11865</v>
      </c>
      <c r="C5870" s="22">
        <f>DAILY!AA16</f>
        <v>0</v>
      </c>
      <c r="D5870" s="15" t="s">
        <v>10969</v>
      </c>
      <c r="E5870" s="23" t="s">
        <v>11866</v>
      </c>
    </row>
    <row r="5871" spans="1:5" ht="12" customHeight="1" x14ac:dyDescent="0.25">
      <c r="A5871" s="651">
        <v>733905819513</v>
      </c>
      <c r="B5871" s="654" t="s">
        <v>11867</v>
      </c>
      <c r="C5871" s="22">
        <f>DAILY!AA17</f>
        <v>0</v>
      </c>
      <c r="D5871" s="15" t="s">
        <v>10969</v>
      </c>
      <c r="E5871" s="23" t="s">
        <v>11868</v>
      </c>
    </row>
    <row r="5872" spans="1:5" ht="12" customHeight="1" x14ac:dyDescent="0.25">
      <c r="A5872" s="651">
        <v>733905819520</v>
      </c>
      <c r="B5872" s="654" t="s">
        <v>11869</v>
      </c>
      <c r="C5872" s="22">
        <f>DAILY!AA18</f>
        <v>0</v>
      </c>
      <c r="D5872" s="15" t="s">
        <v>10969</v>
      </c>
      <c r="E5872" s="23" t="s">
        <v>11870</v>
      </c>
    </row>
    <row r="5873" spans="1:5" ht="12" customHeight="1" x14ac:dyDescent="0.25">
      <c r="A5873" s="651">
        <v>733905819537</v>
      </c>
      <c r="B5873" s="654" t="s">
        <v>11871</v>
      </c>
      <c r="C5873" s="22">
        <f>DAILY!AA19</f>
        <v>0</v>
      </c>
      <c r="D5873" s="15" t="s">
        <v>10969</v>
      </c>
      <c r="E5873" s="23" t="s">
        <v>11872</v>
      </c>
    </row>
    <row r="5874" spans="1:5" ht="12" customHeight="1" x14ac:dyDescent="0.25">
      <c r="A5874" s="651">
        <v>733905819544</v>
      </c>
      <c r="B5874" s="654" t="s">
        <v>11873</v>
      </c>
      <c r="C5874" s="22">
        <f>DAILY!AA20</f>
        <v>0</v>
      </c>
      <c r="D5874" s="15" t="s">
        <v>10969</v>
      </c>
      <c r="E5874" s="23" t="s">
        <v>11874</v>
      </c>
    </row>
    <row r="5875" spans="1:5" ht="12" customHeight="1" x14ac:dyDescent="0.25">
      <c r="A5875" s="651">
        <v>733905819551</v>
      </c>
      <c r="B5875" s="654" t="s">
        <v>11875</v>
      </c>
      <c r="C5875" s="22">
        <f>DAILY!AA21</f>
        <v>0</v>
      </c>
      <c r="D5875" s="15" t="s">
        <v>10969</v>
      </c>
      <c r="E5875" s="23" t="s">
        <v>11876</v>
      </c>
    </row>
    <row r="5876" spans="1:5" ht="12" customHeight="1" x14ac:dyDescent="0.25">
      <c r="A5876" s="651">
        <v>733905819568</v>
      </c>
      <c r="B5876" s="654" t="s">
        <v>11877</v>
      </c>
      <c r="C5876" s="22">
        <f>DAILY!AA22</f>
        <v>0</v>
      </c>
      <c r="D5876" s="15" t="s">
        <v>10969</v>
      </c>
      <c r="E5876" s="23" t="s">
        <v>11878</v>
      </c>
    </row>
    <row r="5877" spans="1:5" ht="12" customHeight="1" x14ac:dyDescent="0.25">
      <c r="A5877" s="651">
        <v>733905819575</v>
      </c>
      <c r="B5877" s="654" t="s">
        <v>11879</v>
      </c>
      <c r="C5877" s="22">
        <f>DAILY!AA23</f>
        <v>0</v>
      </c>
      <c r="D5877" s="15" t="s">
        <v>10969</v>
      </c>
      <c r="E5877" s="23" t="s">
        <v>11880</v>
      </c>
    </row>
    <row r="5878" spans="1:5" ht="12" customHeight="1" x14ac:dyDescent="0.25">
      <c r="A5878" s="651">
        <v>733905819582</v>
      </c>
      <c r="B5878" s="654" t="s">
        <v>11881</v>
      </c>
      <c r="C5878" s="22">
        <f>DAILY!AA24</f>
        <v>0</v>
      </c>
      <c r="D5878" s="15" t="s">
        <v>10969</v>
      </c>
      <c r="E5878" s="23" t="s">
        <v>11882</v>
      </c>
    </row>
    <row r="5879" spans="1:5" ht="12" customHeight="1" x14ac:dyDescent="0.25">
      <c r="A5879" s="651">
        <v>733905819599</v>
      </c>
      <c r="B5879" s="654" t="s">
        <v>11883</v>
      </c>
      <c r="C5879" s="22">
        <f>DAILY!AA25</f>
        <v>0</v>
      </c>
      <c r="D5879" s="15" t="s">
        <v>10969</v>
      </c>
      <c r="E5879" s="23" t="s">
        <v>11884</v>
      </c>
    </row>
    <row r="5880" spans="1:5" ht="12" customHeight="1" x14ac:dyDescent="0.25">
      <c r="A5880" s="651">
        <v>733905819605</v>
      </c>
      <c r="B5880" s="654" t="s">
        <v>11885</v>
      </c>
      <c r="C5880" s="22">
        <f>DAILY!AA26</f>
        <v>0</v>
      </c>
      <c r="D5880" s="15" t="s">
        <v>10969</v>
      </c>
      <c r="E5880" s="23" t="s">
        <v>11886</v>
      </c>
    </row>
    <row r="5881" spans="1:5" ht="12" customHeight="1" x14ac:dyDescent="0.25">
      <c r="A5881" s="651">
        <v>733905819612</v>
      </c>
      <c r="B5881" s="654" t="s">
        <v>11887</v>
      </c>
      <c r="C5881" s="22">
        <f>DAILY!AA27</f>
        <v>0</v>
      </c>
      <c r="D5881" s="15" t="s">
        <v>10969</v>
      </c>
      <c r="E5881" s="23" t="s">
        <v>11888</v>
      </c>
    </row>
    <row r="5882" spans="1:5" ht="12" customHeight="1" x14ac:dyDescent="0.25">
      <c r="A5882" s="651">
        <v>733905819629</v>
      </c>
      <c r="B5882" s="654" t="s">
        <v>11889</v>
      </c>
      <c r="C5882" s="22">
        <f>DAILY!AA28</f>
        <v>0</v>
      </c>
      <c r="D5882" s="15" t="s">
        <v>10969</v>
      </c>
      <c r="E5882" s="23" t="s">
        <v>11890</v>
      </c>
    </row>
    <row r="5883" spans="1:5" ht="12" customHeight="1" x14ac:dyDescent="0.25">
      <c r="A5883" s="651">
        <v>733905819636</v>
      </c>
      <c r="B5883" s="654" t="s">
        <v>11891</v>
      </c>
      <c r="C5883" s="22">
        <f>DAILY!AA29</f>
        <v>0</v>
      </c>
      <c r="D5883" s="15" t="s">
        <v>10969</v>
      </c>
      <c r="E5883" s="23" t="s">
        <v>11892</v>
      </c>
    </row>
    <row r="5884" spans="1:5" ht="12" customHeight="1" x14ac:dyDescent="0.25">
      <c r="A5884" s="651">
        <v>733905819643</v>
      </c>
      <c r="B5884" s="654" t="s">
        <v>11893</v>
      </c>
      <c r="C5884" s="22">
        <f>DAILY!AA30</f>
        <v>0</v>
      </c>
      <c r="D5884" s="15" t="s">
        <v>10969</v>
      </c>
      <c r="E5884" s="23" t="s">
        <v>11894</v>
      </c>
    </row>
    <row r="5885" spans="1:5" ht="12" customHeight="1" x14ac:dyDescent="0.25">
      <c r="A5885" s="651">
        <v>733905819650</v>
      </c>
      <c r="B5885" s="654" t="s">
        <v>11895</v>
      </c>
      <c r="C5885" s="22">
        <f>DAILY!AA31</f>
        <v>0</v>
      </c>
      <c r="D5885" s="15" t="s">
        <v>10969</v>
      </c>
      <c r="E5885" s="23" t="s">
        <v>11896</v>
      </c>
    </row>
    <row r="5886" spans="1:5" ht="12" customHeight="1" x14ac:dyDescent="0.25">
      <c r="A5886" s="651">
        <v>733905819667</v>
      </c>
      <c r="B5886" s="654" t="s">
        <v>11897</v>
      </c>
      <c r="C5886" s="22">
        <f>DAILY!AA32</f>
        <v>0</v>
      </c>
      <c r="D5886" s="15" t="s">
        <v>10969</v>
      </c>
      <c r="E5886" s="23" t="s">
        <v>11898</v>
      </c>
    </row>
    <row r="5887" spans="1:5" ht="12" customHeight="1" x14ac:dyDescent="0.25">
      <c r="A5887" s="651">
        <v>733905819674</v>
      </c>
      <c r="B5887" s="654" t="s">
        <v>11899</v>
      </c>
      <c r="C5887" s="22">
        <f>DAILY!AA33</f>
        <v>0</v>
      </c>
      <c r="D5887" s="15" t="s">
        <v>10969</v>
      </c>
      <c r="E5887" s="23" t="s">
        <v>11900</v>
      </c>
    </row>
    <row r="5888" spans="1:5" ht="12" customHeight="1" x14ac:dyDescent="0.25">
      <c r="A5888" s="651">
        <v>733905819681</v>
      </c>
      <c r="B5888" s="654" t="s">
        <v>11901</v>
      </c>
      <c r="C5888" s="22">
        <f>DAILY!AA34</f>
        <v>0</v>
      </c>
      <c r="D5888" s="15" t="s">
        <v>10969</v>
      </c>
      <c r="E5888" s="23" t="s">
        <v>11902</v>
      </c>
    </row>
    <row r="5889" spans="1:5" ht="12" customHeight="1" x14ac:dyDescent="0.25">
      <c r="A5889" s="651">
        <v>733905819698</v>
      </c>
      <c r="B5889" s="654" t="s">
        <v>11903</v>
      </c>
      <c r="C5889" s="22">
        <f>DAILY!AA35</f>
        <v>0</v>
      </c>
      <c r="D5889" s="15" t="s">
        <v>10969</v>
      </c>
      <c r="E5889" s="23" t="s">
        <v>11904</v>
      </c>
    </row>
    <row r="5890" spans="1:5" ht="12" customHeight="1" x14ac:dyDescent="0.25">
      <c r="A5890" s="651">
        <v>733905819704</v>
      </c>
      <c r="B5890" s="654" t="s">
        <v>11905</v>
      </c>
      <c r="C5890" s="22">
        <f>DAILY!AA36</f>
        <v>0</v>
      </c>
      <c r="D5890" s="15" t="s">
        <v>10969</v>
      </c>
      <c r="E5890" s="23" t="s">
        <v>11906</v>
      </c>
    </row>
    <row r="5891" spans="1:5" ht="12" customHeight="1" x14ac:dyDescent="0.25">
      <c r="A5891" s="651">
        <v>733905819711</v>
      </c>
      <c r="B5891" s="654" t="s">
        <v>11907</v>
      </c>
      <c r="C5891" s="22">
        <f>DAILY!AA37</f>
        <v>0</v>
      </c>
      <c r="D5891" s="15" t="s">
        <v>10969</v>
      </c>
      <c r="E5891" s="23" t="s">
        <v>11908</v>
      </c>
    </row>
    <row r="5892" spans="1:5" ht="12" customHeight="1" x14ac:dyDescent="0.25">
      <c r="A5892" s="651">
        <v>733905819728</v>
      </c>
      <c r="B5892" s="654" t="s">
        <v>11909</v>
      </c>
      <c r="C5892" s="22">
        <f>DAILY!AA38</f>
        <v>0</v>
      </c>
      <c r="D5892" s="15" t="s">
        <v>10969</v>
      </c>
      <c r="E5892" s="23" t="s">
        <v>11910</v>
      </c>
    </row>
    <row r="5893" spans="1:5" ht="12" customHeight="1" x14ac:dyDescent="0.25">
      <c r="A5893" s="651">
        <v>733905819735</v>
      </c>
      <c r="B5893" s="654" t="s">
        <v>11911</v>
      </c>
      <c r="C5893" s="22">
        <f>DAILY!AA39</f>
        <v>0</v>
      </c>
      <c r="D5893" s="15" t="s">
        <v>10969</v>
      </c>
      <c r="E5893" s="23" t="s">
        <v>11912</v>
      </c>
    </row>
    <row r="5894" spans="1:5" ht="12" customHeight="1" x14ac:dyDescent="0.25">
      <c r="A5894" s="651">
        <v>733905851193</v>
      </c>
      <c r="B5894" t="s">
        <v>11913</v>
      </c>
      <c r="C5894" s="22">
        <f>DAILY!AC13</f>
        <v>0</v>
      </c>
      <c r="D5894" s="22" t="s">
        <v>10969</v>
      </c>
      <c r="E5894" s="23" t="s">
        <v>11914</v>
      </c>
    </row>
    <row r="5895" spans="1:5" ht="12" customHeight="1" x14ac:dyDescent="0.25">
      <c r="A5895" s="651" t="s">
        <v>11915</v>
      </c>
      <c r="B5895" t="s">
        <v>11916</v>
      </c>
      <c r="C5895" s="22">
        <f>DAILY!AC14</f>
        <v>0</v>
      </c>
      <c r="D5895" s="22" t="s">
        <v>10969</v>
      </c>
      <c r="E5895" s="23" t="s">
        <v>11917</v>
      </c>
    </row>
    <row r="5896" spans="1:5" ht="12" customHeight="1" x14ac:dyDescent="0.25">
      <c r="A5896" s="651" t="s">
        <v>11918</v>
      </c>
      <c r="B5896" t="s">
        <v>11919</v>
      </c>
      <c r="C5896" s="22">
        <f>DAILY!AC15</f>
        <v>0</v>
      </c>
      <c r="D5896" s="22" t="s">
        <v>10969</v>
      </c>
      <c r="E5896" s="23" t="s">
        <v>11920</v>
      </c>
    </row>
    <row r="5897" spans="1:5" ht="12" customHeight="1" x14ac:dyDescent="0.25">
      <c r="A5897" s="651" t="s">
        <v>11921</v>
      </c>
      <c r="B5897" t="s">
        <v>11922</v>
      </c>
      <c r="C5897" s="22">
        <f>DAILY!AC16</f>
        <v>0</v>
      </c>
      <c r="D5897" s="22" t="s">
        <v>10969</v>
      </c>
      <c r="E5897" s="23" t="s">
        <v>11923</v>
      </c>
    </row>
    <row r="5898" spans="1:5" ht="12" customHeight="1" x14ac:dyDescent="0.25">
      <c r="A5898" s="651" t="s">
        <v>11924</v>
      </c>
      <c r="B5898" t="s">
        <v>11925</v>
      </c>
      <c r="C5898" s="22">
        <f>DAILY!AC17</f>
        <v>0</v>
      </c>
      <c r="D5898" s="22" t="s">
        <v>10969</v>
      </c>
      <c r="E5898" s="23" t="s">
        <v>11926</v>
      </c>
    </row>
    <row r="5899" spans="1:5" ht="12" customHeight="1" x14ac:dyDescent="0.25">
      <c r="A5899" s="651" t="s">
        <v>11927</v>
      </c>
      <c r="B5899" t="s">
        <v>11928</v>
      </c>
      <c r="C5899" s="22">
        <f>DAILY!AC18</f>
        <v>0</v>
      </c>
      <c r="D5899" s="22" t="s">
        <v>10969</v>
      </c>
      <c r="E5899" s="23" t="s">
        <v>11929</v>
      </c>
    </row>
    <row r="5900" spans="1:5" ht="12" customHeight="1" x14ac:dyDescent="0.25">
      <c r="A5900" s="651" t="s">
        <v>11930</v>
      </c>
      <c r="B5900" t="s">
        <v>11931</v>
      </c>
      <c r="C5900" s="22">
        <f>DAILY!AC19</f>
        <v>0</v>
      </c>
      <c r="D5900" s="22" t="s">
        <v>10969</v>
      </c>
      <c r="E5900" s="23" t="s">
        <v>11932</v>
      </c>
    </row>
    <row r="5901" spans="1:5" ht="12" customHeight="1" x14ac:dyDescent="0.25">
      <c r="A5901" s="651" t="s">
        <v>11933</v>
      </c>
      <c r="B5901" t="s">
        <v>11934</v>
      </c>
      <c r="C5901" s="22">
        <f>DAILY!AC20</f>
        <v>0</v>
      </c>
      <c r="D5901" s="22" t="s">
        <v>10969</v>
      </c>
      <c r="E5901" s="23" t="s">
        <v>11935</v>
      </c>
    </row>
    <row r="5902" spans="1:5" ht="12" customHeight="1" x14ac:dyDescent="0.25">
      <c r="A5902" s="651" t="s">
        <v>11936</v>
      </c>
      <c r="B5902" t="s">
        <v>11937</v>
      </c>
      <c r="C5902" s="22">
        <f>DAILY!AC21</f>
        <v>0</v>
      </c>
      <c r="D5902" s="22" t="s">
        <v>10969</v>
      </c>
      <c r="E5902" s="23" t="s">
        <v>11938</v>
      </c>
    </row>
    <row r="5903" spans="1:5" ht="12" customHeight="1" x14ac:dyDescent="0.25">
      <c r="A5903" s="651" t="s">
        <v>11939</v>
      </c>
      <c r="B5903" t="s">
        <v>11940</v>
      </c>
      <c r="C5903" s="22">
        <f>DAILY!AC22</f>
        <v>0</v>
      </c>
      <c r="D5903" s="22" t="s">
        <v>10969</v>
      </c>
      <c r="E5903" s="23" t="s">
        <v>11941</v>
      </c>
    </row>
    <row r="5904" spans="1:5" ht="12" customHeight="1" x14ac:dyDescent="0.25">
      <c r="A5904" s="651" t="s">
        <v>11942</v>
      </c>
      <c r="B5904" t="s">
        <v>11943</v>
      </c>
      <c r="C5904" s="22">
        <f>DAILY!AC23</f>
        <v>0</v>
      </c>
      <c r="D5904" s="22" t="s">
        <v>10969</v>
      </c>
      <c r="E5904" s="23" t="s">
        <v>11944</v>
      </c>
    </row>
    <row r="5905" spans="1:5" ht="12" customHeight="1" x14ac:dyDescent="0.25">
      <c r="A5905" s="651" t="s">
        <v>11945</v>
      </c>
      <c r="B5905" t="s">
        <v>11946</v>
      </c>
      <c r="C5905" s="22">
        <f>DAILY!AC24</f>
        <v>0</v>
      </c>
      <c r="D5905" s="22" t="s">
        <v>10969</v>
      </c>
      <c r="E5905" s="23" t="s">
        <v>11947</v>
      </c>
    </row>
    <row r="5906" spans="1:5" ht="12" customHeight="1" x14ac:dyDescent="0.25">
      <c r="A5906" s="651" t="s">
        <v>11948</v>
      </c>
      <c r="B5906" t="s">
        <v>11949</v>
      </c>
      <c r="C5906" s="22">
        <f>DAILY!AC25</f>
        <v>0</v>
      </c>
      <c r="D5906" s="22" t="s">
        <v>10969</v>
      </c>
      <c r="E5906" s="23" t="s">
        <v>11950</v>
      </c>
    </row>
    <row r="5907" spans="1:5" ht="12" customHeight="1" x14ac:dyDescent="0.25">
      <c r="A5907" s="651" t="s">
        <v>11951</v>
      </c>
      <c r="B5907" t="s">
        <v>11952</v>
      </c>
      <c r="C5907" s="22">
        <f>DAILY!AC26</f>
        <v>0</v>
      </c>
      <c r="D5907" s="22" t="s">
        <v>10969</v>
      </c>
      <c r="E5907" s="23" t="s">
        <v>11953</v>
      </c>
    </row>
    <row r="5908" spans="1:5" ht="12" customHeight="1" x14ac:dyDescent="0.25">
      <c r="A5908" s="651" t="s">
        <v>11954</v>
      </c>
      <c r="B5908" t="s">
        <v>11955</v>
      </c>
      <c r="C5908" s="22">
        <f>DAILY!AC27</f>
        <v>0</v>
      </c>
      <c r="D5908" s="22" t="s">
        <v>10969</v>
      </c>
      <c r="E5908" s="23" t="s">
        <v>11956</v>
      </c>
    </row>
    <row r="5909" spans="1:5" ht="12" customHeight="1" x14ac:dyDescent="0.25">
      <c r="A5909" s="651" t="s">
        <v>11957</v>
      </c>
      <c r="B5909" t="s">
        <v>11958</v>
      </c>
      <c r="C5909" s="22">
        <f>DAILY!AC28</f>
        <v>0</v>
      </c>
      <c r="D5909" s="22" t="s">
        <v>10969</v>
      </c>
      <c r="E5909" s="23" t="s">
        <v>11959</v>
      </c>
    </row>
    <row r="5910" spans="1:5" ht="12" customHeight="1" x14ac:dyDescent="0.25">
      <c r="A5910" s="651" t="s">
        <v>11960</v>
      </c>
      <c r="B5910" t="s">
        <v>11961</v>
      </c>
      <c r="C5910" s="22">
        <f>DAILY!AC29</f>
        <v>0</v>
      </c>
      <c r="D5910" s="22" t="s">
        <v>10969</v>
      </c>
      <c r="E5910" s="23" t="s">
        <v>11962</v>
      </c>
    </row>
    <row r="5911" spans="1:5" ht="12" customHeight="1" x14ac:dyDescent="0.25">
      <c r="A5911" s="651" t="s">
        <v>11963</v>
      </c>
      <c r="B5911" t="s">
        <v>11964</v>
      </c>
      <c r="C5911" s="22">
        <f>DAILY!AC30</f>
        <v>0</v>
      </c>
      <c r="D5911" s="22" t="s">
        <v>10969</v>
      </c>
      <c r="E5911" s="23" t="s">
        <v>11965</v>
      </c>
    </row>
    <row r="5912" spans="1:5" ht="12" customHeight="1" x14ac:dyDescent="0.25">
      <c r="A5912" s="651" t="s">
        <v>11966</v>
      </c>
      <c r="B5912" t="s">
        <v>11967</v>
      </c>
      <c r="C5912" s="22">
        <f>DAILY!AC31</f>
        <v>0</v>
      </c>
      <c r="D5912" s="22" t="s">
        <v>10969</v>
      </c>
      <c r="E5912" s="23" t="s">
        <v>11968</v>
      </c>
    </row>
    <row r="5913" spans="1:5" ht="12" customHeight="1" x14ac:dyDescent="0.25">
      <c r="A5913" s="651" t="s">
        <v>11969</v>
      </c>
      <c r="B5913" t="s">
        <v>11970</v>
      </c>
      <c r="C5913" s="22">
        <f>DAILY!AC32</f>
        <v>0</v>
      </c>
      <c r="D5913" s="22" t="s">
        <v>10969</v>
      </c>
      <c r="E5913" s="23" t="s">
        <v>11971</v>
      </c>
    </row>
    <row r="5914" spans="1:5" ht="12" customHeight="1" x14ac:dyDescent="0.25">
      <c r="A5914" s="651" t="s">
        <v>11972</v>
      </c>
      <c r="B5914" t="s">
        <v>11973</v>
      </c>
      <c r="C5914" s="22">
        <f>DAILY!AC33</f>
        <v>0</v>
      </c>
      <c r="D5914" s="22" t="s">
        <v>10969</v>
      </c>
      <c r="E5914" s="23" t="s">
        <v>11974</v>
      </c>
    </row>
    <row r="5915" spans="1:5" ht="12" customHeight="1" x14ac:dyDescent="0.25">
      <c r="A5915" s="651" t="s">
        <v>11975</v>
      </c>
      <c r="B5915" t="s">
        <v>11976</v>
      </c>
      <c r="C5915" s="22">
        <f>DAILY!AC34</f>
        <v>0</v>
      </c>
      <c r="D5915" s="22" t="s">
        <v>10969</v>
      </c>
      <c r="E5915" s="23" t="s">
        <v>11977</v>
      </c>
    </row>
    <row r="5916" spans="1:5" ht="12" customHeight="1" x14ac:dyDescent="0.25">
      <c r="A5916" s="651" t="s">
        <v>11978</v>
      </c>
      <c r="B5916" t="s">
        <v>11979</v>
      </c>
      <c r="C5916" s="22">
        <f>DAILY!AC35</f>
        <v>0</v>
      </c>
      <c r="D5916" s="22" t="s">
        <v>10969</v>
      </c>
      <c r="E5916" s="23" t="s">
        <v>11980</v>
      </c>
    </row>
    <row r="5917" spans="1:5" ht="12" customHeight="1" x14ac:dyDescent="0.25">
      <c r="A5917" s="651" t="s">
        <v>11981</v>
      </c>
      <c r="B5917" t="s">
        <v>11982</v>
      </c>
      <c r="C5917" s="22">
        <f>DAILY!AC36</f>
        <v>0</v>
      </c>
      <c r="D5917" s="22" t="s">
        <v>10969</v>
      </c>
      <c r="E5917" s="23" t="s">
        <v>11983</v>
      </c>
    </row>
    <row r="5918" spans="1:5" ht="12" customHeight="1" x14ac:dyDescent="0.25">
      <c r="A5918" s="651" t="s">
        <v>11984</v>
      </c>
      <c r="B5918" t="s">
        <v>11985</v>
      </c>
      <c r="C5918" s="22">
        <f>DAILY!AC37</f>
        <v>0</v>
      </c>
      <c r="D5918" s="22" t="s">
        <v>10969</v>
      </c>
      <c r="E5918" s="23" t="s">
        <v>11986</v>
      </c>
    </row>
    <row r="5919" spans="1:5" ht="12" customHeight="1" x14ac:dyDescent="0.25">
      <c r="A5919" s="651" t="s">
        <v>11987</v>
      </c>
      <c r="B5919" t="s">
        <v>11988</v>
      </c>
      <c r="C5919" s="22">
        <f>DAILY!AC38</f>
        <v>0</v>
      </c>
      <c r="D5919" s="22" t="s">
        <v>10969</v>
      </c>
      <c r="E5919" s="23" t="s">
        <v>11989</v>
      </c>
    </row>
    <row r="5920" spans="1:5" ht="12" customHeight="1" x14ac:dyDescent="0.25">
      <c r="A5920" s="651" t="s">
        <v>11990</v>
      </c>
      <c r="B5920" t="s">
        <v>11991</v>
      </c>
      <c r="C5920" s="22">
        <f>DAILY!AC39</f>
        <v>0</v>
      </c>
      <c r="D5920" s="22" t="s">
        <v>10969</v>
      </c>
      <c r="E5920" s="23" t="s">
        <v>11992</v>
      </c>
    </row>
    <row r="5921" spans="1:5" ht="12" customHeight="1" x14ac:dyDescent="0.25">
      <c r="A5921" s="651" t="s">
        <v>11993</v>
      </c>
      <c r="B5921" t="s">
        <v>11994</v>
      </c>
      <c r="C5921" s="22">
        <f>DAILY!AC40</f>
        <v>0</v>
      </c>
      <c r="D5921" s="22" t="s">
        <v>10969</v>
      </c>
      <c r="E5921" s="23" t="s">
        <v>11995</v>
      </c>
    </row>
    <row r="5922" spans="1:5" ht="12" customHeight="1" x14ac:dyDescent="0.25">
      <c r="A5922" s="651" t="s">
        <v>11996</v>
      </c>
      <c r="B5922" t="s">
        <v>11997</v>
      </c>
      <c r="C5922" s="22">
        <f>DAILY!AC41</f>
        <v>0</v>
      </c>
      <c r="D5922" s="22" t="s">
        <v>10969</v>
      </c>
      <c r="E5922" s="23" t="s">
        <v>11998</v>
      </c>
    </row>
    <row r="5923" spans="1:5" ht="12" customHeight="1" x14ac:dyDescent="0.25">
      <c r="A5923" s="651" t="s">
        <v>11999</v>
      </c>
      <c r="B5923" t="s">
        <v>12000</v>
      </c>
      <c r="C5923" s="22">
        <f>DAILY!AC42</f>
        <v>0</v>
      </c>
      <c r="D5923" s="22" t="s">
        <v>10969</v>
      </c>
      <c r="E5923" s="23" t="s">
        <v>12001</v>
      </c>
    </row>
    <row r="5924" spans="1:5" ht="12" customHeight="1" x14ac:dyDescent="0.25">
      <c r="A5924" s="651" t="s">
        <v>12002</v>
      </c>
      <c r="B5924" t="s">
        <v>12003</v>
      </c>
      <c r="C5924" s="22">
        <f>DAILY!AC43</f>
        <v>0</v>
      </c>
      <c r="D5924" s="22" t="s">
        <v>10969</v>
      </c>
      <c r="E5924" s="23" t="s">
        <v>12004</v>
      </c>
    </row>
    <row r="5925" spans="1:5" ht="12" customHeight="1" x14ac:dyDescent="0.25">
      <c r="A5925" s="651" t="s">
        <v>12005</v>
      </c>
      <c r="B5925" t="s">
        <v>12006</v>
      </c>
      <c r="C5925" s="22">
        <f>DAILY!AC44</f>
        <v>0</v>
      </c>
      <c r="D5925" s="22" t="s">
        <v>10969</v>
      </c>
      <c r="E5925" s="23" t="s">
        <v>12007</v>
      </c>
    </row>
    <row r="5926" spans="1:5" ht="12" customHeight="1" x14ac:dyDescent="0.25">
      <c r="A5926" s="651" t="s">
        <v>12008</v>
      </c>
      <c r="B5926" t="s">
        <v>12009</v>
      </c>
      <c r="C5926" s="22">
        <f>DAILY!AC45</f>
        <v>0</v>
      </c>
      <c r="D5926" s="22" t="s">
        <v>10969</v>
      </c>
      <c r="E5926" s="23" t="s">
        <v>12010</v>
      </c>
    </row>
    <row r="5927" spans="1:5" ht="12" customHeight="1" x14ac:dyDescent="0.25">
      <c r="A5927" s="651" t="s">
        <v>12011</v>
      </c>
      <c r="B5927" t="s">
        <v>12012</v>
      </c>
      <c r="C5927" s="22">
        <f>DAILY!AC46</f>
        <v>0</v>
      </c>
      <c r="D5927" s="22" t="s">
        <v>10969</v>
      </c>
      <c r="E5927" s="23" t="s">
        <v>12013</v>
      </c>
    </row>
    <row r="5928" spans="1:5" ht="12" customHeight="1" x14ac:dyDescent="0.25">
      <c r="A5928" s="651" t="s">
        <v>12014</v>
      </c>
      <c r="B5928" t="s">
        <v>12015</v>
      </c>
      <c r="C5928" s="22">
        <f>DAILY!AC47</f>
        <v>0</v>
      </c>
      <c r="D5928" s="22" t="s">
        <v>10969</v>
      </c>
      <c r="E5928" s="23" t="s">
        <v>12016</v>
      </c>
    </row>
    <row r="5929" spans="1:5" ht="12" customHeight="1" x14ac:dyDescent="0.25">
      <c r="A5929" s="651" t="s">
        <v>12017</v>
      </c>
      <c r="B5929" t="s">
        <v>12018</v>
      </c>
      <c r="C5929" s="22">
        <f>DAILY!AD13</f>
        <v>0</v>
      </c>
      <c r="D5929" s="15" t="s">
        <v>10969</v>
      </c>
      <c r="E5929" s="23" t="s">
        <v>12019</v>
      </c>
    </row>
    <row r="5930" spans="1:5" ht="12" customHeight="1" x14ac:dyDescent="0.25">
      <c r="A5930" s="651" t="s">
        <v>12020</v>
      </c>
      <c r="B5930" t="s">
        <v>12021</v>
      </c>
      <c r="C5930" s="22">
        <f>DAILY!AD14</f>
        <v>0</v>
      </c>
      <c r="D5930" s="15" t="s">
        <v>10969</v>
      </c>
      <c r="E5930" s="23" t="s">
        <v>12022</v>
      </c>
    </row>
    <row r="5931" spans="1:5" ht="12" customHeight="1" x14ac:dyDescent="0.25">
      <c r="A5931" s="651" t="s">
        <v>12023</v>
      </c>
      <c r="B5931" t="s">
        <v>12024</v>
      </c>
      <c r="C5931" s="22">
        <f>DAILY!AD15</f>
        <v>0</v>
      </c>
      <c r="D5931" s="15" t="s">
        <v>10969</v>
      </c>
      <c r="E5931" s="23" t="s">
        <v>12025</v>
      </c>
    </row>
    <row r="5932" spans="1:5" ht="12" customHeight="1" x14ac:dyDescent="0.25">
      <c r="A5932" s="651" t="s">
        <v>12026</v>
      </c>
      <c r="B5932" t="s">
        <v>12027</v>
      </c>
      <c r="C5932" s="22">
        <f>DAILY!AD16</f>
        <v>0</v>
      </c>
      <c r="D5932" s="15" t="s">
        <v>10969</v>
      </c>
      <c r="E5932" s="23" t="s">
        <v>12028</v>
      </c>
    </row>
    <row r="5933" spans="1:5" ht="12" customHeight="1" x14ac:dyDescent="0.25">
      <c r="A5933" s="651" t="s">
        <v>12029</v>
      </c>
      <c r="B5933" t="s">
        <v>12030</v>
      </c>
      <c r="C5933" s="22">
        <f>DAILY!AD17</f>
        <v>0</v>
      </c>
      <c r="D5933" s="15" t="s">
        <v>10969</v>
      </c>
      <c r="E5933" s="23" t="s">
        <v>12031</v>
      </c>
    </row>
    <row r="5934" spans="1:5" ht="12" customHeight="1" x14ac:dyDescent="0.25">
      <c r="A5934" s="651" t="s">
        <v>12032</v>
      </c>
      <c r="B5934" t="s">
        <v>12033</v>
      </c>
      <c r="C5934" s="22">
        <f>DAILY!AD18</f>
        <v>0</v>
      </c>
      <c r="D5934" s="15" t="s">
        <v>10969</v>
      </c>
      <c r="E5934" s="23" t="s">
        <v>12034</v>
      </c>
    </row>
    <row r="5935" spans="1:5" ht="12" customHeight="1" x14ac:dyDescent="0.25">
      <c r="A5935" s="651" t="s">
        <v>12035</v>
      </c>
      <c r="B5935" t="s">
        <v>12036</v>
      </c>
      <c r="C5935" s="22">
        <f>DAILY!AD19</f>
        <v>0</v>
      </c>
      <c r="D5935" s="15" t="s">
        <v>10969</v>
      </c>
      <c r="E5935" s="23" t="s">
        <v>12037</v>
      </c>
    </row>
    <row r="5936" spans="1:5" ht="12" customHeight="1" x14ac:dyDescent="0.25">
      <c r="A5936" s="651" t="s">
        <v>12038</v>
      </c>
      <c r="B5936" t="s">
        <v>12039</v>
      </c>
      <c r="C5936" s="22">
        <f>DAILY!AD20</f>
        <v>0</v>
      </c>
      <c r="D5936" s="15" t="s">
        <v>10969</v>
      </c>
      <c r="E5936" s="23" t="s">
        <v>12040</v>
      </c>
    </row>
    <row r="5937" spans="1:5" ht="12" customHeight="1" x14ac:dyDescent="0.25">
      <c r="A5937" s="651" t="s">
        <v>12041</v>
      </c>
      <c r="B5937" t="s">
        <v>12042</v>
      </c>
      <c r="C5937" s="22">
        <f>DAILY!AD21</f>
        <v>0</v>
      </c>
      <c r="D5937" s="15" t="s">
        <v>10969</v>
      </c>
      <c r="E5937" s="23" t="s">
        <v>12043</v>
      </c>
    </row>
    <row r="5938" spans="1:5" ht="12" customHeight="1" x14ac:dyDescent="0.25">
      <c r="A5938" s="651" t="s">
        <v>12044</v>
      </c>
      <c r="B5938" t="s">
        <v>12045</v>
      </c>
      <c r="C5938" s="22">
        <f>DAILY!AD22</f>
        <v>0</v>
      </c>
      <c r="D5938" s="15" t="s">
        <v>10969</v>
      </c>
      <c r="E5938" s="23" t="s">
        <v>12046</v>
      </c>
    </row>
    <row r="5939" spans="1:5" ht="12" customHeight="1" x14ac:dyDescent="0.25">
      <c r="A5939" s="651" t="s">
        <v>12047</v>
      </c>
      <c r="B5939" t="s">
        <v>12048</v>
      </c>
      <c r="C5939" s="22">
        <f>DAILY!AD23</f>
        <v>0</v>
      </c>
      <c r="D5939" s="15" t="s">
        <v>10969</v>
      </c>
      <c r="E5939" s="23" t="s">
        <v>12049</v>
      </c>
    </row>
    <row r="5940" spans="1:5" ht="12" customHeight="1" x14ac:dyDescent="0.25">
      <c r="A5940" s="651" t="s">
        <v>12050</v>
      </c>
      <c r="B5940" t="s">
        <v>12051</v>
      </c>
      <c r="C5940" s="22">
        <f>DAILY!AD24</f>
        <v>0</v>
      </c>
      <c r="D5940" s="15" t="s">
        <v>10969</v>
      </c>
      <c r="E5940" s="23" t="s">
        <v>12052</v>
      </c>
    </row>
    <row r="5941" spans="1:5" ht="12" customHeight="1" x14ac:dyDescent="0.25">
      <c r="A5941" s="651" t="s">
        <v>12053</v>
      </c>
      <c r="B5941" t="s">
        <v>12054</v>
      </c>
      <c r="C5941" s="22">
        <f>DAILY!AD25</f>
        <v>0</v>
      </c>
      <c r="D5941" s="15" t="s">
        <v>10969</v>
      </c>
      <c r="E5941" s="23" t="s">
        <v>12055</v>
      </c>
    </row>
    <row r="5942" spans="1:5" ht="12" customHeight="1" x14ac:dyDescent="0.25">
      <c r="A5942" s="651" t="s">
        <v>12056</v>
      </c>
      <c r="B5942" t="s">
        <v>12057</v>
      </c>
      <c r="C5942" s="22">
        <f>DAILY!AD26</f>
        <v>0</v>
      </c>
      <c r="D5942" s="15" t="s">
        <v>10969</v>
      </c>
      <c r="E5942" s="23" t="s">
        <v>12058</v>
      </c>
    </row>
    <row r="5943" spans="1:5" ht="12" customHeight="1" x14ac:dyDescent="0.25">
      <c r="A5943" s="651" t="s">
        <v>12059</v>
      </c>
      <c r="B5943" t="s">
        <v>12060</v>
      </c>
      <c r="C5943" s="22">
        <f>DAILY!AD27</f>
        <v>0</v>
      </c>
      <c r="D5943" s="15" t="s">
        <v>10969</v>
      </c>
      <c r="E5943" s="23" t="s">
        <v>12061</v>
      </c>
    </row>
    <row r="5944" spans="1:5" ht="12" customHeight="1" x14ac:dyDescent="0.25">
      <c r="A5944" s="651" t="s">
        <v>12062</v>
      </c>
      <c r="B5944" t="s">
        <v>12063</v>
      </c>
      <c r="C5944" s="22">
        <f>DAILY!AD28</f>
        <v>0</v>
      </c>
      <c r="D5944" s="15" t="s">
        <v>10969</v>
      </c>
      <c r="E5944" s="23" t="s">
        <v>12064</v>
      </c>
    </row>
    <row r="5945" spans="1:5" ht="12" customHeight="1" x14ac:dyDescent="0.25">
      <c r="A5945" s="651" t="s">
        <v>12065</v>
      </c>
      <c r="B5945" t="s">
        <v>12066</v>
      </c>
      <c r="C5945" s="22">
        <f>DAILY!AD29</f>
        <v>0</v>
      </c>
      <c r="D5945" s="15" t="s">
        <v>10969</v>
      </c>
      <c r="E5945" s="23" t="s">
        <v>12067</v>
      </c>
    </row>
    <row r="5946" spans="1:5" ht="12" customHeight="1" x14ac:dyDescent="0.25">
      <c r="A5946" s="651" t="s">
        <v>12068</v>
      </c>
      <c r="B5946" t="s">
        <v>12069</v>
      </c>
      <c r="C5946" s="22">
        <f>DAILY!AD30</f>
        <v>0</v>
      </c>
      <c r="D5946" s="15" t="s">
        <v>10969</v>
      </c>
      <c r="E5946" s="23" t="s">
        <v>12070</v>
      </c>
    </row>
    <row r="5947" spans="1:5" ht="12" customHeight="1" x14ac:dyDescent="0.25">
      <c r="A5947" s="651" t="s">
        <v>12071</v>
      </c>
      <c r="B5947" t="s">
        <v>12072</v>
      </c>
      <c r="C5947" s="22">
        <f>DAILY!AD31</f>
        <v>0</v>
      </c>
      <c r="D5947" s="15" t="s">
        <v>10969</v>
      </c>
      <c r="E5947" s="23" t="s">
        <v>12073</v>
      </c>
    </row>
    <row r="5948" spans="1:5" ht="12" customHeight="1" x14ac:dyDescent="0.25">
      <c r="A5948" s="651" t="s">
        <v>12074</v>
      </c>
      <c r="B5948" t="s">
        <v>12075</v>
      </c>
      <c r="C5948" s="22">
        <f>DAILY!AD32</f>
        <v>0</v>
      </c>
      <c r="D5948" s="15" t="s">
        <v>10969</v>
      </c>
      <c r="E5948" s="23" t="s">
        <v>12076</v>
      </c>
    </row>
    <row r="5949" spans="1:5" ht="12" customHeight="1" x14ac:dyDescent="0.25">
      <c r="A5949" s="651" t="s">
        <v>12077</v>
      </c>
      <c r="B5949" t="s">
        <v>12078</v>
      </c>
      <c r="C5949" s="22">
        <f>DAILY!AD33</f>
        <v>0</v>
      </c>
      <c r="D5949" s="15" t="s">
        <v>10969</v>
      </c>
      <c r="E5949" s="23" t="s">
        <v>12079</v>
      </c>
    </row>
    <row r="5950" spans="1:5" ht="12" customHeight="1" x14ac:dyDescent="0.25">
      <c r="A5950" s="651" t="s">
        <v>12080</v>
      </c>
      <c r="B5950" t="s">
        <v>12081</v>
      </c>
      <c r="C5950" s="22">
        <f>DAILY!AD34</f>
        <v>0</v>
      </c>
      <c r="D5950" s="15" t="s">
        <v>10969</v>
      </c>
      <c r="E5950" s="23" t="s">
        <v>12082</v>
      </c>
    </row>
    <row r="5951" spans="1:5" ht="12" customHeight="1" x14ac:dyDescent="0.25">
      <c r="A5951" s="651" t="s">
        <v>12083</v>
      </c>
      <c r="B5951" t="s">
        <v>12084</v>
      </c>
      <c r="C5951" s="22">
        <f>DAILY!AD35</f>
        <v>0</v>
      </c>
      <c r="D5951" s="15" t="s">
        <v>10969</v>
      </c>
      <c r="E5951" s="23" t="s">
        <v>12085</v>
      </c>
    </row>
    <row r="5952" spans="1:5" ht="12" customHeight="1" x14ac:dyDescent="0.25">
      <c r="A5952" s="651" t="s">
        <v>12086</v>
      </c>
      <c r="B5952" t="s">
        <v>12087</v>
      </c>
      <c r="C5952" s="22">
        <f>DAILY!AD36</f>
        <v>0</v>
      </c>
      <c r="D5952" s="15" t="s">
        <v>10969</v>
      </c>
      <c r="E5952" s="23" t="s">
        <v>12088</v>
      </c>
    </row>
    <row r="5953" spans="1:5" ht="12" customHeight="1" x14ac:dyDescent="0.25">
      <c r="A5953" s="651" t="s">
        <v>12089</v>
      </c>
      <c r="B5953" t="s">
        <v>12090</v>
      </c>
      <c r="C5953" s="22">
        <f>DAILY!AD37</f>
        <v>0</v>
      </c>
      <c r="D5953" s="15" t="s">
        <v>10969</v>
      </c>
      <c r="E5953" s="23" t="s">
        <v>12091</v>
      </c>
    </row>
    <row r="5954" spans="1:5" ht="12" customHeight="1" x14ac:dyDescent="0.25">
      <c r="A5954" s="651" t="s">
        <v>12092</v>
      </c>
      <c r="B5954" t="s">
        <v>12093</v>
      </c>
      <c r="C5954" s="22">
        <f>DAILY!AD38</f>
        <v>0</v>
      </c>
      <c r="D5954" s="15" t="s">
        <v>10969</v>
      </c>
      <c r="E5954" s="23" t="s">
        <v>12094</v>
      </c>
    </row>
    <row r="5955" spans="1:5" ht="12" customHeight="1" x14ac:dyDescent="0.25">
      <c r="A5955" s="651" t="s">
        <v>12095</v>
      </c>
      <c r="B5955" t="s">
        <v>12096</v>
      </c>
      <c r="C5955" s="22">
        <f>DAILY!AD39</f>
        <v>0</v>
      </c>
      <c r="D5955" s="15" t="s">
        <v>10969</v>
      </c>
      <c r="E5955" s="23" t="s">
        <v>12097</v>
      </c>
    </row>
    <row r="5956" spans="1:5" ht="12" customHeight="1" x14ac:dyDescent="0.25">
      <c r="A5956" s="651" t="s">
        <v>12098</v>
      </c>
      <c r="B5956" t="s">
        <v>12099</v>
      </c>
      <c r="C5956" s="22">
        <f>DAILY!AD40</f>
        <v>0</v>
      </c>
      <c r="D5956" s="15" t="s">
        <v>10969</v>
      </c>
      <c r="E5956" s="23" t="s">
        <v>12100</v>
      </c>
    </row>
    <row r="5957" spans="1:5" ht="12" customHeight="1" x14ac:dyDescent="0.25">
      <c r="A5957" s="651" t="s">
        <v>12101</v>
      </c>
      <c r="B5957" t="s">
        <v>12102</v>
      </c>
      <c r="C5957" s="22">
        <f>DAILY!AD41</f>
        <v>0</v>
      </c>
      <c r="D5957" s="15" t="s">
        <v>10969</v>
      </c>
      <c r="E5957" s="23" t="s">
        <v>12103</v>
      </c>
    </row>
    <row r="5958" spans="1:5" ht="12" customHeight="1" x14ac:dyDescent="0.25">
      <c r="A5958" s="651" t="s">
        <v>12104</v>
      </c>
      <c r="B5958" t="s">
        <v>12105</v>
      </c>
      <c r="C5958" s="22">
        <f>DAILY!AD42</f>
        <v>0</v>
      </c>
      <c r="D5958" s="15" t="s">
        <v>10969</v>
      </c>
      <c r="E5958" s="23" t="s">
        <v>12106</v>
      </c>
    </row>
    <row r="5959" spans="1:5" ht="12" customHeight="1" x14ac:dyDescent="0.25">
      <c r="A5959" s="651" t="s">
        <v>12107</v>
      </c>
      <c r="B5959" t="s">
        <v>12108</v>
      </c>
      <c r="C5959" s="22">
        <f>DAILY!AD43</f>
        <v>0</v>
      </c>
      <c r="D5959" s="15" t="s">
        <v>10969</v>
      </c>
      <c r="E5959" s="23" t="s">
        <v>12109</v>
      </c>
    </row>
    <row r="5960" spans="1:5" ht="12" customHeight="1" x14ac:dyDescent="0.25">
      <c r="A5960" s="651" t="s">
        <v>12110</v>
      </c>
      <c r="B5960" t="s">
        <v>12111</v>
      </c>
      <c r="C5960" s="22">
        <f>DAILY!AD44</f>
        <v>0</v>
      </c>
      <c r="D5960" s="15" t="s">
        <v>10969</v>
      </c>
      <c r="E5960" s="23" t="s">
        <v>12112</v>
      </c>
    </row>
    <row r="5961" spans="1:5" ht="12" customHeight="1" x14ac:dyDescent="0.25">
      <c r="A5961" s="651" t="s">
        <v>12113</v>
      </c>
      <c r="B5961" t="s">
        <v>12114</v>
      </c>
      <c r="C5961" s="22">
        <f>DAILY!AD45</f>
        <v>0</v>
      </c>
      <c r="D5961" s="15" t="s">
        <v>10969</v>
      </c>
      <c r="E5961" s="23" t="s">
        <v>12115</v>
      </c>
    </row>
    <row r="5962" spans="1:5" ht="12" customHeight="1" x14ac:dyDescent="0.25">
      <c r="A5962" s="651" t="s">
        <v>12116</v>
      </c>
      <c r="B5962" t="s">
        <v>12117</v>
      </c>
      <c r="C5962" s="22">
        <f>DAILY!AD46</f>
        <v>0</v>
      </c>
      <c r="D5962" s="15" t="s">
        <v>10969</v>
      </c>
      <c r="E5962" s="23" t="s">
        <v>12118</v>
      </c>
    </row>
    <row r="5963" spans="1:5" ht="12" customHeight="1" x14ac:dyDescent="0.25">
      <c r="A5963" s="651" t="s">
        <v>12119</v>
      </c>
      <c r="B5963" t="s">
        <v>12120</v>
      </c>
      <c r="C5963" s="22">
        <f>DAILY!AD47</f>
        <v>0</v>
      </c>
      <c r="D5963" s="15" t="s">
        <v>10969</v>
      </c>
      <c r="E5963" s="23" t="s">
        <v>12121</v>
      </c>
    </row>
    <row r="5964" spans="1:5" ht="12" customHeight="1" x14ac:dyDescent="0.25">
      <c r="A5964" s="651" t="s">
        <v>12122</v>
      </c>
      <c r="B5964" t="s">
        <v>12123</v>
      </c>
      <c r="C5964" s="22">
        <f>DAILY!AF13</f>
        <v>0</v>
      </c>
      <c r="D5964" s="15" t="s">
        <v>10969</v>
      </c>
      <c r="E5964" s="23" t="s">
        <v>12124</v>
      </c>
    </row>
    <row r="5965" spans="1:5" ht="12" customHeight="1" x14ac:dyDescent="0.25">
      <c r="A5965" s="651" t="s">
        <v>12125</v>
      </c>
      <c r="B5965" t="s">
        <v>12126</v>
      </c>
      <c r="C5965" s="22">
        <f>DAILY!AF14</f>
        <v>0</v>
      </c>
      <c r="D5965" s="15" t="s">
        <v>10969</v>
      </c>
      <c r="E5965" s="23" t="s">
        <v>12127</v>
      </c>
    </row>
    <row r="5966" spans="1:5" ht="12" customHeight="1" x14ac:dyDescent="0.25">
      <c r="A5966" s="651" t="s">
        <v>12128</v>
      </c>
      <c r="B5966" t="s">
        <v>12129</v>
      </c>
      <c r="C5966" s="22">
        <f>DAILY!AF15</f>
        <v>0</v>
      </c>
      <c r="D5966" s="15" t="s">
        <v>10969</v>
      </c>
      <c r="E5966" s="23" t="s">
        <v>12130</v>
      </c>
    </row>
    <row r="5967" spans="1:5" ht="12" customHeight="1" x14ac:dyDescent="0.25">
      <c r="A5967" s="651" t="s">
        <v>12131</v>
      </c>
      <c r="B5967" t="s">
        <v>12132</v>
      </c>
      <c r="C5967" s="22">
        <f>DAILY!AF16</f>
        <v>0</v>
      </c>
      <c r="D5967" s="15" t="s">
        <v>10969</v>
      </c>
      <c r="E5967" s="23" t="s">
        <v>12133</v>
      </c>
    </row>
    <row r="5968" spans="1:5" ht="12" customHeight="1" x14ac:dyDescent="0.25">
      <c r="A5968" s="651" t="s">
        <v>12134</v>
      </c>
      <c r="B5968" t="s">
        <v>12135</v>
      </c>
      <c r="C5968" s="22">
        <f>DAILY!AF17</f>
        <v>0</v>
      </c>
      <c r="D5968" s="15" t="s">
        <v>10969</v>
      </c>
      <c r="E5968" s="23" t="s">
        <v>12136</v>
      </c>
    </row>
    <row r="5969" spans="1:5" ht="12" customHeight="1" x14ac:dyDescent="0.25">
      <c r="A5969" s="651" t="s">
        <v>12137</v>
      </c>
      <c r="B5969" t="s">
        <v>12138</v>
      </c>
      <c r="C5969" s="22">
        <f>DAILY!AF18</f>
        <v>0</v>
      </c>
      <c r="D5969" s="15" t="s">
        <v>10969</v>
      </c>
      <c r="E5969" s="23" t="s">
        <v>12139</v>
      </c>
    </row>
    <row r="5970" spans="1:5" ht="12" customHeight="1" x14ac:dyDescent="0.25">
      <c r="A5970" s="651" t="s">
        <v>12140</v>
      </c>
      <c r="B5970" t="s">
        <v>12141</v>
      </c>
      <c r="C5970" s="22">
        <f>DAILY!AF19</f>
        <v>0</v>
      </c>
      <c r="D5970" s="15" t="s">
        <v>10969</v>
      </c>
      <c r="E5970" s="23" t="s">
        <v>12142</v>
      </c>
    </row>
    <row r="5971" spans="1:5" ht="12" customHeight="1" x14ac:dyDescent="0.25">
      <c r="A5971" s="651" t="s">
        <v>12143</v>
      </c>
      <c r="B5971" t="s">
        <v>12144</v>
      </c>
      <c r="C5971" s="22">
        <f>DAILY!AF20</f>
        <v>0</v>
      </c>
      <c r="D5971" s="15" t="s">
        <v>10969</v>
      </c>
      <c r="E5971" s="23" t="s">
        <v>12145</v>
      </c>
    </row>
    <row r="5972" spans="1:5" ht="12" customHeight="1" x14ac:dyDescent="0.25">
      <c r="A5972" s="651" t="s">
        <v>12146</v>
      </c>
      <c r="B5972" t="s">
        <v>12147</v>
      </c>
      <c r="C5972" s="22">
        <f>DAILY!AF21</f>
        <v>0</v>
      </c>
      <c r="D5972" s="15" t="s">
        <v>10969</v>
      </c>
      <c r="E5972" s="23" t="s">
        <v>12148</v>
      </c>
    </row>
    <row r="5973" spans="1:5" ht="12" customHeight="1" x14ac:dyDescent="0.25">
      <c r="A5973" s="651" t="s">
        <v>12149</v>
      </c>
      <c r="B5973" t="s">
        <v>12150</v>
      </c>
      <c r="C5973" s="22">
        <f>DAILY!AF22</f>
        <v>0</v>
      </c>
      <c r="D5973" s="15" t="s">
        <v>10969</v>
      </c>
      <c r="E5973" s="23" t="s">
        <v>12151</v>
      </c>
    </row>
    <row r="5974" spans="1:5" ht="12" customHeight="1" x14ac:dyDescent="0.25">
      <c r="A5974" s="651" t="s">
        <v>12152</v>
      </c>
      <c r="B5974" t="s">
        <v>12153</v>
      </c>
      <c r="C5974" s="22">
        <f>DAILY!AF23</f>
        <v>0</v>
      </c>
      <c r="D5974" s="15" t="s">
        <v>10969</v>
      </c>
      <c r="E5974" s="23" t="s">
        <v>12154</v>
      </c>
    </row>
    <row r="5975" spans="1:5" ht="12" customHeight="1" x14ac:dyDescent="0.25">
      <c r="A5975" s="651" t="s">
        <v>12155</v>
      </c>
      <c r="B5975" t="s">
        <v>12156</v>
      </c>
      <c r="C5975" s="22">
        <f>DAILY!AF24</f>
        <v>0</v>
      </c>
      <c r="D5975" s="15" t="s">
        <v>10969</v>
      </c>
      <c r="E5975" s="23" t="s">
        <v>12157</v>
      </c>
    </row>
    <row r="5976" spans="1:5" ht="12" customHeight="1" x14ac:dyDescent="0.25">
      <c r="A5976" s="651" t="s">
        <v>12158</v>
      </c>
      <c r="B5976" t="s">
        <v>12159</v>
      </c>
      <c r="C5976" s="22">
        <f>DAILY!AF25</f>
        <v>0</v>
      </c>
      <c r="D5976" s="15" t="s">
        <v>10969</v>
      </c>
      <c r="E5976" s="23" t="s">
        <v>12160</v>
      </c>
    </row>
    <row r="5977" spans="1:5" ht="12" customHeight="1" x14ac:dyDescent="0.25">
      <c r="A5977" s="651" t="s">
        <v>12161</v>
      </c>
      <c r="B5977" t="s">
        <v>12162</v>
      </c>
      <c r="C5977" s="22">
        <f>DAILY!AF26</f>
        <v>0</v>
      </c>
      <c r="D5977" s="15" t="s">
        <v>10969</v>
      </c>
      <c r="E5977" s="23" t="s">
        <v>12163</v>
      </c>
    </row>
    <row r="5978" spans="1:5" ht="12" customHeight="1" x14ac:dyDescent="0.25">
      <c r="A5978" s="651" t="s">
        <v>12164</v>
      </c>
      <c r="B5978" t="s">
        <v>12165</v>
      </c>
      <c r="C5978" s="22">
        <f>DAILY!AF27</f>
        <v>0</v>
      </c>
      <c r="D5978" s="15" t="s">
        <v>10969</v>
      </c>
      <c r="E5978" s="23" t="s">
        <v>12166</v>
      </c>
    </row>
    <row r="5979" spans="1:5" ht="12" customHeight="1" x14ac:dyDescent="0.25">
      <c r="A5979" s="651" t="s">
        <v>12167</v>
      </c>
      <c r="B5979" t="s">
        <v>12168</v>
      </c>
      <c r="C5979" s="22">
        <f>DAILY!AF28</f>
        <v>0</v>
      </c>
      <c r="D5979" s="15" t="s">
        <v>10969</v>
      </c>
      <c r="E5979" s="23" t="s">
        <v>12169</v>
      </c>
    </row>
    <row r="5980" spans="1:5" ht="12" customHeight="1" x14ac:dyDescent="0.25">
      <c r="A5980" s="651" t="s">
        <v>12170</v>
      </c>
      <c r="B5980" t="s">
        <v>12171</v>
      </c>
      <c r="C5980" s="22">
        <f>DAILY!AF29</f>
        <v>0</v>
      </c>
      <c r="D5980" s="15" t="s">
        <v>10969</v>
      </c>
      <c r="E5980" s="23" t="s">
        <v>12172</v>
      </c>
    </row>
    <row r="5981" spans="1:5" ht="12" customHeight="1" x14ac:dyDescent="0.25">
      <c r="A5981" s="651" t="s">
        <v>12173</v>
      </c>
      <c r="B5981" t="s">
        <v>12174</v>
      </c>
      <c r="C5981" s="22">
        <f>DAILY!AF30</f>
        <v>0</v>
      </c>
      <c r="D5981" s="15" t="s">
        <v>10969</v>
      </c>
      <c r="E5981" s="23" t="s">
        <v>12175</v>
      </c>
    </row>
    <row r="5982" spans="1:5" ht="12" customHeight="1" x14ac:dyDescent="0.25">
      <c r="A5982" s="651" t="s">
        <v>12176</v>
      </c>
      <c r="B5982" t="s">
        <v>12177</v>
      </c>
      <c r="C5982" s="22">
        <f>DAILY!AF31</f>
        <v>0</v>
      </c>
      <c r="D5982" s="15" t="s">
        <v>10969</v>
      </c>
      <c r="E5982" s="23" t="s">
        <v>12178</v>
      </c>
    </row>
    <row r="5983" spans="1:5" ht="12" customHeight="1" x14ac:dyDescent="0.25">
      <c r="A5983" s="651" t="s">
        <v>12179</v>
      </c>
      <c r="B5983" t="s">
        <v>12180</v>
      </c>
      <c r="C5983" s="22">
        <f>DAILY!AF32</f>
        <v>0</v>
      </c>
      <c r="D5983" s="15" t="s">
        <v>10969</v>
      </c>
      <c r="E5983" s="23" t="s">
        <v>12181</v>
      </c>
    </row>
    <row r="5984" spans="1:5" ht="12" customHeight="1" x14ac:dyDescent="0.25">
      <c r="A5984" s="651" t="s">
        <v>12182</v>
      </c>
      <c r="B5984" t="s">
        <v>12183</v>
      </c>
      <c r="C5984" s="22">
        <f>DAILY!AF33</f>
        <v>0</v>
      </c>
      <c r="D5984" s="15" t="s">
        <v>10969</v>
      </c>
      <c r="E5984" s="23" t="s">
        <v>12184</v>
      </c>
    </row>
    <row r="5985" spans="1:5" ht="12" customHeight="1" x14ac:dyDescent="0.25">
      <c r="A5985" s="651" t="s">
        <v>12185</v>
      </c>
      <c r="B5985" t="s">
        <v>12186</v>
      </c>
      <c r="C5985" s="22">
        <f>DAILY!AF34</f>
        <v>0</v>
      </c>
      <c r="D5985" s="15" t="s">
        <v>10969</v>
      </c>
      <c r="E5985" s="23" t="s">
        <v>12187</v>
      </c>
    </row>
    <row r="5986" spans="1:5" ht="12" customHeight="1" x14ac:dyDescent="0.25">
      <c r="A5986" s="651" t="s">
        <v>12188</v>
      </c>
      <c r="B5986" t="s">
        <v>12189</v>
      </c>
      <c r="C5986" s="22">
        <f>DAILY!AF35</f>
        <v>0</v>
      </c>
      <c r="D5986" s="15" t="s">
        <v>10969</v>
      </c>
      <c r="E5986" s="23" t="s">
        <v>12190</v>
      </c>
    </row>
    <row r="5987" spans="1:5" ht="12" customHeight="1" x14ac:dyDescent="0.25">
      <c r="A5987" s="651" t="s">
        <v>12191</v>
      </c>
      <c r="B5987" t="s">
        <v>12192</v>
      </c>
      <c r="C5987" s="22">
        <f>DAILY!AF36</f>
        <v>0</v>
      </c>
      <c r="D5987" s="15" t="s">
        <v>10969</v>
      </c>
      <c r="E5987" s="23" t="s">
        <v>12193</v>
      </c>
    </row>
    <row r="5988" spans="1:5" ht="12" customHeight="1" x14ac:dyDescent="0.25">
      <c r="A5988" s="651" t="s">
        <v>12194</v>
      </c>
      <c r="B5988" t="s">
        <v>12195</v>
      </c>
      <c r="C5988" s="22">
        <f>DAILY!AF37</f>
        <v>0</v>
      </c>
      <c r="D5988" s="15" t="s">
        <v>10969</v>
      </c>
      <c r="E5988" s="23" t="s">
        <v>12196</v>
      </c>
    </row>
    <row r="5989" spans="1:5" ht="12" customHeight="1" x14ac:dyDescent="0.25">
      <c r="A5989" s="651" t="s">
        <v>12197</v>
      </c>
      <c r="B5989" t="s">
        <v>12198</v>
      </c>
      <c r="C5989" s="22">
        <f>DAILY!AF38</f>
        <v>0</v>
      </c>
      <c r="D5989" s="15" t="s">
        <v>10969</v>
      </c>
      <c r="E5989" s="23" t="s">
        <v>12199</v>
      </c>
    </row>
    <row r="5990" spans="1:5" ht="12" customHeight="1" x14ac:dyDescent="0.25">
      <c r="A5990" s="651" t="s">
        <v>12200</v>
      </c>
      <c r="B5990" t="s">
        <v>12201</v>
      </c>
      <c r="C5990" s="22">
        <f>DAILY!AF39</f>
        <v>0</v>
      </c>
      <c r="D5990" s="15" t="s">
        <v>10969</v>
      </c>
      <c r="E5990" s="23" t="s">
        <v>12202</v>
      </c>
    </row>
    <row r="5991" spans="1:5" ht="12" customHeight="1" x14ac:dyDescent="0.25">
      <c r="A5991" s="651" t="s">
        <v>12203</v>
      </c>
      <c r="B5991" t="s">
        <v>12204</v>
      </c>
      <c r="C5991" s="22">
        <f>DAILY!AG13</f>
        <v>0</v>
      </c>
      <c r="D5991" s="15" t="s">
        <v>10969</v>
      </c>
      <c r="E5991" s="23" t="s">
        <v>12205</v>
      </c>
    </row>
    <row r="5992" spans="1:5" ht="12" customHeight="1" x14ac:dyDescent="0.25">
      <c r="A5992" s="651" t="s">
        <v>12206</v>
      </c>
      <c r="B5992" t="s">
        <v>12207</v>
      </c>
      <c r="C5992" s="22">
        <f>DAILY!AG14</f>
        <v>0</v>
      </c>
      <c r="D5992" s="15" t="s">
        <v>10969</v>
      </c>
      <c r="E5992" s="23" t="s">
        <v>12208</v>
      </c>
    </row>
    <row r="5993" spans="1:5" ht="12" customHeight="1" x14ac:dyDescent="0.25">
      <c r="A5993" s="651" t="s">
        <v>12209</v>
      </c>
      <c r="B5993" t="s">
        <v>12210</v>
      </c>
      <c r="C5993" s="22">
        <f>DAILY!AG15</f>
        <v>0</v>
      </c>
      <c r="D5993" s="15" t="s">
        <v>10969</v>
      </c>
      <c r="E5993" s="23" t="s">
        <v>12211</v>
      </c>
    </row>
    <row r="5994" spans="1:5" ht="12" customHeight="1" x14ac:dyDescent="0.25">
      <c r="A5994" s="651" t="s">
        <v>12212</v>
      </c>
      <c r="B5994" t="s">
        <v>12213</v>
      </c>
      <c r="C5994" s="22">
        <f>DAILY!AG16</f>
        <v>0</v>
      </c>
      <c r="D5994" s="15" t="s">
        <v>10969</v>
      </c>
      <c r="E5994" s="23" t="s">
        <v>12214</v>
      </c>
    </row>
    <row r="5995" spans="1:5" ht="12" customHeight="1" x14ac:dyDescent="0.25">
      <c r="A5995" s="651" t="s">
        <v>12215</v>
      </c>
      <c r="B5995" t="s">
        <v>12216</v>
      </c>
      <c r="C5995" s="22">
        <f>DAILY!AG17</f>
        <v>0</v>
      </c>
      <c r="D5995" s="15" t="s">
        <v>10969</v>
      </c>
      <c r="E5995" s="23" t="s">
        <v>12217</v>
      </c>
    </row>
    <row r="5996" spans="1:5" ht="12" customHeight="1" x14ac:dyDescent="0.25">
      <c r="A5996" s="651" t="s">
        <v>12218</v>
      </c>
      <c r="B5996" t="s">
        <v>12219</v>
      </c>
      <c r="C5996" s="22">
        <f>DAILY!AG18</f>
        <v>0</v>
      </c>
      <c r="D5996" s="15" t="s">
        <v>10969</v>
      </c>
      <c r="E5996" s="23" t="s">
        <v>12220</v>
      </c>
    </row>
    <row r="5997" spans="1:5" ht="12" customHeight="1" x14ac:dyDescent="0.25">
      <c r="A5997" s="651" t="s">
        <v>12221</v>
      </c>
      <c r="B5997" t="s">
        <v>12222</v>
      </c>
      <c r="C5997" s="22">
        <f>DAILY!AG19</f>
        <v>0</v>
      </c>
      <c r="D5997" s="15" t="s">
        <v>10969</v>
      </c>
      <c r="E5997" s="23" t="s">
        <v>12223</v>
      </c>
    </row>
    <row r="5998" spans="1:5" ht="12" customHeight="1" x14ac:dyDescent="0.25">
      <c r="A5998" s="651" t="s">
        <v>12224</v>
      </c>
      <c r="B5998" t="s">
        <v>12225</v>
      </c>
      <c r="C5998" s="22">
        <f>DAILY!AG20</f>
        <v>0</v>
      </c>
      <c r="D5998" s="15" t="s">
        <v>10969</v>
      </c>
      <c r="E5998" s="23" t="s">
        <v>12226</v>
      </c>
    </row>
    <row r="5999" spans="1:5" ht="12" customHeight="1" x14ac:dyDescent="0.25">
      <c r="A5999" s="651" t="s">
        <v>12227</v>
      </c>
      <c r="B5999" t="s">
        <v>12228</v>
      </c>
      <c r="C5999" s="22">
        <f>DAILY!AG21</f>
        <v>0</v>
      </c>
      <c r="D5999" s="15" t="s">
        <v>10969</v>
      </c>
      <c r="E5999" s="23" t="s">
        <v>12229</v>
      </c>
    </row>
    <row r="6000" spans="1:5" ht="12" customHeight="1" x14ac:dyDescent="0.25">
      <c r="A6000" s="651" t="s">
        <v>12230</v>
      </c>
      <c r="B6000" t="s">
        <v>12231</v>
      </c>
      <c r="C6000" s="22">
        <f>DAILY!AG22</f>
        <v>0</v>
      </c>
      <c r="D6000" s="15" t="s">
        <v>10969</v>
      </c>
      <c r="E6000" s="23" t="s">
        <v>12232</v>
      </c>
    </row>
    <row r="6001" spans="1:5" ht="12" customHeight="1" x14ac:dyDescent="0.25">
      <c r="A6001" s="651" t="s">
        <v>12233</v>
      </c>
      <c r="B6001" t="s">
        <v>12234</v>
      </c>
      <c r="C6001" s="22">
        <f>DAILY!AG23</f>
        <v>0</v>
      </c>
      <c r="D6001" s="15" t="s">
        <v>10969</v>
      </c>
      <c r="E6001" s="23" t="s">
        <v>12235</v>
      </c>
    </row>
    <row r="6002" spans="1:5" ht="12" customHeight="1" x14ac:dyDescent="0.25">
      <c r="A6002" s="651" t="s">
        <v>12236</v>
      </c>
      <c r="B6002" t="s">
        <v>12237</v>
      </c>
      <c r="C6002" s="22">
        <f>DAILY!AG24</f>
        <v>0</v>
      </c>
      <c r="D6002" s="15" t="s">
        <v>10969</v>
      </c>
      <c r="E6002" s="23" t="s">
        <v>12238</v>
      </c>
    </row>
    <row r="6003" spans="1:5" ht="12" customHeight="1" x14ac:dyDescent="0.25">
      <c r="A6003" s="651" t="s">
        <v>12239</v>
      </c>
      <c r="B6003" t="s">
        <v>12240</v>
      </c>
      <c r="C6003" s="22">
        <f>DAILY!AG25</f>
        <v>0</v>
      </c>
      <c r="D6003" s="15" t="s">
        <v>10969</v>
      </c>
      <c r="E6003" s="23" t="s">
        <v>12241</v>
      </c>
    </row>
    <row r="6004" spans="1:5" ht="12" customHeight="1" x14ac:dyDescent="0.25">
      <c r="A6004" s="651" t="s">
        <v>12242</v>
      </c>
      <c r="B6004" t="s">
        <v>12243</v>
      </c>
      <c r="C6004" s="22">
        <f>DAILY!AG26</f>
        <v>0</v>
      </c>
      <c r="D6004" s="15" t="s">
        <v>10969</v>
      </c>
      <c r="E6004" s="23" t="s">
        <v>12244</v>
      </c>
    </row>
    <row r="6005" spans="1:5" ht="12" customHeight="1" x14ac:dyDescent="0.25">
      <c r="A6005" s="651" t="s">
        <v>12245</v>
      </c>
      <c r="B6005" t="s">
        <v>12246</v>
      </c>
      <c r="C6005" s="22">
        <f>DAILY!AG27</f>
        <v>0</v>
      </c>
      <c r="D6005" s="15" t="s">
        <v>10969</v>
      </c>
      <c r="E6005" s="23" t="s">
        <v>12247</v>
      </c>
    </row>
    <row r="6006" spans="1:5" ht="12" customHeight="1" x14ac:dyDescent="0.25">
      <c r="A6006" s="651" t="s">
        <v>12248</v>
      </c>
      <c r="B6006" t="s">
        <v>12249</v>
      </c>
      <c r="C6006" s="22">
        <f>DAILY!AG28</f>
        <v>0</v>
      </c>
      <c r="D6006" s="15" t="s">
        <v>10969</v>
      </c>
      <c r="E6006" s="23" t="s">
        <v>12250</v>
      </c>
    </row>
    <row r="6007" spans="1:5" ht="12" customHeight="1" x14ac:dyDescent="0.25">
      <c r="A6007" s="651" t="s">
        <v>12251</v>
      </c>
      <c r="B6007" t="s">
        <v>12252</v>
      </c>
      <c r="C6007" s="22">
        <f>DAILY!AG29</f>
        <v>0</v>
      </c>
      <c r="D6007" s="15" t="s">
        <v>10969</v>
      </c>
      <c r="E6007" s="23" t="s">
        <v>12253</v>
      </c>
    </row>
    <row r="6008" spans="1:5" ht="12" customHeight="1" x14ac:dyDescent="0.25">
      <c r="A6008" s="651" t="s">
        <v>12254</v>
      </c>
      <c r="B6008" t="s">
        <v>12255</v>
      </c>
      <c r="C6008" s="22">
        <f>DAILY!AG30</f>
        <v>0</v>
      </c>
      <c r="D6008" s="15" t="s">
        <v>10969</v>
      </c>
      <c r="E6008" s="23" t="s">
        <v>12256</v>
      </c>
    </row>
    <row r="6009" spans="1:5" ht="12" customHeight="1" x14ac:dyDescent="0.25">
      <c r="A6009" s="651" t="s">
        <v>12257</v>
      </c>
      <c r="B6009" t="s">
        <v>12258</v>
      </c>
      <c r="C6009" s="22">
        <f>DAILY!AG31</f>
        <v>0</v>
      </c>
      <c r="D6009" s="15" t="s">
        <v>10969</v>
      </c>
      <c r="E6009" s="23" t="s">
        <v>12259</v>
      </c>
    </row>
    <row r="6010" spans="1:5" ht="12" customHeight="1" x14ac:dyDescent="0.25">
      <c r="A6010" s="651" t="s">
        <v>12260</v>
      </c>
      <c r="B6010" t="s">
        <v>12261</v>
      </c>
      <c r="C6010" s="22">
        <f>DAILY!AG32</f>
        <v>0</v>
      </c>
      <c r="D6010" s="15" t="s">
        <v>10969</v>
      </c>
      <c r="E6010" s="23" t="s">
        <v>12262</v>
      </c>
    </row>
    <row r="6011" spans="1:5" ht="12" customHeight="1" x14ac:dyDescent="0.25">
      <c r="A6011" s="651" t="s">
        <v>12263</v>
      </c>
      <c r="B6011" t="s">
        <v>12264</v>
      </c>
      <c r="C6011" s="22">
        <f>DAILY!AG33</f>
        <v>0</v>
      </c>
      <c r="D6011" s="15" t="s">
        <v>10969</v>
      </c>
      <c r="E6011" s="23" t="s">
        <v>12265</v>
      </c>
    </row>
    <row r="6012" spans="1:5" ht="12" customHeight="1" x14ac:dyDescent="0.25">
      <c r="A6012" s="651" t="s">
        <v>12266</v>
      </c>
      <c r="B6012" t="s">
        <v>12267</v>
      </c>
      <c r="C6012" s="22">
        <f>DAILY!AG34</f>
        <v>0</v>
      </c>
      <c r="D6012" s="15" t="s">
        <v>10969</v>
      </c>
      <c r="E6012" s="23" t="s">
        <v>12268</v>
      </c>
    </row>
    <row r="6013" spans="1:5" ht="12" customHeight="1" x14ac:dyDescent="0.25">
      <c r="A6013" s="651" t="s">
        <v>12269</v>
      </c>
      <c r="B6013" t="s">
        <v>12270</v>
      </c>
      <c r="C6013" s="22">
        <f>DAILY!AG35</f>
        <v>0</v>
      </c>
      <c r="D6013" s="15" t="s">
        <v>10969</v>
      </c>
      <c r="E6013" s="23" t="s">
        <v>12271</v>
      </c>
    </row>
    <row r="6014" spans="1:5" ht="12" customHeight="1" x14ac:dyDescent="0.25">
      <c r="A6014" s="651" t="s">
        <v>12272</v>
      </c>
      <c r="B6014" t="s">
        <v>12273</v>
      </c>
      <c r="C6014" s="22">
        <f>DAILY!AG36</f>
        <v>0</v>
      </c>
      <c r="D6014" s="15" t="s">
        <v>10969</v>
      </c>
      <c r="E6014" s="23" t="s">
        <v>12274</v>
      </c>
    </row>
    <row r="6015" spans="1:5" ht="12" customHeight="1" x14ac:dyDescent="0.25">
      <c r="A6015" s="651" t="s">
        <v>12275</v>
      </c>
      <c r="B6015" t="s">
        <v>12276</v>
      </c>
      <c r="C6015" s="22">
        <f>DAILY!AG37</f>
        <v>0</v>
      </c>
      <c r="D6015" s="15" t="s">
        <v>10969</v>
      </c>
      <c r="E6015" s="23" t="s">
        <v>12277</v>
      </c>
    </row>
    <row r="6016" spans="1:5" ht="12" customHeight="1" x14ac:dyDescent="0.25">
      <c r="A6016" s="651" t="s">
        <v>12278</v>
      </c>
      <c r="B6016" t="s">
        <v>12279</v>
      </c>
      <c r="C6016" s="22">
        <f>DAILY!AG38</f>
        <v>0</v>
      </c>
      <c r="D6016" s="15" t="s">
        <v>10969</v>
      </c>
      <c r="E6016" s="23" t="s">
        <v>12280</v>
      </c>
    </row>
    <row r="6017" spans="1:5" ht="12" customHeight="1" x14ac:dyDescent="0.25">
      <c r="A6017" s="651">
        <v>733905852725</v>
      </c>
      <c r="B6017" t="s">
        <v>12281</v>
      </c>
      <c r="C6017" s="22">
        <f>DAILY!AG39</f>
        <v>0</v>
      </c>
      <c r="D6017" s="15" t="s">
        <v>10969</v>
      </c>
      <c r="E6017" s="23" t="s">
        <v>12282</v>
      </c>
    </row>
    <row r="6018" spans="1:5" ht="12" customHeight="1" x14ac:dyDescent="0.25">
      <c r="A6018" s="651">
        <v>888290913480</v>
      </c>
      <c r="B6018" t="s">
        <v>12283</v>
      </c>
      <c r="C6018" s="22">
        <f>DAILY!AJ13</f>
        <v>0</v>
      </c>
      <c r="D6018" s="15" t="s">
        <v>10969</v>
      </c>
      <c r="E6018" s="23" t="s">
        <v>12284</v>
      </c>
    </row>
    <row r="6019" spans="1:5" ht="12" customHeight="1" x14ac:dyDescent="0.25">
      <c r="A6019" s="651">
        <v>888290913473</v>
      </c>
      <c r="B6019" t="s">
        <v>12285</v>
      </c>
      <c r="C6019" s="22">
        <f>DAILY!AJ14</f>
        <v>0</v>
      </c>
      <c r="D6019" s="15" t="s">
        <v>10969</v>
      </c>
      <c r="E6019" s="23" t="s">
        <v>12286</v>
      </c>
    </row>
    <row r="6020" spans="1:5" ht="12" customHeight="1" x14ac:dyDescent="0.25">
      <c r="A6020" s="651">
        <v>888290913466</v>
      </c>
      <c r="B6020" t="s">
        <v>12287</v>
      </c>
      <c r="C6020" s="22">
        <f>DAILY!AJ15</f>
        <v>0</v>
      </c>
      <c r="D6020" s="15" t="s">
        <v>10969</v>
      </c>
      <c r="E6020" s="23" t="s">
        <v>12288</v>
      </c>
    </row>
    <row r="6021" spans="1:5" ht="12" customHeight="1" x14ac:dyDescent="0.25">
      <c r="A6021" s="651">
        <v>888290913459</v>
      </c>
      <c r="B6021" t="s">
        <v>12289</v>
      </c>
      <c r="C6021" s="22">
        <f>DAILY!AJ16</f>
        <v>0</v>
      </c>
      <c r="D6021" s="15" t="s">
        <v>10969</v>
      </c>
      <c r="E6021" s="23" t="s">
        <v>12290</v>
      </c>
    </row>
    <row r="6022" spans="1:5" ht="12" customHeight="1" x14ac:dyDescent="0.25">
      <c r="A6022" s="651">
        <v>888290913442</v>
      </c>
      <c r="B6022" t="s">
        <v>12291</v>
      </c>
      <c r="C6022" s="22">
        <f>DAILY!AJ17</f>
        <v>0</v>
      </c>
      <c r="D6022" s="15" t="s">
        <v>10969</v>
      </c>
      <c r="E6022" s="23" t="s">
        <v>12292</v>
      </c>
    </row>
    <row r="6023" spans="1:5" ht="12" customHeight="1" x14ac:dyDescent="0.25">
      <c r="A6023" s="651">
        <v>888290913435</v>
      </c>
      <c r="B6023" t="s">
        <v>12293</v>
      </c>
      <c r="C6023" s="22">
        <f>DAILY!AJ18</f>
        <v>0</v>
      </c>
      <c r="D6023" s="15" t="s">
        <v>10969</v>
      </c>
      <c r="E6023" s="23" t="s">
        <v>12294</v>
      </c>
    </row>
    <row r="6024" spans="1:5" ht="12" customHeight="1" x14ac:dyDescent="0.25">
      <c r="A6024" s="651">
        <v>888290913428</v>
      </c>
      <c r="B6024" t="s">
        <v>12295</v>
      </c>
      <c r="C6024" s="22">
        <f>DAILY!AJ19</f>
        <v>0</v>
      </c>
      <c r="D6024" s="15" t="s">
        <v>10969</v>
      </c>
      <c r="E6024" s="23" t="s">
        <v>12296</v>
      </c>
    </row>
    <row r="6025" spans="1:5" ht="12" customHeight="1" x14ac:dyDescent="0.25">
      <c r="A6025" s="651">
        <v>888290913411</v>
      </c>
      <c r="B6025" t="s">
        <v>12297</v>
      </c>
      <c r="C6025" s="22">
        <f>DAILY!AJ20</f>
        <v>0</v>
      </c>
      <c r="D6025" s="15" t="s">
        <v>10969</v>
      </c>
      <c r="E6025" s="23" t="s">
        <v>12298</v>
      </c>
    </row>
    <row r="6026" spans="1:5" ht="12" customHeight="1" x14ac:dyDescent="0.25">
      <c r="A6026" s="651">
        <v>888290913404</v>
      </c>
      <c r="B6026" t="s">
        <v>12299</v>
      </c>
      <c r="C6026" s="22">
        <f>DAILY!AJ21</f>
        <v>0</v>
      </c>
      <c r="D6026" s="15" t="s">
        <v>10969</v>
      </c>
      <c r="E6026" s="23" t="s">
        <v>12300</v>
      </c>
    </row>
    <row r="6027" spans="1:5" ht="12" customHeight="1" x14ac:dyDescent="0.25">
      <c r="A6027" s="651">
        <v>888290913398</v>
      </c>
      <c r="B6027" t="s">
        <v>12301</v>
      </c>
      <c r="C6027" s="22">
        <f>DAILY!AJ22</f>
        <v>0</v>
      </c>
      <c r="D6027" s="15" t="s">
        <v>10969</v>
      </c>
      <c r="E6027" s="23" t="s">
        <v>12302</v>
      </c>
    </row>
    <row r="6028" spans="1:5" ht="12" customHeight="1" x14ac:dyDescent="0.25">
      <c r="A6028" s="651">
        <v>888290913381</v>
      </c>
      <c r="B6028" t="s">
        <v>12303</v>
      </c>
      <c r="C6028" s="22">
        <f>DAILY!AJ23</f>
        <v>0</v>
      </c>
      <c r="D6028" s="15" t="s">
        <v>10969</v>
      </c>
      <c r="E6028" s="23" t="s">
        <v>12304</v>
      </c>
    </row>
    <row r="6029" spans="1:5" ht="12" customHeight="1" x14ac:dyDescent="0.25">
      <c r="A6029" s="651">
        <v>888290913374</v>
      </c>
      <c r="B6029" t="s">
        <v>12305</v>
      </c>
      <c r="C6029" s="22">
        <f>DAILY!AJ24</f>
        <v>0</v>
      </c>
      <c r="D6029" s="15" t="s">
        <v>10969</v>
      </c>
      <c r="E6029" s="23" t="s">
        <v>12306</v>
      </c>
    </row>
    <row r="6030" spans="1:5" ht="12" customHeight="1" x14ac:dyDescent="0.25">
      <c r="A6030" s="651">
        <v>888290913367</v>
      </c>
      <c r="B6030" t="s">
        <v>12307</v>
      </c>
      <c r="C6030" s="22">
        <f>DAILY!AJ25</f>
        <v>0</v>
      </c>
      <c r="D6030" s="15" t="s">
        <v>10969</v>
      </c>
      <c r="E6030" s="23" t="s">
        <v>12308</v>
      </c>
    </row>
    <row r="6031" spans="1:5" ht="12" customHeight="1" x14ac:dyDescent="0.25">
      <c r="A6031" s="651">
        <v>888290913350</v>
      </c>
      <c r="B6031" t="s">
        <v>12309</v>
      </c>
      <c r="C6031" s="22">
        <f>DAILY!AJ26</f>
        <v>0</v>
      </c>
      <c r="D6031" s="15" t="s">
        <v>10969</v>
      </c>
      <c r="E6031" s="23" t="s">
        <v>12310</v>
      </c>
    </row>
    <row r="6032" spans="1:5" ht="12" customHeight="1" x14ac:dyDescent="0.25">
      <c r="A6032" s="651">
        <v>888290913343</v>
      </c>
      <c r="B6032" t="s">
        <v>12311</v>
      </c>
      <c r="C6032" s="22">
        <f>DAILY!AJ27</f>
        <v>0</v>
      </c>
      <c r="D6032" s="15" t="s">
        <v>10969</v>
      </c>
      <c r="E6032" s="23" t="s">
        <v>12312</v>
      </c>
    </row>
    <row r="6033" spans="1:5" ht="12" customHeight="1" x14ac:dyDescent="0.25">
      <c r="A6033" s="651">
        <v>888290913336</v>
      </c>
      <c r="B6033" t="s">
        <v>12313</v>
      </c>
      <c r="C6033" s="22">
        <f>DAILY!AJ28</f>
        <v>0</v>
      </c>
      <c r="D6033" s="15" t="s">
        <v>10969</v>
      </c>
      <c r="E6033" s="23" t="s">
        <v>12314</v>
      </c>
    </row>
    <row r="6034" spans="1:5" ht="12" customHeight="1" x14ac:dyDescent="0.25">
      <c r="A6034" s="651">
        <v>888290913329</v>
      </c>
      <c r="B6034" t="s">
        <v>12315</v>
      </c>
      <c r="C6034" s="22">
        <f>DAILY!AJ29</f>
        <v>0</v>
      </c>
      <c r="D6034" s="15" t="s">
        <v>10969</v>
      </c>
      <c r="E6034" s="23" t="s">
        <v>12316</v>
      </c>
    </row>
    <row r="6035" spans="1:5" ht="12" customHeight="1" x14ac:dyDescent="0.25">
      <c r="A6035" s="651">
        <v>888290913312</v>
      </c>
      <c r="B6035" t="s">
        <v>12317</v>
      </c>
      <c r="C6035" s="22">
        <f>DAILY!AJ30</f>
        <v>0</v>
      </c>
      <c r="D6035" s="15" t="s">
        <v>10969</v>
      </c>
      <c r="E6035" s="23" t="s">
        <v>12318</v>
      </c>
    </row>
    <row r="6036" spans="1:5" ht="12" customHeight="1" x14ac:dyDescent="0.25">
      <c r="A6036" s="651">
        <v>888290913305</v>
      </c>
      <c r="B6036" t="s">
        <v>12319</v>
      </c>
      <c r="C6036" s="22">
        <f>DAILY!AJ31</f>
        <v>0</v>
      </c>
      <c r="D6036" s="15" t="s">
        <v>10969</v>
      </c>
      <c r="E6036" s="23" t="s">
        <v>12320</v>
      </c>
    </row>
    <row r="6037" spans="1:5" ht="12" customHeight="1" x14ac:dyDescent="0.25">
      <c r="A6037" s="651">
        <v>888290913299</v>
      </c>
      <c r="B6037" t="s">
        <v>12321</v>
      </c>
      <c r="C6037" s="22">
        <f>DAILY!AJ32</f>
        <v>0</v>
      </c>
      <c r="D6037" s="15" t="s">
        <v>10969</v>
      </c>
      <c r="E6037" s="23" t="s">
        <v>12322</v>
      </c>
    </row>
    <row r="6038" spans="1:5" ht="12" customHeight="1" x14ac:dyDescent="0.25">
      <c r="A6038" s="651">
        <v>888290913282</v>
      </c>
      <c r="B6038" t="s">
        <v>12323</v>
      </c>
      <c r="C6038" s="22">
        <f>DAILY!AJ33</f>
        <v>0</v>
      </c>
      <c r="D6038" s="15" t="s">
        <v>10969</v>
      </c>
      <c r="E6038" s="23" t="s">
        <v>12324</v>
      </c>
    </row>
    <row r="6039" spans="1:5" ht="12" customHeight="1" x14ac:dyDescent="0.25">
      <c r="A6039" s="651">
        <v>888290913275</v>
      </c>
      <c r="B6039" t="s">
        <v>12325</v>
      </c>
      <c r="C6039" s="22">
        <f>DAILY!AJ34</f>
        <v>0</v>
      </c>
      <c r="D6039" s="15" t="s">
        <v>10969</v>
      </c>
      <c r="E6039" s="23" t="s">
        <v>12326</v>
      </c>
    </row>
    <row r="6040" spans="1:5" ht="12" customHeight="1" x14ac:dyDescent="0.25">
      <c r="A6040" s="651">
        <v>888290913268</v>
      </c>
      <c r="B6040" t="s">
        <v>12327</v>
      </c>
      <c r="C6040" s="22">
        <f>DAILY!AJ35</f>
        <v>0</v>
      </c>
      <c r="D6040" s="15" t="s">
        <v>10969</v>
      </c>
      <c r="E6040" s="23" t="s">
        <v>12328</v>
      </c>
    </row>
    <row r="6041" spans="1:5" ht="12" customHeight="1" x14ac:dyDescent="0.25">
      <c r="A6041" s="651">
        <v>888290913251</v>
      </c>
      <c r="B6041" t="s">
        <v>12329</v>
      </c>
      <c r="C6041" s="22">
        <f>DAILY!AJ36</f>
        <v>0</v>
      </c>
      <c r="D6041" s="15" t="s">
        <v>10969</v>
      </c>
      <c r="E6041" s="23" t="s">
        <v>12330</v>
      </c>
    </row>
    <row r="6042" spans="1:5" ht="12" customHeight="1" x14ac:dyDescent="0.25">
      <c r="A6042" s="651">
        <v>888290913244</v>
      </c>
      <c r="B6042" t="s">
        <v>12331</v>
      </c>
      <c r="C6042" s="22">
        <f>DAILY!AJ37</f>
        <v>0</v>
      </c>
      <c r="D6042" s="15" t="s">
        <v>10969</v>
      </c>
      <c r="E6042" s="23" t="s">
        <v>12332</v>
      </c>
    </row>
    <row r="6043" spans="1:5" ht="12" customHeight="1" x14ac:dyDescent="0.25">
      <c r="A6043" s="651">
        <v>888290913237</v>
      </c>
      <c r="B6043" t="s">
        <v>12333</v>
      </c>
      <c r="C6043" s="22">
        <f>DAILY!AJ38</f>
        <v>0</v>
      </c>
      <c r="D6043" s="15" t="s">
        <v>10969</v>
      </c>
      <c r="E6043" s="23" t="s">
        <v>12334</v>
      </c>
    </row>
    <row r="6044" spans="1:5" ht="12" customHeight="1" x14ac:dyDescent="0.25">
      <c r="A6044" s="651">
        <v>888290913220</v>
      </c>
      <c r="B6044" t="s">
        <v>12335</v>
      </c>
      <c r="C6044" s="22">
        <f>DAILY!AJ39</f>
        <v>0</v>
      </c>
      <c r="D6044" s="15" t="s">
        <v>10969</v>
      </c>
      <c r="E6044" s="23" t="s">
        <v>12336</v>
      </c>
    </row>
    <row r="6045" spans="1:5" ht="12" customHeight="1" x14ac:dyDescent="0.25">
      <c r="A6045" s="651">
        <v>888290913213</v>
      </c>
      <c r="B6045" t="s">
        <v>12337</v>
      </c>
      <c r="C6045" s="22">
        <f>DAILY!AJ40</f>
        <v>0</v>
      </c>
      <c r="D6045" s="15" t="s">
        <v>10969</v>
      </c>
      <c r="E6045" s="23" t="s">
        <v>12338</v>
      </c>
    </row>
    <row r="6046" spans="1:5" ht="12" customHeight="1" x14ac:dyDescent="0.25">
      <c r="A6046" s="651">
        <v>888290913206</v>
      </c>
      <c r="B6046" t="s">
        <v>12339</v>
      </c>
      <c r="C6046" s="22">
        <f>DAILY!AJ41</f>
        <v>0</v>
      </c>
      <c r="D6046" s="15" t="s">
        <v>10969</v>
      </c>
      <c r="E6046" s="23" t="s">
        <v>12340</v>
      </c>
    </row>
    <row r="6047" spans="1:5" ht="12" customHeight="1" x14ac:dyDescent="0.25">
      <c r="A6047" s="651">
        <v>888290913190</v>
      </c>
      <c r="B6047" t="s">
        <v>12341</v>
      </c>
      <c r="C6047" s="22">
        <f>DAILY!AJ42</f>
        <v>0</v>
      </c>
      <c r="D6047" s="15" t="s">
        <v>10969</v>
      </c>
      <c r="E6047" s="23" t="s">
        <v>12342</v>
      </c>
    </row>
    <row r="6048" spans="1:5" ht="12" customHeight="1" x14ac:dyDescent="0.25">
      <c r="A6048" s="651">
        <v>888290913183</v>
      </c>
      <c r="B6048" t="s">
        <v>12343</v>
      </c>
      <c r="C6048" s="22">
        <f>DAILY!AJ43</f>
        <v>0</v>
      </c>
      <c r="D6048" s="15" t="s">
        <v>10969</v>
      </c>
      <c r="E6048" s="23" t="s">
        <v>12344</v>
      </c>
    </row>
    <row r="6049" spans="1:5" ht="12" customHeight="1" x14ac:dyDescent="0.25">
      <c r="A6049" s="651">
        <v>888290913176</v>
      </c>
      <c r="B6049" t="s">
        <v>12345</v>
      </c>
      <c r="C6049" s="22">
        <f>DAILY!AJ44</f>
        <v>0</v>
      </c>
      <c r="D6049" s="15" t="s">
        <v>10969</v>
      </c>
      <c r="E6049" s="23" t="s">
        <v>12346</v>
      </c>
    </row>
    <row r="6050" spans="1:5" ht="12" customHeight="1" x14ac:dyDescent="0.25">
      <c r="A6050" s="651">
        <v>888290913169</v>
      </c>
      <c r="B6050" t="s">
        <v>12347</v>
      </c>
      <c r="C6050" s="22">
        <f>DAILY!AJ45</f>
        <v>0</v>
      </c>
      <c r="D6050" s="15" t="s">
        <v>10969</v>
      </c>
      <c r="E6050" s="23" t="s">
        <v>12348</v>
      </c>
    </row>
    <row r="6051" spans="1:5" ht="12" customHeight="1" x14ac:dyDescent="0.25">
      <c r="A6051" s="651">
        <v>888290913152</v>
      </c>
      <c r="B6051" t="s">
        <v>12349</v>
      </c>
      <c r="C6051" s="22">
        <f>DAILY!AJ46</f>
        <v>0</v>
      </c>
      <c r="D6051" s="15" t="s">
        <v>10969</v>
      </c>
      <c r="E6051" s="23" t="s">
        <v>12350</v>
      </c>
    </row>
    <row r="6052" spans="1:5" ht="12" customHeight="1" x14ac:dyDescent="0.25">
      <c r="A6052" s="651">
        <v>888290913145</v>
      </c>
      <c r="B6052" t="s">
        <v>12351</v>
      </c>
      <c r="C6052" s="22">
        <f>DAILY!AJ47</f>
        <v>0</v>
      </c>
      <c r="D6052" s="15" t="s">
        <v>10969</v>
      </c>
      <c r="E6052" s="23" t="s">
        <v>12352</v>
      </c>
    </row>
    <row r="6053" spans="1:5" ht="12" customHeight="1" x14ac:dyDescent="0.25">
      <c r="A6053" s="651">
        <v>888290915439</v>
      </c>
      <c r="B6053" t="s">
        <v>12353</v>
      </c>
      <c r="C6053" s="22">
        <f>DAILY!AK13</f>
        <v>0</v>
      </c>
      <c r="D6053" s="15" t="s">
        <v>10969</v>
      </c>
      <c r="E6053" s="23" t="s">
        <v>12354</v>
      </c>
    </row>
    <row r="6054" spans="1:5" ht="12" customHeight="1" x14ac:dyDescent="0.25">
      <c r="A6054" s="651">
        <v>888290915422</v>
      </c>
      <c r="B6054" t="s">
        <v>12355</v>
      </c>
      <c r="C6054" s="22">
        <f>DAILY!AK14</f>
        <v>0</v>
      </c>
      <c r="D6054" s="15" t="s">
        <v>10969</v>
      </c>
      <c r="E6054" s="23" t="s">
        <v>12356</v>
      </c>
    </row>
    <row r="6055" spans="1:5" ht="12" customHeight="1" x14ac:dyDescent="0.25">
      <c r="A6055" s="651">
        <v>888290915415</v>
      </c>
      <c r="B6055" t="s">
        <v>12357</v>
      </c>
      <c r="C6055" s="22">
        <f>DAILY!AK15</f>
        <v>0</v>
      </c>
      <c r="D6055" s="15" t="s">
        <v>10969</v>
      </c>
      <c r="E6055" s="23" t="s">
        <v>12358</v>
      </c>
    </row>
    <row r="6056" spans="1:5" ht="12" customHeight="1" x14ac:dyDescent="0.25">
      <c r="A6056" s="651">
        <v>888290915408</v>
      </c>
      <c r="B6056" t="s">
        <v>12359</v>
      </c>
      <c r="C6056" s="22">
        <f>DAILY!AK16</f>
        <v>0</v>
      </c>
      <c r="D6056" s="15" t="s">
        <v>10969</v>
      </c>
      <c r="E6056" s="23" t="s">
        <v>12360</v>
      </c>
    </row>
    <row r="6057" spans="1:5" ht="12" customHeight="1" x14ac:dyDescent="0.25">
      <c r="A6057" s="651">
        <v>888290915392</v>
      </c>
      <c r="B6057" t="s">
        <v>12361</v>
      </c>
      <c r="C6057" s="22">
        <f>DAILY!AK17</f>
        <v>0</v>
      </c>
      <c r="D6057" s="15" t="s">
        <v>10969</v>
      </c>
      <c r="E6057" s="23" t="s">
        <v>12362</v>
      </c>
    </row>
    <row r="6058" spans="1:5" ht="12" customHeight="1" x14ac:dyDescent="0.25">
      <c r="A6058" s="651">
        <v>888290915385</v>
      </c>
      <c r="B6058" t="s">
        <v>12363</v>
      </c>
      <c r="C6058" s="22">
        <f>DAILY!AK18</f>
        <v>0</v>
      </c>
      <c r="D6058" s="15" t="s">
        <v>10969</v>
      </c>
      <c r="E6058" s="23" t="s">
        <v>12364</v>
      </c>
    </row>
    <row r="6059" spans="1:5" ht="12" customHeight="1" x14ac:dyDescent="0.25">
      <c r="A6059" s="651">
        <v>888290915378</v>
      </c>
      <c r="B6059" t="s">
        <v>12365</v>
      </c>
      <c r="C6059" s="22">
        <f>DAILY!AK19</f>
        <v>0</v>
      </c>
      <c r="D6059" s="15" t="s">
        <v>10969</v>
      </c>
      <c r="E6059" s="23" t="s">
        <v>12366</v>
      </c>
    </row>
    <row r="6060" spans="1:5" ht="12" customHeight="1" x14ac:dyDescent="0.25">
      <c r="A6060" s="651">
        <v>888290915361</v>
      </c>
      <c r="B6060" t="s">
        <v>12367</v>
      </c>
      <c r="C6060" s="22">
        <f>DAILY!AK20</f>
        <v>0</v>
      </c>
      <c r="D6060" s="15" t="s">
        <v>10969</v>
      </c>
      <c r="E6060" s="23" t="s">
        <v>12368</v>
      </c>
    </row>
    <row r="6061" spans="1:5" ht="12" customHeight="1" x14ac:dyDescent="0.25">
      <c r="A6061" s="651">
        <v>888290915354</v>
      </c>
      <c r="B6061" t="s">
        <v>12369</v>
      </c>
      <c r="C6061" s="22">
        <f>DAILY!AK21</f>
        <v>0</v>
      </c>
      <c r="D6061" s="15" t="s">
        <v>10969</v>
      </c>
      <c r="E6061" s="23" t="s">
        <v>12370</v>
      </c>
    </row>
    <row r="6062" spans="1:5" ht="12" customHeight="1" x14ac:dyDescent="0.25">
      <c r="A6062" s="651">
        <v>888290915347</v>
      </c>
      <c r="B6062" t="s">
        <v>12371</v>
      </c>
      <c r="C6062" s="22">
        <f>DAILY!AK22</f>
        <v>0</v>
      </c>
      <c r="D6062" s="15" t="s">
        <v>10969</v>
      </c>
      <c r="E6062" s="23" t="s">
        <v>12372</v>
      </c>
    </row>
    <row r="6063" spans="1:5" ht="12" customHeight="1" x14ac:dyDescent="0.25">
      <c r="A6063" s="651">
        <v>888290915330</v>
      </c>
      <c r="B6063" t="s">
        <v>12373</v>
      </c>
      <c r="C6063" s="22">
        <f>DAILY!AK23</f>
        <v>0</v>
      </c>
      <c r="D6063" s="15" t="s">
        <v>10969</v>
      </c>
      <c r="E6063" s="23" t="s">
        <v>12374</v>
      </c>
    </row>
    <row r="6064" spans="1:5" ht="12" customHeight="1" x14ac:dyDescent="0.25">
      <c r="A6064" s="651">
        <v>888290915323</v>
      </c>
      <c r="B6064" t="s">
        <v>12375</v>
      </c>
      <c r="C6064" s="22">
        <f>DAILY!AK24</f>
        <v>0</v>
      </c>
      <c r="D6064" s="15" t="s">
        <v>10969</v>
      </c>
      <c r="E6064" s="23" t="s">
        <v>12376</v>
      </c>
    </row>
    <row r="6065" spans="1:5" ht="12" customHeight="1" x14ac:dyDescent="0.25">
      <c r="A6065" s="651">
        <v>888290915316</v>
      </c>
      <c r="B6065" t="s">
        <v>12377</v>
      </c>
      <c r="C6065" s="22">
        <f>DAILY!AK25</f>
        <v>0</v>
      </c>
      <c r="D6065" s="15" t="s">
        <v>10969</v>
      </c>
      <c r="E6065" s="23" t="s">
        <v>12378</v>
      </c>
    </row>
    <row r="6066" spans="1:5" ht="12" customHeight="1" x14ac:dyDescent="0.25">
      <c r="A6066" s="651">
        <v>888290915309</v>
      </c>
      <c r="B6066" t="s">
        <v>12379</v>
      </c>
      <c r="C6066" s="22">
        <f>DAILY!AK26</f>
        <v>0</v>
      </c>
      <c r="D6066" s="15" t="s">
        <v>10969</v>
      </c>
      <c r="E6066" s="23" t="s">
        <v>12380</v>
      </c>
    </row>
    <row r="6067" spans="1:5" ht="12" customHeight="1" x14ac:dyDescent="0.25">
      <c r="A6067" s="651">
        <v>888290915293</v>
      </c>
      <c r="B6067" t="s">
        <v>12381</v>
      </c>
      <c r="C6067" s="22">
        <f>DAILY!AK27</f>
        <v>0</v>
      </c>
      <c r="D6067" s="15" t="s">
        <v>10969</v>
      </c>
      <c r="E6067" s="23" t="s">
        <v>12382</v>
      </c>
    </row>
    <row r="6068" spans="1:5" ht="12" customHeight="1" x14ac:dyDescent="0.25">
      <c r="A6068" s="651">
        <v>888290915286</v>
      </c>
      <c r="B6068" t="s">
        <v>12383</v>
      </c>
      <c r="C6068" s="22">
        <f>DAILY!AK28</f>
        <v>0</v>
      </c>
      <c r="D6068" s="15" t="s">
        <v>10969</v>
      </c>
      <c r="E6068" s="23" t="s">
        <v>12384</v>
      </c>
    </row>
    <row r="6069" spans="1:5" ht="12" customHeight="1" x14ac:dyDescent="0.25">
      <c r="A6069" s="651">
        <v>888290915279</v>
      </c>
      <c r="B6069" t="s">
        <v>12385</v>
      </c>
      <c r="C6069" s="22">
        <f>DAILY!AK29</f>
        <v>0</v>
      </c>
      <c r="D6069" s="15" t="s">
        <v>10969</v>
      </c>
      <c r="E6069" s="23" t="s">
        <v>12386</v>
      </c>
    </row>
    <row r="6070" spans="1:5" ht="12" customHeight="1" x14ac:dyDescent="0.25">
      <c r="A6070" s="651">
        <v>888290915262</v>
      </c>
      <c r="B6070" t="s">
        <v>12387</v>
      </c>
      <c r="C6070" s="22">
        <f>DAILY!AK30</f>
        <v>0</v>
      </c>
      <c r="D6070" s="15" t="s">
        <v>10969</v>
      </c>
      <c r="E6070" s="23" t="s">
        <v>12388</v>
      </c>
    </row>
    <row r="6071" spans="1:5" ht="12" customHeight="1" x14ac:dyDescent="0.25">
      <c r="A6071" s="651">
        <v>888290915255</v>
      </c>
      <c r="B6071" t="s">
        <v>12389</v>
      </c>
      <c r="C6071" s="22">
        <f>DAILY!AK31</f>
        <v>0</v>
      </c>
      <c r="D6071" s="15" t="s">
        <v>10969</v>
      </c>
      <c r="E6071" s="23" t="s">
        <v>12390</v>
      </c>
    </row>
    <row r="6072" spans="1:5" ht="12" customHeight="1" x14ac:dyDescent="0.25">
      <c r="A6072" s="651">
        <v>888290915248</v>
      </c>
      <c r="B6072" t="s">
        <v>12391</v>
      </c>
      <c r="C6072" s="22">
        <f>DAILY!AK32</f>
        <v>0</v>
      </c>
      <c r="D6072" s="15" t="s">
        <v>10969</v>
      </c>
      <c r="E6072" s="23" t="s">
        <v>12392</v>
      </c>
    </row>
    <row r="6073" spans="1:5" ht="12" customHeight="1" x14ac:dyDescent="0.25">
      <c r="A6073" s="651">
        <v>888290915231</v>
      </c>
      <c r="B6073" t="s">
        <v>12393</v>
      </c>
      <c r="C6073" s="22">
        <f>DAILY!AK33</f>
        <v>0</v>
      </c>
      <c r="D6073" s="15" t="s">
        <v>10969</v>
      </c>
      <c r="E6073" s="23" t="s">
        <v>12394</v>
      </c>
    </row>
    <row r="6074" spans="1:5" ht="12" customHeight="1" x14ac:dyDescent="0.25">
      <c r="A6074" s="651">
        <v>888290915224</v>
      </c>
      <c r="B6074" t="s">
        <v>12395</v>
      </c>
      <c r="C6074" s="22">
        <f>DAILY!AK34</f>
        <v>0</v>
      </c>
      <c r="D6074" s="15" t="s">
        <v>10969</v>
      </c>
      <c r="E6074" s="23" t="s">
        <v>12396</v>
      </c>
    </row>
    <row r="6075" spans="1:5" ht="12" customHeight="1" x14ac:dyDescent="0.25">
      <c r="A6075" s="651">
        <v>888290915217</v>
      </c>
      <c r="B6075" t="s">
        <v>12397</v>
      </c>
      <c r="C6075" s="22">
        <f>DAILY!AK35</f>
        <v>0</v>
      </c>
      <c r="D6075" s="15" t="s">
        <v>10969</v>
      </c>
      <c r="E6075" s="23" t="s">
        <v>12398</v>
      </c>
    </row>
    <row r="6076" spans="1:5" ht="12" customHeight="1" x14ac:dyDescent="0.25">
      <c r="A6076" s="651">
        <v>888290915200</v>
      </c>
      <c r="B6076" t="s">
        <v>12399</v>
      </c>
      <c r="C6076" s="22">
        <f>DAILY!AK36</f>
        <v>0</v>
      </c>
      <c r="D6076" s="15" t="s">
        <v>10969</v>
      </c>
      <c r="E6076" s="23" t="s">
        <v>12400</v>
      </c>
    </row>
    <row r="6077" spans="1:5" ht="12" customHeight="1" x14ac:dyDescent="0.25">
      <c r="A6077" s="651">
        <v>888290915194</v>
      </c>
      <c r="B6077" t="s">
        <v>12401</v>
      </c>
      <c r="C6077" s="22">
        <f>DAILY!AK37</f>
        <v>0</v>
      </c>
      <c r="D6077" s="15" t="s">
        <v>10969</v>
      </c>
      <c r="E6077" s="23" t="s">
        <v>12402</v>
      </c>
    </row>
    <row r="6078" spans="1:5" ht="12" customHeight="1" x14ac:dyDescent="0.25">
      <c r="A6078" s="651">
        <v>888290915187</v>
      </c>
      <c r="B6078" t="s">
        <v>12403</v>
      </c>
      <c r="C6078" s="22">
        <f>DAILY!AK38</f>
        <v>0</v>
      </c>
      <c r="D6078" s="15" t="s">
        <v>10969</v>
      </c>
      <c r="E6078" s="23" t="s">
        <v>12404</v>
      </c>
    </row>
    <row r="6079" spans="1:5" ht="12" customHeight="1" x14ac:dyDescent="0.25">
      <c r="A6079" s="651">
        <v>888290915170</v>
      </c>
      <c r="B6079" t="s">
        <v>12405</v>
      </c>
      <c r="C6079" s="22">
        <f>DAILY!AK39</f>
        <v>0</v>
      </c>
      <c r="D6079" s="15" t="s">
        <v>10969</v>
      </c>
      <c r="E6079" s="23" t="s">
        <v>12406</v>
      </c>
    </row>
    <row r="6080" spans="1:5" ht="12" customHeight="1" x14ac:dyDescent="0.25">
      <c r="A6080" s="651">
        <v>888290915163</v>
      </c>
      <c r="B6080" t="s">
        <v>12407</v>
      </c>
      <c r="C6080" s="22">
        <f>DAILY!AK40</f>
        <v>0</v>
      </c>
      <c r="D6080" s="15" t="s">
        <v>10969</v>
      </c>
      <c r="E6080" s="23" t="s">
        <v>12408</v>
      </c>
    </row>
    <row r="6081" spans="1:5" ht="12" customHeight="1" x14ac:dyDescent="0.25">
      <c r="A6081" s="651">
        <v>888290915156</v>
      </c>
      <c r="B6081" t="s">
        <v>12409</v>
      </c>
      <c r="C6081" s="22">
        <f>DAILY!AK41</f>
        <v>0</v>
      </c>
      <c r="D6081" s="15" t="s">
        <v>10969</v>
      </c>
      <c r="E6081" s="23" t="s">
        <v>12410</v>
      </c>
    </row>
    <row r="6082" spans="1:5" ht="12" customHeight="1" x14ac:dyDescent="0.25">
      <c r="A6082" s="651">
        <v>888290915149</v>
      </c>
      <c r="B6082" t="s">
        <v>12411</v>
      </c>
      <c r="C6082" s="22">
        <f>DAILY!AK42</f>
        <v>0</v>
      </c>
      <c r="D6082" s="15" t="s">
        <v>10969</v>
      </c>
      <c r="E6082" s="23" t="s">
        <v>12412</v>
      </c>
    </row>
    <row r="6083" spans="1:5" ht="12" customHeight="1" x14ac:dyDescent="0.25">
      <c r="A6083" s="651">
        <v>888290915132</v>
      </c>
      <c r="B6083" t="s">
        <v>12413</v>
      </c>
      <c r="C6083" s="22">
        <f>DAILY!AK43</f>
        <v>0</v>
      </c>
      <c r="D6083" s="15" t="s">
        <v>10969</v>
      </c>
      <c r="E6083" s="23" t="s">
        <v>12414</v>
      </c>
    </row>
    <row r="6084" spans="1:5" ht="12" customHeight="1" x14ac:dyDescent="0.25">
      <c r="A6084" s="651">
        <v>888290915125</v>
      </c>
      <c r="B6084" t="s">
        <v>12415</v>
      </c>
      <c r="C6084" s="22">
        <f>DAILY!AK44</f>
        <v>0</v>
      </c>
      <c r="D6084" s="15" t="s">
        <v>10969</v>
      </c>
      <c r="E6084" s="23" t="s">
        <v>12416</v>
      </c>
    </row>
    <row r="6085" spans="1:5" ht="12" customHeight="1" x14ac:dyDescent="0.25">
      <c r="A6085" s="651">
        <v>888290915118</v>
      </c>
      <c r="B6085" t="s">
        <v>12417</v>
      </c>
      <c r="C6085" s="22">
        <f>DAILY!AK45</f>
        <v>0</v>
      </c>
      <c r="D6085" s="15" t="s">
        <v>10969</v>
      </c>
      <c r="E6085" s="23" t="s">
        <v>12418</v>
      </c>
    </row>
    <row r="6086" spans="1:5" ht="12" customHeight="1" x14ac:dyDescent="0.25">
      <c r="A6086" s="651">
        <v>888290915101</v>
      </c>
      <c r="B6086" t="s">
        <v>12419</v>
      </c>
      <c r="C6086" s="22">
        <f>DAILY!AK46</f>
        <v>0</v>
      </c>
      <c r="D6086" s="15" t="s">
        <v>10969</v>
      </c>
      <c r="E6086" s="23" t="s">
        <v>12420</v>
      </c>
    </row>
    <row r="6087" spans="1:5" ht="12" customHeight="1" x14ac:dyDescent="0.25">
      <c r="A6087" s="651">
        <v>888290915095</v>
      </c>
      <c r="B6087" t="s">
        <v>12421</v>
      </c>
      <c r="C6087" s="22">
        <f>DAILY!AK47</f>
        <v>0</v>
      </c>
      <c r="D6087" s="15" t="s">
        <v>10969</v>
      </c>
      <c r="E6087" s="23" t="s">
        <v>12422</v>
      </c>
    </row>
    <row r="6088" spans="1:5" ht="12" customHeight="1" x14ac:dyDescent="0.25">
      <c r="A6088" s="651">
        <v>888290913527</v>
      </c>
      <c r="B6088" t="s">
        <v>12423</v>
      </c>
      <c r="C6088" s="22">
        <f>DAILY!AM13</f>
        <v>0</v>
      </c>
      <c r="D6088" s="15" t="s">
        <v>10969</v>
      </c>
      <c r="E6088" s="23" t="s">
        <v>12424</v>
      </c>
    </row>
    <row r="6089" spans="1:5" ht="12" customHeight="1" x14ac:dyDescent="0.25">
      <c r="A6089" s="651">
        <v>888290913534</v>
      </c>
      <c r="B6089" t="s">
        <v>12425</v>
      </c>
      <c r="C6089" s="22">
        <f>DAILY!AM14</f>
        <v>0</v>
      </c>
      <c r="D6089" s="15" t="s">
        <v>10969</v>
      </c>
      <c r="E6089" s="23" t="s">
        <v>12426</v>
      </c>
    </row>
    <row r="6090" spans="1:5" ht="12" customHeight="1" x14ac:dyDescent="0.25">
      <c r="A6090" s="651">
        <v>888290913541</v>
      </c>
      <c r="B6090" t="s">
        <v>12427</v>
      </c>
      <c r="C6090" s="22">
        <f>DAILY!AM15</f>
        <v>0</v>
      </c>
      <c r="D6090" s="15" t="s">
        <v>10969</v>
      </c>
      <c r="E6090" s="23" t="s">
        <v>12428</v>
      </c>
    </row>
    <row r="6091" spans="1:5" ht="12" customHeight="1" x14ac:dyDescent="0.25">
      <c r="A6091" s="651">
        <v>888290913558</v>
      </c>
      <c r="B6091" t="s">
        <v>12429</v>
      </c>
      <c r="C6091" s="22">
        <f>DAILY!AM16</f>
        <v>0</v>
      </c>
      <c r="D6091" s="15" t="s">
        <v>10969</v>
      </c>
      <c r="E6091" s="23" t="s">
        <v>12430</v>
      </c>
    </row>
    <row r="6092" spans="1:5" ht="12" customHeight="1" x14ac:dyDescent="0.25">
      <c r="A6092" s="651">
        <v>888290913565</v>
      </c>
      <c r="B6092" t="s">
        <v>12431</v>
      </c>
      <c r="C6092" s="22">
        <f>DAILY!AM17</f>
        <v>0</v>
      </c>
      <c r="D6092" s="15" t="s">
        <v>10969</v>
      </c>
      <c r="E6092" s="23" t="s">
        <v>12432</v>
      </c>
    </row>
    <row r="6093" spans="1:5" ht="12" customHeight="1" x14ac:dyDescent="0.25">
      <c r="A6093" s="651">
        <v>888290913572</v>
      </c>
      <c r="B6093" t="s">
        <v>12433</v>
      </c>
      <c r="C6093" s="22">
        <f>DAILY!AM18</f>
        <v>0</v>
      </c>
      <c r="D6093" s="15" t="s">
        <v>10969</v>
      </c>
      <c r="E6093" s="23" t="s">
        <v>12434</v>
      </c>
    </row>
    <row r="6094" spans="1:5" ht="12" customHeight="1" x14ac:dyDescent="0.25">
      <c r="A6094" s="651">
        <v>888290913589</v>
      </c>
      <c r="B6094" t="s">
        <v>12435</v>
      </c>
      <c r="C6094" s="22">
        <f>DAILY!AM19</f>
        <v>0</v>
      </c>
      <c r="D6094" s="15" t="s">
        <v>10969</v>
      </c>
      <c r="E6094" s="23" t="s">
        <v>12436</v>
      </c>
    </row>
    <row r="6095" spans="1:5" ht="12" customHeight="1" x14ac:dyDescent="0.25">
      <c r="A6095" s="651">
        <v>888290913596</v>
      </c>
      <c r="B6095" t="s">
        <v>12437</v>
      </c>
      <c r="C6095" s="22">
        <f>DAILY!AM20</f>
        <v>0</v>
      </c>
      <c r="D6095" s="15" t="s">
        <v>10969</v>
      </c>
      <c r="E6095" s="23" t="s">
        <v>12438</v>
      </c>
    </row>
    <row r="6096" spans="1:5" ht="12" customHeight="1" x14ac:dyDescent="0.25">
      <c r="A6096" s="651">
        <v>888290913602</v>
      </c>
      <c r="B6096" t="s">
        <v>12439</v>
      </c>
      <c r="C6096" s="22">
        <f>DAILY!AM21</f>
        <v>0</v>
      </c>
      <c r="D6096" s="15" t="s">
        <v>10969</v>
      </c>
      <c r="E6096" s="23" t="s">
        <v>12440</v>
      </c>
    </row>
    <row r="6097" spans="1:5" ht="12" customHeight="1" x14ac:dyDescent="0.25">
      <c r="A6097" s="651">
        <v>888290913619</v>
      </c>
      <c r="B6097" t="s">
        <v>12441</v>
      </c>
      <c r="C6097" s="22">
        <f>DAILY!AM22</f>
        <v>0</v>
      </c>
      <c r="D6097" s="15" t="s">
        <v>10969</v>
      </c>
      <c r="E6097" s="23" t="s">
        <v>12442</v>
      </c>
    </row>
    <row r="6098" spans="1:5" ht="12" customHeight="1" x14ac:dyDescent="0.25">
      <c r="A6098" s="651">
        <v>888290913626</v>
      </c>
      <c r="B6098" t="s">
        <v>12443</v>
      </c>
      <c r="C6098" s="22">
        <f>DAILY!AM23</f>
        <v>0</v>
      </c>
      <c r="D6098" s="15" t="s">
        <v>10969</v>
      </c>
      <c r="E6098" s="23" t="s">
        <v>12444</v>
      </c>
    </row>
    <row r="6099" spans="1:5" ht="12" customHeight="1" x14ac:dyDescent="0.25">
      <c r="A6099" s="651">
        <v>888290913633</v>
      </c>
      <c r="B6099" t="s">
        <v>12445</v>
      </c>
      <c r="C6099" s="22">
        <f>DAILY!AM24</f>
        <v>0</v>
      </c>
      <c r="D6099" s="15" t="s">
        <v>10969</v>
      </c>
      <c r="E6099" s="23" t="s">
        <v>12446</v>
      </c>
    </row>
    <row r="6100" spans="1:5" ht="12" customHeight="1" x14ac:dyDescent="0.25">
      <c r="A6100" s="651">
        <v>888290913640</v>
      </c>
      <c r="B6100" t="s">
        <v>12447</v>
      </c>
      <c r="C6100" s="22">
        <f>DAILY!AM25</f>
        <v>0</v>
      </c>
      <c r="D6100" s="15" t="s">
        <v>10969</v>
      </c>
      <c r="E6100" s="23" t="s">
        <v>12448</v>
      </c>
    </row>
    <row r="6101" spans="1:5" ht="12" customHeight="1" x14ac:dyDescent="0.25">
      <c r="A6101" s="651">
        <v>888290913657</v>
      </c>
      <c r="B6101" t="s">
        <v>12449</v>
      </c>
      <c r="C6101" s="22">
        <f>DAILY!AM26</f>
        <v>0</v>
      </c>
      <c r="D6101" s="15" t="s">
        <v>10969</v>
      </c>
      <c r="E6101" s="23" t="s">
        <v>12450</v>
      </c>
    </row>
    <row r="6102" spans="1:5" ht="12" customHeight="1" x14ac:dyDescent="0.25">
      <c r="A6102" s="651">
        <v>888290913664</v>
      </c>
      <c r="B6102" t="s">
        <v>12451</v>
      </c>
      <c r="C6102" s="22">
        <f>DAILY!AM27</f>
        <v>0</v>
      </c>
      <c r="D6102" s="15" t="s">
        <v>10969</v>
      </c>
      <c r="E6102" s="23" t="s">
        <v>12452</v>
      </c>
    </row>
    <row r="6103" spans="1:5" ht="12" customHeight="1" x14ac:dyDescent="0.25">
      <c r="A6103" s="651">
        <v>888290913671</v>
      </c>
      <c r="B6103" t="s">
        <v>12453</v>
      </c>
      <c r="C6103" s="22">
        <f>DAILY!AM28</f>
        <v>0</v>
      </c>
      <c r="D6103" s="15" t="s">
        <v>10969</v>
      </c>
      <c r="E6103" s="23" t="s">
        <v>12454</v>
      </c>
    </row>
    <row r="6104" spans="1:5" ht="12" customHeight="1" x14ac:dyDescent="0.25">
      <c r="A6104" s="651">
        <v>888290913688</v>
      </c>
      <c r="B6104" t="s">
        <v>12455</v>
      </c>
      <c r="C6104" s="22">
        <f>DAILY!AM29</f>
        <v>0</v>
      </c>
      <c r="D6104" s="15" t="s">
        <v>10969</v>
      </c>
      <c r="E6104" s="23" t="s">
        <v>12456</v>
      </c>
    </row>
    <row r="6105" spans="1:5" ht="12" customHeight="1" x14ac:dyDescent="0.25">
      <c r="A6105" s="651">
        <v>888290913695</v>
      </c>
      <c r="B6105" t="s">
        <v>12457</v>
      </c>
      <c r="C6105" s="22">
        <f>DAILY!AM30</f>
        <v>0</v>
      </c>
      <c r="D6105" s="15" t="s">
        <v>10969</v>
      </c>
      <c r="E6105" s="23" t="s">
        <v>12458</v>
      </c>
    </row>
    <row r="6106" spans="1:5" ht="12" customHeight="1" x14ac:dyDescent="0.25">
      <c r="A6106" s="651">
        <v>888290913701</v>
      </c>
      <c r="B6106" t="s">
        <v>12459</v>
      </c>
      <c r="C6106" s="22">
        <f>DAILY!AM31</f>
        <v>0</v>
      </c>
      <c r="D6106" s="15" t="s">
        <v>10969</v>
      </c>
      <c r="E6106" s="23" t="s">
        <v>12460</v>
      </c>
    </row>
    <row r="6107" spans="1:5" ht="12" customHeight="1" x14ac:dyDescent="0.25">
      <c r="A6107" s="651">
        <v>888290913718</v>
      </c>
      <c r="B6107" t="s">
        <v>12461</v>
      </c>
      <c r="C6107" s="22">
        <f>DAILY!AM32</f>
        <v>0</v>
      </c>
      <c r="D6107" s="15" t="s">
        <v>10969</v>
      </c>
      <c r="E6107" s="23" t="s">
        <v>12462</v>
      </c>
    </row>
    <row r="6108" spans="1:5" ht="12" customHeight="1" x14ac:dyDescent="0.25">
      <c r="A6108" s="651">
        <v>888290913725</v>
      </c>
      <c r="B6108" t="s">
        <v>12463</v>
      </c>
      <c r="C6108" s="22">
        <f>DAILY!AM33</f>
        <v>0</v>
      </c>
      <c r="D6108" s="15" t="s">
        <v>10969</v>
      </c>
      <c r="E6108" s="23" t="s">
        <v>12464</v>
      </c>
    </row>
    <row r="6109" spans="1:5" ht="12" customHeight="1" x14ac:dyDescent="0.25">
      <c r="A6109" s="651">
        <v>888290913732</v>
      </c>
      <c r="B6109" t="s">
        <v>12465</v>
      </c>
      <c r="C6109" s="22">
        <f>DAILY!AM34</f>
        <v>0</v>
      </c>
      <c r="D6109" s="15" t="s">
        <v>10969</v>
      </c>
      <c r="E6109" s="23" t="s">
        <v>12466</v>
      </c>
    </row>
    <row r="6110" spans="1:5" ht="12" customHeight="1" x14ac:dyDescent="0.25">
      <c r="A6110" s="651">
        <v>888290913749</v>
      </c>
      <c r="B6110" t="s">
        <v>12467</v>
      </c>
      <c r="C6110" s="22">
        <f>DAILY!AM35</f>
        <v>0</v>
      </c>
      <c r="D6110" s="15" t="s">
        <v>10969</v>
      </c>
      <c r="E6110" s="23" t="s">
        <v>12468</v>
      </c>
    </row>
    <row r="6111" spans="1:5" ht="12" customHeight="1" x14ac:dyDescent="0.25">
      <c r="A6111" s="651">
        <v>888290913756</v>
      </c>
      <c r="B6111" t="s">
        <v>12469</v>
      </c>
      <c r="C6111" s="22">
        <f>DAILY!AM36</f>
        <v>0</v>
      </c>
      <c r="D6111" s="15" t="s">
        <v>10969</v>
      </c>
      <c r="E6111" s="23" t="s">
        <v>12470</v>
      </c>
    </row>
    <row r="6112" spans="1:5" ht="12" customHeight="1" x14ac:dyDescent="0.25">
      <c r="A6112" s="651">
        <v>888290913763</v>
      </c>
      <c r="B6112" t="s">
        <v>12471</v>
      </c>
      <c r="C6112" s="22">
        <f>DAILY!AM37</f>
        <v>0</v>
      </c>
      <c r="D6112" s="15" t="s">
        <v>10969</v>
      </c>
      <c r="E6112" s="23" t="s">
        <v>12472</v>
      </c>
    </row>
    <row r="6113" spans="1:5" ht="12" customHeight="1" x14ac:dyDescent="0.25">
      <c r="A6113" s="651">
        <v>888290913770</v>
      </c>
      <c r="B6113" t="s">
        <v>12473</v>
      </c>
      <c r="C6113" s="22">
        <f>DAILY!AM38</f>
        <v>0</v>
      </c>
      <c r="D6113" s="15" t="s">
        <v>10969</v>
      </c>
      <c r="E6113" s="23" t="s">
        <v>12474</v>
      </c>
    </row>
    <row r="6114" spans="1:5" ht="12" customHeight="1" x14ac:dyDescent="0.25">
      <c r="A6114" s="651">
        <v>888290913787</v>
      </c>
      <c r="B6114" t="s">
        <v>12475</v>
      </c>
      <c r="C6114" s="22">
        <f>DAILY!AM39</f>
        <v>0</v>
      </c>
      <c r="D6114" s="15" t="s">
        <v>10969</v>
      </c>
      <c r="E6114" s="23" t="s">
        <v>12476</v>
      </c>
    </row>
    <row r="6115" spans="1:5" ht="12" customHeight="1" x14ac:dyDescent="0.25">
      <c r="A6115" s="651">
        <v>888290915477</v>
      </c>
      <c r="B6115" t="s">
        <v>12477</v>
      </c>
      <c r="C6115" s="22">
        <f>DAILY!AN13</f>
        <v>0</v>
      </c>
      <c r="D6115" s="15" t="s">
        <v>10969</v>
      </c>
      <c r="E6115" s="23" t="s">
        <v>12478</v>
      </c>
    </row>
    <row r="6116" spans="1:5" ht="12" customHeight="1" x14ac:dyDescent="0.25">
      <c r="A6116" s="651">
        <v>888290915484</v>
      </c>
      <c r="B6116" t="s">
        <v>12479</v>
      </c>
      <c r="C6116" s="22">
        <f>DAILY!AN14</f>
        <v>0</v>
      </c>
      <c r="D6116" s="15" t="s">
        <v>10969</v>
      </c>
      <c r="E6116" s="23" t="s">
        <v>12480</v>
      </c>
    </row>
    <row r="6117" spans="1:5" ht="12" customHeight="1" x14ac:dyDescent="0.25">
      <c r="A6117" s="651">
        <v>888290915491</v>
      </c>
      <c r="B6117" t="s">
        <v>12481</v>
      </c>
      <c r="C6117" s="22">
        <f>DAILY!AN15</f>
        <v>0</v>
      </c>
      <c r="D6117" s="15" t="s">
        <v>10969</v>
      </c>
      <c r="E6117" s="23" t="s">
        <v>12482</v>
      </c>
    </row>
    <row r="6118" spans="1:5" ht="12" customHeight="1" x14ac:dyDescent="0.25">
      <c r="A6118" s="651">
        <v>888290915507</v>
      </c>
      <c r="B6118" t="s">
        <v>12483</v>
      </c>
      <c r="C6118" s="22">
        <f>DAILY!AN16</f>
        <v>0</v>
      </c>
      <c r="D6118" s="15" t="s">
        <v>10969</v>
      </c>
      <c r="E6118" s="23" t="s">
        <v>12484</v>
      </c>
    </row>
    <row r="6119" spans="1:5" ht="12" customHeight="1" x14ac:dyDescent="0.25">
      <c r="A6119" s="651">
        <v>888290915514</v>
      </c>
      <c r="B6119" t="s">
        <v>12485</v>
      </c>
      <c r="C6119" s="22">
        <f>DAILY!AN17</f>
        <v>0</v>
      </c>
      <c r="D6119" s="15" t="s">
        <v>10969</v>
      </c>
      <c r="E6119" s="23" t="s">
        <v>12486</v>
      </c>
    </row>
    <row r="6120" spans="1:5" ht="12" customHeight="1" x14ac:dyDescent="0.25">
      <c r="A6120" s="651">
        <v>888290915521</v>
      </c>
      <c r="B6120" t="s">
        <v>12487</v>
      </c>
      <c r="C6120" s="22">
        <f>DAILY!AN18</f>
        <v>0</v>
      </c>
      <c r="D6120" s="15" t="s">
        <v>10969</v>
      </c>
      <c r="E6120" s="23" t="s">
        <v>12488</v>
      </c>
    </row>
    <row r="6121" spans="1:5" ht="12" customHeight="1" x14ac:dyDescent="0.25">
      <c r="A6121" s="651">
        <v>888290915538</v>
      </c>
      <c r="B6121" t="s">
        <v>12489</v>
      </c>
      <c r="C6121" s="22">
        <f>DAILY!AN19</f>
        <v>0</v>
      </c>
      <c r="D6121" s="15" t="s">
        <v>10969</v>
      </c>
      <c r="E6121" s="23" t="s">
        <v>12490</v>
      </c>
    </row>
    <row r="6122" spans="1:5" ht="12" customHeight="1" x14ac:dyDescent="0.25">
      <c r="A6122" s="651">
        <v>888290915545</v>
      </c>
      <c r="B6122" t="s">
        <v>12491</v>
      </c>
      <c r="C6122" s="22">
        <f>DAILY!AN20</f>
        <v>0</v>
      </c>
      <c r="D6122" s="15" t="s">
        <v>10969</v>
      </c>
      <c r="E6122" s="23" t="s">
        <v>12492</v>
      </c>
    </row>
    <row r="6123" spans="1:5" ht="12" customHeight="1" x14ac:dyDescent="0.25">
      <c r="A6123" s="651">
        <v>888290915552</v>
      </c>
      <c r="B6123" t="s">
        <v>12493</v>
      </c>
      <c r="C6123" s="22">
        <f>DAILY!AN21</f>
        <v>0</v>
      </c>
      <c r="D6123" s="15" t="s">
        <v>10969</v>
      </c>
      <c r="E6123" s="23" t="s">
        <v>12494</v>
      </c>
    </row>
    <row r="6124" spans="1:5" ht="12" customHeight="1" x14ac:dyDescent="0.25">
      <c r="A6124" s="651">
        <v>888290915569</v>
      </c>
      <c r="B6124" t="s">
        <v>12495</v>
      </c>
      <c r="C6124" s="22">
        <f>DAILY!AN22</f>
        <v>0</v>
      </c>
      <c r="D6124" s="15" t="s">
        <v>10969</v>
      </c>
      <c r="E6124" s="23" t="s">
        <v>12496</v>
      </c>
    </row>
    <row r="6125" spans="1:5" ht="12" customHeight="1" x14ac:dyDescent="0.25">
      <c r="A6125" s="651">
        <v>888290915576</v>
      </c>
      <c r="B6125" t="s">
        <v>12497</v>
      </c>
      <c r="C6125" s="22">
        <f>DAILY!AN23</f>
        <v>0</v>
      </c>
      <c r="D6125" s="15" t="s">
        <v>10969</v>
      </c>
      <c r="E6125" s="23" t="s">
        <v>12498</v>
      </c>
    </row>
    <row r="6126" spans="1:5" ht="12" customHeight="1" x14ac:dyDescent="0.25">
      <c r="A6126" s="651">
        <v>888290915583</v>
      </c>
      <c r="B6126" t="s">
        <v>12499</v>
      </c>
      <c r="C6126" s="22">
        <f>DAILY!AN24</f>
        <v>0</v>
      </c>
      <c r="D6126" s="15" t="s">
        <v>10969</v>
      </c>
      <c r="E6126" s="23" t="s">
        <v>12500</v>
      </c>
    </row>
    <row r="6127" spans="1:5" ht="12" customHeight="1" x14ac:dyDescent="0.25">
      <c r="A6127" s="651">
        <v>888290915590</v>
      </c>
      <c r="B6127" t="s">
        <v>12501</v>
      </c>
      <c r="C6127" s="22">
        <f>DAILY!AN25</f>
        <v>0</v>
      </c>
      <c r="D6127" s="15" t="s">
        <v>10969</v>
      </c>
      <c r="E6127" s="23" t="s">
        <v>12502</v>
      </c>
    </row>
    <row r="6128" spans="1:5" ht="12" customHeight="1" x14ac:dyDescent="0.25">
      <c r="A6128" s="651">
        <v>888290915606</v>
      </c>
      <c r="B6128" t="s">
        <v>12503</v>
      </c>
      <c r="C6128" s="22">
        <f>DAILY!AN26</f>
        <v>0</v>
      </c>
      <c r="D6128" s="15" t="s">
        <v>10969</v>
      </c>
      <c r="E6128" s="23" t="s">
        <v>12504</v>
      </c>
    </row>
    <row r="6129" spans="1:5" ht="12" customHeight="1" x14ac:dyDescent="0.25">
      <c r="A6129" s="651">
        <v>888290915613</v>
      </c>
      <c r="B6129" t="s">
        <v>12505</v>
      </c>
      <c r="C6129" s="22">
        <f>DAILY!AN27</f>
        <v>0</v>
      </c>
      <c r="D6129" s="15" t="s">
        <v>10969</v>
      </c>
      <c r="E6129" s="23" t="s">
        <v>12506</v>
      </c>
    </row>
    <row r="6130" spans="1:5" ht="12" customHeight="1" x14ac:dyDescent="0.25">
      <c r="A6130" s="651">
        <v>888290915620</v>
      </c>
      <c r="B6130" t="s">
        <v>12507</v>
      </c>
      <c r="C6130" s="22">
        <f>DAILY!AN28</f>
        <v>0</v>
      </c>
      <c r="D6130" s="15" t="s">
        <v>10969</v>
      </c>
      <c r="E6130" s="23" t="s">
        <v>12508</v>
      </c>
    </row>
    <row r="6131" spans="1:5" ht="12" customHeight="1" x14ac:dyDescent="0.25">
      <c r="A6131" s="651">
        <v>888290915637</v>
      </c>
      <c r="B6131" t="s">
        <v>12509</v>
      </c>
      <c r="C6131" s="22">
        <f>DAILY!AN29</f>
        <v>0</v>
      </c>
      <c r="D6131" s="15" t="s">
        <v>10969</v>
      </c>
      <c r="E6131" s="23" t="s">
        <v>12510</v>
      </c>
    </row>
    <row r="6132" spans="1:5" ht="12" customHeight="1" x14ac:dyDescent="0.25">
      <c r="A6132" s="651">
        <v>888290915644</v>
      </c>
      <c r="B6132" t="s">
        <v>12511</v>
      </c>
      <c r="C6132" s="22">
        <f>DAILY!AN30</f>
        <v>0</v>
      </c>
      <c r="D6132" s="15" t="s">
        <v>10969</v>
      </c>
      <c r="E6132" s="23" t="s">
        <v>12512</v>
      </c>
    </row>
    <row r="6133" spans="1:5" ht="12" customHeight="1" x14ac:dyDescent="0.25">
      <c r="A6133" s="651">
        <v>888290915651</v>
      </c>
      <c r="B6133" t="s">
        <v>12513</v>
      </c>
      <c r="C6133" s="22">
        <f>DAILY!AN31</f>
        <v>0</v>
      </c>
      <c r="D6133" s="15" t="s">
        <v>10969</v>
      </c>
      <c r="E6133" s="23" t="s">
        <v>12514</v>
      </c>
    </row>
    <row r="6134" spans="1:5" ht="12" customHeight="1" x14ac:dyDescent="0.25">
      <c r="A6134" s="651">
        <v>888290915668</v>
      </c>
      <c r="B6134" t="s">
        <v>12515</v>
      </c>
      <c r="C6134" s="22">
        <f>DAILY!AN32</f>
        <v>0</v>
      </c>
      <c r="D6134" s="15" t="s">
        <v>10969</v>
      </c>
      <c r="E6134" s="23" t="s">
        <v>12516</v>
      </c>
    </row>
    <row r="6135" spans="1:5" ht="12" customHeight="1" x14ac:dyDescent="0.25">
      <c r="A6135" s="651">
        <v>888290915675</v>
      </c>
      <c r="B6135" t="s">
        <v>12517</v>
      </c>
      <c r="C6135" s="22">
        <f>DAILY!AN33</f>
        <v>0</v>
      </c>
      <c r="D6135" s="15" t="s">
        <v>10969</v>
      </c>
      <c r="E6135" s="23" t="s">
        <v>12518</v>
      </c>
    </row>
    <row r="6136" spans="1:5" ht="12" customHeight="1" x14ac:dyDescent="0.25">
      <c r="A6136" s="651">
        <v>888290915682</v>
      </c>
      <c r="B6136" t="s">
        <v>12519</v>
      </c>
      <c r="C6136" s="22">
        <f>DAILY!AN34</f>
        <v>0</v>
      </c>
      <c r="D6136" s="15" t="s">
        <v>10969</v>
      </c>
      <c r="E6136" s="23" t="s">
        <v>12520</v>
      </c>
    </row>
    <row r="6137" spans="1:5" ht="12" customHeight="1" x14ac:dyDescent="0.25">
      <c r="A6137" s="651">
        <v>888290915699</v>
      </c>
      <c r="B6137" t="s">
        <v>12521</v>
      </c>
      <c r="C6137" s="22">
        <f>DAILY!AN35</f>
        <v>0</v>
      </c>
      <c r="D6137" s="15" t="s">
        <v>10969</v>
      </c>
      <c r="E6137" s="23" t="s">
        <v>12522</v>
      </c>
    </row>
    <row r="6138" spans="1:5" ht="12" customHeight="1" x14ac:dyDescent="0.25">
      <c r="A6138" s="651">
        <v>888290915705</v>
      </c>
      <c r="B6138" t="s">
        <v>12523</v>
      </c>
      <c r="C6138" s="22">
        <f>DAILY!AN36</f>
        <v>0</v>
      </c>
      <c r="D6138" s="15" t="s">
        <v>10969</v>
      </c>
      <c r="E6138" s="23" t="s">
        <v>12524</v>
      </c>
    </row>
    <row r="6139" spans="1:5" ht="12" customHeight="1" x14ac:dyDescent="0.25">
      <c r="A6139" s="651">
        <v>888290915712</v>
      </c>
      <c r="B6139" t="s">
        <v>12525</v>
      </c>
      <c r="C6139" s="22">
        <f>DAILY!AN37</f>
        <v>0</v>
      </c>
      <c r="D6139" s="15" t="s">
        <v>10969</v>
      </c>
      <c r="E6139" s="23" t="s">
        <v>12526</v>
      </c>
    </row>
    <row r="6140" spans="1:5" ht="12" customHeight="1" x14ac:dyDescent="0.25">
      <c r="A6140" s="651">
        <v>888290915729</v>
      </c>
      <c r="B6140" t="s">
        <v>12527</v>
      </c>
      <c r="C6140" s="22">
        <f>DAILY!AN38</f>
        <v>0</v>
      </c>
      <c r="D6140" s="15" t="s">
        <v>10969</v>
      </c>
      <c r="E6140" s="23" t="s">
        <v>12528</v>
      </c>
    </row>
    <row r="6141" spans="1:5" ht="12" customHeight="1" x14ac:dyDescent="0.25">
      <c r="A6141" s="651">
        <v>888290915736</v>
      </c>
      <c r="B6141" t="s">
        <v>12529</v>
      </c>
      <c r="C6141" s="22">
        <f>DAILY!AN39</f>
        <v>0</v>
      </c>
      <c r="D6141" s="15" t="s">
        <v>10969</v>
      </c>
      <c r="E6141" s="23" t="s">
        <v>12530</v>
      </c>
    </row>
    <row r="6142" spans="1:5" ht="12" customHeight="1" x14ac:dyDescent="0.3">
      <c r="A6142" s="683">
        <v>193377154411</v>
      </c>
      <c r="B6142" t="s">
        <v>12531</v>
      </c>
      <c r="C6142" s="22">
        <f>DAILY!AR13</f>
        <v>0</v>
      </c>
      <c r="D6142" s="15" t="s">
        <v>10969</v>
      </c>
      <c r="E6142" s="23" t="s">
        <v>12532</v>
      </c>
    </row>
    <row r="6143" spans="1:5" ht="12" customHeight="1" x14ac:dyDescent="0.3">
      <c r="A6143" s="683">
        <v>193377154428</v>
      </c>
      <c r="B6143" t="s">
        <v>12533</v>
      </c>
      <c r="C6143" s="22">
        <f>DAILY!AR14</f>
        <v>0</v>
      </c>
      <c r="D6143" s="15" t="s">
        <v>10969</v>
      </c>
      <c r="E6143" s="23" t="s">
        <v>12534</v>
      </c>
    </row>
    <row r="6144" spans="1:5" ht="12" customHeight="1" x14ac:dyDescent="0.3">
      <c r="A6144" s="683">
        <v>193377154435</v>
      </c>
      <c r="B6144" t="s">
        <v>12535</v>
      </c>
      <c r="C6144" s="22">
        <f>DAILY!AR15</f>
        <v>0</v>
      </c>
      <c r="D6144" s="15" t="s">
        <v>10969</v>
      </c>
      <c r="E6144" s="23" t="s">
        <v>12536</v>
      </c>
    </row>
    <row r="6145" spans="1:5" ht="12" customHeight="1" x14ac:dyDescent="0.3">
      <c r="A6145" s="683">
        <v>193377154442</v>
      </c>
      <c r="B6145" t="s">
        <v>12537</v>
      </c>
      <c r="C6145" s="22">
        <f>DAILY!AR16</f>
        <v>0</v>
      </c>
      <c r="D6145" s="15" t="s">
        <v>10969</v>
      </c>
      <c r="E6145" s="23" t="s">
        <v>12538</v>
      </c>
    </row>
    <row r="6146" spans="1:5" ht="12" customHeight="1" x14ac:dyDescent="0.3">
      <c r="A6146" s="683">
        <v>193377154459</v>
      </c>
      <c r="B6146" t="s">
        <v>12539</v>
      </c>
      <c r="C6146" s="22">
        <f>DAILY!AR17</f>
        <v>0</v>
      </c>
      <c r="D6146" s="15" t="s">
        <v>10969</v>
      </c>
      <c r="E6146" s="23" t="s">
        <v>12540</v>
      </c>
    </row>
    <row r="6147" spans="1:5" ht="12" customHeight="1" x14ac:dyDescent="0.3">
      <c r="A6147" s="683">
        <v>193377154466</v>
      </c>
      <c r="B6147" t="s">
        <v>12541</v>
      </c>
      <c r="C6147" s="22">
        <f>DAILY!AR18</f>
        <v>0</v>
      </c>
      <c r="D6147" s="15" t="s">
        <v>10969</v>
      </c>
      <c r="E6147" s="23" t="s">
        <v>12542</v>
      </c>
    </row>
    <row r="6148" spans="1:5" ht="12" customHeight="1" x14ac:dyDescent="0.3">
      <c r="A6148" s="683">
        <v>193377154473</v>
      </c>
      <c r="B6148" t="s">
        <v>12543</v>
      </c>
      <c r="C6148" s="22">
        <f>DAILY!AR19</f>
        <v>0</v>
      </c>
      <c r="D6148" s="15" t="s">
        <v>10969</v>
      </c>
      <c r="E6148" s="23" t="s">
        <v>12544</v>
      </c>
    </row>
    <row r="6149" spans="1:5" ht="12" customHeight="1" x14ac:dyDescent="0.3">
      <c r="A6149" s="683">
        <v>193377154480</v>
      </c>
      <c r="B6149" t="s">
        <v>12545</v>
      </c>
      <c r="C6149" s="22">
        <f>DAILY!AR20</f>
        <v>0</v>
      </c>
      <c r="D6149" s="15" t="s">
        <v>10969</v>
      </c>
      <c r="E6149" s="23" t="s">
        <v>12546</v>
      </c>
    </row>
    <row r="6150" spans="1:5" ht="12" customHeight="1" x14ac:dyDescent="0.3">
      <c r="A6150" s="683">
        <v>193377154497</v>
      </c>
      <c r="B6150" t="s">
        <v>12547</v>
      </c>
      <c r="C6150" s="22">
        <f>DAILY!AR21</f>
        <v>0</v>
      </c>
      <c r="D6150" s="15" t="s">
        <v>10969</v>
      </c>
      <c r="E6150" s="23" t="s">
        <v>12548</v>
      </c>
    </row>
    <row r="6151" spans="1:5" ht="12" customHeight="1" x14ac:dyDescent="0.3">
      <c r="A6151" s="683">
        <v>193377154503</v>
      </c>
      <c r="B6151" t="s">
        <v>12549</v>
      </c>
      <c r="C6151" s="22">
        <f>DAILY!AR22</f>
        <v>0</v>
      </c>
      <c r="D6151" s="15" t="s">
        <v>10969</v>
      </c>
      <c r="E6151" s="23" t="s">
        <v>12550</v>
      </c>
    </row>
    <row r="6152" spans="1:5" ht="12" customHeight="1" x14ac:dyDescent="0.3">
      <c r="A6152" s="683">
        <v>193377154510</v>
      </c>
      <c r="B6152" t="s">
        <v>12551</v>
      </c>
      <c r="C6152" s="22">
        <f>DAILY!AR23</f>
        <v>0</v>
      </c>
      <c r="D6152" s="15" t="s">
        <v>10969</v>
      </c>
      <c r="E6152" s="23" t="s">
        <v>12552</v>
      </c>
    </row>
    <row r="6153" spans="1:5" ht="12" customHeight="1" x14ac:dyDescent="0.3">
      <c r="A6153" s="683">
        <v>193377154527</v>
      </c>
      <c r="B6153" t="s">
        <v>12553</v>
      </c>
      <c r="C6153" s="22">
        <f>DAILY!AR24</f>
        <v>0</v>
      </c>
      <c r="D6153" s="15" t="s">
        <v>10969</v>
      </c>
      <c r="E6153" s="23" t="s">
        <v>12554</v>
      </c>
    </row>
    <row r="6154" spans="1:5" ht="12" customHeight="1" x14ac:dyDescent="0.3">
      <c r="A6154" s="683">
        <v>193377154534</v>
      </c>
      <c r="B6154" t="s">
        <v>12555</v>
      </c>
      <c r="C6154" s="22">
        <f>DAILY!AR25</f>
        <v>0</v>
      </c>
      <c r="D6154" s="15" t="s">
        <v>10969</v>
      </c>
      <c r="E6154" s="23" t="s">
        <v>12556</v>
      </c>
    </row>
    <row r="6155" spans="1:5" ht="12" customHeight="1" x14ac:dyDescent="0.3">
      <c r="A6155" s="683">
        <v>193377154541</v>
      </c>
      <c r="B6155" t="s">
        <v>12557</v>
      </c>
      <c r="C6155" s="22">
        <f>DAILY!AR26</f>
        <v>0</v>
      </c>
      <c r="D6155" s="15" t="s">
        <v>10969</v>
      </c>
      <c r="E6155" s="23" t="s">
        <v>12558</v>
      </c>
    </row>
    <row r="6156" spans="1:5" ht="12" customHeight="1" x14ac:dyDescent="0.3">
      <c r="A6156" s="683">
        <v>193377154558</v>
      </c>
      <c r="B6156" t="s">
        <v>12559</v>
      </c>
      <c r="C6156" s="22">
        <f>DAILY!AR27</f>
        <v>0</v>
      </c>
      <c r="D6156" s="15" t="s">
        <v>10969</v>
      </c>
      <c r="E6156" s="23" t="s">
        <v>12560</v>
      </c>
    </row>
    <row r="6157" spans="1:5" ht="12" customHeight="1" x14ac:dyDescent="0.3">
      <c r="A6157" s="683">
        <v>193377154565</v>
      </c>
      <c r="B6157" t="s">
        <v>12561</v>
      </c>
      <c r="C6157" s="22">
        <f>DAILY!AR28</f>
        <v>0</v>
      </c>
      <c r="D6157" s="15" t="s">
        <v>10969</v>
      </c>
      <c r="E6157" s="23" t="s">
        <v>12562</v>
      </c>
    </row>
    <row r="6158" spans="1:5" ht="12" customHeight="1" x14ac:dyDescent="0.3">
      <c r="A6158" s="683">
        <v>193377154572</v>
      </c>
      <c r="B6158" t="s">
        <v>12563</v>
      </c>
      <c r="C6158" s="22">
        <f>DAILY!AR29</f>
        <v>0</v>
      </c>
      <c r="D6158" s="15" t="s">
        <v>10969</v>
      </c>
      <c r="E6158" s="23" t="s">
        <v>12564</v>
      </c>
    </row>
    <row r="6159" spans="1:5" ht="12" customHeight="1" x14ac:dyDescent="0.3">
      <c r="A6159" s="683">
        <v>193377154589</v>
      </c>
      <c r="B6159" t="s">
        <v>12565</v>
      </c>
      <c r="C6159" s="22">
        <f>DAILY!AR30</f>
        <v>0</v>
      </c>
      <c r="D6159" s="15" t="s">
        <v>10969</v>
      </c>
      <c r="E6159" s="23" t="s">
        <v>12566</v>
      </c>
    </row>
    <row r="6160" spans="1:5" ht="12" customHeight="1" x14ac:dyDescent="0.3">
      <c r="A6160" s="683">
        <v>193377154596</v>
      </c>
      <c r="B6160" t="s">
        <v>12567</v>
      </c>
      <c r="C6160" s="22">
        <f>DAILY!AR31</f>
        <v>0</v>
      </c>
      <c r="D6160" s="15" t="s">
        <v>10969</v>
      </c>
      <c r="E6160" s="23" t="s">
        <v>12568</v>
      </c>
    </row>
    <row r="6161" spans="1:9" ht="12" customHeight="1" x14ac:dyDescent="0.3">
      <c r="A6161" s="683">
        <v>193377154602</v>
      </c>
      <c r="B6161" t="s">
        <v>12569</v>
      </c>
      <c r="C6161" s="22">
        <f>DAILY!AR32</f>
        <v>0</v>
      </c>
      <c r="D6161" s="15" t="s">
        <v>10969</v>
      </c>
      <c r="E6161" s="23" t="s">
        <v>12570</v>
      </c>
    </row>
    <row r="6162" spans="1:9" ht="12" customHeight="1" x14ac:dyDescent="0.3">
      <c r="A6162" s="683">
        <v>193377154619</v>
      </c>
      <c r="B6162" t="s">
        <v>12571</v>
      </c>
      <c r="C6162" s="22">
        <f>DAILY!AR33</f>
        <v>0</v>
      </c>
      <c r="D6162" s="15" t="s">
        <v>10969</v>
      </c>
      <c r="E6162" s="23" t="s">
        <v>12572</v>
      </c>
    </row>
    <row r="6163" spans="1:9" ht="12" customHeight="1" x14ac:dyDescent="0.3">
      <c r="A6163" s="683">
        <v>193377154626</v>
      </c>
      <c r="B6163" t="s">
        <v>12573</v>
      </c>
      <c r="C6163" s="22">
        <f>DAILY!AR34</f>
        <v>0</v>
      </c>
      <c r="D6163" s="15" t="s">
        <v>10969</v>
      </c>
      <c r="E6163" s="23" t="s">
        <v>12574</v>
      </c>
    </row>
    <row r="6164" spans="1:9" ht="12" customHeight="1" x14ac:dyDescent="0.3">
      <c r="A6164" s="683">
        <v>193377154633</v>
      </c>
      <c r="B6164" t="s">
        <v>12575</v>
      </c>
      <c r="C6164" s="22">
        <f>DAILY!AR35</f>
        <v>0</v>
      </c>
      <c r="D6164" s="15" t="s">
        <v>10969</v>
      </c>
      <c r="E6164" s="23" t="s">
        <v>12576</v>
      </c>
    </row>
    <row r="6165" spans="1:9" ht="12" customHeight="1" x14ac:dyDescent="0.3">
      <c r="A6165" s="683">
        <v>193377154640</v>
      </c>
      <c r="B6165" t="s">
        <v>12577</v>
      </c>
      <c r="C6165" s="22">
        <f>DAILY!AR36</f>
        <v>0</v>
      </c>
      <c r="D6165" s="15" t="s">
        <v>10969</v>
      </c>
      <c r="E6165" s="23" t="s">
        <v>12578</v>
      </c>
      <c r="F6165" s="650"/>
      <c r="G6165" s="14"/>
      <c r="H6165" s="14"/>
      <c r="I6165" s="19"/>
    </row>
    <row r="6166" spans="1:9" ht="12" customHeight="1" x14ac:dyDescent="0.3">
      <c r="A6166" s="683">
        <v>193377154657</v>
      </c>
      <c r="B6166" t="s">
        <v>12579</v>
      </c>
      <c r="C6166" s="22">
        <f>DAILY!AR37</f>
        <v>0</v>
      </c>
      <c r="D6166" s="15" t="s">
        <v>10969</v>
      </c>
      <c r="E6166" s="23" t="s">
        <v>12580</v>
      </c>
      <c r="F6166" s="650"/>
      <c r="G6166" s="14"/>
      <c r="H6166" s="14"/>
      <c r="I6166" s="19"/>
    </row>
    <row r="6167" spans="1:9" ht="12" customHeight="1" x14ac:dyDescent="0.3">
      <c r="A6167" s="683">
        <v>193377154664</v>
      </c>
      <c r="B6167" t="s">
        <v>12581</v>
      </c>
      <c r="C6167" s="22">
        <f>DAILY!AR38</f>
        <v>0</v>
      </c>
      <c r="D6167" s="15" t="s">
        <v>10969</v>
      </c>
      <c r="E6167" s="23" t="s">
        <v>12582</v>
      </c>
      <c r="F6167" s="650"/>
      <c r="G6167" s="14"/>
      <c r="H6167" s="14"/>
      <c r="I6167" s="19"/>
    </row>
    <row r="6168" spans="1:9" ht="12" customHeight="1" x14ac:dyDescent="0.3">
      <c r="A6168" s="683">
        <v>193377154671</v>
      </c>
      <c r="B6168" t="s">
        <v>12583</v>
      </c>
      <c r="C6168" s="22">
        <f>DAILY!AR39</f>
        <v>0</v>
      </c>
      <c r="D6168" s="15" t="s">
        <v>10969</v>
      </c>
      <c r="E6168" s="23" t="s">
        <v>12584</v>
      </c>
      <c r="F6168" s="650"/>
      <c r="G6168" s="14"/>
      <c r="H6168" s="14"/>
      <c r="I6168" s="19"/>
    </row>
    <row r="6169" spans="1:9" ht="12" customHeight="1" x14ac:dyDescent="0.3">
      <c r="A6169" s="683">
        <v>193377154688</v>
      </c>
      <c r="B6169" t="s">
        <v>12585</v>
      </c>
      <c r="C6169" s="22">
        <f>DAILY!AR40</f>
        <v>0</v>
      </c>
      <c r="D6169" s="15" t="s">
        <v>10969</v>
      </c>
      <c r="E6169" s="23" t="s">
        <v>12586</v>
      </c>
      <c r="F6169" s="650"/>
      <c r="G6169" s="14"/>
      <c r="H6169" s="14"/>
      <c r="I6169" s="19"/>
    </row>
    <row r="6170" spans="1:9" ht="12" customHeight="1" x14ac:dyDescent="0.3">
      <c r="A6170" s="683">
        <v>193377154695</v>
      </c>
      <c r="B6170" t="s">
        <v>12587</v>
      </c>
      <c r="C6170" s="22">
        <f>DAILY!AR41</f>
        <v>0</v>
      </c>
      <c r="D6170" s="15" t="s">
        <v>10969</v>
      </c>
      <c r="E6170" s="23" t="s">
        <v>12588</v>
      </c>
      <c r="F6170" s="650"/>
      <c r="G6170" s="14"/>
      <c r="H6170" s="14"/>
      <c r="I6170" s="19"/>
    </row>
    <row r="6171" spans="1:9" ht="12" customHeight="1" x14ac:dyDescent="0.3">
      <c r="A6171" s="683">
        <v>193377154701</v>
      </c>
      <c r="B6171" t="s">
        <v>12589</v>
      </c>
      <c r="C6171" s="22">
        <f>DAILY!AR42</f>
        <v>0</v>
      </c>
      <c r="D6171" s="15" t="s">
        <v>10969</v>
      </c>
      <c r="E6171" s="23" t="s">
        <v>12590</v>
      </c>
      <c r="F6171" s="650"/>
      <c r="G6171" s="14"/>
      <c r="H6171" s="14"/>
      <c r="I6171" s="19"/>
    </row>
    <row r="6172" spans="1:9" ht="12" customHeight="1" x14ac:dyDescent="0.3">
      <c r="A6172" s="683">
        <v>193377154718</v>
      </c>
      <c r="B6172" t="s">
        <v>12591</v>
      </c>
      <c r="C6172" s="22">
        <f>DAILY!AR43</f>
        <v>0</v>
      </c>
      <c r="D6172" s="15" t="s">
        <v>10969</v>
      </c>
      <c r="E6172" s="23" t="s">
        <v>12592</v>
      </c>
      <c r="F6172" s="650"/>
      <c r="G6172" s="14"/>
      <c r="H6172" s="14"/>
      <c r="I6172" s="19"/>
    </row>
    <row r="6173" spans="1:9" ht="12" customHeight="1" x14ac:dyDescent="0.3">
      <c r="A6173" s="683">
        <v>193377154725</v>
      </c>
      <c r="B6173" t="s">
        <v>12593</v>
      </c>
      <c r="C6173" s="22">
        <f>DAILY!AR44</f>
        <v>0</v>
      </c>
      <c r="D6173" s="15" t="s">
        <v>10969</v>
      </c>
      <c r="E6173" s="23" t="s">
        <v>12594</v>
      </c>
      <c r="F6173" s="650"/>
      <c r="G6173" s="14"/>
      <c r="H6173" s="14"/>
      <c r="I6173" s="19"/>
    </row>
    <row r="6174" spans="1:9" ht="12" customHeight="1" x14ac:dyDescent="0.25">
      <c r="A6174" s="651">
        <v>733905965609</v>
      </c>
      <c r="B6174" s="370" t="s">
        <v>12595</v>
      </c>
      <c r="C6174" s="22">
        <f>ODAMFA!C13</f>
        <v>0</v>
      </c>
      <c r="D6174" s="22" t="s">
        <v>12596</v>
      </c>
      <c r="E6174" s="23" t="s">
        <v>12597</v>
      </c>
      <c r="F6174" s="650"/>
      <c r="G6174" s="14"/>
      <c r="H6174" s="14"/>
      <c r="I6174" s="19"/>
    </row>
    <row r="6175" spans="1:9" ht="12" customHeight="1" x14ac:dyDescent="0.25">
      <c r="A6175" s="651">
        <v>733905966002</v>
      </c>
      <c r="B6175" s="370" t="s">
        <v>12598</v>
      </c>
      <c r="C6175" s="22">
        <f>ODAMFA!C14</f>
        <v>0</v>
      </c>
      <c r="D6175" s="22" t="s">
        <v>12596</v>
      </c>
      <c r="E6175" s="23" t="s">
        <v>12599</v>
      </c>
      <c r="F6175" s="650"/>
      <c r="G6175" s="14"/>
      <c r="H6175" s="14"/>
      <c r="I6175" s="19"/>
    </row>
    <row r="6176" spans="1:9" ht="12" customHeight="1" x14ac:dyDescent="0.25">
      <c r="A6176" s="651">
        <v>733905966408</v>
      </c>
      <c r="B6176" s="370" t="s">
        <v>12600</v>
      </c>
      <c r="C6176" s="22">
        <f>ODAMFA!C15</f>
        <v>0</v>
      </c>
      <c r="D6176" s="22" t="s">
        <v>12596</v>
      </c>
      <c r="E6176" s="23" t="s">
        <v>12601</v>
      </c>
      <c r="F6176" s="650"/>
      <c r="G6176" s="14"/>
      <c r="H6176" s="14"/>
      <c r="I6176" s="19"/>
    </row>
    <row r="6177" spans="1:9" ht="12" customHeight="1" x14ac:dyDescent="0.25">
      <c r="A6177" s="651">
        <v>733905966804</v>
      </c>
      <c r="B6177" s="370" t="s">
        <v>12602</v>
      </c>
      <c r="C6177" s="22">
        <f>ODAMFA!C16</f>
        <v>0</v>
      </c>
      <c r="D6177" s="22" t="s">
        <v>12596</v>
      </c>
      <c r="E6177" s="23" t="s">
        <v>12603</v>
      </c>
      <c r="F6177" s="650"/>
      <c r="G6177" s="14"/>
      <c r="H6177" s="14"/>
      <c r="I6177" s="19"/>
    </row>
    <row r="6178" spans="1:9" ht="12" customHeight="1" x14ac:dyDescent="0.25">
      <c r="A6178" s="651">
        <v>733905967207</v>
      </c>
      <c r="B6178" s="370" t="s">
        <v>12604</v>
      </c>
      <c r="C6178" s="22">
        <f>ODAMFA!C17</f>
        <v>0</v>
      </c>
      <c r="D6178" s="22" t="s">
        <v>12596</v>
      </c>
      <c r="E6178" s="23" t="s">
        <v>12605</v>
      </c>
      <c r="F6178" s="650"/>
      <c r="G6178" s="14"/>
      <c r="H6178" s="14"/>
      <c r="I6178" s="19"/>
    </row>
    <row r="6179" spans="1:9" ht="12" customHeight="1" x14ac:dyDescent="0.25">
      <c r="A6179" s="651">
        <v>733905967603</v>
      </c>
      <c r="B6179" s="370" t="s">
        <v>12606</v>
      </c>
      <c r="C6179" s="22">
        <f>ODAMFA!C18</f>
        <v>0</v>
      </c>
      <c r="D6179" s="22" t="s">
        <v>12596</v>
      </c>
      <c r="E6179" s="23" t="s">
        <v>12607</v>
      </c>
      <c r="F6179" s="650"/>
      <c r="G6179" s="14"/>
      <c r="H6179" s="14"/>
      <c r="I6179" s="19"/>
    </row>
    <row r="6180" spans="1:9" ht="12" customHeight="1" x14ac:dyDescent="0.25">
      <c r="A6180" s="651">
        <v>733905968006</v>
      </c>
      <c r="B6180" s="370" t="s">
        <v>12608</v>
      </c>
      <c r="C6180" s="22">
        <f>ODAMFA!C19</f>
        <v>0</v>
      </c>
      <c r="D6180" s="22" t="s">
        <v>12596</v>
      </c>
      <c r="E6180" s="23" t="s">
        <v>12609</v>
      </c>
      <c r="F6180" s="650"/>
      <c r="G6180" s="14"/>
      <c r="H6180" s="14"/>
      <c r="I6180" s="19"/>
    </row>
    <row r="6181" spans="1:9" ht="12" customHeight="1" x14ac:dyDescent="0.25">
      <c r="A6181" s="651">
        <v>733905968402</v>
      </c>
      <c r="B6181" s="370" t="s">
        <v>12610</v>
      </c>
      <c r="C6181" s="22">
        <f>ODAMFA!C20</f>
        <v>0</v>
      </c>
      <c r="D6181" s="22" t="s">
        <v>12596</v>
      </c>
      <c r="E6181" s="23" t="s">
        <v>12611</v>
      </c>
      <c r="F6181" s="650"/>
      <c r="G6181" s="14"/>
      <c r="H6181" s="14"/>
      <c r="I6181" s="19"/>
    </row>
    <row r="6182" spans="1:9" ht="12" customHeight="1" x14ac:dyDescent="0.25">
      <c r="A6182" s="651">
        <v>733905968808</v>
      </c>
      <c r="B6182" s="370" t="s">
        <v>12612</v>
      </c>
      <c r="C6182" s="22">
        <f>ODAMFA!C21</f>
        <v>0</v>
      </c>
      <c r="D6182" s="22" t="s">
        <v>12596</v>
      </c>
      <c r="E6182" s="23" t="s">
        <v>12613</v>
      </c>
      <c r="F6182" s="650"/>
      <c r="G6182" s="14"/>
      <c r="H6182" s="14"/>
      <c r="I6182" s="19"/>
    </row>
    <row r="6183" spans="1:9" ht="12" customHeight="1" x14ac:dyDescent="0.25">
      <c r="A6183" s="651">
        <v>733905969201</v>
      </c>
      <c r="B6183" s="370" t="s">
        <v>12614</v>
      </c>
      <c r="C6183" s="22">
        <f>ODAMFA!C22</f>
        <v>0</v>
      </c>
      <c r="D6183" s="22" t="s">
        <v>12596</v>
      </c>
      <c r="E6183" s="23" t="s">
        <v>12615</v>
      </c>
      <c r="F6183" s="650"/>
      <c r="G6183" s="14"/>
      <c r="H6183" s="14"/>
      <c r="I6183" s="19"/>
    </row>
    <row r="6184" spans="1:9" ht="12" customHeight="1" x14ac:dyDescent="0.25">
      <c r="A6184" s="651">
        <v>733905969607</v>
      </c>
      <c r="B6184" s="370" t="s">
        <v>12616</v>
      </c>
      <c r="C6184" s="22">
        <f>ODAMFA!C23</f>
        <v>0</v>
      </c>
      <c r="D6184" s="22" t="s">
        <v>12596</v>
      </c>
      <c r="E6184" s="23" t="s">
        <v>12617</v>
      </c>
      <c r="F6184" s="650"/>
      <c r="G6184" s="14"/>
      <c r="H6184" s="14"/>
      <c r="I6184" s="19"/>
    </row>
    <row r="6185" spans="1:9" ht="12" customHeight="1" x14ac:dyDescent="0.25">
      <c r="A6185" s="651">
        <v>733905240003</v>
      </c>
      <c r="B6185" s="370" t="s">
        <v>12618</v>
      </c>
      <c r="C6185" s="22">
        <f>ODAMFA!C24</f>
        <v>0</v>
      </c>
      <c r="D6185" s="22" t="s">
        <v>12596</v>
      </c>
      <c r="E6185" s="23" t="s">
        <v>12619</v>
      </c>
      <c r="F6185" s="650"/>
      <c r="G6185" s="14"/>
      <c r="H6185" s="14"/>
      <c r="I6185" s="19"/>
    </row>
    <row r="6186" spans="1:9" ht="12" customHeight="1" x14ac:dyDescent="0.25">
      <c r="A6186" s="651">
        <v>733905240409</v>
      </c>
      <c r="B6186" s="370" t="s">
        <v>12620</v>
      </c>
      <c r="C6186" s="22">
        <f>ODAMFA!C25</f>
        <v>0</v>
      </c>
      <c r="D6186" s="22" t="s">
        <v>12596</v>
      </c>
      <c r="E6186" s="23" t="s">
        <v>12621</v>
      </c>
      <c r="F6186" s="650"/>
      <c r="G6186" s="14"/>
      <c r="H6186" s="14"/>
      <c r="I6186" s="19"/>
    </row>
    <row r="6187" spans="1:9" ht="12" customHeight="1" x14ac:dyDescent="0.25">
      <c r="A6187" s="651">
        <v>733905240805</v>
      </c>
      <c r="B6187" s="370" t="s">
        <v>12622</v>
      </c>
      <c r="C6187" s="22">
        <f>ODAMFA!C26</f>
        <v>0</v>
      </c>
      <c r="D6187" s="22" t="s">
        <v>12596</v>
      </c>
      <c r="E6187" s="23" t="s">
        <v>12623</v>
      </c>
      <c r="F6187" s="650"/>
      <c r="G6187" s="14"/>
      <c r="H6187" s="14"/>
      <c r="I6187" s="19"/>
    </row>
    <row r="6188" spans="1:9" ht="12" customHeight="1" x14ac:dyDescent="0.25">
      <c r="A6188" s="651">
        <v>733905241208</v>
      </c>
      <c r="B6188" s="370" t="s">
        <v>12624</v>
      </c>
      <c r="C6188" s="22">
        <f>ODAMFA!C27</f>
        <v>0</v>
      </c>
      <c r="D6188" s="22" t="s">
        <v>12596</v>
      </c>
      <c r="E6188" s="23" t="s">
        <v>12625</v>
      </c>
      <c r="F6188" s="650"/>
      <c r="G6188" s="14"/>
      <c r="H6188" s="14"/>
      <c r="I6188" s="19"/>
    </row>
    <row r="6189" spans="1:9" ht="12" customHeight="1" x14ac:dyDescent="0.25">
      <c r="A6189" s="651">
        <v>733905241604</v>
      </c>
      <c r="B6189" s="370" t="s">
        <v>12626</v>
      </c>
      <c r="C6189" s="22">
        <f>ODAMFA!C28</f>
        <v>0</v>
      </c>
      <c r="D6189" s="22" t="s">
        <v>12596</v>
      </c>
      <c r="E6189" s="23" t="s">
        <v>12627</v>
      </c>
      <c r="F6189" s="650"/>
      <c r="G6189" s="14"/>
      <c r="H6189" s="14"/>
      <c r="I6189" s="19"/>
    </row>
    <row r="6190" spans="1:9" ht="12" customHeight="1" x14ac:dyDescent="0.25">
      <c r="A6190" s="651">
        <v>733905242007</v>
      </c>
      <c r="B6190" s="370" t="s">
        <v>12628</v>
      </c>
      <c r="C6190" s="22">
        <f>ODAMFA!C29</f>
        <v>0</v>
      </c>
      <c r="D6190" s="22" t="s">
        <v>12596</v>
      </c>
      <c r="E6190" s="23" t="s">
        <v>12629</v>
      </c>
      <c r="F6190" s="650"/>
      <c r="G6190" s="14"/>
      <c r="H6190" s="14"/>
      <c r="I6190" s="19"/>
    </row>
    <row r="6191" spans="1:9" ht="12" customHeight="1" x14ac:dyDescent="0.25">
      <c r="A6191" s="651">
        <v>733905242403</v>
      </c>
      <c r="B6191" s="370" t="s">
        <v>12630</v>
      </c>
      <c r="C6191" s="22">
        <f>ODAMFA!C30</f>
        <v>0</v>
      </c>
      <c r="D6191" s="22" t="s">
        <v>12596</v>
      </c>
      <c r="E6191" s="23" t="s">
        <v>12631</v>
      </c>
      <c r="F6191" s="650"/>
      <c r="G6191" s="14"/>
      <c r="H6191" s="14"/>
      <c r="I6191" s="19"/>
    </row>
    <row r="6192" spans="1:9" ht="12" customHeight="1" x14ac:dyDescent="0.25">
      <c r="A6192" s="651">
        <v>733905242809</v>
      </c>
      <c r="B6192" s="370" t="s">
        <v>12632</v>
      </c>
      <c r="C6192" s="22">
        <f>ODAMFA!C31</f>
        <v>0</v>
      </c>
      <c r="D6192" s="22" t="s">
        <v>12596</v>
      </c>
      <c r="E6192" s="23" t="s">
        <v>12633</v>
      </c>
      <c r="F6192" s="650"/>
      <c r="G6192" s="14"/>
      <c r="H6192" s="14"/>
      <c r="I6192" s="19"/>
    </row>
    <row r="6193" spans="1:9" ht="12" customHeight="1" x14ac:dyDescent="0.25">
      <c r="A6193" s="651">
        <v>733905243202</v>
      </c>
      <c r="B6193" s="370" t="s">
        <v>12634</v>
      </c>
      <c r="C6193" s="22">
        <f>ODAMFA!C32</f>
        <v>0</v>
      </c>
      <c r="D6193" s="22" t="s">
        <v>12596</v>
      </c>
      <c r="E6193" s="23" t="s">
        <v>12635</v>
      </c>
      <c r="F6193" s="650"/>
      <c r="G6193" s="14"/>
      <c r="H6193" s="14"/>
      <c r="I6193" s="19"/>
    </row>
    <row r="6194" spans="1:9" ht="12" customHeight="1" x14ac:dyDescent="0.25">
      <c r="A6194" s="651">
        <v>733905243608</v>
      </c>
      <c r="B6194" s="370" t="s">
        <v>12636</v>
      </c>
      <c r="C6194" s="22">
        <f>ODAMFA!C33</f>
        <v>0</v>
      </c>
      <c r="D6194" s="22" t="s">
        <v>12596</v>
      </c>
      <c r="E6194" s="23" t="s">
        <v>12637</v>
      </c>
      <c r="F6194" s="650"/>
      <c r="G6194" s="14"/>
      <c r="H6194" s="14"/>
      <c r="I6194" s="19"/>
    </row>
    <row r="6195" spans="1:9" ht="12" customHeight="1" x14ac:dyDescent="0.25">
      <c r="A6195" s="651">
        <v>733905244001</v>
      </c>
      <c r="B6195" s="370" t="s">
        <v>12638</v>
      </c>
      <c r="C6195" s="22">
        <f>ODAMFA!C34</f>
        <v>0</v>
      </c>
      <c r="D6195" s="22" t="s">
        <v>12596</v>
      </c>
      <c r="E6195" s="23" t="s">
        <v>12639</v>
      </c>
      <c r="F6195" s="650"/>
      <c r="G6195" s="14"/>
      <c r="H6195" s="14"/>
      <c r="I6195" s="19"/>
    </row>
    <row r="6196" spans="1:9" ht="12" customHeight="1" x14ac:dyDescent="0.25">
      <c r="A6196" s="651">
        <v>733905244407</v>
      </c>
      <c r="B6196" s="370" t="s">
        <v>12640</v>
      </c>
      <c r="C6196" s="22">
        <f>ODAMFA!C35</f>
        <v>0</v>
      </c>
      <c r="D6196" s="22" t="s">
        <v>12596</v>
      </c>
      <c r="E6196" s="23" t="s">
        <v>12641</v>
      </c>
      <c r="F6196" s="650"/>
      <c r="G6196" s="14"/>
      <c r="H6196" s="14"/>
      <c r="I6196" s="19"/>
    </row>
    <row r="6197" spans="1:9" ht="12" customHeight="1" x14ac:dyDescent="0.25">
      <c r="A6197" s="651">
        <v>733905244803</v>
      </c>
      <c r="B6197" s="370" t="s">
        <v>12642</v>
      </c>
      <c r="C6197" s="22">
        <f>ODAMFA!C36</f>
        <v>0</v>
      </c>
      <c r="D6197" s="22" t="s">
        <v>12596</v>
      </c>
      <c r="E6197" s="23" t="s">
        <v>12643</v>
      </c>
      <c r="F6197" s="650"/>
      <c r="G6197" s="14"/>
      <c r="H6197" s="14"/>
      <c r="I6197" s="19"/>
    </row>
    <row r="6198" spans="1:9" ht="12" customHeight="1" x14ac:dyDescent="0.25">
      <c r="A6198" s="651">
        <v>733905245206</v>
      </c>
      <c r="B6198" s="370" t="s">
        <v>12644</v>
      </c>
      <c r="C6198" s="22">
        <f>ODAMFA!C37</f>
        <v>0</v>
      </c>
      <c r="D6198" s="22" t="s">
        <v>12596</v>
      </c>
      <c r="E6198" s="23" t="s">
        <v>12645</v>
      </c>
      <c r="F6198" s="650"/>
      <c r="G6198" s="14"/>
      <c r="H6198" s="14"/>
      <c r="I6198" s="19"/>
    </row>
    <row r="6199" spans="1:9" ht="12" customHeight="1" x14ac:dyDescent="0.25">
      <c r="A6199" s="651">
        <v>733905245602</v>
      </c>
      <c r="B6199" s="370" t="s">
        <v>12646</v>
      </c>
      <c r="C6199" s="22">
        <f>ODAMFA!C38</f>
        <v>0</v>
      </c>
      <c r="D6199" s="22" t="s">
        <v>12596</v>
      </c>
      <c r="E6199" s="23" t="s">
        <v>12647</v>
      </c>
      <c r="F6199" s="650"/>
      <c r="G6199" s="14"/>
      <c r="H6199" s="14"/>
      <c r="I6199" s="19"/>
    </row>
    <row r="6200" spans="1:9" ht="12" customHeight="1" x14ac:dyDescent="0.25">
      <c r="A6200" s="651">
        <v>733905246005</v>
      </c>
      <c r="B6200" s="370" t="s">
        <v>12648</v>
      </c>
      <c r="C6200" s="22">
        <f>ODAMFA!C39</f>
        <v>0</v>
      </c>
      <c r="D6200" s="22" t="s">
        <v>12596</v>
      </c>
      <c r="E6200" s="23" t="s">
        <v>12649</v>
      </c>
      <c r="F6200" s="650"/>
      <c r="G6200" s="14"/>
      <c r="H6200" s="14"/>
      <c r="I6200" s="19"/>
    </row>
    <row r="6201" spans="1:9" ht="12" customHeight="1" x14ac:dyDescent="0.25">
      <c r="A6201" s="651">
        <v>733905246401</v>
      </c>
      <c r="B6201" s="370" t="s">
        <v>12650</v>
      </c>
      <c r="C6201" s="22">
        <f>ODAMFA!C40</f>
        <v>0</v>
      </c>
      <c r="D6201" s="22" t="s">
        <v>12596</v>
      </c>
      <c r="E6201" s="23" t="s">
        <v>12651</v>
      </c>
      <c r="F6201" s="650"/>
      <c r="G6201" s="14"/>
      <c r="H6201" s="14"/>
      <c r="I6201" s="19"/>
    </row>
    <row r="6202" spans="1:9" ht="12" customHeight="1" x14ac:dyDescent="0.25">
      <c r="A6202" s="651">
        <v>733905246807</v>
      </c>
      <c r="B6202" s="370" t="s">
        <v>12652</v>
      </c>
      <c r="C6202" s="22">
        <f>ODAMFA!C41</f>
        <v>0</v>
      </c>
      <c r="D6202" s="22" t="s">
        <v>12596</v>
      </c>
      <c r="E6202" s="23" t="s">
        <v>12653</v>
      </c>
      <c r="F6202" s="650"/>
      <c r="G6202" s="14"/>
      <c r="H6202" s="14"/>
      <c r="I6202" s="19"/>
    </row>
    <row r="6203" spans="1:9" ht="12" customHeight="1" x14ac:dyDescent="0.25">
      <c r="A6203" s="651">
        <v>733905247200</v>
      </c>
      <c r="B6203" s="370" t="s">
        <v>12654</v>
      </c>
      <c r="C6203" s="22">
        <f>ODAMFA!C42</f>
        <v>0</v>
      </c>
      <c r="D6203" s="22" t="s">
        <v>12596</v>
      </c>
      <c r="E6203" s="23" t="s">
        <v>12655</v>
      </c>
      <c r="F6203" s="650"/>
      <c r="G6203" s="14"/>
      <c r="H6203" s="14"/>
      <c r="I6203" s="19"/>
    </row>
    <row r="6204" spans="1:9" ht="12" customHeight="1" x14ac:dyDescent="0.25">
      <c r="A6204" s="651">
        <v>733905247606</v>
      </c>
      <c r="B6204" s="370" t="s">
        <v>12656</v>
      </c>
      <c r="C6204" s="22">
        <f>ODAMFA!C43</f>
        <v>0</v>
      </c>
      <c r="D6204" s="22" t="s">
        <v>12596</v>
      </c>
      <c r="E6204" s="23" t="s">
        <v>12657</v>
      </c>
      <c r="F6204" s="650"/>
      <c r="G6204" s="14"/>
      <c r="H6204" s="14"/>
      <c r="I6204" s="19"/>
    </row>
    <row r="6205" spans="1:9" ht="12" customHeight="1" x14ac:dyDescent="0.25">
      <c r="A6205" s="651">
        <v>733905965616</v>
      </c>
      <c r="B6205" s="370" t="s">
        <v>12658</v>
      </c>
      <c r="C6205" s="22">
        <f>ODAMFA!D13</f>
        <v>0</v>
      </c>
      <c r="D6205" s="22" t="s">
        <v>12596</v>
      </c>
      <c r="E6205" s="23" t="s">
        <v>12659</v>
      </c>
      <c r="F6205" s="650"/>
      <c r="G6205" s="14"/>
      <c r="H6205" s="14"/>
      <c r="I6205" s="19"/>
    </row>
    <row r="6206" spans="1:9" ht="12" customHeight="1" x14ac:dyDescent="0.25">
      <c r="A6206" s="651">
        <v>733905966019</v>
      </c>
      <c r="B6206" s="370" t="s">
        <v>12660</v>
      </c>
      <c r="C6206" s="22">
        <f>ODAMFA!D14</f>
        <v>0</v>
      </c>
      <c r="D6206" s="22" t="s">
        <v>12596</v>
      </c>
      <c r="E6206" s="23" t="s">
        <v>12661</v>
      </c>
      <c r="F6206" s="650"/>
      <c r="G6206" s="14"/>
      <c r="H6206" s="14"/>
      <c r="I6206" s="19"/>
    </row>
    <row r="6207" spans="1:9" ht="12" customHeight="1" x14ac:dyDescent="0.25">
      <c r="A6207" s="651">
        <v>733905966415</v>
      </c>
      <c r="B6207" s="370" t="s">
        <v>12662</v>
      </c>
      <c r="C6207" s="22">
        <f>ODAMFA!D15</f>
        <v>0</v>
      </c>
      <c r="D6207" s="22" t="s">
        <v>12596</v>
      </c>
      <c r="E6207" s="23" t="s">
        <v>12663</v>
      </c>
      <c r="F6207" s="650"/>
      <c r="G6207" s="14"/>
      <c r="H6207" s="14"/>
      <c r="I6207" s="19"/>
    </row>
    <row r="6208" spans="1:9" ht="12" customHeight="1" x14ac:dyDescent="0.25">
      <c r="A6208" s="651">
        <v>733905966811</v>
      </c>
      <c r="B6208" s="370" t="s">
        <v>12664</v>
      </c>
      <c r="C6208" s="22">
        <f>ODAMFA!D16</f>
        <v>0</v>
      </c>
      <c r="D6208" s="22" t="s">
        <v>12596</v>
      </c>
      <c r="E6208" s="23" t="s">
        <v>12665</v>
      </c>
      <c r="F6208" s="650"/>
      <c r="G6208" s="14"/>
      <c r="H6208" s="14"/>
      <c r="I6208" s="19"/>
    </row>
    <row r="6209" spans="1:9" ht="12" customHeight="1" x14ac:dyDescent="0.25">
      <c r="A6209" s="651">
        <v>733905967214</v>
      </c>
      <c r="B6209" s="370" t="s">
        <v>12666</v>
      </c>
      <c r="C6209" s="22">
        <f>ODAMFA!D17</f>
        <v>0</v>
      </c>
      <c r="D6209" s="22" t="s">
        <v>12596</v>
      </c>
      <c r="E6209" s="23" t="s">
        <v>12667</v>
      </c>
      <c r="F6209" s="650"/>
      <c r="G6209" s="14"/>
      <c r="H6209" s="14"/>
      <c r="I6209" s="19"/>
    </row>
    <row r="6210" spans="1:9" ht="12" customHeight="1" x14ac:dyDescent="0.25">
      <c r="A6210" s="651">
        <v>733905967610</v>
      </c>
      <c r="B6210" s="370" t="s">
        <v>12668</v>
      </c>
      <c r="C6210" s="22">
        <f>ODAMFA!D18</f>
        <v>0</v>
      </c>
      <c r="D6210" s="22" t="s">
        <v>12596</v>
      </c>
      <c r="E6210" s="23" t="s">
        <v>12669</v>
      </c>
      <c r="F6210" s="650"/>
      <c r="G6210" s="14"/>
      <c r="H6210" s="14"/>
      <c r="I6210" s="19"/>
    </row>
    <row r="6211" spans="1:9" ht="12" customHeight="1" x14ac:dyDescent="0.25">
      <c r="A6211" s="651">
        <v>733905968013</v>
      </c>
      <c r="B6211" s="370" t="s">
        <v>12670</v>
      </c>
      <c r="C6211" s="22">
        <f>ODAMFA!D19</f>
        <v>0</v>
      </c>
      <c r="D6211" s="22" t="s">
        <v>12596</v>
      </c>
      <c r="E6211" s="23" t="s">
        <v>12671</v>
      </c>
      <c r="F6211" s="650"/>
      <c r="G6211" s="14"/>
      <c r="H6211" s="14"/>
      <c r="I6211" s="19"/>
    </row>
    <row r="6212" spans="1:9" ht="12" customHeight="1" x14ac:dyDescent="0.25">
      <c r="A6212" s="651">
        <v>733905968419</v>
      </c>
      <c r="B6212" s="370" t="s">
        <v>12672</v>
      </c>
      <c r="C6212" s="22">
        <f>ODAMFA!D20</f>
        <v>0</v>
      </c>
      <c r="D6212" s="22" t="s">
        <v>12596</v>
      </c>
      <c r="E6212" s="23" t="s">
        <v>12673</v>
      </c>
      <c r="F6212" s="650"/>
      <c r="G6212" s="14"/>
      <c r="H6212" s="14"/>
      <c r="I6212" s="19"/>
    </row>
    <row r="6213" spans="1:9" ht="12" customHeight="1" x14ac:dyDescent="0.25">
      <c r="A6213" s="651">
        <v>733905968815</v>
      </c>
      <c r="B6213" s="370" t="s">
        <v>12674</v>
      </c>
      <c r="C6213" s="22">
        <f>ODAMFA!D21</f>
        <v>0</v>
      </c>
      <c r="D6213" s="22" t="s">
        <v>12596</v>
      </c>
      <c r="E6213" s="23" t="s">
        <v>12675</v>
      </c>
      <c r="F6213" s="650"/>
      <c r="G6213" s="14"/>
      <c r="H6213" s="14"/>
      <c r="I6213" s="19"/>
    </row>
    <row r="6214" spans="1:9" ht="12" customHeight="1" x14ac:dyDescent="0.25">
      <c r="A6214" s="651">
        <v>733905969218</v>
      </c>
      <c r="B6214" s="370" t="s">
        <v>12676</v>
      </c>
      <c r="C6214" s="22">
        <f>ODAMFA!D22</f>
        <v>0</v>
      </c>
      <c r="D6214" s="22" t="s">
        <v>12596</v>
      </c>
      <c r="E6214" s="23" t="s">
        <v>12677</v>
      </c>
      <c r="F6214" s="650"/>
      <c r="G6214" s="14"/>
      <c r="H6214" s="14"/>
      <c r="I6214" s="19"/>
    </row>
    <row r="6215" spans="1:9" ht="12" customHeight="1" x14ac:dyDescent="0.25">
      <c r="A6215" s="651">
        <v>733905969614</v>
      </c>
      <c r="B6215" s="370" t="s">
        <v>12678</v>
      </c>
      <c r="C6215" s="22">
        <f>ODAMFA!D23</f>
        <v>0</v>
      </c>
      <c r="D6215" s="22" t="s">
        <v>12596</v>
      </c>
      <c r="E6215" s="23" t="s">
        <v>12679</v>
      </c>
      <c r="F6215" s="650"/>
      <c r="G6215" s="14"/>
      <c r="H6215" s="14"/>
      <c r="I6215" s="19"/>
    </row>
    <row r="6216" spans="1:9" ht="12" customHeight="1" x14ac:dyDescent="0.25">
      <c r="A6216" s="651">
        <v>733905240010</v>
      </c>
      <c r="B6216" s="370" t="s">
        <v>12680</v>
      </c>
      <c r="C6216" s="22">
        <f>ODAMFA!D24</f>
        <v>0</v>
      </c>
      <c r="D6216" s="22" t="s">
        <v>12596</v>
      </c>
      <c r="E6216" s="23" t="s">
        <v>12681</v>
      </c>
      <c r="F6216" s="650"/>
      <c r="G6216" s="14"/>
      <c r="H6216" s="14"/>
      <c r="I6216" s="19"/>
    </row>
    <row r="6217" spans="1:9" ht="12" customHeight="1" x14ac:dyDescent="0.25">
      <c r="A6217" s="651">
        <v>733905240416</v>
      </c>
      <c r="B6217" s="370" t="s">
        <v>12682</v>
      </c>
      <c r="C6217" s="22">
        <f>ODAMFA!D25</f>
        <v>0</v>
      </c>
      <c r="D6217" s="22" t="s">
        <v>12596</v>
      </c>
      <c r="E6217" s="23" t="s">
        <v>12683</v>
      </c>
      <c r="F6217" s="650"/>
      <c r="G6217" s="14"/>
      <c r="H6217" s="14"/>
      <c r="I6217" s="19"/>
    </row>
    <row r="6218" spans="1:9" ht="12" customHeight="1" x14ac:dyDescent="0.25">
      <c r="A6218" s="651">
        <v>733905240812</v>
      </c>
      <c r="B6218" s="370" t="s">
        <v>12684</v>
      </c>
      <c r="C6218" s="22">
        <f>ODAMFA!D26</f>
        <v>0</v>
      </c>
      <c r="D6218" s="22" t="s">
        <v>12596</v>
      </c>
      <c r="E6218" s="23" t="s">
        <v>12685</v>
      </c>
      <c r="F6218" s="650"/>
      <c r="G6218" s="14"/>
      <c r="H6218" s="14"/>
      <c r="I6218" s="19"/>
    </row>
    <row r="6219" spans="1:9" ht="12" customHeight="1" x14ac:dyDescent="0.25">
      <c r="A6219" s="651">
        <v>733905241215</v>
      </c>
      <c r="B6219" s="370" t="s">
        <v>12686</v>
      </c>
      <c r="C6219" s="22">
        <f>ODAMFA!D27</f>
        <v>0</v>
      </c>
      <c r="D6219" s="22" t="s">
        <v>12596</v>
      </c>
      <c r="E6219" s="23" t="s">
        <v>12687</v>
      </c>
      <c r="F6219" s="650"/>
      <c r="G6219" s="14"/>
      <c r="H6219" s="14"/>
      <c r="I6219" s="19"/>
    </row>
    <row r="6220" spans="1:9" ht="12" customHeight="1" x14ac:dyDescent="0.25">
      <c r="A6220" s="651">
        <v>733905241611</v>
      </c>
      <c r="B6220" s="370" t="s">
        <v>12688</v>
      </c>
      <c r="C6220" s="22">
        <f>ODAMFA!D28</f>
        <v>0</v>
      </c>
      <c r="D6220" s="22" t="s">
        <v>12596</v>
      </c>
      <c r="E6220" s="23" t="s">
        <v>12689</v>
      </c>
      <c r="F6220" s="650"/>
      <c r="G6220" s="14"/>
      <c r="H6220" s="14"/>
      <c r="I6220" s="19"/>
    </row>
    <row r="6221" spans="1:9" ht="12" customHeight="1" x14ac:dyDescent="0.25">
      <c r="A6221" s="651">
        <v>733905242014</v>
      </c>
      <c r="B6221" s="370" t="s">
        <v>12690</v>
      </c>
      <c r="C6221" s="22">
        <f>ODAMFA!D29</f>
        <v>0</v>
      </c>
      <c r="D6221" s="22" t="s">
        <v>12596</v>
      </c>
      <c r="E6221" s="23" t="s">
        <v>12691</v>
      </c>
      <c r="F6221" s="650"/>
      <c r="G6221" s="14"/>
      <c r="H6221" s="14"/>
      <c r="I6221" s="19"/>
    </row>
    <row r="6222" spans="1:9" ht="12" customHeight="1" x14ac:dyDescent="0.25">
      <c r="A6222" s="651">
        <v>733905242410</v>
      </c>
      <c r="B6222" s="370" t="s">
        <v>12692</v>
      </c>
      <c r="C6222" s="22">
        <f>ODAMFA!D30</f>
        <v>0</v>
      </c>
      <c r="D6222" s="22" t="s">
        <v>12596</v>
      </c>
      <c r="E6222" s="23" t="s">
        <v>12693</v>
      </c>
      <c r="F6222" s="650"/>
      <c r="G6222" s="14"/>
      <c r="H6222" s="14"/>
      <c r="I6222" s="19"/>
    </row>
    <row r="6223" spans="1:9" ht="12" customHeight="1" x14ac:dyDescent="0.25">
      <c r="A6223" s="651">
        <v>733905242816</v>
      </c>
      <c r="B6223" s="370" t="s">
        <v>12694</v>
      </c>
      <c r="C6223" s="22">
        <f>ODAMFA!D31</f>
        <v>0</v>
      </c>
      <c r="D6223" s="22" t="s">
        <v>12596</v>
      </c>
      <c r="E6223" s="23" t="s">
        <v>12695</v>
      </c>
      <c r="F6223" s="650"/>
      <c r="G6223" s="14"/>
      <c r="H6223" s="14"/>
      <c r="I6223" s="19"/>
    </row>
    <row r="6224" spans="1:9" ht="12" customHeight="1" x14ac:dyDescent="0.25">
      <c r="A6224" s="651">
        <v>733905243219</v>
      </c>
      <c r="B6224" s="370" t="s">
        <v>12696</v>
      </c>
      <c r="C6224" s="22">
        <f>ODAMFA!D32</f>
        <v>0</v>
      </c>
      <c r="D6224" s="22" t="s">
        <v>12596</v>
      </c>
      <c r="E6224" s="23" t="s">
        <v>12697</v>
      </c>
      <c r="F6224" s="650"/>
      <c r="G6224" s="14"/>
      <c r="H6224" s="14"/>
      <c r="I6224" s="19"/>
    </row>
    <row r="6225" spans="1:9" ht="12" customHeight="1" x14ac:dyDescent="0.25">
      <c r="A6225" s="651">
        <v>733905243615</v>
      </c>
      <c r="B6225" s="370" t="s">
        <v>12698</v>
      </c>
      <c r="C6225" s="22">
        <f>ODAMFA!D33</f>
        <v>0</v>
      </c>
      <c r="D6225" s="22" t="s">
        <v>12596</v>
      </c>
      <c r="E6225" s="23" t="s">
        <v>12699</v>
      </c>
      <c r="F6225" s="650"/>
      <c r="G6225" s="14"/>
      <c r="H6225" s="14"/>
      <c r="I6225" s="19"/>
    </row>
    <row r="6226" spans="1:9" ht="12" customHeight="1" x14ac:dyDescent="0.25">
      <c r="A6226" s="651">
        <v>733905244018</v>
      </c>
      <c r="B6226" s="370" t="s">
        <v>12700</v>
      </c>
      <c r="C6226" s="22">
        <f>ODAMFA!D34</f>
        <v>0</v>
      </c>
      <c r="D6226" s="22" t="s">
        <v>12596</v>
      </c>
      <c r="E6226" s="23" t="s">
        <v>12701</v>
      </c>
      <c r="F6226" s="650"/>
      <c r="G6226" s="14"/>
      <c r="H6226" s="14"/>
      <c r="I6226" s="19"/>
    </row>
    <row r="6227" spans="1:9" ht="12" customHeight="1" x14ac:dyDescent="0.25">
      <c r="A6227" s="651">
        <v>733905244414</v>
      </c>
      <c r="B6227" s="370" t="s">
        <v>12702</v>
      </c>
      <c r="C6227" s="22">
        <f>ODAMFA!D35</f>
        <v>0</v>
      </c>
      <c r="D6227" s="22" t="s">
        <v>12596</v>
      </c>
      <c r="E6227" s="23" t="s">
        <v>12703</v>
      </c>
      <c r="F6227" s="650"/>
      <c r="G6227" s="14"/>
      <c r="H6227" s="14"/>
      <c r="I6227" s="19"/>
    </row>
    <row r="6228" spans="1:9" ht="12" customHeight="1" x14ac:dyDescent="0.25">
      <c r="A6228" s="651">
        <v>733905244810</v>
      </c>
      <c r="B6228" s="370" t="s">
        <v>12704</v>
      </c>
      <c r="C6228" s="22">
        <f>ODAMFA!D36</f>
        <v>0</v>
      </c>
      <c r="D6228" s="22" t="s">
        <v>12596</v>
      </c>
      <c r="E6228" s="23" t="s">
        <v>12705</v>
      </c>
      <c r="F6228" s="650"/>
      <c r="G6228" s="14"/>
      <c r="H6228" s="14"/>
      <c r="I6228" s="19"/>
    </row>
    <row r="6229" spans="1:9" ht="12" customHeight="1" x14ac:dyDescent="0.25">
      <c r="A6229" s="651">
        <v>733905245213</v>
      </c>
      <c r="B6229" s="370" t="s">
        <v>12706</v>
      </c>
      <c r="C6229" s="22">
        <f>ODAMFA!D37</f>
        <v>0</v>
      </c>
      <c r="D6229" s="22" t="s">
        <v>12596</v>
      </c>
      <c r="E6229" s="23" t="s">
        <v>12707</v>
      </c>
      <c r="F6229" s="650"/>
      <c r="G6229" s="14"/>
      <c r="H6229" s="14"/>
      <c r="I6229" s="19"/>
    </row>
    <row r="6230" spans="1:9" ht="12" customHeight="1" x14ac:dyDescent="0.25">
      <c r="A6230" s="651">
        <v>733905245619</v>
      </c>
      <c r="B6230" s="370" t="s">
        <v>12708</v>
      </c>
      <c r="C6230" s="22">
        <f>ODAMFA!D38</f>
        <v>0</v>
      </c>
      <c r="D6230" s="22" t="s">
        <v>12596</v>
      </c>
      <c r="E6230" s="23" t="s">
        <v>12709</v>
      </c>
      <c r="F6230" s="650"/>
      <c r="G6230" s="14"/>
      <c r="H6230" s="14"/>
      <c r="I6230" s="19"/>
    </row>
    <row r="6231" spans="1:9" ht="12" customHeight="1" x14ac:dyDescent="0.25">
      <c r="A6231" s="651">
        <v>733905246012</v>
      </c>
      <c r="B6231" s="370" t="s">
        <v>12710</v>
      </c>
      <c r="C6231" s="22">
        <f>ODAMFA!D39</f>
        <v>0</v>
      </c>
      <c r="D6231" s="22" t="s">
        <v>12596</v>
      </c>
      <c r="E6231" s="23" t="s">
        <v>12711</v>
      </c>
      <c r="F6231" s="650"/>
      <c r="G6231" s="14"/>
      <c r="H6231" s="14"/>
      <c r="I6231" s="19"/>
    </row>
    <row r="6232" spans="1:9" ht="12" customHeight="1" x14ac:dyDescent="0.25">
      <c r="A6232" s="651">
        <v>733905246418</v>
      </c>
      <c r="B6232" s="370" t="s">
        <v>12712</v>
      </c>
      <c r="C6232" s="22">
        <f>ODAMFA!D40</f>
        <v>0</v>
      </c>
      <c r="D6232" s="22" t="s">
        <v>12596</v>
      </c>
      <c r="E6232" s="23" t="s">
        <v>12713</v>
      </c>
      <c r="F6232" s="650"/>
      <c r="G6232" s="14"/>
      <c r="H6232" s="14"/>
      <c r="I6232" s="19"/>
    </row>
    <row r="6233" spans="1:9" ht="12" customHeight="1" x14ac:dyDescent="0.25">
      <c r="A6233" s="651">
        <v>733905246814</v>
      </c>
      <c r="B6233" s="370" t="s">
        <v>12714</v>
      </c>
      <c r="C6233" s="22">
        <f>ODAMFA!D41</f>
        <v>0</v>
      </c>
      <c r="D6233" s="22" t="s">
        <v>12596</v>
      </c>
      <c r="E6233" s="23" t="s">
        <v>12715</v>
      </c>
      <c r="F6233" s="650"/>
      <c r="G6233" s="14"/>
      <c r="H6233" s="14"/>
      <c r="I6233" s="19"/>
    </row>
    <row r="6234" spans="1:9" ht="12" customHeight="1" x14ac:dyDescent="0.25">
      <c r="A6234" s="651">
        <v>733905247217</v>
      </c>
      <c r="B6234" s="370" t="s">
        <v>12716</v>
      </c>
      <c r="C6234" s="22">
        <f>ODAMFA!D42</f>
        <v>0</v>
      </c>
      <c r="D6234" s="22" t="s">
        <v>12596</v>
      </c>
      <c r="E6234" s="23" t="s">
        <v>12717</v>
      </c>
      <c r="F6234" s="650"/>
      <c r="G6234" s="14"/>
      <c r="H6234" s="14"/>
      <c r="I6234" s="19"/>
    </row>
    <row r="6235" spans="1:9" ht="12" customHeight="1" x14ac:dyDescent="0.25">
      <c r="A6235" s="651">
        <v>733905247613</v>
      </c>
      <c r="B6235" s="370" t="s">
        <v>12718</v>
      </c>
      <c r="C6235" s="22">
        <f>ODAMFA!D43</f>
        <v>0</v>
      </c>
      <c r="D6235" s="22" t="s">
        <v>12596</v>
      </c>
      <c r="E6235" s="23" t="s">
        <v>12719</v>
      </c>
      <c r="F6235" s="650"/>
      <c r="G6235" s="14"/>
      <c r="H6235" s="14"/>
      <c r="I6235" s="19"/>
    </row>
    <row r="6236" spans="1:9" ht="12" customHeight="1" x14ac:dyDescent="0.25">
      <c r="A6236" s="651">
        <v>733905965623</v>
      </c>
      <c r="B6236" s="370" t="s">
        <v>12720</v>
      </c>
      <c r="C6236" s="22">
        <f>ODAMFA!E13</f>
        <v>0</v>
      </c>
      <c r="D6236" s="22" t="s">
        <v>12596</v>
      </c>
      <c r="E6236" s="23" t="s">
        <v>12721</v>
      </c>
      <c r="F6236" s="650"/>
      <c r="G6236" s="14"/>
      <c r="H6236" s="14"/>
      <c r="I6236" s="19"/>
    </row>
    <row r="6237" spans="1:9" ht="12" customHeight="1" x14ac:dyDescent="0.25">
      <c r="A6237" s="651">
        <v>733905966026</v>
      </c>
      <c r="B6237" s="370" t="s">
        <v>12722</v>
      </c>
      <c r="C6237" s="22">
        <f>ODAMFA!E14</f>
        <v>0</v>
      </c>
      <c r="D6237" s="22" t="s">
        <v>12596</v>
      </c>
      <c r="E6237" s="23" t="s">
        <v>12723</v>
      </c>
      <c r="F6237" s="650"/>
      <c r="G6237" s="14"/>
      <c r="H6237" s="14"/>
      <c r="I6237" s="19"/>
    </row>
    <row r="6238" spans="1:9" ht="12" customHeight="1" x14ac:dyDescent="0.25">
      <c r="A6238" s="651">
        <v>733905966422</v>
      </c>
      <c r="B6238" s="370" t="s">
        <v>12724</v>
      </c>
      <c r="C6238" s="22">
        <f>ODAMFA!E15</f>
        <v>0</v>
      </c>
      <c r="D6238" s="22" t="s">
        <v>12596</v>
      </c>
      <c r="E6238" s="23" t="s">
        <v>12725</v>
      </c>
    </row>
    <row r="6239" spans="1:9" ht="12" customHeight="1" x14ac:dyDescent="0.25">
      <c r="A6239" s="651">
        <v>733905966828</v>
      </c>
      <c r="B6239" s="370" t="s">
        <v>12726</v>
      </c>
      <c r="C6239" s="22">
        <f>ODAMFA!E16</f>
        <v>0</v>
      </c>
      <c r="D6239" s="22" t="s">
        <v>12596</v>
      </c>
      <c r="E6239" s="23" t="s">
        <v>12727</v>
      </c>
    </row>
    <row r="6240" spans="1:9" ht="12" customHeight="1" x14ac:dyDescent="0.25">
      <c r="A6240" s="651">
        <v>733905967221</v>
      </c>
      <c r="B6240" s="370" t="s">
        <v>12728</v>
      </c>
      <c r="C6240" s="22">
        <f>ODAMFA!E17</f>
        <v>0</v>
      </c>
      <c r="D6240" s="22" t="s">
        <v>12596</v>
      </c>
      <c r="E6240" s="23" t="s">
        <v>12729</v>
      </c>
    </row>
    <row r="6241" spans="1:5" ht="12" customHeight="1" x14ac:dyDescent="0.25">
      <c r="A6241" s="651">
        <v>733905967627</v>
      </c>
      <c r="B6241" s="370" t="s">
        <v>12730</v>
      </c>
      <c r="C6241" s="22">
        <f>ODAMFA!E18</f>
        <v>0</v>
      </c>
      <c r="D6241" s="22" t="s">
        <v>12596</v>
      </c>
      <c r="E6241" s="23" t="s">
        <v>12731</v>
      </c>
    </row>
    <row r="6242" spans="1:5" ht="12" customHeight="1" x14ac:dyDescent="0.25">
      <c r="A6242" s="651">
        <v>733905968020</v>
      </c>
      <c r="B6242" s="370" t="s">
        <v>12732</v>
      </c>
      <c r="C6242" s="22">
        <f>ODAMFA!E19</f>
        <v>0</v>
      </c>
      <c r="D6242" s="22" t="s">
        <v>12596</v>
      </c>
      <c r="E6242" s="23" t="s">
        <v>12733</v>
      </c>
    </row>
    <row r="6243" spans="1:5" ht="12" customHeight="1" x14ac:dyDescent="0.25">
      <c r="A6243" s="651">
        <v>733905968426</v>
      </c>
      <c r="B6243" s="370" t="s">
        <v>12734</v>
      </c>
      <c r="C6243" s="22">
        <f>ODAMFA!E20</f>
        <v>0</v>
      </c>
      <c r="D6243" s="22" t="s">
        <v>12596</v>
      </c>
      <c r="E6243" s="23" t="s">
        <v>12735</v>
      </c>
    </row>
    <row r="6244" spans="1:5" ht="12" customHeight="1" x14ac:dyDescent="0.25">
      <c r="A6244" s="651">
        <v>733905968822</v>
      </c>
      <c r="B6244" s="370" t="s">
        <v>12736</v>
      </c>
      <c r="C6244" s="22">
        <f>ODAMFA!E21</f>
        <v>0</v>
      </c>
      <c r="D6244" s="22" t="s">
        <v>12596</v>
      </c>
      <c r="E6244" s="23" t="s">
        <v>12737</v>
      </c>
    </row>
    <row r="6245" spans="1:5" ht="12" customHeight="1" x14ac:dyDescent="0.25">
      <c r="A6245" s="651">
        <v>733905969225</v>
      </c>
      <c r="B6245" s="370" t="s">
        <v>12738</v>
      </c>
      <c r="C6245" s="22">
        <f>ODAMFA!E22</f>
        <v>0</v>
      </c>
      <c r="D6245" s="22" t="s">
        <v>12596</v>
      </c>
      <c r="E6245" s="23" t="s">
        <v>12739</v>
      </c>
    </row>
    <row r="6246" spans="1:5" ht="12" customHeight="1" x14ac:dyDescent="0.25">
      <c r="A6246" s="651">
        <v>733905969621</v>
      </c>
      <c r="B6246" s="370" t="s">
        <v>12740</v>
      </c>
      <c r="C6246" s="22">
        <f>ODAMFA!E23</f>
        <v>0</v>
      </c>
      <c r="D6246" s="22" t="s">
        <v>12596</v>
      </c>
      <c r="E6246" s="23" t="s">
        <v>12741</v>
      </c>
    </row>
    <row r="6247" spans="1:5" ht="12" customHeight="1" x14ac:dyDescent="0.25">
      <c r="A6247" s="651">
        <v>733905240027</v>
      </c>
      <c r="B6247" s="370" t="s">
        <v>12742</v>
      </c>
      <c r="C6247" s="22">
        <f>ODAMFA!E24</f>
        <v>0</v>
      </c>
      <c r="D6247" s="22" t="s">
        <v>12596</v>
      </c>
      <c r="E6247" s="23" t="s">
        <v>12743</v>
      </c>
    </row>
    <row r="6248" spans="1:5" ht="12" customHeight="1" x14ac:dyDescent="0.25">
      <c r="A6248" s="651">
        <v>733905240423</v>
      </c>
      <c r="B6248" s="370" t="s">
        <v>12744</v>
      </c>
      <c r="C6248" s="22">
        <f>ODAMFA!E25</f>
        <v>0</v>
      </c>
      <c r="D6248" s="22" t="s">
        <v>12596</v>
      </c>
      <c r="E6248" s="23" t="s">
        <v>12745</v>
      </c>
    </row>
    <row r="6249" spans="1:5" ht="12" customHeight="1" x14ac:dyDescent="0.25">
      <c r="A6249" s="651">
        <v>733905240829</v>
      </c>
      <c r="B6249" s="370" t="s">
        <v>12746</v>
      </c>
      <c r="C6249" s="22">
        <f>ODAMFA!E26</f>
        <v>0</v>
      </c>
      <c r="D6249" s="22" t="s">
        <v>12596</v>
      </c>
      <c r="E6249" s="23" t="s">
        <v>12747</v>
      </c>
    </row>
    <row r="6250" spans="1:5" ht="12" customHeight="1" x14ac:dyDescent="0.25">
      <c r="A6250" s="651">
        <v>733905241222</v>
      </c>
      <c r="B6250" s="370" t="s">
        <v>12748</v>
      </c>
      <c r="C6250" s="22">
        <f>ODAMFA!E27</f>
        <v>0</v>
      </c>
      <c r="D6250" s="22" t="s">
        <v>12596</v>
      </c>
      <c r="E6250" s="23" t="s">
        <v>12749</v>
      </c>
    </row>
    <row r="6251" spans="1:5" ht="12" customHeight="1" x14ac:dyDescent="0.25">
      <c r="A6251" s="651">
        <v>733905241628</v>
      </c>
      <c r="B6251" s="370" t="s">
        <v>12750</v>
      </c>
      <c r="C6251" s="22">
        <f>ODAMFA!E28</f>
        <v>0</v>
      </c>
      <c r="D6251" s="22" t="s">
        <v>12596</v>
      </c>
      <c r="E6251" s="23" t="s">
        <v>12751</v>
      </c>
    </row>
    <row r="6252" spans="1:5" ht="12" customHeight="1" x14ac:dyDescent="0.25">
      <c r="A6252" s="651">
        <v>733905242021</v>
      </c>
      <c r="B6252" s="370" t="s">
        <v>12752</v>
      </c>
      <c r="C6252" s="22">
        <f>ODAMFA!E29</f>
        <v>0</v>
      </c>
      <c r="D6252" s="22" t="s">
        <v>12596</v>
      </c>
      <c r="E6252" s="23" t="s">
        <v>12753</v>
      </c>
    </row>
    <row r="6253" spans="1:5" ht="12" customHeight="1" x14ac:dyDescent="0.25">
      <c r="A6253" s="651">
        <v>733905242427</v>
      </c>
      <c r="B6253" s="370" t="s">
        <v>12754</v>
      </c>
      <c r="C6253" s="22">
        <f>ODAMFA!E30</f>
        <v>0</v>
      </c>
      <c r="D6253" s="22" t="s">
        <v>12596</v>
      </c>
      <c r="E6253" s="23" t="s">
        <v>12755</v>
      </c>
    </row>
    <row r="6254" spans="1:5" ht="12" customHeight="1" x14ac:dyDescent="0.25">
      <c r="A6254" s="651">
        <v>733905242823</v>
      </c>
      <c r="B6254" s="370" t="s">
        <v>12756</v>
      </c>
      <c r="C6254" s="22">
        <f>ODAMFA!E31</f>
        <v>0</v>
      </c>
      <c r="D6254" s="22" t="s">
        <v>12596</v>
      </c>
      <c r="E6254" s="23" t="s">
        <v>12757</v>
      </c>
    </row>
    <row r="6255" spans="1:5" ht="12" customHeight="1" x14ac:dyDescent="0.25">
      <c r="A6255" s="651">
        <v>733905243226</v>
      </c>
      <c r="B6255" s="370" t="s">
        <v>12758</v>
      </c>
      <c r="C6255" s="22">
        <f>ODAMFA!E32</f>
        <v>0</v>
      </c>
      <c r="D6255" s="22" t="s">
        <v>12596</v>
      </c>
      <c r="E6255" s="23" t="s">
        <v>12759</v>
      </c>
    </row>
    <row r="6256" spans="1:5" ht="12" customHeight="1" x14ac:dyDescent="0.25">
      <c r="A6256" s="651">
        <v>733905243622</v>
      </c>
      <c r="B6256" s="370" t="s">
        <v>12760</v>
      </c>
      <c r="C6256" s="22">
        <f>ODAMFA!E33</f>
        <v>0</v>
      </c>
      <c r="D6256" s="22" t="s">
        <v>12596</v>
      </c>
      <c r="E6256" s="23" t="s">
        <v>12761</v>
      </c>
    </row>
    <row r="6257" spans="1:5" ht="12" customHeight="1" x14ac:dyDescent="0.25">
      <c r="A6257" s="651">
        <v>733905244025</v>
      </c>
      <c r="B6257" s="370" t="s">
        <v>12762</v>
      </c>
      <c r="C6257" s="22">
        <f>ODAMFA!E34</f>
        <v>0</v>
      </c>
      <c r="D6257" s="22" t="s">
        <v>12596</v>
      </c>
      <c r="E6257" s="23" t="s">
        <v>12763</v>
      </c>
    </row>
    <row r="6258" spans="1:5" ht="12" customHeight="1" x14ac:dyDescent="0.25">
      <c r="A6258" s="651">
        <v>733905244421</v>
      </c>
      <c r="B6258" s="370" t="s">
        <v>12764</v>
      </c>
      <c r="C6258" s="22">
        <f>ODAMFA!E35</f>
        <v>0</v>
      </c>
      <c r="D6258" s="22" t="s">
        <v>12596</v>
      </c>
      <c r="E6258" s="23" t="s">
        <v>12765</v>
      </c>
    </row>
    <row r="6259" spans="1:5" ht="12" customHeight="1" x14ac:dyDescent="0.25">
      <c r="A6259" s="651">
        <v>733905244827</v>
      </c>
      <c r="B6259" s="370" t="s">
        <v>12766</v>
      </c>
      <c r="C6259" s="22">
        <f>ODAMFA!E36</f>
        <v>0</v>
      </c>
      <c r="D6259" s="22" t="s">
        <v>12596</v>
      </c>
      <c r="E6259" s="23" t="s">
        <v>12767</v>
      </c>
    </row>
    <row r="6260" spans="1:5" ht="12" customHeight="1" x14ac:dyDescent="0.25">
      <c r="A6260" s="651">
        <v>733905245220</v>
      </c>
      <c r="B6260" s="370" t="s">
        <v>12768</v>
      </c>
      <c r="C6260" s="22">
        <f>ODAMFA!E37</f>
        <v>0</v>
      </c>
      <c r="D6260" s="22" t="s">
        <v>12596</v>
      </c>
      <c r="E6260" s="23" t="s">
        <v>12769</v>
      </c>
    </row>
    <row r="6261" spans="1:5" ht="12" customHeight="1" x14ac:dyDescent="0.25">
      <c r="A6261" s="651">
        <v>733905965630</v>
      </c>
      <c r="B6261" s="370" t="s">
        <v>12770</v>
      </c>
      <c r="C6261" s="22">
        <f>ODAMFA!F13</f>
        <v>0</v>
      </c>
      <c r="D6261" s="22" t="s">
        <v>12596</v>
      </c>
      <c r="E6261" s="23" t="s">
        <v>12771</v>
      </c>
    </row>
    <row r="6262" spans="1:5" ht="12" customHeight="1" x14ac:dyDescent="0.25">
      <c r="A6262" s="651">
        <v>733905966033</v>
      </c>
      <c r="B6262" s="370" t="s">
        <v>12772</v>
      </c>
      <c r="C6262" s="22">
        <f>ODAMFA!F14</f>
        <v>0</v>
      </c>
      <c r="D6262" s="22" t="s">
        <v>12596</v>
      </c>
      <c r="E6262" s="23" t="s">
        <v>12773</v>
      </c>
    </row>
    <row r="6263" spans="1:5" ht="12" customHeight="1" x14ac:dyDescent="0.25">
      <c r="A6263" s="651">
        <v>733905966439</v>
      </c>
      <c r="B6263" s="370" t="s">
        <v>12774</v>
      </c>
      <c r="C6263" s="22">
        <f>ODAMFA!F15</f>
        <v>0</v>
      </c>
      <c r="D6263" s="22" t="s">
        <v>12596</v>
      </c>
      <c r="E6263" s="23" t="s">
        <v>12775</v>
      </c>
    </row>
    <row r="6264" spans="1:5" ht="12" customHeight="1" x14ac:dyDescent="0.25">
      <c r="A6264" s="651">
        <v>733905966835</v>
      </c>
      <c r="B6264" s="370" t="s">
        <v>12776</v>
      </c>
      <c r="C6264" s="22">
        <f>ODAMFA!F16</f>
        <v>0</v>
      </c>
      <c r="D6264" s="22" t="s">
        <v>12596</v>
      </c>
      <c r="E6264" s="23" t="s">
        <v>12777</v>
      </c>
    </row>
    <row r="6265" spans="1:5" ht="12" customHeight="1" x14ac:dyDescent="0.25">
      <c r="A6265" s="651">
        <v>733905967238</v>
      </c>
      <c r="B6265" s="370" t="s">
        <v>12778</v>
      </c>
      <c r="C6265" s="22">
        <f>ODAMFA!F17</f>
        <v>0</v>
      </c>
      <c r="D6265" s="22" t="s">
        <v>12596</v>
      </c>
      <c r="E6265" s="23" t="s">
        <v>12779</v>
      </c>
    </row>
    <row r="6266" spans="1:5" ht="12" customHeight="1" x14ac:dyDescent="0.25">
      <c r="A6266" s="651">
        <v>733905967634</v>
      </c>
      <c r="B6266" s="370" t="s">
        <v>12780</v>
      </c>
      <c r="C6266" s="22">
        <f>ODAMFA!F18</f>
        <v>0</v>
      </c>
      <c r="D6266" s="22" t="s">
        <v>12596</v>
      </c>
      <c r="E6266" s="23" t="s">
        <v>12781</v>
      </c>
    </row>
    <row r="6267" spans="1:5" ht="12" customHeight="1" x14ac:dyDescent="0.25">
      <c r="A6267" s="651">
        <v>733905968037</v>
      </c>
      <c r="B6267" s="370" t="s">
        <v>12782</v>
      </c>
      <c r="C6267" s="22">
        <f>ODAMFA!F19</f>
        <v>0</v>
      </c>
      <c r="D6267" s="22" t="s">
        <v>12596</v>
      </c>
      <c r="E6267" s="23" t="s">
        <v>12783</v>
      </c>
    </row>
    <row r="6268" spans="1:5" ht="12" customHeight="1" x14ac:dyDescent="0.25">
      <c r="A6268" s="651">
        <v>733905968433</v>
      </c>
      <c r="B6268" s="370" t="s">
        <v>12784</v>
      </c>
      <c r="C6268" s="22">
        <f>ODAMFA!F20</f>
        <v>0</v>
      </c>
      <c r="D6268" s="22" t="s">
        <v>12596</v>
      </c>
      <c r="E6268" s="23" t="s">
        <v>12785</v>
      </c>
    </row>
    <row r="6269" spans="1:5" ht="12" customHeight="1" x14ac:dyDescent="0.25">
      <c r="A6269" s="651">
        <v>733905968839</v>
      </c>
      <c r="B6269" s="370" t="s">
        <v>12786</v>
      </c>
      <c r="C6269" s="22">
        <f>ODAMFA!F21</f>
        <v>0</v>
      </c>
      <c r="D6269" s="22" t="s">
        <v>12596</v>
      </c>
      <c r="E6269" s="23" t="s">
        <v>12787</v>
      </c>
    </row>
    <row r="6270" spans="1:5" ht="12" customHeight="1" x14ac:dyDescent="0.25">
      <c r="A6270" s="651">
        <v>733905969232</v>
      </c>
      <c r="B6270" s="370" t="s">
        <v>12788</v>
      </c>
      <c r="C6270" s="22">
        <f>ODAMFA!F22</f>
        <v>0</v>
      </c>
      <c r="D6270" s="22" t="s">
        <v>12596</v>
      </c>
      <c r="E6270" s="23" t="s">
        <v>12789</v>
      </c>
    </row>
    <row r="6271" spans="1:5" ht="12" customHeight="1" x14ac:dyDescent="0.25">
      <c r="A6271" s="651">
        <v>733905969638</v>
      </c>
      <c r="B6271" s="370" t="s">
        <v>12790</v>
      </c>
      <c r="C6271" s="22">
        <f>ODAMFA!F23</f>
        <v>0</v>
      </c>
      <c r="D6271" s="22" t="s">
        <v>12596</v>
      </c>
      <c r="E6271" s="23" t="s">
        <v>12791</v>
      </c>
    </row>
    <row r="6272" spans="1:5" ht="12" customHeight="1" x14ac:dyDescent="0.25">
      <c r="A6272" s="651">
        <v>733905240034</v>
      </c>
      <c r="B6272" s="370" t="s">
        <v>12792</v>
      </c>
      <c r="C6272" s="22">
        <f>ODAMFA!F24</f>
        <v>0</v>
      </c>
      <c r="D6272" s="22" t="s">
        <v>12596</v>
      </c>
      <c r="E6272" s="23" t="s">
        <v>12793</v>
      </c>
    </row>
    <row r="6273" spans="1:5" ht="12" customHeight="1" x14ac:dyDescent="0.25">
      <c r="A6273" s="651">
        <v>733905240430</v>
      </c>
      <c r="B6273" s="370" t="s">
        <v>12794</v>
      </c>
      <c r="C6273" s="22">
        <f>ODAMFA!F25</f>
        <v>0</v>
      </c>
      <c r="D6273" s="22" t="s">
        <v>12596</v>
      </c>
      <c r="E6273" s="23" t="s">
        <v>12795</v>
      </c>
    </row>
    <row r="6274" spans="1:5" ht="12" customHeight="1" x14ac:dyDescent="0.25">
      <c r="A6274" s="651">
        <v>733905240836</v>
      </c>
      <c r="B6274" s="370" t="s">
        <v>12796</v>
      </c>
      <c r="C6274" s="22">
        <f>ODAMFA!F26</f>
        <v>0</v>
      </c>
      <c r="D6274" s="22" t="s">
        <v>12596</v>
      </c>
      <c r="E6274" s="23" t="s">
        <v>12797</v>
      </c>
    </row>
    <row r="6275" spans="1:5" ht="12" customHeight="1" x14ac:dyDescent="0.25">
      <c r="A6275" s="651">
        <v>733905241239</v>
      </c>
      <c r="B6275" s="370" t="s">
        <v>12798</v>
      </c>
      <c r="C6275" s="22">
        <f>ODAMFA!F27</f>
        <v>0</v>
      </c>
      <c r="D6275" s="22" t="s">
        <v>12596</v>
      </c>
      <c r="E6275" s="23" t="s">
        <v>12799</v>
      </c>
    </row>
    <row r="6276" spans="1:5" ht="12" customHeight="1" x14ac:dyDescent="0.25">
      <c r="A6276" s="651">
        <v>733905241635</v>
      </c>
      <c r="B6276" s="370" t="s">
        <v>12800</v>
      </c>
      <c r="C6276" s="22">
        <f>ODAMFA!F28</f>
        <v>0</v>
      </c>
      <c r="D6276" s="22" t="s">
        <v>12596</v>
      </c>
      <c r="E6276" s="23" t="s">
        <v>12801</v>
      </c>
    </row>
    <row r="6277" spans="1:5" ht="12" customHeight="1" x14ac:dyDescent="0.25">
      <c r="A6277" s="651">
        <v>733905242038</v>
      </c>
      <c r="B6277" s="370" t="s">
        <v>12802</v>
      </c>
      <c r="C6277" s="22">
        <f>ODAMFA!F29</f>
        <v>0</v>
      </c>
      <c r="D6277" s="22" t="s">
        <v>12596</v>
      </c>
      <c r="E6277" s="23" t="s">
        <v>12803</v>
      </c>
    </row>
    <row r="6278" spans="1:5" ht="12" customHeight="1" x14ac:dyDescent="0.25">
      <c r="A6278" s="651">
        <v>733905242434</v>
      </c>
      <c r="B6278" s="370" t="s">
        <v>12804</v>
      </c>
      <c r="C6278" s="22">
        <f>ODAMFA!F30</f>
        <v>0</v>
      </c>
      <c r="D6278" s="22" t="s">
        <v>12596</v>
      </c>
      <c r="E6278" s="23" t="s">
        <v>12805</v>
      </c>
    </row>
    <row r="6279" spans="1:5" ht="12" customHeight="1" x14ac:dyDescent="0.25">
      <c r="A6279" s="651">
        <v>733905242830</v>
      </c>
      <c r="B6279" s="370" t="s">
        <v>12806</v>
      </c>
      <c r="C6279" s="22">
        <f>ODAMFA!F31</f>
        <v>0</v>
      </c>
      <c r="D6279" s="22" t="s">
        <v>12596</v>
      </c>
      <c r="E6279" s="23" t="s">
        <v>12807</v>
      </c>
    </row>
    <row r="6280" spans="1:5" ht="12" customHeight="1" x14ac:dyDescent="0.25">
      <c r="A6280" s="651">
        <v>733905243233</v>
      </c>
      <c r="B6280" s="370" t="s">
        <v>12808</v>
      </c>
      <c r="C6280" s="22">
        <f>ODAMFA!F32</f>
        <v>0</v>
      </c>
      <c r="D6280" s="22" t="s">
        <v>12596</v>
      </c>
      <c r="E6280" s="23" t="s">
        <v>12809</v>
      </c>
    </row>
    <row r="6281" spans="1:5" ht="12" customHeight="1" x14ac:dyDescent="0.25">
      <c r="A6281" s="651">
        <v>733905243639</v>
      </c>
      <c r="B6281" s="370" t="s">
        <v>12810</v>
      </c>
      <c r="C6281" s="22">
        <f>ODAMFA!F33</f>
        <v>0</v>
      </c>
      <c r="D6281" s="22" t="s">
        <v>12596</v>
      </c>
      <c r="E6281" s="23" t="s">
        <v>12811</v>
      </c>
    </row>
    <row r="6282" spans="1:5" ht="12" customHeight="1" x14ac:dyDescent="0.25">
      <c r="A6282" s="651">
        <v>733905244032</v>
      </c>
      <c r="B6282" s="370" t="s">
        <v>12812</v>
      </c>
      <c r="C6282" s="22">
        <f>ODAMFA!F34</f>
        <v>0</v>
      </c>
      <c r="D6282" s="22" t="s">
        <v>12596</v>
      </c>
      <c r="E6282" s="23" t="s">
        <v>12813</v>
      </c>
    </row>
    <row r="6283" spans="1:5" ht="12" customHeight="1" x14ac:dyDescent="0.25">
      <c r="A6283" s="651">
        <v>733905244438</v>
      </c>
      <c r="B6283" s="370" t="s">
        <v>12814</v>
      </c>
      <c r="C6283" s="22">
        <f>ODAMFA!F35</f>
        <v>0</v>
      </c>
      <c r="D6283" s="22" t="s">
        <v>12596</v>
      </c>
      <c r="E6283" s="23" t="s">
        <v>12815</v>
      </c>
    </row>
    <row r="6284" spans="1:5" ht="12" customHeight="1" x14ac:dyDescent="0.25">
      <c r="A6284" s="651">
        <v>733905244834</v>
      </c>
      <c r="B6284" s="370" t="s">
        <v>12816</v>
      </c>
      <c r="C6284" s="22">
        <f>ODAMFA!F36</f>
        <v>0</v>
      </c>
      <c r="D6284" s="22" t="s">
        <v>12596</v>
      </c>
      <c r="E6284" s="23" t="s">
        <v>12817</v>
      </c>
    </row>
    <row r="6285" spans="1:5" ht="12" customHeight="1" x14ac:dyDescent="0.25">
      <c r="A6285" s="651">
        <v>733905245237</v>
      </c>
      <c r="B6285" s="370" t="s">
        <v>12818</v>
      </c>
      <c r="C6285" s="22">
        <f>ODAMFA!F37</f>
        <v>0</v>
      </c>
      <c r="D6285" s="22" t="s">
        <v>12596</v>
      </c>
      <c r="E6285" s="23" t="s">
        <v>12819</v>
      </c>
    </row>
    <row r="6286" spans="1:5" ht="12" customHeight="1" x14ac:dyDescent="0.25">
      <c r="A6286" s="651">
        <v>733905245633</v>
      </c>
      <c r="B6286" s="370" t="s">
        <v>12820</v>
      </c>
      <c r="C6286" s="22">
        <f>ODAMFA!F38</f>
        <v>0</v>
      </c>
      <c r="D6286" s="22" t="s">
        <v>12596</v>
      </c>
      <c r="E6286" s="23" t="s">
        <v>12821</v>
      </c>
    </row>
    <row r="6287" spans="1:5" ht="12" customHeight="1" x14ac:dyDescent="0.25">
      <c r="A6287" s="651">
        <v>733905246036</v>
      </c>
      <c r="B6287" s="370" t="s">
        <v>12822</v>
      </c>
      <c r="C6287" s="22">
        <f>ODAMFA!F39</f>
        <v>0</v>
      </c>
      <c r="D6287" s="22" t="s">
        <v>12596</v>
      </c>
      <c r="E6287" s="23" t="s">
        <v>12823</v>
      </c>
    </row>
    <row r="6288" spans="1:5" ht="12" customHeight="1" x14ac:dyDescent="0.25">
      <c r="A6288" s="651">
        <v>733905246432</v>
      </c>
      <c r="B6288" s="370" t="s">
        <v>12824</v>
      </c>
      <c r="C6288" s="22">
        <f>ODAMFA!F40</f>
        <v>0</v>
      </c>
      <c r="D6288" s="22" t="s">
        <v>12596</v>
      </c>
      <c r="E6288" s="23" t="s">
        <v>12825</v>
      </c>
    </row>
    <row r="6289" spans="1:5" ht="12" customHeight="1" x14ac:dyDescent="0.25">
      <c r="A6289" s="651">
        <v>733905246838</v>
      </c>
      <c r="B6289" s="370" t="s">
        <v>12826</v>
      </c>
      <c r="C6289" s="22">
        <f>ODAMFA!F41</f>
        <v>0</v>
      </c>
      <c r="D6289" s="22" t="s">
        <v>12596</v>
      </c>
      <c r="E6289" s="23" t="s">
        <v>12827</v>
      </c>
    </row>
    <row r="6290" spans="1:5" ht="12" customHeight="1" x14ac:dyDescent="0.25">
      <c r="A6290" s="651">
        <v>733905247231</v>
      </c>
      <c r="B6290" s="370" t="s">
        <v>12828</v>
      </c>
      <c r="C6290" s="22">
        <f>ODAMFA!F42</f>
        <v>0</v>
      </c>
      <c r="D6290" s="22" t="s">
        <v>12596</v>
      </c>
      <c r="E6290" s="23" t="s">
        <v>12829</v>
      </c>
    </row>
    <row r="6291" spans="1:5" ht="12" customHeight="1" x14ac:dyDescent="0.25">
      <c r="A6291" s="651">
        <v>733905247637</v>
      </c>
      <c r="B6291" s="370" t="s">
        <v>12830</v>
      </c>
      <c r="C6291" s="22">
        <f>ODAMFA!F43</f>
        <v>0</v>
      </c>
      <c r="D6291" s="22" t="s">
        <v>12596</v>
      </c>
      <c r="E6291" s="23" t="s">
        <v>12831</v>
      </c>
    </row>
    <row r="6292" spans="1:5" ht="12" customHeight="1" x14ac:dyDescent="0.25">
      <c r="A6292" s="651">
        <v>733905965647</v>
      </c>
      <c r="B6292" s="370" t="s">
        <v>12832</v>
      </c>
      <c r="C6292" s="22">
        <f>ODAMFA!G13</f>
        <v>0</v>
      </c>
      <c r="D6292" s="22" t="s">
        <v>12596</v>
      </c>
      <c r="E6292" s="23" t="s">
        <v>12833</v>
      </c>
    </row>
    <row r="6293" spans="1:5" ht="12" customHeight="1" x14ac:dyDescent="0.25">
      <c r="A6293" s="651">
        <v>733905966040</v>
      </c>
      <c r="B6293" s="370" t="s">
        <v>12834</v>
      </c>
      <c r="C6293" s="22">
        <f>ODAMFA!G14</f>
        <v>0</v>
      </c>
      <c r="D6293" s="22" t="s">
        <v>12596</v>
      </c>
      <c r="E6293" s="23" t="s">
        <v>12835</v>
      </c>
    </row>
    <row r="6294" spans="1:5" ht="12" customHeight="1" x14ac:dyDescent="0.25">
      <c r="A6294" s="651">
        <v>733905966446</v>
      </c>
      <c r="B6294" s="370" t="s">
        <v>12836</v>
      </c>
      <c r="C6294" s="22">
        <f>ODAMFA!G15</f>
        <v>0</v>
      </c>
      <c r="D6294" s="22" t="s">
        <v>12596</v>
      </c>
      <c r="E6294" s="23" t="s">
        <v>12837</v>
      </c>
    </row>
    <row r="6295" spans="1:5" ht="12" customHeight="1" x14ac:dyDescent="0.25">
      <c r="A6295" s="651">
        <v>733905966842</v>
      </c>
      <c r="B6295" s="370" t="s">
        <v>12838</v>
      </c>
      <c r="C6295" s="22">
        <f>ODAMFA!G16</f>
        <v>0</v>
      </c>
      <c r="D6295" s="22" t="s">
        <v>12596</v>
      </c>
      <c r="E6295" s="23" t="s">
        <v>12839</v>
      </c>
    </row>
    <row r="6296" spans="1:5" ht="12" customHeight="1" x14ac:dyDescent="0.25">
      <c r="A6296" s="651">
        <v>733905967245</v>
      </c>
      <c r="B6296" s="370" t="s">
        <v>12840</v>
      </c>
      <c r="C6296" s="22">
        <f>ODAMFA!G17</f>
        <v>0</v>
      </c>
      <c r="D6296" s="22" t="s">
        <v>12596</v>
      </c>
      <c r="E6296" s="23" t="s">
        <v>12841</v>
      </c>
    </row>
    <row r="6297" spans="1:5" ht="12" customHeight="1" x14ac:dyDescent="0.25">
      <c r="A6297" s="651">
        <v>733905967641</v>
      </c>
      <c r="B6297" t="s">
        <v>12842</v>
      </c>
      <c r="C6297" s="22">
        <f>ODAMFA!G18</f>
        <v>0</v>
      </c>
      <c r="D6297" s="15" t="s">
        <v>12596</v>
      </c>
      <c r="E6297" s="23" t="s">
        <v>12843</v>
      </c>
    </row>
    <row r="6298" spans="1:5" ht="12" customHeight="1" x14ac:dyDescent="0.25">
      <c r="A6298" s="651">
        <v>733905968044</v>
      </c>
      <c r="B6298" t="s">
        <v>12844</v>
      </c>
      <c r="C6298" s="22">
        <f>ODAMFA!G19</f>
        <v>0</v>
      </c>
      <c r="D6298" s="15" t="s">
        <v>12596</v>
      </c>
      <c r="E6298" s="23" t="s">
        <v>12845</v>
      </c>
    </row>
    <row r="6299" spans="1:5" ht="12" customHeight="1" x14ac:dyDescent="0.25">
      <c r="A6299" s="651">
        <v>733905968440</v>
      </c>
      <c r="B6299" t="s">
        <v>12846</v>
      </c>
      <c r="C6299" s="22">
        <f>ODAMFA!G20</f>
        <v>0</v>
      </c>
      <c r="D6299" s="15" t="s">
        <v>12596</v>
      </c>
      <c r="E6299" s="23" t="s">
        <v>12847</v>
      </c>
    </row>
    <row r="6300" spans="1:5" ht="12" customHeight="1" x14ac:dyDescent="0.25">
      <c r="A6300" s="651">
        <v>733905968846</v>
      </c>
      <c r="B6300" t="s">
        <v>12848</v>
      </c>
      <c r="C6300" s="22">
        <f>ODAMFA!G21</f>
        <v>0</v>
      </c>
      <c r="D6300" s="15" t="s">
        <v>12596</v>
      </c>
      <c r="E6300" s="23" t="s">
        <v>12849</v>
      </c>
    </row>
    <row r="6301" spans="1:5" ht="12" customHeight="1" x14ac:dyDescent="0.25">
      <c r="A6301" s="651">
        <v>733905969249</v>
      </c>
      <c r="B6301" t="s">
        <v>12850</v>
      </c>
      <c r="C6301" s="22">
        <f>ODAMFA!G22</f>
        <v>0</v>
      </c>
      <c r="D6301" s="15" t="s">
        <v>12596</v>
      </c>
      <c r="E6301" s="23" t="s">
        <v>12851</v>
      </c>
    </row>
    <row r="6302" spans="1:5" ht="12" customHeight="1" x14ac:dyDescent="0.25">
      <c r="A6302" s="651">
        <v>733905969645</v>
      </c>
      <c r="B6302" t="s">
        <v>12852</v>
      </c>
      <c r="C6302" s="22">
        <f>ODAMFA!G23</f>
        <v>0</v>
      </c>
      <c r="D6302" s="15" t="s">
        <v>12596</v>
      </c>
      <c r="E6302" s="23" t="s">
        <v>12853</v>
      </c>
    </row>
    <row r="6303" spans="1:5" ht="12" customHeight="1" x14ac:dyDescent="0.25">
      <c r="A6303" s="651">
        <v>733905240041</v>
      </c>
      <c r="B6303" t="s">
        <v>12854</v>
      </c>
      <c r="C6303" s="22">
        <f>ODAMFA!G24</f>
        <v>0</v>
      </c>
      <c r="D6303" s="15" t="s">
        <v>12596</v>
      </c>
      <c r="E6303" s="23" t="s">
        <v>12855</v>
      </c>
    </row>
    <row r="6304" spans="1:5" ht="12" customHeight="1" x14ac:dyDescent="0.25">
      <c r="A6304" s="651">
        <v>733905240447</v>
      </c>
      <c r="B6304" t="s">
        <v>12856</v>
      </c>
      <c r="C6304" s="22">
        <f>ODAMFA!G25</f>
        <v>0</v>
      </c>
      <c r="D6304" s="15" t="s">
        <v>12596</v>
      </c>
      <c r="E6304" s="23" t="s">
        <v>12857</v>
      </c>
    </row>
    <row r="6305" spans="1:5" ht="12" customHeight="1" x14ac:dyDescent="0.25">
      <c r="A6305" s="651">
        <v>733905240843</v>
      </c>
      <c r="B6305" t="s">
        <v>12858</v>
      </c>
      <c r="C6305" s="22">
        <f>ODAMFA!G26</f>
        <v>0</v>
      </c>
      <c r="D6305" s="15" t="s">
        <v>12596</v>
      </c>
      <c r="E6305" s="23" t="s">
        <v>12859</v>
      </c>
    </row>
    <row r="6306" spans="1:5" ht="12" customHeight="1" x14ac:dyDescent="0.25">
      <c r="A6306" s="651">
        <v>733905241246</v>
      </c>
      <c r="B6306" t="s">
        <v>12860</v>
      </c>
      <c r="C6306" s="22">
        <f>ODAMFA!G27</f>
        <v>0</v>
      </c>
      <c r="D6306" s="15" t="s">
        <v>12596</v>
      </c>
      <c r="E6306" s="23" t="s">
        <v>12861</v>
      </c>
    </row>
    <row r="6307" spans="1:5" ht="12" customHeight="1" x14ac:dyDescent="0.25">
      <c r="A6307" s="651">
        <v>733905241642</v>
      </c>
      <c r="B6307" t="s">
        <v>12862</v>
      </c>
      <c r="C6307" s="22">
        <f>ODAMFA!G28</f>
        <v>0</v>
      </c>
      <c r="D6307" s="15" t="s">
        <v>12596</v>
      </c>
      <c r="E6307" s="23" t="s">
        <v>12863</v>
      </c>
    </row>
    <row r="6308" spans="1:5" ht="12" customHeight="1" x14ac:dyDescent="0.25">
      <c r="A6308" s="651">
        <v>733905242045</v>
      </c>
      <c r="B6308" t="s">
        <v>12864</v>
      </c>
      <c r="C6308" s="22">
        <f>ODAMFA!G29</f>
        <v>0</v>
      </c>
      <c r="D6308" s="15" t="s">
        <v>12596</v>
      </c>
      <c r="E6308" s="23" t="s">
        <v>12865</v>
      </c>
    </row>
    <row r="6309" spans="1:5" ht="12" customHeight="1" x14ac:dyDescent="0.25">
      <c r="A6309" s="651">
        <v>733905242441</v>
      </c>
      <c r="B6309" t="s">
        <v>12866</v>
      </c>
      <c r="C6309" s="22">
        <f>ODAMFA!G30</f>
        <v>0</v>
      </c>
      <c r="D6309" s="15" t="s">
        <v>12596</v>
      </c>
      <c r="E6309" s="23" t="s">
        <v>12867</v>
      </c>
    </row>
    <row r="6310" spans="1:5" ht="12" customHeight="1" x14ac:dyDescent="0.25">
      <c r="A6310" s="651">
        <v>733905242847</v>
      </c>
      <c r="B6310" t="s">
        <v>12868</v>
      </c>
      <c r="C6310" s="22">
        <f>ODAMFA!G31</f>
        <v>0</v>
      </c>
      <c r="D6310" s="15" t="s">
        <v>12596</v>
      </c>
      <c r="E6310" s="23" t="s">
        <v>12869</v>
      </c>
    </row>
    <row r="6311" spans="1:5" ht="12" customHeight="1" x14ac:dyDescent="0.25">
      <c r="A6311" s="651">
        <v>733905243240</v>
      </c>
      <c r="B6311" s="370" t="s">
        <v>12870</v>
      </c>
      <c r="C6311" s="22">
        <f>ODAMFA!G32</f>
        <v>0</v>
      </c>
      <c r="D6311" s="22" t="s">
        <v>12596</v>
      </c>
      <c r="E6311" s="23" t="s">
        <v>12871</v>
      </c>
    </row>
    <row r="6312" spans="1:5" ht="12" customHeight="1" x14ac:dyDescent="0.25">
      <c r="A6312" s="651">
        <v>733905243646</v>
      </c>
      <c r="B6312" s="370" t="s">
        <v>12872</v>
      </c>
      <c r="C6312" s="22">
        <f>ODAMFA!G33</f>
        <v>0</v>
      </c>
      <c r="D6312" s="22" t="s">
        <v>12596</v>
      </c>
      <c r="E6312" s="23" t="s">
        <v>12873</v>
      </c>
    </row>
    <row r="6313" spans="1:5" ht="12" customHeight="1" x14ac:dyDescent="0.25">
      <c r="A6313" s="651">
        <v>733905244049</v>
      </c>
      <c r="B6313" s="370" t="s">
        <v>12874</v>
      </c>
      <c r="C6313" s="22">
        <f>ODAMFA!G34</f>
        <v>0</v>
      </c>
      <c r="D6313" s="22" t="s">
        <v>12596</v>
      </c>
      <c r="E6313" s="23" t="s">
        <v>12875</v>
      </c>
    </row>
    <row r="6314" spans="1:5" ht="12" customHeight="1" x14ac:dyDescent="0.25">
      <c r="A6314" s="651">
        <v>733905244445</v>
      </c>
      <c r="B6314" s="370" t="s">
        <v>12876</v>
      </c>
      <c r="C6314" s="22">
        <f>ODAMFA!G35</f>
        <v>0</v>
      </c>
      <c r="D6314" s="22" t="s">
        <v>12596</v>
      </c>
      <c r="E6314" s="23" t="s">
        <v>12877</v>
      </c>
    </row>
    <row r="6315" spans="1:5" ht="12" customHeight="1" x14ac:dyDescent="0.25">
      <c r="A6315" s="651">
        <v>733905244841</v>
      </c>
      <c r="B6315" s="370" t="s">
        <v>12878</v>
      </c>
      <c r="C6315" s="22">
        <f>ODAMFA!G36</f>
        <v>0</v>
      </c>
      <c r="D6315" s="22" t="s">
        <v>12596</v>
      </c>
      <c r="E6315" s="23" t="s">
        <v>12879</v>
      </c>
    </row>
    <row r="6316" spans="1:5" ht="12" customHeight="1" x14ac:dyDescent="0.25">
      <c r="A6316" s="651">
        <v>733905245244</v>
      </c>
      <c r="B6316" s="370" t="s">
        <v>12880</v>
      </c>
      <c r="C6316" s="22">
        <f>ODAMFA!G37</f>
        <v>0</v>
      </c>
      <c r="D6316" s="22" t="s">
        <v>12596</v>
      </c>
      <c r="E6316" s="23" t="s">
        <v>12881</v>
      </c>
    </row>
    <row r="6317" spans="1:5" ht="12" customHeight="1" x14ac:dyDescent="0.25">
      <c r="A6317" s="651">
        <v>733905245640</v>
      </c>
      <c r="B6317" s="370" t="s">
        <v>12882</v>
      </c>
      <c r="C6317" s="22">
        <f>ODAMFA!G38</f>
        <v>0</v>
      </c>
      <c r="D6317" s="22" t="s">
        <v>12596</v>
      </c>
      <c r="E6317" s="23" t="s">
        <v>12883</v>
      </c>
    </row>
    <row r="6318" spans="1:5" ht="12" customHeight="1" x14ac:dyDescent="0.25">
      <c r="A6318" s="651">
        <v>733905246043</v>
      </c>
      <c r="B6318" s="370" t="s">
        <v>12884</v>
      </c>
      <c r="C6318" s="22">
        <f>ODAMFA!G39</f>
        <v>0</v>
      </c>
      <c r="D6318" s="22" t="s">
        <v>12596</v>
      </c>
      <c r="E6318" s="23" t="s">
        <v>12885</v>
      </c>
    </row>
    <row r="6319" spans="1:5" ht="12" customHeight="1" x14ac:dyDescent="0.25">
      <c r="A6319" s="651">
        <v>733905246449</v>
      </c>
      <c r="B6319" s="370" t="s">
        <v>12886</v>
      </c>
      <c r="C6319" s="22">
        <f>ODAMFA!G40</f>
        <v>0</v>
      </c>
      <c r="D6319" s="22" t="s">
        <v>12596</v>
      </c>
      <c r="E6319" s="23" t="s">
        <v>12887</v>
      </c>
    </row>
    <row r="6320" spans="1:5" ht="12" customHeight="1" x14ac:dyDescent="0.25">
      <c r="A6320" s="651">
        <v>733905246845</v>
      </c>
      <c r="B6320" s="370" t="s">
        <v>12888</v>
      </c>
      <c r="C6320" s="22">
        <f>ODAMFA!G41</f>
        <v>0</v>
      </c>
      <c r="D6320" s="22" t="s">
        <v>12596</v>
      </c>
      <c r="E6320" s="23" t="s">
        <v>12889</v>
      </c>
    </row>
    <row r="6321" spans="1:5" ht="12" customHeight="1" x14ac:dyDescent="0.25">
      <c r="A6321" s="651">
        <v>733905247248</v>
      </c>
      <c r="B6321" s="370" t="s">
        <v>12890</v>
      </c>
      <c r="C6321" s="22">
        <f>ODAMFA!G42</f>
        <v>0</v>
      </c>
      <c r="D6321" s="22" t="s">
        <v>12596</v>
      </c>
      <c r="E6321" s="23" t="s">
        <v>12891</v>
      </c>
    </row>
    <row r="6322" spans="1:5" ht="12" customHeight="1" x14ac:dyDescent="0.25">
      <c r="A6322" s="651">
        <v>733905247644</v>
      </c>
      <c r="B6322" s="370" t="s">
        <v>12892</v>
      </c>
      <c r="C6322" s="22">
        <f>ODAMFA!G43</f>
        <v>0</v>
      </c>
      <c r="D6322" s="22" t="s">
        <v>12596</v>
      </c>
      <c r="E6322" s="23" t="s">
        <v>12893</v>
      </c>
    </row>
    <row r="6323" spans="1:5" ht="12" customHeight="1" x14ac:dyDescent="0.25">
      <c r="A6323" s="651">
        <v>733905965654</v>
      </c>
      <c r="B6323" s="370" t="s">
        <v>12894</v>
      </c>
      <c r="C6323" s="22">
        <f>ODAMFA!H13</f>
        <v>0</v>
      </c>
      <c r="D6323" s="22" t="s">
        <v>12596</v>
      </c>
      <c r="E6323" s="23" t="s">
        <v>12895</v>
      </c>
    </row>
    <row r="6324" spans="1:5" ht="12" customHeight="1" x14ac:dyDescent="0.25">
      <c r="A6324" s="651">
        <v>733905966057</v>
      </c>
      <c r="B6324" s="370" t="s">
        <v>12896</v>
      </c>
      <c r="C6324" s="22">
        <f>ODAMFA!H14</f>
        <v>0</v>
      </c>
      <c r="D6324" s="22" t="s">
        <v>12596</v>
      </c>
      <c r="E6324" s="23" t="s">
        <v>12897</v>
      </c>
    </row>
    <row r="6325" spans="1:5" ht="12" customHeight="1" x14ac:dyDescent="0.25">
      <c r="A6325" s="651">
        <v>733905966453</v>
      </c>
      <c r="B6325" s="370" t="s">
        <v>12898</v>
      </c>
      <c r="C6325" s="22">
        <f>ODAMFA!H15</f>
        <v>0</v>
      </c>
      <c r="D6325" s="22" t="s">
        <v>12596</v>
      </c>
      <c r="E6325" s="23" t="s">
        <v>12899</v>
      </c>
    </row>
    <row r="6326" spans="1:5" ht="12" customHeight="1" x14ac:dyDescent="0.25">
      <c r="A6326" s="651">
        <v>733905966859</v>
      </c>
      <c r="B6326" s="370" t="s">
        <v>12900</v>
      </c>
      <c r="C6326" s="22">
        <f>ODAMFA!H16</f>
        <v>0</v>
      </c>
      <c r="D6326" s="22" t="s">
        <v>12596</v>
      </c>
      <c r="E6326" s="23" t="s">
        <v>12901</v>
      </c>
    </row>
    <row r="6327" spans="1:5" ht="12" customHeight="1" x14ac:dyDescent="0.25">
      <c r="A6327" s="651">
        <v>733905967252</v>
      </c>
      <c r="B6327" s="370" t="s">
        <v>12902</v>
      </c>
      <c r="C6327" s="22">
        <f>ODAMFA!H17</f>
        <v>0</v>
      </c>
      <c r="D6327" s="22" t="s">
        <v>12596</v>
      </c>
      <c r="E6327" s="23" t="s">
        <v>12903</v>
      </c>
    </row>
    <row r="6328" spans="1:5" ht="12" customHeight="1" x14ac:dyDescent="0.25">
      <c r="A6328" s="651">
        <v>733905967658</v>
      </c>
      <c r="B6328" s="370" t="s">
        <v>12904</v>
      </c>
      <c r="C6328" s="22">
        <f>ODAMFA!H18</f>
        <v>0</v>
      </c>
      <c r="D6328" s="22" t="s">
        <v>12596</v>
      </c>
      <c r="E6328" s="23" t="s">
        <v>12905</v>
      </c>
    </row>
    <row r="6329" spans="1:5" ht="12" customHeight="1" x14ac:dyDescent="0.25">
      <c r="A6329" s="651">
        <v>733905968051</v>
      </c>
      <c r="B6329" s="370" t="s">
        <v>12906</v>
      </c>
      <c r="C6329" s="22">
        <f>ODAMFA!H19</f>
        <v>0</v>
      </c>
      <c r="D6329" s="22" t="s">
        <v>12596</v>
      </c>
      <c r="E6329" s="23" t="s">
        <v>12907</v>
      </c>
    </row>
    <row r="6330" spans="1:5" ht="12" customHeight="1" x14ac:dyDescent="0.25">
      <c r="A6330" s="651">
        <v>733905968457</v>
      </c>
      <c r="B6330" s="370" t="s">
        <v>12908</v>
      </c>
      <c r="C6330" s="22">
        <f>ODAMFA!H20</f>
        <v>0</v>
      </c>
      <c r="D6330" s="22" t="s">
        <v>12596</v>
      </c>
      <c r="E6330" s="23" t="s">
        <v>12909</v>
      </c>
    </row>
    <row r="6331" spans="1:5" ht="12" customHeight="1" x14ac:dyDescent="0.25">
      <c r="A6331" s="651">
        <v>733905968853</v>
      </c>
      <c r="B6331" s="370" t="s">
        <v>12910</v>
      </c>
      <c r="C6331" s="22">
        <f>ODAMFA!H21</f>
        <v>0</v>
      </c>
      <c r="D6331" s="22" t="s">
        <v>12596</v>
      </c>
      <c r="E6331" s="23" t="s">
        <v>12911</v>
      </c>
    </row>
    <row r="6332" spans="1:5" ht="12" customHeight="1" x14ac:dyDescent="0.25">
      <c r="A6332" s="651">
        <v>733905969256</v>
      </c>
      <c r="B6332" s="370" t="s">
        <v>12912</v>
      </c>
      <c r="C6332" s="22">
        <f>ODAMFA!H22</f>
        <v>0</v>
      </c>
      <c r="D6332" s="22" t="s">
        <v>12596</v>
      </c>
      <c r="E6332" s="23" t="s">
        <v>12913</v>
      </c>
    </row>
    <row r="6333" spans="1:5" ht="12" customHeight="1" x14ac:dyDescent="0.25">
      <c r="A6333" s="651">
        <v>733905969652</v>
      </c>
      <c r="B6333" s="370" t="s">
        <v>12914</v>
      </c>
      <c r="C6333" s="22">
        <f>ODAMFA!H23</f>
        <v>0</v>
      </c>
      <c r="D6333" s="22" t="s">
        <v>12596</v>
      </c>
      <c r="E6333" s="23" t="s">
        <v>12915</v>
      </c>
    </row>
    <row r="6334" spans="1:5" ht="12" customHeight="1" x14ac:dyDescent="0.25">
      <c r="A6334" s="651">
        <v>733905240058</v>
      </c>
      <c r="B6334" s="370" t="s">
        <v>12916</v>
      </c>
      <c r="C6334" s="22">
        <f>ODAMFA!H24</f>
        <v>0</v>
      </c>
      <c r="D6334" s="22" t="s">
        <v>12596</v>
      </c>
      <c r="E6334" s="23" t="s">
        <v>12917</v>
      </c>
    </row>
    <row r="6335" spans="1:5" ht="12" customHeight="1" x14ac:dyDescent="0.25">
      <c r="A6335" s="651">
        <v>733905240454</v>
      </c>
      <c r="B6335" s="370" t="s">
        <v>12918</v>
      </c>
      <c r="C6335" s="22">
        <f>ODAMFA!H25</f>
        <v>0</v>
      </c>
      <c r="D6335" s="22" t="s">
        <v>12596</v>
      </c>
      <c r="E6335" s="23" t="s">
        <v>12919</v>
      </c>
    </row>
    <row r="6336" spans="1:5" ht="12" customHeight="1" x14ac:dyDescent="0.25">
      <c r="A6336" s="651">
        <v>733905240850</v>
      </c>
      <c r="B6336" s="370" t="s">
        <v>12920</v>
      </c>
      <c r="C6336" s="22">
        <f>ODAMFA!H26</f>
        <v>0</v>
      </c>
      <c r="D6336" s="22" t="s">
        <v>12596</v>
      </c>
      <c r="E6336" s="23" t="s">
        <v>12921</v>
      </c>
    </row>
    <row r="6337" spans="1:5" ht="12" customHeight="1" x14ac:dyDescent="0.25">
      <c r="A6337" s="651">
        <v>733905241253</v>
      </c>
      <c r="B6337" s="370" t="s">
        <v>12922</v>
      </c>
      <c r="C6337" s="22">
        <f>ODAMFA!H27</f>
        <v>0</v>
      </c>
      <c r="D6337" s="22" t="s">
        <v>12596</v>
      </c>
      <c r="E6337" s="23" t="s">
        <v>12923</v>
      </c>
    </row>
    <row r="6338" spans="1:5" ht="12" customHeight="1" x14ac:dyDescent="0.25">
      <c r="A6338" s="651">
        <v>733905241659</v>
      </c>
      <c r="B6338" s="370" t="s">
        <v>12924</v>
      </c>
      <c r="C6338" s="22">
        <f>ODAMFA!H28</f>
        <v>0</v>
      </c>
      <c r="D6338" s="22" t="s">
        <v>12596</v>
      </c>
      <c r="E6338" s="23" t="s">
        <v>12925</v>
      </c>
    </row>
    <row r="6339" spans="1:5" ht="12" customHeight="1" x14ac:dyDescent="0.25">
      <c r="A6339" s="651">
        <v>733905242052</v>
      </c>
      <c r="B6339" s="370" t="s">
        <v>12926</v>
      </c>
      <c r="C6339" s="22">
        <f>ODAMFA!H29</f>
        <v>0</v>
      </c>
      <c r="D6339" s="22" t="s">
        <v>12596</v>
      </c>
      <c r="E6339" s="23" t="s">
        <v>12927</v>
      </c>
    </row>
    <row r="6340" spans="1:5" ht="12" customHeight="1" x14ac:dyDescent="0.25">
      <c r="A6340" s="651">
        <v>733905242458</v>
      </c>
      <c r="B6340" s="370" t="s">
        <v>12928</v>
      </c>
      <c r="C6340" s="22">
        <f>ODAMFA!H30</f>
        <v>0</v>
      </c>
      <c r="D6340" s="22" t="s">
        <v>12596</v>
      </c>
      <c r="E6340" s="23" t="s">
        <v>12929</v>
      </c>
    </row>
    <row r="6341" spans="1:5" ht="12" customHeight="1" x14ac:dyDescent="0.25">
      <c r="A6341" s="651">
        <v>733905242854</v>
      </c>
      <c r="B6341" s="370" t="s">
        <v>12930</v>
      </c>
      <c r="C6341" s="22">
        <f>ODAMFA!H31</f>
        <v>0</v>
      </c>
      <c r="D6341" s="22" t="s">
        <v>12596</v>
      </c>
      <c r="E6341" s="23" t="s">
        <v>12931</v>
      </c>
    </row>
    <row r="6342" spans="1:5" ht="12" customHeight="1" x14ac:dyDescent="0.25">
      <c r="A6342" s="651">
        <v>733905243257</v>
      </c>
      <c r="B6342" s="370" t="s">
        <v>12932</v>
      </c>
      <c r="C6342" s="22">
        <f>ODAMFA!H32</f>
        <v>0</v>
      </c>
      <c r="D6342" s="22" t="s">
        <v>12596</v>
      </c>
      <c r="E6342" s="23" t="s">
        <v>12933</v>
      </c>
    </row>
    <row r="6343" spans="1:5" ht="12" customHeight="1" x14ac:dyDescent="0.25">
      <c r="A6343" s="651">
        <v>733905243653</v>
      </c>
      <c r="B6343" s="370" t="s">
        <v>12934</v>
      </c>
      <c r="C6343" s="22">
        <f>ODAMFA!H33</f>
        <v>0</v>
      </c>
      <c r="D6343" s="22" t="s">
        <v>12596</v>
      </c>
      <c r="E6343" s="23" t="s">
        <v>12935</v>
      </c>
    </row>
    <row r="6344" spans="1:5" ht="12" customHeight="1" x14ac:dyDescent="0.25">
      <c r="A6344" s="651">
        <v>733905244056</v>
      </c>
      <c r="B6344" s="370" t="s">
        <v>12936</v>
      </c>
      <c r="C6344" s="22">
        <f>ODAMFA!H34</f>
        <v>0</v>
      </c>
      <c r="D6344" s="22" t="s">
        <v>12596</v>
      </c>
      <c r="E6344" s="23" t="s">
        <v>12937</v>
      </c>
    </row>
    <row r="6345" spans="1:5" ht="12" customHeight="1" x14ac:dyDescent="0.25">
      <c r="A6345" s="651">
        <v>733905244452</v>
      </c>
      <c r="B6345" s="370" t="s">
        <v>12938</v>
      </c>
      <c r="C6345" s="22">
        <f>ODAMFA!H35</f>
        <v>0</v>
      </c>
      <c r="D6345" s="22" t="s">
        <v>12596</v>
      </c>
      <c r="E6345" s="23" t="s">
        <v>12939</v>
      </c>
    </row>
    <row r="6346" spans="1:5" ht="12" customHeight="1" x14ac:dyDescent="0.25">
      <c r="A6346" s="651">
        <v>733905244858</v>
      </c>
      <c r="B6346" s="370" t="s">
        <v>12940</v>
      </c>
      <c r="C6346" s="22">
        <f>ODAMFA!H36</f>
        <v>0</v>
      </c>
      <c r="D6346" s="22" t="s">
        <v>12596</v>
      </c>
      <c r="E6346" s="23" t="s">
        <v>12941</v>
      </c>
    </row>
    <row r="6347" spans="1:5" ht="12" customHeight="1" x14ac:dyDescent="0.25">
      <c r="A6347" s="651">
        <v>733905245251</v>
      </c>
      <c r="B6347" s="370" t="s">
        <v>12942</v>
      </c>
      <c r="C6347" s="22">
        <f>ODAMFA!H37</f>
        <v>0</v>
      </c>
      <c r="D6347" s="22" t="s">
        <v>12596</v>
      </c>
      <c r="E6347" s="23" t="s">
        <v>12943</v>
      </c>
    </row>
    <row r="6348" spans="1:5" ht="12" customHeight="1" x14ac:dyDescent="0.25">
      <c r="A6348" s="651">
        <v>733905245657</v>
      </c>
      <c r="B6348" s="370" t="s">
        <v>12944</v>
      </c>
      <c r="C6348" s="22">
        <f>ODAMFA!H38</f>
        <v>0</v>
      </c>
      <c r="D6348" s="22" t="s">
        <v>12596</v>
      </c>
      <c r="E6348" s="23" t="s">
        <v>12945</v>
      </c>
    </row>
    <row r="6349" spans="1:5" ht="12" customHeight="1" x14ac:dyDescent="0.25">
      <c r="A6349" s="651">
        <v>733905246050</v>
      </c>
      <c r="B6349" s="370" t="s">
        <v>12946</v>
      </c>
      <c r="C6349" s="22">
        <f>ODAMFA!H39</f>
        <v>0</v>
      </c>
      <c r="D6349" s="22" t="s">
        <v>12596</v>
      </c>
      <c r="E6349" s="23" t="s">
        <v>12947</v>
      </c>
    </row>
    <row r="6350" spans="1:5" ht="12" customHeight="1" x14ac:dyDescent="0.25">
      <c r="A6350" s="651">
        <v>733905246456</v>
      </c>
      <c r="B6350" s="370" t="s">
        <v>12948</v>
      </c>
      <c r="C6350" s="22">
        <f>ODAMFA!H40</f>
        <v>0</v>
      </c>
      <c r="D6350" s="22" t="s">
        <v>12596</v>
      </c>
      <c r="E6350" s="23" t="s">
        <v>12949</v>
      </c>
    </row>
    <row r="6351" spans="1:5" ht="12" customHeight="1" x14ac:dyDescent="0.25">
      <c r="A6351" s="651">
        <v>733905246852</v>
      </c>
      <c r="B6351" s="370" t="s">
        <v>12950</v>
      </c>
      <c r="C6351" s="22">
        <f>ODAMFA!H41</f>
        <v>0</v>
      </c>
      <c r="D6351" s="22" t="s">
        <v>12596</v>
      </c>
      <c r="E6351" s="23" t="s">
        <v>12951</v>
      </c>
    </row>
    <row r="6352" spans="1:5" ht="12" customHeight="1" x14ac:dyDescent="0.25">
      <c r="A6352" s="651">
        <v>733905247255</v>
      </c>
      <c r="B6352" s="370" t="s">
        <v>12952</v>
      </c>
      <c r="C6352" s="22">
        <f>ODAMFA!H42</f>
        <v>0</v>
      </c>
      <c r="D6352" s="22" t="s">
        <v>12596</v>
      </c>
      <c r="E6352" s="23" t="s">
        <v>12953</v>
      </c>
    </row>
    <row r="6353" spans="1:5" ht="12" customHeight="1" x14ac:dyDescent="0.25">
      <c r="A6353" s="651">
        <v>733905247651</v>
      </c>
      <c r="B6353" s="370" t="s">
        <v>12954</v>
      </c>
      <c r="C6353" s="22">
        <f>ODAMFA!H43</f>
        <v>0</v>
      </c>
      <c r="D6353" s="22" t="s">
        <v>12596</v>
      </c>
      <c r="E6353" s="23" t="s">
        <v>12955</v>
      </c>
    </row>
    <row r="6354" spans="1:5" ht="12" customHeight="1" x14ac:dyDescent="0.25">
      <c r="A6354" s="651">
        <v>733905965661</v>
      </c>
      <c r="B6354" s="370" t="s">
        <v>12956</v>
      </c>
      <c r="C6354" s="22">
        <f>ODAMFA!I13</f>
        <v>0</v>
      </c>
      <c r="D6354" s="22" t="s">
        <v>12596</v>
      </c>
      <c r="E6354" s="23" t="s">
        <v>12957</v>
      </c>
    </row>
    <row r="6355" spans="1:5" ht="12" customHeight="1" x14ac:dyDescent="0.25">
      <c r="A6355" s="651">
        <v>733905966064</v>
      </c>
      <c r="B6355" s="370" t="s">
        <v>12958</v>
      </c>
      <c r="C6355" s="22">
        <f>ODAMFA!I14</f>
        <v>0</v>
      </c>
      <c r="D6355" s="22" t="s">
        <v>12596</v>
      </c>
      <c r="E6355" s="23" t="s">
        <v>12959</v>
      </c>
    </row>
    <row r="6356" spans="1:5" ht="12" customHeight="1" x14ac:dyDescent="0.25">
      <c r="A6356" s="651">
        <v>733905966460</v>
      </c>
      <c r="B6356" s="370" t="s">
        <v>12960</v>
      </c>
      <c r="C6356" s="22">
        <f>ODAMFA!I15</f>
        <v>0</v>
      </c>
      <c r="D6356" s="22" t="s">
        <v>12596</v>
      </c>
      <c r="E6356" s="23" t="s">
        <v>12961</v>
      </c>
    </row>
    <row r="6357" spans="1:5" ht="12" customHeight="1" x14ac:dyDescent="0.25">
      <c r="A6357" s="651">
        <v>733905966866</v>
      </c>
      <c r="B6357" s="370" t="s">
        <v>12962</v>
      </c>
      <c r="C6357" s="22">
        <f>ODAMFA!I16</f>
        <v>0</v>
      </c>
      <c r="D6357" s="22" t="s">
        <v>12596</v>
      </c>
      <c r="E6357" s="23" t="s">
        <v>12963</v>
      </c>
    </row>
    <row r="6358" spans="1:5" ht="12" customHeight="1" x14ac:dyDescent="0.25">
      <c r="A6358" s="651">
        <v>733905967269</v>
      </c>
      <c r="B6358" s="370" t="s">
        <v>12964</v>
      </c>
      <c r="C6358" s="22">
        <f>ODAMFA!I17</f>
        <v>0</v>
      </c>
      <c r="D6358" s="22" t="s">
        <v>12596</v>
      </c>
      <c r="E6358" s="23" t="s">
        <v>12965</v>
      </c>
    </row>
    <row r="6359" spans="1:5" ht="12" customHeight="1" x14ac:dyDescent="0.25">
      <c r="A6359" s="651">
        <v>733905967665</v>
      </c>
      <c r="B6359" s="370" t="s">
        <v>12966</v>
      </c>
      <c r="C6359" s="22">
        <f>ODAMFA!I18</f>
        <v>0</v>
      </c>
      <c r="D6359" s="22" t="s">
        <v>12596</v>
      </c>
      <c r="E6359" s="23" t="s">
        <v>12967</v>
      </c>
    </row>
    <row r="6360" spans="1:5" ht="12" customHeight="1" x14ac:dyDescent="0.25">
      <c r="A6360" s="651">
        <v>733905968068</v>
      </c>
      <c r="B6360" s="370" t="s">
        <v>12968</v>
      </c>
      <c r="C6360" s="22">
        <f>ODAMFA!I19</f>
        <v>0</v>
      </c>
      <c r="D6360" s="22" t="s">
        <v>12596</v>
      </c>
      <c r="E6360" s="23" t="s">
        <v>12969</v>
      </c>
    </row>
    <row r="6361" spans="1:5" ht="12" customHeight="1" x14ac:dyDescent="0.25">
      <c r="A6361" s="651">
        <v>733905968464</v>
      </c>
      <c r="B6361" s="370" t="s">
        <v>12970</v>
      </c>
      <c r="C6361" s="22">
        <f>ODAMFA!I20</f>
        <v>0</v>
      </c>
      <c r="D6361" s="22" t="s">
        <v>12596</v>
      </c>
      <c r="E6361" s="23" t="s">
        <v>12971</v>
      </c>
    </row>
    <row r="6362" spans="1:5" ht="12" customHeight="1" x14ac:dyDescent="0.25">
      <c r="A6362" s="651">
        <v>733905968860</v>
      </c>
      <c r="B6362" s="370" t="s">
        <v>12972</v>
      </c>
      <c r="C6362" s="22">
        <f>ODAMFA!I21</f>
        <v>0</v>
      </c>
      <c r="D6362" s="22" t="s">
        <v>12596</v>
      </c>
      <c r="E6362" s="23" t="s">
        <v>12973</v>
      </c>
    </row>
    <row r="6363" spans="1:5" ht="12" customHeight="1" x14ac:dyDescent="0.25">
      <c r="A6363" s="651">
        <v>733905969263</v>
      </c>
      <c r="B6363" s="370" t="s">
        <v>12974</v>
      </c>
      <c r="C6363" s="22">
        <f>ODAMFA!I22</f>
        <v>0</v>
      </c>
      <c r="D6363" s="22" t="s">
        <v>12596</v>
      </c>
      <c r="E6363" s="23" t="s">
        <v>12975</v>
      </c>
    </row>
    <row r="6364" spans="1:5" ht="12" customHeight="1" x14ac:dyDescent="0.25">
      <c r="A6364" s="651">
        <v>733905969669</v>
      </c>
      <c r="B6364" s="370" t="s">
        <v>12976</v>
      </c>
      <c r="C6364" s="22">
        <f>ODAMFA!I23</f>
        <v>0</v>
      </c>
      <c r="D6364" s="22" t="s">
        <v>12596</v>
      </c>
      <c r="E6364" s="23" t="s">
        <v>12977</v>
      </c>
    </row>
    <row r="6365" spans="1:5" ht="12" customHeight="1" x14ac:dyDescent="0.25">
      <c r="A6365" s="651">
        <v>733905240065</v>
      </c>
      <c r="B6365" s="370" t="s">
        <v>12978</v>
      </c>
      <c r="C6365" s="22">
        <f>ODAMFA!I24</f>
        <v>0</v>
      </c>
      <c r="D6365" s="22" t="s">
        <v>12596</v>
      </c>
      <c r="E6365" s="23" t="s">
        <v>12979</v>
      </c>
    </row>
    <row r="6366" spans="1:5" ht="12" customHeight="1" x14ac:dyDescent="0.25">
      <c r="A6366" s="651">
        <v>733905240461</v>
      </c>
      <c r="B6366" s="370" t="s">
        <v>12980</v>
      </c>
      <c r="C6366" s="22">
        <f>ODAMFA!I25</f>
        <v>0</v>
      </c>
      <c r="D6366" s="22" t="s">
        <v>12596</v>
      </c>
      <c r="E6366" s="23" t="s">
        <v>12981</v>
      </c>
    </row>
    <row r="6367" spans="1:5" ht="12" customHeight="1" x14ac:dyDescent="0.25">
      <c r="A6367" s="651">
        <v>733905240867</v>
      </c>
      <c r="B6367" s="370" t="s">
        <v>12982</v>
      </c>
      <c r="C6367" s="22">
        <f>ODAMFA!I26</f>
        <v>0</v>
      </c>
      <c r="D6367" s="22" t="s">
        <v>12596</v>
      </c>
      <c r="E6367" s="23" t="s">
        <v>12983</v>
      </c>
    </row>
    <row r="6368" spans="1:5" ht="12" customHeight="1" x14ac:dyDescent="0.25">
      <c r="A6368" s="651">
        <v>733905241260</v>
      </c>
      <c r="B6368" s="370" t="s">
        <v>12984</v>
      </c>
      <c r="C6368" s="22">
        <f>ODAMFA!I27</f>
        <v>0</v>
      </c>
      <c r="D6368" s="22" t="s">
        <v>12596</v>
      </c>
      <c r="E6368" s="23" t="s">
        <v>12985</v>
      </c>
    </row>
    <row r="6369" spans="1:5" ht="12" customHeight="1" x14ac:dyDescent="0.25">
      <c r="A6369" s="651">
        <v>733905241666</v>
      </c>
      <c r="B6369" s="370" t="s">
        <v>12986</v>
      </c>
      <c r="C6369" s="22">
        <f>ODAMFA!I28</f>
        <v>0</v>
      </c>
      <c r="D6369" s="22" t="s">
        <v>12596</v>
      </c>
      <c r="E6369" s="23" t="s">
        <v>12987</v>
      </c>
    </row>
    <row r="6370" spans="1:5" ht="12" customHeight="1" x14ac:dyDescent="0.25">
      <c r="A6370" s="651">
        <v>733905242069</v>
      </c>
      <c r="B6370" s="370" t="s">
        <v>12988</v>
      </c>
      <c r="C6370" s="22">
        <f>ODAMFA!I29</f>
        <v>0</v>
      </c>
      <c r="D6370" s="22" t="s">
        <v>12596</v>
      </c>
      <c r="E6370" s="23" t="s">
        <v>12989</v>
      </c>
    </row>
    <row r="6371" spans="1:5" ht="12" customHeight="1" x14ac:dyDescent="0.25">
      <c r="A6371" s="651">
        <v>733905242465</v>
      </c>
      <c r="B6371" s="370" t="s">
        <v>12990</v>
      </c>
      <c r="C6371" s="22">
        <f>ODAMFA!I30</f>
        <v>0</v>
      </c>
      <c r="D6371" s="22" t="s">
        <v>12596</v>
      </c>
      <c r="E6371" s="23" t="s">
        <v>12991</v>
      </c>
    </row>
    <row r="6372" spans="1:5" ht="12" customHeight="1" x14ac:dyDescent="0.25">
      <c r="A6372" s="651">
        <v>733905242861</v>
      </c>
      <c r="B6372" s="370" t="s">
        <v>12992</v>
      </c>
      <c r="C6372" s="22">
        <f>ODAMFA!I31</f>
        <v>0</v>
      </c>
      <c r="D6372" s="22" t="s">
        <v>12596</v>
      </c>
      <c r="E6372" s="23" t="s">
        <v>12993</v>
      </c>
    </row>
    <row r="6373" spans="1:5" ht="12" customHeight="1" x14ac:dyDescent="0.25">
      <c r="A6373" s="651">
        <v>733905243264</v>
      </c>
      <c r="B6373" s="370" t="s">
        <v>12994</v>
      </c>
      <c r="C6373" s="22">
        <f>ODAMFA!I32</f>
        <v>0</v>
      </c>
      <c r="D6373" s="22" t="s">
        <v>12596</v>
      </c>
      <c r="E6373" s="23" t="s">
        <v>12995</v>
      </c>
    </row>
    <row r="6374" spans="1:5" ht="12" customHeight="1" x14ac:dyDescent="0.25">
      <c r="A6374" s="651">
        <v>733905243660</v>
      </c>
      <c r="B6374" s="370" t="s">
        <v>12996</v>
      </c>
      <c r="C6374" s="22">
        <f>ODAMFA!I33</f>
        <v>0</v>
      </c>
      <c r="D6374" s="22" t="s">
        <v>12596</v>
      </c>
      <c r="E6374" s="23" t="s">
        <v>12997</v>
      </c>
    </row>
    <row r="6375" spans="1:5" ht="12" customHeight="1" x14ac:dyDescent="0.25">
      <c r="A6375" s="651">
        <v>733905244063</v>
      </c>
      <c r="B6375" s="370" t="s">
        <v>12998</v>
      </c>
      <c r="C6375" s="22">
        <f>ODAMFA!I34</f>
        <v>0</v>
      </c>
      <c r="D6375" s="22" t="s">
        <v>12596</v>
      </c>
      <c r="E6375" s="23" t="s">
        <v>12999</v>
      </c>
    </row>
    <row r="6376" spans="1:5" ht="12" customHeight="1" x14ac:dyDescent="0.25">
      <c r="A6376" s="651">
        <v>733905244469</v>
      </c>
      <c r="B6376" s="370" t="s">
        <v>13000</v>
      </c>
      <c r="C6376" s="22">
        <f>ODAMFA!I35</f>
        <v>0</v>
      </c>
      <c r="D6376" s="22" t="s">
        <v>12596</v>
      </c>
      <c r="E6376" s="23" t="s">
        <v>13001</v>
      </c>
    </row>
    <row r="6377" spans="1:5" ht="12" customHeight="1" x14ac:dyDescent="0.25">
      <c r="A6377" s="651">
        <v>733905244865</v>
      </c>
      <c r="B6377" s="370" t="s">
        <v>13002</v>
      </c>
      <c r="C6377" s="22">
        <f>ODAMFA!I36</f>
        <v>0</v>
      </c>
      <c r="D6377" s="22" t="s">
        <v>12596</v>
      </c>
      <c r="E6377" s="23" t="s">
        <v>13003</v>
      </c>
    </row>
    <row r="6378" spans="1:5" ht="12" customHeight="1" x14ac:dyDescent="0.25">
      <c r="A6378" s="651">
        <v>733905245268</v>
      </c>
      <c r="B6378" s="370" t="s">
        <v>13004</v>
      </c>
      <c r="C6378" s="22">
        <f>ODAMFA!I37</f>
        <v>0</v>
      </c>
      <c r="D6378" s="22" t="s">
        <v>12596</v>
      </c>
      <c r="E6378" s="23" t="s">
        <v>13005</v>
      </c>
    </row>
    <row r="6379" spans="1:5" ht="12" customHeight="1" x14ac:dyDescent="0.25">
      <c r="A6379" s="651">
        <v>733905245664</v>
      </c>
      <c r="B6379" s="370" t="s">
        <v>13006</v>
      </c>
      <c r="C6379" s="22">
        <f>ODAMFA!I38</f>
        <v>0</v>
      </c>
      <c r="D6379" s="22" t="s">
        <v>12596</v>
      </c>
      <c r="E6379" s="23" t="s">
        <v>13007</v>
      </c>
    </row>
    <row r="6380" spans="1:5" ht="12" customHeight="1" x14ac:dyDescent="0.25">
      <c r="A6380" s="651">
        <v>733905246067</v>
      </c>
      <c r="B6380" s="370" t="s">
        <v>13008</v>
      </c>
      <c r="C6380" s="22">
        <f>ODAMFA!I39</f>
        <v>0</v>
      </c>
      <c r="D6380" s="22" t="s">
        <v>12596</v>
      </c>
      <c r="E6380" s="23" t="s">
        <v>13009</v>
      </c>
    </row>
    <row r="6381" spans="1:5" ht="12" customHeight="1" x14ac:dyDescent="0.25">
      <c r="A6381" s="651">
        <v>733905246463</v>
      </c>
      <c r="B6381" s="370" t="s">
        <v>13010</v>
      </c>
      <c r="C6381" s="22">
        <f>ODAMFA!I40</f>
        <v>0</v>
      </c>
      <c r="D6381" s="22" t="s">
        <v>12596</v>
      </c>
      <c r="E6381" s="23" t="s">
        <v>13011</v>
      </c>
    </row>
    <row r="6382" spans="1:5" ht="12" customHeight="1" x14ac:dyDescent="0.25">
      <c r="A6382" s="651">
        <v>733905246869</v>
      </c>
      <c r="B6382" s="370" t="s">
        <v>13012</v>
      </c>
      <c r="C6382" s="22">
        <f>ODAMFA!I41</f>
        <v>0</v>
      </c>
      <c r="D6382" s="22" t="s">
        <v>12596</v>
      </c>
      <c r="E6382" s="23" t="s">
        <v>13013</v>
      </c>
    </row>
    <row r="6383" spans="1:5" ht="12" customHeight="1" x14ac:dyDescent="0.25">
      <c r="A6383" s="651">
        <v>733905247262</v>
      </c>
      <c r="B6383" s="370" t="s">
        <v>13014</v>
      </c>
      <c r="C6383" s="22">
        <f>ODAMFA!I42</f>
        <v>0</v>
      </c>
      <c r="D6383" s="22" t="s">
        <v>12596</v>
      </c>
      <c r="E6383" s="23" t="s">
        <v>13015</v>
      </c>
    </row>
    <row r="6384" spans="1:5" ht="12" customHeight="1" x14ac:dyDescent="0.25">
      <c r="A6384" s="651">
        <v>733905247668</v>
      </c>
      <c r="B6384" s="370" t="s">
        <v>13016</v>
      </c>
      <c r="C6384" s="22">
        <f>ODAMFA!I43</f>
        <v>0</v>
      </c>
      <c r="D6384" s="22" t="s">
        <v>12596</v>
      </c>
      <c r="E6384" s="23" t="s">
        <v>13017</v>
      </c>
    </row>
    <row r="6385" spans="1:5" ht="12" customHeight="1" x14ac:dyDescent="0.25">
      <c r="A6385" s="651">
        <v>733905965678</v>
      </c>
      <c r="B6385" s="370" t="s">
        <v>13018</v>
      </c>
      <c r="C6385" s="22">
        <f>ODAMFA!J13</f>
        <v>0</v>
      </c>
      <c r="D6385" s="22" t="s">
        <v>12596</v>
      </c>
      <c r="E6385" s="23" t="s">
        <v>13019</v>
      </c>
    </row>
    <row r="6386" spans="1:5" ht="12" customHeight="1" x14ac:dyDescent="0.25">
      <c r="A6386" s="651">
        <v>733905966071</v>
      </c>
      <c r="B6386" s="370" t="s">
        <v>13020</v>
      </c>
      <c r="C6386" s="22">
        <f>ODAMFA!J14</f>
        <v>0</v>
      </c>
      <c r="D6386" s="22" t="s">
        <v>12596</v>
      </c>
      <c r="E6386" s="23" t="s">
        <v>13021</v>
      </c>
    </row>
    <row r="6387" spans="1:5" ht="12" customHeight="1" x14ac:dyDescent="0.25">
      <c r="A6387" s="651">
        <v>733905966477</v>
      </c>
      <c r="B6387" s="370" t="s">
        <v>13022</v>
      </c>
      <c r="C6387" s="22">
        <f>ODAMFA!J15</f>
        <v>0</v>
      </c>
      <c r="D6387" s="22" t="s">
        <v>12596</v>
      </c>
      <c r="E6387" s="23" t="s">
        <v>13023</v>
      </c>
    </row>
    <row r="6388" spans="1:5" ht="12" customHeight="1" x14ac:dyDescent="0.25">
      <c r="A6388" s="651">
        <v>733905966873</v>
      </c>
      <c r="B6388" s="370" t="s">
        <v>13024</v>
      </c>
      <c r="C6388" s="22">
        <f>ODAMFA!J16</f>
        <v>0</v>
      </c>
      <c r="D6388" s="22" t="s">
        <v>12596</v>
      </c>
      <c r="E6388" s="23" t="s">
        <v>13025</v>
      </c>
    </row>
    <row r="6389" spans="1:5" ht="12" customHeight="1" x14ac:dyDescent="0.25">
      <c r="A6389" s="651">
        <v>733905967276</v>
      </c>
      <c r="B6389" s="370" t="s">
        <v>13026</v>
      </c>
      <c r="C6389" s="22">
        <f>ODAMFA!J17</f>
        <v>0</v>
      </c>
      <c r="D6389" s="22" t="s">
        <v>12596</v>
      </c>
      <c r="E6389" s="23" t="s">
        <v>13027</v>
      </c>
    </row>
    <row r="6390" spans="1:5" ht="12" customHeight="1" x14ac:dyDescent="0.25">
      <c r="A6390" s="651">
        <v>733905967672</v>
      </c>
      <c r="B6390" s="370" t="s">
        <v>13028</v>
      </c>
      <c r="C6390" s="22">
        <f>ODAMFA!J18</f>
        <v>0</v>
      </c>
      <c r="D6390" s="22" t="s">
        <v>12596</v>
      </c>
      <c r="E6390" s="23" t="s">
        <v>13029</v>
      </c>
    </row>
    <row r="6391" spans="1:5" ht="12" customHeight="1" x14ac:dyDescent="0.25">
      <c r="A6391" s="651">
        <v>733905968075</v>
      </c>
      <c r="B6391" s="370" t="s">
        <v>13030</v>
      </c>
      <c r="C6391" s="22">
        <f>ODAMFA!J19</f>
        <v>0</v>
      </c>
      <c r="D6391" s="22" t="s">
        <v>12596</v>
      </c>
      <c r="E6391" s="23" t="s">
        <v>13031</v>
      </c>
    </row>
    <row r="6392" spans="1:5" ht="12" customHeight="1" x14ac:dyDescent="0.25">
      <c r="A6392" s="651">
        <v>733905968471</v>
      </c>
      <c r="B6392" s="370" t="s">
        <v>13032</v>
      </c>
      <c r="C6392" s="22">
        <f>ODAMFA!J20</f>
        <v>0</v>
      </c>
      <c r="D6392" s="22" t="s">
        <v>12596</v>
      </c>
      <c r="E6392" s="23" t="s">
        <v>13033</v>
      </c>
    </row>
    <row r="6393" spans="1:5" ht="12" customHeight="1" x14ac:dyDescent="0.25">
      <c r="A6393" s="651">
        <v>733905968877</v>
      </c>
      <c r="B6393" s="370" t="s">
        <v>13034</v>
      </c>
      <c r="C6393" s="22">
        <f>ODAMFA!J21</f>
        <v>0</v>
      </c>
      <c r="D6393" s="22" t="s">
        <v>12596</v>
      </c>
      <c r="E6393" s="23" t="s">
        <v>13035</v>
      </c>
    </row>
    <row r="6394" spans="1:5" ht="12" customHeight="1" x14ac:dyDescent="0.25">
      <c r="A6394" s="651">
        <v>733905969270</v>
      </c>
      <c r="B6394" s="370" t="s">
        <v>13036</v>
      </c>
      <c r="C6394" s="22">
        <f>ODAMFA!J22</f>
        <v>0</v>
      </c>
      <c r="D6394" s="22" t="s">
        <v>12596</v>
      </c>
      <c r="E6394" s="23" t="s">
        <v>13037</v>
      </c>
    </row>
    <row r="6395" spans="1:5" ht="12" customHeight="1" x14ac:dyDescent="0.25">
      <c r="A6395" s="651">
        <v>733905969676</v>
      </c>
      <c r="B6395" s="370" t="s">
        <v>13038</v>
      </c>
      <c r="C6395" s="22">
        <f>ODAMFA!J23</f>
        <v>0</v>
      </c>
      <c r="D6395" s="22" t="s">
        <v>12596</v>
      </c>
      <c r="E6395" s="23" t="s">
        <v>13039</v>
      </c>
    </row>
    <row r="6396" spans="1:5" ht="12" customHeight="1" x14ac:dyDescent="0.25">
      <c r="A6396" s="651">
        <v>733905240072</v>
      </c>
      <c r="B6396" s="370" t="s">
        <v>13040</v>
      </c>
      <c r="C6396" s="22">
        <f>ODAMFA!J24</f>
        <v>0</v>
      </c>
      <c r="D6396" s="22" t="s">
        <v>12596</v>
      </c>
      <c r="E6396" s="23" t="s">
        <v>13041</v>
      </c>
    </row>
    <row r="6397" spans="1:5" ht="12" customHeight="1" x14ac:dyDescent="0.25">
      <c r="A6397" s="651">
        <v>733905240478</v>
      </c>
      <c r="B6397" s="370" t="s">
        <v>13042</v>
      </c>
      <c r="C6397" s="22">
        <f>ODAMFA!J25</f>
        <v>0</v>
      </c>
      <c r="D6397" s="22" t="s">
        <v>12596</v>
      </c>
      <c r="E6397" s="23" t="s">
        <v>13043</v>
      </c>
    </row>
    <row r="6398" spans="1:5" ht="12" customHeight="1" x14ac:dyDescent="0.25">
      <c r="A6398" s="651">
        <v>733905240874</v>
      </c>
      <c r="B6398" s="370" t="s">
        <v>13044</v>
      </c>
      <c r="C6398" s="22">
        <f>ODAMFA!J26</f>
        <v>0</v>
      </c>
      <c r="D6398" s="22" t="s">
        <v>12596</v>
      </c>
      <c r="E6398" s="23" t="s">
        <v>13045</v>
      </c>
    </row>
    <row r="6399" spans="1:5" ht="12" customHeight="1" x14ac:dyDescent="0.25">
      <c r="A6399" s="651">
        <v>733905241277</v>
      </c>
      <c r="B6399" s="370" t="s">
        <v>13046</v>
      </c>
      <c r="C6399" s="22">
        <f>ODAMFA!J27</f>
        <v>0</v>
      </c>
      <c r="D6399" s="22" t="s">
        <v>12596</v>
      </c>
      <c r="E6399" s="23" t="s">
        <v>13047</v>
      </c>
    </row>
    <row r="6400" spans="1:5" ht="12" customHeight="1" x14ac:dyDescent="0.25">
      <c r="A6400" s="651">
        <v>733905241673</v>
      </c>
      <c r="B6400" s="370" t="s">
        <v>13048</v>
      </c>
      <c r="C6400" s="22">
        <f>ODAMFA!J28</f>
        <v>0</v>
      </c>
      <c r="D6400" s="22" t="s">
        <v>12596</v>
      </c>
      <c r="E6400" s="23" t="s">
        <v>13049</v>
      </c>
    </row>
    <row r="6401" spans="1:5" ht="12" customHeight="1" x14ac:dyDescent="0.25">
      <c r="A6401" s="651">
        <v>733905242076</v>
      </c>
      <c r="B6401" s="370" t="s">
        <v>13050</v>
      </c>
      <c r="C6401" s="22">
        <f>ODAMFA!J29</f>
        <v>0</v>
      </c>
      <c r="D6401" s="22" t="s">
        <v>12596</v>
      </c>
      <c r="E6401" s="23" t="s">
        <v>13051</v>
      </c>
    </row>
    <row r="6402" spans="1:5" ht="12" customHeight="1" x14ac:dyDescent="0.25">
      <c r="A6402" s="651">
        <v>733905242472</v>
      </c>
      <c r="B6402" s="370" t="s">
        <v>13052</v>
      </c>
      <c r="C6402" s="22">
        <f>ODAMFA!J30</f>
        <v>0</v>
      </c>
      <c r="D6402" s="22" t="s">
        <v>12596</v>
      </c>
      <c r="E6402" s="23" t="s">
        <v>13053</v>
      </c>
    </row>
    <row r="6403" spans="1:5" ht="12" customHeight="1" x14ac:dyDescent="0.25">
      <c r="A6403" s="651">
        <v>733905242878</v>
      </c>
      <c r="B6403" s="370" t="s">
        <v>13054</v>
      </c>
      <c r="C6403" s="22">
        <f>ODAMFA!J31</f>
        <v>0</v>
      </c>
      <c r="D6403" s="22" t="s">
        <v>12596</v>
      </c>
      <c r="E6403" s="23" t="s">
        <v>13055</v>
      </c>
    </row>
    <row r="6404" spans="1:5" ht="12" customHeight="1" x14ac:dyDescent="0.25">
      <c r="A6404" s="651">
        <v>733905243271</v>
      </c>
      <c r="B6404" s="370" t="s">
        <v>13056</v>
      </c>
      <c r="C6404" s="22">
        <f>ODAMFA!J32</f>
        <v>0</v>
      </c>
      <c r="D6404" s="22" t="s">
        <v>12596</v>
      </c>
      <c r="E6404" s="23" t="s">
        <v>13057</v>
      </c>
    </row>
    <row r="6405" spans="1:5" ht="12" customHeight="1" x14ac:dyDescent="0.25">
      <c r="A6405" s="651">
        <v>733905243677</v>
      </c>
      <c r="B6405" s="370" t="s">
        <v>13058</v>
      </c>
      <c r="C6405" s="22">
        <f>ODAMFA!J33</f>
        <v>0</v>
      </c>
      <c r="D6405" s="22" t="s">
        <v>12596</v>
      </c>
      <c r="E6405" s="23" t="s">
        <v>13059</v>
      </c>
    </row>
    <row r="6406" spans="1:5" ht="12" customHeight="1" x14ac:dyDescent="0.25">
      <c r="A6406" s="651">
        <v>733905244070</v>
      </c>
      <c r="B6406" s="370" t="s">
        <v>13060</v>
      </c>
      <c r="C6406" s="22">
        <f>ODAMFA!J34</f>
        <v>0</v>
      </c>
      <c r="D6406" s="22" t="s">
        <v>12596</v>
      </c>
      <c r="E6406" s="23" t="s">
        <v>13061</v>
      </c>
    </row>
    <row r="6407" spans="1:5" ht="12" customHeight="1" x14ac:dyDescent="0.25">
      <c r="A6407" s="651">
        <v>733905244476</v>
      </c>
      <c r="B6407" s="370" t="s">
        <v>13062</v>
      </c>
      <c r="C6407" s="22">
        <f>ODAMFA!J35</f>
        <v>0</v>
      </c>
      <c r="D6407" s="22" t="s">
        <v>12596</v>
      </c>
      <c r="E6407" s="23" t="s">
        <v>13063</v>
      </c>
    </row>
    <row r="6408" spans="1:5" ht="12" customHeight="1" x14ac:dyDescent="0.25">
      <c r="A6408" s="651">
        <v>733905244872</v>
      </c>
      <c r="B6408" s="370" t="s">
        <v>13064</v>
      </c>
      <c r="C6408" s="22">
        <f>ODAMFA!J36</f>
        <v>0</v>
      </c>
      <c r="D6408" s="22" t="s">
        <v>12596</v>
      </c>
      <c r="E6408" s="23" t="s">
        <v>13065</v>
      </c>
    </row>
    <row r="6409" spans="1:5" ht="12" customHeight="1" x14ac:dyDescent="0.25">
      <c r="A6409" s="651">
        <v>733905245275</v>
      </c>
      <c r="B6409" s="370" t="s">
        <v>13066</v>
      </c>
      <c r="C6409" s="22">
        <f>ODAMFA!J37</f>
        <v>0</v>
      </c>
      <c r="D6409" s="22" t="s">
        <v>12596</v>
      </c>
      <c r="E6409" s="23" t="s">
        <v>13067</v>
      </c>
    </row>
    <row r="6410" spans="1:5" ht="12" customHeight="1" x14ac:dyDescent="0.25">
      <c r="A6410" s="651">
        <v>733905245671</v>
      </c>
      <c r="B6410" s="370" t="s">
        <v>13068</v>
      </c>
      <c r="C6410" s="22">
        <f>ODAMFA!J38</f>
        <v>0</v>
      </c>
      <c r="D6410" s="22" t="s">
        <v>12596</v>
      </c>
      <c r="E6410" s="23" t="s">
        <v>13069</v>
      </c>
    </row>
    <row r="6411" spans="1:5" ht="12" customHeight="1" x14ac:dyDescent="0.25">
      <c r="A6411" s="651">
        <v>733905246074</v>
      </c>
      <c r="B6411" s="370" t="s">
        <v>13070</v>
      </c>
      <c r="C6411" s="22">
        <f>ODAMFA!J39</f>
        <v>0</v>
      </c>
      <c r="D6411" s="22" t="s">
        <v>12596</v>
      </c>
      <c r="E6411" s="23" t="s">
        <v>13071</v>
      </c>
    </row>
    <row r="6412" spans="1:5" ht="12" customHeight="1" x14ac:dyDescent="0.25">
      <c r="A6412" s="651">
        <v>733905246470</v>
      </c>
      <c r="B6412" s="370" t="s">
        <v>13072</v>
      </c>
      <c r="C6412" s="22">
        <f>ODAMFA!J40</f>
        <v>0</v>
      </c>
      <c r="D6412" s="22" t="s">
        <v>12596</v>
      </c>
      <c r="E6412" s="23" t="s">
        <v>13073</v>
      </c>
    </row>
    <row r="6413" spans="1:5" ht="12" customHeight="1" x14ac:dyDescent="0.25">
      <c r="A6413" s="651">
        <v>733905246876</v>
      </c>
      <c r="B6413" s="370" t="s">
        <v>13074</v>
      </c>
      <c r="C6413" s="22">
        <f>ODAMFA!J41</f>
        <v>0</v>
      </c>
      <c r="D6413" s="22" t="s">
        <v>12596</v>
      </c>
      <c r="E6413" s="23" t="s">
        <v>13075</v>
      </c>
    </row>
    <row r="6414" spans="1:5" ht="12" customHeight="1" x14ac:dyDescent="0.25">
      <c r="A6414" s="651">
        <v>733905247279</v>
      </c>
      <c r="B6414" s="370" t="s">
        <v>13076</v>
      </c>
      <c r="C6414" s="22">
        <f>ODAMFA!J42</f>
        <v>0</v>
      </c>
      <c r="D6414" s="22" t="s">
        <v>12596</v>
      </c>
      <c r="E6414" s="23" t="s">
        <v>13077</v>
      </c>
    </row>
    <row r="6415" spans="1:5" ht="12" customHeight="1" x14ac:dyDescent="0.25">
      <c r="A6415" s="651">
        <v>733905247675</v>
      </c>
      <c r="B6415" s="370" t="s">
        <v>13078</v>
      </c>
      <c r="C6415" s="22">
        <f>ODAMFA!J43</f>
        <v>0</v>
      </c>
      <c r="D6415" s="22" t="s">
        <v>12596</v>
      </c>
      <c r="E6415" s="23" t="s">
        <v>13079</v>
      </c>
    </row>
    <row r="6416" spans="1:5" ht="12" customHeight="1" x14ac:dyDescent="0.25">
      <c r="A6416" s="651">
        <v>733905965685</v>
      </c>
      <c r="B6416" s="370" t="s">
        <v>13080</v>
      </c>
      <c r="C6416" s="22">
        <f>ODAMFA!K13</f>
        <v>0</v>
      </c>
      <c r="D6416" s="22" t="s">
        <v>12596</v>
      </c>
      <c r="E6416" s="23" t="s">
        <v>13081</v>
      </c>
    </row>
    <row r="6417" spans="1:5" ht="12" customHeight="1" x14ac:dyDescent="0.25">
      <c r="A6417" s="651">
        <v>733905966088</v>
      </c>
      <c r="B6417" s="370" t="s">
        <v>13082</v>
      </c>
      <c r="C6417" s="22">
        <f>ODAMFA!K14</f>
        <v>0</v>
      </c>
      <c r="D6417" s="22" t="s">
        <v>12596</v>
      </c>
      <c r="E6417" s="23" t="s">
        <v>13083</v>
      </c>
    </row>
    <row r="6418" spans="1:5" ht="12" customHeight="1" x14ac:dyDescent="0.25">
      <c r="A6418" s="651">
        <v>733905966484</v>
      </c>
      <c r="B6418" s="370" t="s">
        <v>13084</v>
      </c>
      <c r="C6418" s="22">
        <f>ODAMFA!K15</f>
        <v>0</v>
      </c>
      <c r="D6418" s="22" t="s">
        <v>12596</v>
      </c>
      <c r="E6418" s="23" t="s">
        <v>13085</v>
      </c>
    </row>
    <row r="6419" spans="1:5" ht="12" customHeight="1" x14ac:dyDescent="0.25">
      <c r="A6419" s="651">
        <v>733905966880</v>
      </c>
      <c r="B6419" s="370" t="s">
        <v>13086</v>
      </c>
      <c r="C6419" s="22">
        <f>ODAMFA!K16</f>
        <v>0</v>
      </c>
      <c r="D6419" s="22" t="s">
        <v>12596</v>
      </c>
      <c r="E6419" s="23" t="s">
        <v>13087</v>
      </c>
    </row>
    <row r="6420" spans="1:5" ht="12" customHeight="1" x14ac:dyDescent="0.25">
      <c r="A6420" s="651">
        <v>733905967283</v>
      </c>
      <c r="B6420" s="370" t="s">
        <v>13088</v>
      </c>
      <c r="C6420" s="22">
        <f>ODAMFA!K17</f>
        <v>0</v>
      </c>
      <c r="D6420" s="22" t="s">
        <v>12596</v>
      </c>
      <c r="E6420" s="23" t="s">
        <v>13089</v>
      </c>
    </row>
    <row r="6421" spans="1:5" ht="12" customHeight="1" x14ac:dyDescent="0.25">
      <c r="A6421" s="651">
        <v>733905967689</v>
      </c>
      <c r="B6421" s="370" t="s">
        <v>13090</v>
      </c>
      <c r="C6421" s="22">
        <f>ODAMFA!K18</f>
        <v>0</v>
      </c>
      <c r="D6421" s="22" t="s">
        <v>12596</v>
      </c>
      <c r="E6421" s="23" t="s">
        <v>13091</v>
      </c>
    </row>
    <row r="6422" spans="1:5" ht="12" customHeight="1" x14ac:dyDescent="0.25">
      <c r="A6422" s="651">
        <v>733905968082</v>
      </c>
      <c r="B6422" s="370" t="s">
        <v>13092</v>
      </c>
      <c r="C6422" s="22">
        <f>ODAMFA!K19</f>
        <v>0</v>
      </c>
      <c r="D6422" s="22" t="s">
        <v>12596</v>
      </c>
      <c r="E6422" s="23" t="s">
        <v>13093</v>
      </c>
    </row>
    <row r="6423" spans="1:5" ht="12" customHeight="1" x14ac:dyDescent="0.25">
      <c r="A6423" s="651">
        <v>733905968488</v>
      </c>
      <c r="B6423" s="370" t="s">
        <v>13094</v>
      </c>
      <c r="C6423" s="22">
        <f>ODAMFA!K20</f>
        <v>0</v>
      </c>
      <c r="D6423" s="22" t="s">
        <v>12596</v>
      </c>
      <c r="E6423" s="23" t="s">
        <v>13095</v>
      </c>
    </row>
    <row r="6424" spans="1:5" ht="12" customHeight="1" x14ac:dyDescent="0.25">
      <c r="A6424" s="651">
        <v>733905968884</v>
      </c>
      <c r="B6424" s="370" t="s">
        <v>13096</v>
      </c>
      <c r="C6424" s="22">
        <f>ODAMFA!K21</f>
        <v>0</v>
      </c>
      <c r="D6424" s="22" t="s">
        <v>12596</v>
      </c>
      <c r="E6424" s="23" t="s">
        <v>13097</v>
      </c>
    </row>
    <row r="6425" spans="1:5" ht="12" customHeight="1" x14ac:dyDescent="0.25">
      <c r="A6425" s="651">
        <v>733905969287</v>
      </c>
      <c r="B6425" s="370" t="s">
        <v>13098</v>
      </c>
      <c r="C6425" s="22">
        <f>ODAMFA!K22</f>
        <v>0</v>
      </c>
      <c r="D6425" s="22" t="s">
        <v>12596</v>
      </c>
      <c r="E6425" s="23" t="s">
        <v>13099</v>
      </c>
    </row>
    <row r="6426" spans="1:5" ht="12" customHeight="1" x14ac:dyDescent="0.25">
      <c r="A6426" s="651">
        <v>733905969683</v>
      </c>
      <c r="B6426" s="370" t="s">
        <v>13100</v>
      </c>
      <c r="C6426" s="22">
        <f>ODAMFA!K23</f>
        <v>0</v>
      </c>
      <c r="D6426" s="22" t="s">
        <v>12596</v>
      </c>
      <c r="E6426" s="23" t="s">
        <v>13101</v>
      </c>
    </row>
    <row r="6427" spans="1:5" ht="12" customHeight="1" x14ac:dyDescent="0.25">
      <c r="A6427" s="651">
        <v>733905240089</v>
      </c>
      <c r="B6427" s="370" t="s">
        <v>13102</v>
      </c>
      <c r="C6427" s="22">
        <f>ODAMFA!K24</f>
        <v>0</v>
      </c>
      <c r="D6427" s="22" t="s">
        <v>12596</v>
      </c>
      <c r="E6427" s="23" t="s">
        <v>13103</v>
      </c>
    </row>
    <row r="6428" spans="1:5" ht="12" customHeight="1" x14ac:dyDescent="0.25">
      <c r="A6428" s="651">
        <v>733905240485</v>
      </c>
      <c r="B6428" s="370" t="s">
        <v>13104</v>
      </c>
      <c r="C6428" s="22">
        <f>ODAMFA!K25</f>
        <v>0</v>
      </c>
      <c r="D6428" s="22" t="s">
        <v>12596</v>
      </c>
      <c r="E6428" s="23" t="s">
        <v>13105</v>
      </c>
    </row>
    <row r="6429" spans="1:5" ht="12" customHeight="1" x14ac:dyDescent="0.25">
      <c r="A6429" s="651">
        <v>733905240881</v>
      </c>
      <c r="B6429" s="370" t="s">
        <v>13106</v>
      </c>
      <c r="C6429" s="22">
        <f>ODAMFA!K26</f>
        <v>0</v>
      </c>
      <c r="D6429" s="22" t="s">
        <v>12596</v>
      </c>
      <c r="E6429" s="23" t="s">
        <v>13107</v>
      </c>
    </row>
    <row r="6430" spans="1:5" ht="12" customHeight="1" x14ac:dyDescent="0.25">
      <c r="A6430" s="651">
        <v>733905241284</v>
      </c>
      <c r="B6430" s="370" t="s">
        <v>13108</v>
      </c>
      <c r="C6430" s="22">
        <f>ODAMFA!K27</f>
        <v>0</v>
      </c>
      <c r="D6430" s="22" t="s">
        <v>12596</v>
      </c>
      <c r="E6430" s="23" t="s">
        <v>13109</v>
      </c>
    </row>
    <row r="6431" spans="1:5" ht="12" customHeight="1" x14ac:dyDescent="0.25">
      <c r="A6431" s="651">
        <v>733905241680</v>
      </c>
      <c r="B6431" s="370" t="s">
        <v>13110</v>
      </c>
      <c r="C6431" s="22">
        <f>ODAMFA!K28</f>
        <v>0</v>
      </c>
      <c r="D6431" s="22" t="s">
        <v>12596</v>
      </c>
      <c r="E6431" s="23" t="s">
        <v>13111</v>
      </c>
    </row>
    <row r="6432" spans="1:5" ht="12" customHeight="1" x14ac:dyDescent="0.25">
      <c r="A6432" s="651">
        <v>733905242083</v>
      </c>
      <c r="B6432" s="370" t="s">
        <v>13112</v>
      </c>
      <c r="C6432" s="22">
        <f>ODAMFA!K29</f>
        <v>0</v>
      </c>
      <c r="D6432" s="22" t="s">
        <v>12596</v>
      </c>
      <c r="E6432" s="23" t="s">
        <v>13113</v>
      </c>
    </row>
    <row r="6433" spans="1:5" ht="12" customHeight="1" x14ac:dyDescent="0.25">
      <c r="A6433" s="651">
        <v>733905242489</v>
      </c>
      <c r="B6433" s="370" t="s">
        <v>13114</v>
      </c>
      <c r="C6433" s="22">
        <f>ODAMFA!K30</f>
        <v>0</v>
      </c>
      <c r="D6433" s="22" t="s">
        <v>12596</v>
      </c>
      <c r="E6433" s="23" t="s">
        <v>13115</v>
      </c>
    </row>
    <row r="6434" spans="1:5" ht="12" customHeight="1" x14ac:dyDescent="0.25">
      <c r="A6434" s="651">
        <v>733905242885</v>
      </c>
      <c r="B6434" s="370" t="s">
        <v>13116</v>
      </c>
      <c r="C6434" s="22">
        <f>ODAMFA!K31</f>
        <v>0</v>
      </c>
      <c r="D6434" s="22" t="s">
        <v>12596</v>
      </c>
      <c r="E6434" s="23" t="s">
        <v>13117</v>
      </c>
    </row>
    <row r="6435" spans="1:5" ht="12" customHeight="1" x14ac:dyDescent="0.25">
      <c r="A6435" s="651">
        <v>733905243288</v>
      </c>
      <c r="B6435" s="370" t="s">
        <v>13118</v>
      </c>
      <c r="C6435" s="22">
        <f>ODAMFA!K32</f>
        <v>0</v>
      </c>
      <c r="D6435" s="22" t="s">
        <v>12596</v>
      </c>
      <c r="E6435" s="23" t="s">
        <v>13119</v>
      </c>
    </row>
    <row r="6436" spans="1:5" ht="12" customHeight="1" x14ac:dyDescent="0.25">
      <c r="A6436" s="651">
        <v>733905243684</v>
      </c>
      <c r="B6436" s="370" t="s">
        <v>13120</v>
      </c>
      <c r="C6436" s="22">
        <f>ODAMFA!K33</f>
        <v>0</v>
      </c>
      <c r="D6436" s="22" t="s">
        <v>12596</v>
      </c>
      <c r="E6436" s="23" t="s">
        <v>13121</v>
      </c>
    </row>
    <row r="6437" spans="1:5" ht="12" customHeight="1" x14ac:dyDescent="0.25">
      <c r="A6437" s="651">
        <v>733905244087</v>
      </c>
      <c r="B6437" s="370" t="s">
        <v>13122</v>
      </c>
      <c r="C6437" s="22">
        <f>ODAMFA!K34</f>
        <v>0</v>
      </c>
      <c r="D6437" s="22" t="s">
        <v>12596</v>
      </c>
      <c r="E6437" s="23" t="s">
        <v>13123</v>
      </c>
    </row>
    <row r="6438" spans="1:5" ht="12" customHeight="1" x14ac:dyDescent="0.25">
      <c r="A6438" s="651">
        <v>733905244483</v>
      </c>
      <c r="B6438" s="370" t="s">
        <v>13124</v>
      </c>
      <c r="C6438" s="22">
        <f>ODAMFA!K35</f>
        <v>0</v>
      </c>
      <c r="D6438" s="22" t="s">
        <v>12596</v>
      </c>
      <c r="E6438" s="23" t="s">
        <v>13125</v>
      </c>
    </row>
    <row r="6439" spans="1:5" ht="12" customHeight="1" x14ac:dyDescent="0.25">
      <c r="A6439" s="651">
        <v>733905244889</v>
      </c>
      <c r="B6439" s="370" t="s">
        <v>13126</v>
      </c>
      <c r="C6439" s="22">
        <f>ODAMFA!K36</f>
        <v>0</v>
      </c>
      <c r="D6439" s="22" t="s">
        <v>12596</v>
      </c>
      <c r="E6439" s="23" t="s">
        <v>13127</v>
      </c>
    </row>
    <row r="6440" spans="1:5" ht="12" customHeight="1" x14ac:dyDescent="0.25">
      <c r="A6440" s="651">
        <v>733905245282</v>
      </c>
      <c r="B6440" s="370" t="s">
        <v>13128</v>
      </c>
      <c r="C6440" s="22">
        <f>ODAMFA!K37</f>
        <v>0</v>
      </c>
      <c r="D6440" s="22" t="s">
        <v>12596</v>
      </c>
      <c r="E6440" s="23" t="s">
        <v>13129</v>
      </c>
    </row>
    <row r="6441" spans="1:5" ht="12" customHeight="1" x14ac:dyDescent="0.25">
      <c r="A6441" s="651">
        <v>733905965692</v>
      </c>
      <c r="B6441" s="370" t="s">
        <v>13130</v>
      </c>
      <c r="C6441" s="22">
        <f>ODAMFA!L13</f>
        <v>0</v>
      </c>
      <c r="D6441" s="22" t="s">
        <v>12596</v>
      </c>
      <c r="E6441" s="23" t="s">
        <v>13131</v>
      </c>
    </row>
    <row r="6442" spans="1:5" ht="12" customHeight="1" x14ac:dyDescent="0.25">
      <c r="A6442" s="651">
        <v>733905966095</v>
      </c>
      <c r="B6442" s="370" t="s">
        <v>13132</v>
      </c>
      <c r="C6442" s="22">
        <f>ODAMFA!L14</f>
        <v>0</v>
      </c>
      <c r="D6442" s="22" t="s">
        <v>12596</v>
      </c>
      <c r="E6442" s="23" t="s">
        <v>13133</v>
      </c>
    </row>
    <row r="6443" spans="1:5" ht="12" customHeight="1" x14ac:dyDescent="0.25">
      <c r="A6443" s="651">
        <v>733905966491</v>
      </c>
      <c r="B6443" s="370" t="s">
        <v>13134</v>
      </c>
      <c r="C6443" s="22">
        <f>ODAMFA!L15</f>
        <v>0</v>
      </c>
      <c r="D6443" s="22" t="s">
        <v>12596</v>
      </c>
      <c r="E6443" s="23" t="s">
        <v>13135</v>
      </c>
    </row>
    <row r="6444" spans="1:5" ht="12" customHeight="1" x14ac:dyDescent="0.25">
      <c r="A6444" s="651">
        <v>733905966897</v>
      </c>
      <c r="B6444" s="370" t="s">
        <v>13136</v>
      </c>
      <c r="C6444" s="22">
        <f>ODAMFA!L16</f>
        <v>0</v>
      </c>
      <c r="D6444" s="22" t="s">
        <v>12596</v>
      </c>
      <c r="E6444" s="23" t="s">
        <v>13137</v>
      </c>
    </row>
    <row r="6445" spans="1:5" ht="12" customHeight="1" x14ac:dyDescent="0.25">
      <c r="A6445" s="651">
        <v>733905967290</v>
      </c>
      <c r="B6445" s="370" t="s">
        <v>13138</v>
      </c>
      <c r="C6445" s="22">
        <f>ODAMFA!L17</f>
        <v>0</v>
      </c>
      <c r="D6445" s="22" t="s">
        <v>12596</v>
      </c>
      <c r="E6445" s="23" t="s">
        <v>13139</v>
      </c>
    </row>
    <row r="6446" spans="1:5" ht="12" customHeight="1" x14ac:dyDescent="0.25">
      <c r="A6446" s="651">
        <v>733905967696</v>
      </c>
      <c r="B6446" s="370" t="s">
        <v>13140</v>
      </c>
      <c r="C6446" s="22">
        <f>ODAMFA!L18</f>
        <v>0</v>
      </c>
      <c r="D6446" s="22" t="s">
        <v>12596</v>
      </c>
      <c r="E6446" s="23" t="s">
        <v>13141</v>
      </c>
    </row>
    <row r="6447" spans="1:5" ht="12" customHeight="1" x14ac:dyDescent="0.25">
      <c r="A6447" s="651">
        <v>733905968099</v>
      </c>
      <c r="B6447" s="370" t="s">
        <v>13142</v>
      </c>
      <c r="C6447" s="22">
        <f>ODAMFA!L19</f>
        <v>0</v>
      </c>
      <c r="D6447" s="22" t="s">
        <v>12596</v>
      </c>
      <c r="E6447" s="23" t="s">
        <v>13143</v>
      </c>
    </row>
    <row r="6448" spans="1:5" ht="12" customHeight="1" x14ac:dyDescent="0.25">
      <c r="A6448" s="651">
        <v>733905968495</v>
      </c>
      <c r="B6448" s="370" t="s">
        <v>13144</v>
      </c>
      <c r="C6448" s="22">
        <f>ODAMFA!L20</f>
        <v>0</v>
      </c>
      <c r="D6448" s="22" t="s">
        <v>12596</v>
      </c>
      <c r="E6448" s="23" t="s">
        <v>13145</v>
      </c>
    </row>
    <row r="6449" spans="1:5" ht="12" customHeight="1" x14ac:dyDescent="0.25">
      <c r="A6449" s="651">
        <v>733905968891</v>
      </c>
      <c r="B6449" s="370" t="s">
        <v>13146</v>
      </c>
      <c r="C6449" s="22">
        <f>ODAMFA!L21</f>
        <v>0</v>
      </c>
      <c r="D6449" s="22" t="s">
        <v>12596</v>
      </c>
      <c r="E6449" s="23" t="s">
        <v>13147</v>
      </c>
    </row>
    <row r="6450" spans="1:5" ht="12" customHeight="1" x14ac:dyDescent="0.25">
      <c r="A6450" s="651">
        <v>733905969294</v>
      </c>
      <c r="B6450" s="370" t="s">
        <v>13148</v>
      </c>
      <c r="C6450" s="22">
        <f>ODAMFA!L22</f>
        <v>0</v>
      </c>
      <c r="D6450" s="22" t="s">
        <v>12596</v>
      </c>
      <c r="E6450" s="23" t="s">
        <v>13149</v>
      </c>
    </row>
    <row r="6451" spans="1:5" ht="12" customHeight="1" x14ac:dyDescent="0.25">
      <c r="A6451" s="651">
        <v>733905969690</v>
      </c>
      <c r="B6451" s="370" t="s">
        <v>13150</v>
      </c>
      <c r="C6451" s="22">
        <f>ODAMFA!L23</f>
        <v>0</v>
      </c>
      <c r="D6451" s="22" t="s">
        <v>12596</v>
      </c>
      <c r="E6451" s="23" t="s">
        <v>13151</v>
      </c>
    </row>
    <row r="6452" spans="1:5" ht="12" customHeight="1" x14ac:dyDescent="0.25">
      <c r="A6452" s="651">
        <v>733905240096</v>
      </c>
      <c r="B6452" s="370" t="s">
        <v>13152</v>
      </c>
      <c r="C6452" s="22">
        <f>ODAMFA!L24</f>
        <v>0</v>
      </c>
      <c r="D6452" s="22" t="s">
        <v>12596</v>
      </c>
      <c r="E6452" s="23" t="s">
        <v>13153</v>
      </c>
    </row>
    <row r="6453" spans="1:5" ht="12" customHeight="1" x14ac:dyDescent="0.25">
      <c r="A6453" s="651">
        <v>733905240492</v>
      </c>
      <c r="B6453" s="370" t="s">
        <v>13154</v>
      </c>
      <c r="C6453" s="22">
        <f>ODAMFA!L25</f>
        <v>0</v>
      </c>
      <c r="D6453" s="22" t="s">
        <v>12596</v>
      </c>
      <c r="E6453" s="23" t="s">
        <v>13155</v>
      </c>
    </row>
    <row r="6454" spans="1:5" ht="12" customHeight="1" x14ac:dyDescent="0.25">
      <c r="A6454" s="651">
        <v>733905240898</v>
      </c>
      <c r="B6454" s="370" t="s">
        <v>13156</v>
      </c>
      <c r="C6454" s="22">
        <f>ODAMFA!L26</f>
        <v>0</v>
      </c>
      <c r="D6454" s="22" t="s">
        <v>12596</v>
      </c>
      <c r="E6454" s="23" t="s">
        <v>13157</v>
      </c>
    </row>
    <row r="6455" spans="1:5" ht="12" customHeight="1" x14ac:dyDescent="0.25">
      <c r="A6455" s="651">
        <v>733905241291</v>
      </c>
      <c r="B6455" s="370" t="s">
        <v>13158</v>
      </c>
      <c r="C6455" s="22">
        <f>ODAMFA!L27</f>
        <v>0</v>
      </c>
      <c r="D6455" s="22" t="s">
        <v>12596</v>
      </c>
      <c r="E6455" s="23" t="s">
        <v>13159</v>
      </c>
    </row>
    <row r="6456" spans="1:5" ht="12" customHeight="1" x14ac:dyDescent="0.25">
      <c r="A6456" s="651">
        <v>733905241697</v>
      </c>
      <c r="B6456" s="370" t="s">
        <v>13160</v>
      </c>
      <c r="C6456" s="22">
        <f>ODAMFA!L28</f>
        <v>0</v>
      </c>
      <c r="D6456" s="22" t="s">
        <v>12596</v>
      </c>
      <c r="E6456" s="23" t="s">
        <v>13161</v>
      </c>
    </row>
    <row r="6457" spans="1:5" ht="12" customHeight="1" x14ac:dyDescent="0.25">
      <c r="A6457" s="651">
        <v>733905242090</v>
      </c>
      <c r="B6457" s="370" t="s">
        <v>13162</v>
      </c>
      <c r="C6457" s="22">
        <f>ODAMFA!L29</f>
        <v>0</v>
      </c>
      <c r="D6457" s="22" t="s">
        <v>12596</v>
      </c>
      <c r="E6457" s="23" t="s">
        <v>13163</v>
      </c>
    </row>
    <row r="6458" spans="1:5" ht="12" customHeight="1" x14ac:dyDescent="0.25">
      <c r="A6458" s="651">
        <v>733905242496</v>
      </c>
      <c r="B6458" s="370" t="s">
        <v>13164</v>
      </c>
      <c r="C6458" s="22">
        <f>ODAMFA!L30</f>
        <v>0</v>
      </c>
      <c r="D6458" s="22" t="s">
        <v>12596</v>
      </c>
      <c r="E6458" s="23" t="s">
        <v>13165</v>
      </c>
    </row>
    <row r="6459" spans="1:5" ht="12" customHeight="1" x14ac:dyDescent="0.25">
      <c r="A6459" s="651">
        <v>733905242892</v>
      </c>
      <c r="B6459" s="370" t="s">
        <v>13166</v>
      </c>
      <c r="C6459" s="22">
        <f>ODAMFA!L31</f>
        <v>0</v>
      </c>
      <c r="D6459" s="22" t="s">
        <v>12596</v>
      </c>
      <c r="E6459" s="23" t="s">
        <v>13167</v>
      </c>
    </row>
    <row r="6460" spans="1:5" ht="12" customHeight="1" x14ac:dyDescent="0.25">
      <c r="A6460" s="651">
        <v>733905243295</v>
      </c>
      <c r="B6460" s="370" t="s">
        <v>13168</v>
      </c>
      <c r="C6460" s="22">
        <f>ODAMFA!L32</f>
        <v>0</v>
      </c>
      <c r="D6460" s="22" t="s">
        <v>12596</v>
      </c>
      <c r="E6460" s="23" t="s">
        <v>13169</v>
      </c>
    </row>
    <row r="6461" spans="1:5" ht="12" customHeight="1" x14ac:dyDescent="0.25">
      <c r="A6461" s="651">
        <v>733905243691</v>
      </c>
      <c r="B6461" s="370" t="s">
        <v>13170</v>
      </c>
      <c r="C6461" s="22">
        <f>ODAMFA!L33</f>
        <v>0</v>
      </c>
      <c r="D6461" s="22" t="s">
        <v>12596</v>
      </c>
      <c r="E6461" s="23" t="s">
        <v>13171</v>
      </c>
    </row>
    <row r="6462" spans="1:5" ht="12" customHeight="1" x14ac:dyDescent="0.25">
      <c r="A6462" s="651">
        <v>733905244094</v>
      </c>
      <c r="B6462" s="370" t="s">
        <v>13172</v>
      </c>
      <c r="C6462" s="22">
        <f>ODAMFA!L34</f>
        <v>0</v>
      </c>
      <c r="D6462" s="22" t="s">
        <v>12596</v>
      </c>
      <c r="E6462" s="23" t="s">
        <v>13173</v>
      </c>
    </row>
    <row r="6463" spans="1:5" ht="12" customHeight="1" x14ac:dyDescent="0.25">
      <c r="A6463" s="651">
        <v>733905244490</v>
      </c>
      <c r="B6463" s="370" t="s">
        <v>13174</v>
      </c>
      <c r="C6463" s="22">
        <f>ODAMFA!L35</f>
        <v>0</v>
      </c>
      <c r="D6463" s="22" t="s">
        <v>12596</v>
      </c>
      <c r="E6463" s="23" t="s">
        <v>13175</v>
      </c>
    </row>
    <row r="6464" spans="1:5" ht="12" customHeight="1" x14ac:dyDescent="0.25">
      <c r="A6464" s="651">
        <v>733905244896</v>
      </c>
      <c r="B6464" s="370" t="s">
        <v>13176</v>
      </c>
      <c r="C6464" s="22">
        <f>ODAMFA!L36</f>
        <v>0</v>
      </c>
      <c r="D6464" s="22" t="s">
        <v>12596</v>
      </c>
      <c r="E6464" s="23" t="s">
        <v>13177</v>
      </c>
    </row>
    <row r="6465" spans="1:9" ht="12" customHeight="1" x14ac:dyDescent="0.25">
      <c r="A6465" s="651">
        <v>733905245299</v>
      </c>
      <c r="B6465" s="370" t="s">
        <v>13178</v>
      </c>
      <c r="C6465" s="22">
        <f>ODAMFA!L37</f>
        <v>0</v>
      </c>
      <c r="D6465" s="22" t="s">
        <v>12596</v>
      </c>
      <c r="E6465" s="23" t="s">
        <v>13179</v>
      </c>
    </row>
    <row r="6466" spans="1:9" ht="12" customHeight="1" x14ac:dyDescent="0.25">
      <c r="A6466" s="651">
        <v>733905245695</v>
      </c>
      <c r="B6466" s="370" t="s">
        <v>13180</v>
      </c>
      <c r="C6466" s="22">
        <f>ODAMFA!L38</f>
        <v>0</v>
      </c>
      <c r="D6466" s="22" t="s">
        <v>12596</v>
      </c>
      <c r="E6466" s="23" t="s">
        <v>13181</v>
      </c>
    </row>
    <row r="6467" spans="1:9" ht="12" customHeight="1" x14ac:dyDescent="0.25">
      <c r="A6467" s="651">
        <v>733905246098</v>
      </c>
      <c r="B6467" s="370" t="s">
        <v>13182</v>
      </c>
      <c r="C6467" s="22">
        <f>ODAMFA!L39</f>
        <v>0</v>
      </c>
      <c r="D6467" s="22" t="s">
        <v>12596</v>
      </c>
      <c r="E6467" s="23" t="s">
        <v>13183</v>
      </c>
    </row>
    <row r="6468" spans="1:9" ht="12" customHeight="1" x14ac:dyDescent="0.25">
      <c r="A6468" s="651">
        <v>733905246494</v>
      </c>
      <c r="B6468" s="370" t="s">
        <v>13184</v>
      </c>
      <c r="C6468" s="22">
        <f>ODAMFA!L40</f>
        <v>0</v>
      </c>
      <c r="D6468" s="22" t="s">
        <v>12596</v>
      </c>
      <c r="E6468" s="23" t="s">
        <v>13185</v>
      </c>
    </row>
    <row r="6469" spans="1:9" ht="12" customHeight="1" x14ac:dyDescent="0.25">
      <c r="A6469" s="651">
        <v>733905246890</v>
      </c>
      <c r="B6469" s="370" t="s">
        <v>13186</v>
      </c>
      <c r="C6469" s="22">
        <f>ODAMFA!L41</f>
        <v>0</v>
      </c>
      <c r="D6469" s="22" t="s">
        <v>12596</v>
      </c>
      <c r="E6469" s="23" t="s">
        <v>13187</v>
      </c>
    </row>
    <row r="6470" spans="1:9" ht="12" customHeight="1" x14ac:dyDescent="0.25">
      <c r="A6470" s="651">
        <v>733905247293</v>
      </c>
      <c r="B6470" s="370" t="s">
        <v>13188</v>
      </c>
      <c r="C6470" s="22">
        <f>ODAMFA!L42</f>
        <v>0</v>
      </c>
      <c r="D6470" s="22" t="s">
        <v>12596</v>
      </c>
      <c r="E6470" s="23" t="s">
        <v>13189</v>
      </c>
    </row>
    <row r="6471" spans="1:9" ht="12" customHeight="1" x14ac:dyDescent="0.25">
      <c r="A6471" s="651">
        <v>733905247699</v>
      </c>
      <c r="B6471" s="370" t="s">
        <v>13190</v>
      </c>
      <c r="C6471" s="22">
        <f>ODAMFA!L43</f>
        <v>0</v>
      </c>
      <c r="D6471" s="22" t="s">
        <v>12596</v>
      </c>
      <c r="E6471" s="23" t="s">
        <v>13191</v>
      </c>
    </row>
    <row r="6472" spans="1:9" ht="12" customHeight="1" x14ac:dyDescent="0.25">
      <c r="A6472" s="651">
        <v>733905965708</v>
      </c>
      <c r="B6472" s="370" t="s">
        <v>13192</v>
      </c>
      <c r="C6472" s="22">
        <f>ODAMFA!M13</f>
        <v>0</v>
      </c>
      <c r="D6472" s="22" t="s">
        <v>12596</v>
      </c>
      <c r="E6472" s="23" t="s">
        <v>13193</v>
      </c>
    </row>
    <row r="6473" spans="1:9" ht="12" customHeight="1" x14ac:dyDescent="0.25">
      <c r="A6473" s="651">
        <v>733905966101</v>
      </c>
      <c r="B6473" s="370" t="s">
        <v>13194</v>
      </c>
      <c r="C6473" s="22">
        <f>ODAMFA!M14</f>
        <v>0</v>
      </c>
      <c r="D6473" s="22" t="s">
        <v>12596</v>
      </c>
      <c r="E6473" s="23" t="s">
        <v>13195</v>
      </c>
    </row>
    <row r="6474" spans="1:9" ht="12" customHeight="1" x14ac:dyDescent="0.25">
      <c r="A6474" s="651">
        <v>733905966507</v>
      </c>
      <c r="B6474" s="370" t="s">
        <v>13196</v>
      </c>
      <c r="C6474" s="22">
        <f>ODAMFA!M15</f>
        <v>0</v>
      </c>
      <c r="D6474" s="22" t="s">
        <v>12596</v>
      </c>
      <c r="E6474" s="23" t="s">
        <v>13197</v>
      </c>
    </row>
    <row r="6475" spans="1:9" ht="12" customHeight="1" x14ac:dyDescent="0.25">
      <c r="A6475" s="651">
        <v>733905966903</v>
      </c>
      <c r="B6475" s="370" t="s">
        <v>13198</v>
      </c>
      <c r="C6475" s="22">
        <f>ODAMFA!M16</f>
        <v>0</v>
      </c>
      <c r="D6475" s="22" t="s">
        <v>12596</v>
      </c>
      <c r="E6475" s="23" t="s">
        <v>13199</v>
      </c>
    </row>
    <row r="6476" spans="1:9" ht="12" customHeight="1" x14ac:dyDescent="0.25">
      <c r="A6476" s="651">
        <v>733905967306</v>
      </c>
      <c r="B6476" s="370" t="s">
        <v>13200</v>
      </c>
      <c r="C6476" s="22">
        <f>ODAMFA!M17</f>
        <v>0</v>
      </c>
      <c r="D6476" s="22" t="s">
        <v>12596</v>
      </c>
      <c r="E6476" s="23" t="s">
        <v>13201</v>
      </c>
      <c r="F6476" s="18"/>
      <c r="G6476" s="14"/>
      <c r="H6476" s="14"/>
      <c r="I6476" s="19"/>
    </row>
    <row r="6477" spans="1:9" ht="12" customHeight="1" x14ac:dyDescent="0.25">
      <c r="A6477" s="651">
        <v>733905967702</v>
      </c>
      <c r="B6477" s="370" t="s">
        <v>13202</v>
      </c>
      <c r="C6477" s="22">
        <f>ODAMFA!M18</f>
        <v>0</v>
      </c>
      <c r="D6477" s="22" t="s">
        <v>12596</v>
      </c>
      <c r="E6477" s="23" t="s">
        <v>13203</v>
      </c>
      <c r="F6477" s="18"/>
      <c r="G6477" s="14"/>
      <c r="H6477" s="14"/>
      <c r="I6477" s="19"/>
    </row>
    <row r="6478" spans="1:9" ht="12" customHeight="1" x14ac:dyDescent="0.25">
      <c r="A6478" s="651">
        <v>733905968105</v>
      </c>
      <c r="B6478" s="370" t="s">
        <v>13204</v>
      </c>
      <c r="C6478" s="22">
        <f>ODAMFA!M19</f>
        <v>0</v>
      </c>
      <c r="D6478" s="22" t="s">
        <v>12596</v>
      </c>
      <c r="E6478" s="23" t="s">
        <v>13205</v>
      </c>
      <c r="F6478" s="18"/>
      <c r="G6478" s="14"/>
      <c r="H6478" s="14"/>
      <c r="I6478" s="19"/>
    </row>
    <row r="6479" spans="1:9" ht="12" customHeight="1" x14ac:dyDescent="0.25">
      <c r="A6479" s="651">
        <v>733905968501</v>
      </c>
      <c r="B6479" s="370" t="s">
        <v>13206</v>
      </c>
      <c r="C6479" s="22">
        <f>ODAMFA!M20</f>
        <v>0</v>
      </c>
      <c r="D6479" s="22" t="s">
        <v>12596</v>
      </c>
      <c r="E6479" s="23" t="s">
        <v>13207</v>
      </c>
    </row>
    <row r="6480" spans="1:9" ht="12" customHeight="1" x14ac:dyDescent="0.25">
      <c r="A6480" s="651">
        <v>733905968907</v>
      </c>
      <c r="B6480" s="370" t="s">
        <v>13208</v>
      </c>
      <c r="C6480" s="22">
        <f>ODAMFA!M21</f>
        <v>0</v>
      </c>
      <c r="D6480" s="22" t="s">
        <v>12596</v>
      </c>
      <c r="E6480" s="23" t="s">
        <v>13209</v>
      </c>
    </row>
    <row r="6481" spans="1:9" ht="12" customHeight="1" x14ac:dyDescent="0.25">
      <c r="A6481" s="651">
        <v>733905969300</v>
      </c>
      <c r="B6481" s="370" t="s">
        <v>13210</v>
      </c>
      <c r="C6481" s="22">
        <f>ODAMFA!M22</f>
        <v>0</v>
      </c>
      <c r="D6481" s="22" t="s">
        <v>12596</v>
      </c>
      <c r="E6481" s="23" t="s">
        <v>13211</v>
      </c>
    </row>
    <row r="6482" spans="1:9" ht="12" customHeight="1" x14ac:dyDescent="0.25">
      <c r="A6482" s="651">
        <v>733905969706</v>
      </c>
      <c r="B6482" s="370" t="s">
        <v>13212</v>
      </c>
      <c r="C6482" s="22">
        <f>ODAMFA!M23</f>
        <v>0</v>
      </c>
      <c r="D6482" s="22" t="s">
        <v>12596</v>
      </c>
      <c r="E6482" s="23" t="s">
        <v>13213</v>
      </c>
    </row>
    <row r="6483" spans="1:9" ht="12" customHeight="1" x14ac:dyDescent="0.25">
      <c r="A6483" s="651">
        <v>733905240102</v>
      </c>
      <c r="B6483" s="370" t="s">
        <v>13214</v>
      </c>
      <c r="C6483" s="22">
        <f>ODAMFA!M24</f>
        <v>0</v>
      </c>
      <c r="D6483" s="22" t="s">
        <v>12596</v>
      </c>
      <c r="E6483" s="23" t="s">
        <v>13215</v>
      </c>
    </row>
    <row r="6484" spans="1:9" ht="12" customHeight="1" x14ac:dyDescent="0.25">
      <c r="A6484" s="651">
        <v>733905240508</v>
      </c>
      <c r="B6484" s="370" t="s">
        <v>13216</v>
      </c>
      <c r="C6484" s="22">
        <f>ODAMFA!M25</f>
        <v>0</v>
      </c>
      <c r="D6484" s="22" t="s">
        <v>12596</v>
      </c>
      <c r="E6484" s="23" t="s">
        <v>13217</v>
      </c>
    </row>
    <row r="6485" spans="1:9" ht="12" customHeight="1" x14ac:dyDescent="0.25">
      <c r="A6485" s="651">
        <v>733905240904</v>
      </c>
      <c r="B6485" s="370" t="s">
        <v>13218</v>
      </c>
      <c r="C6485" s="22">
        <f>ODAMFA!M26</f>
        <v>0</v>
      </c>
      <c r="D6485" s="22" t="s">
        <v>12596</v>
      </c>
      <c r="E6485" s="23" t="s">
        <v>13219</v>
      </c>
    </row>
    <row r="6486" spans="1:9" ht="12" customHeight="1" x14ac:dyDescent="0.25">
      <c r="A6486" s="651">
        <v>733905241307</v>
      </c>
      <c r="B6486" s="370" t="s">
        <v>13220</v>
      </c>
      <c r="C6486" s="22">
        <f>ODAMFA!M27</f>
        <v>0</v>
      </c>
      <c r="D6486" s="22" t="s">
        <v>12596</v>
      </c>
      <c r="E6486" s="23" t="s">
        <v>13221</v>
      </c>
    </row>
    <row r="6487" spans="1:9" ht="12" customHeight="1" x14ac:dyDescent="0.25">
      <c r="A6487" s="651">
        <v>733905241703</v>
      </c>
      <c r="B6487" s="370" t="s">
        <v>13222</v>
      </c>
      <c r="C6487" s="22">
        <f>ODAMFA!M28</f>
        <v>0</v>
      </c>
      <c r="D6487" s="22" t="s">
        <v>12596</v>
      </c>
      <c r="E6487" s="23" t="s">
        <v>13223</v>
      </c>
    </row>
    <row r="6488" spans="1:9" ht="12" customHeight="1" x14ac:dyDescent="0.25">
      <c r="A6488" s="651">
        <v>733905242106</v>
      </c>
      <c r="B6488" s="370" t="s">
        <v>13224</v>
      </c>
      <c r="C6488" s="22">
        <f>ODAMFA!M29</f>
        <v>0</v>
      </c>
      <c r="D6488" s="22" t="s">
        <v>12596</v>
      </c>
      <c r="E6488" s="23" t="s">
        <v>13225</v>
      </c>
    </row>
    <row r="6489" spans="1:9" ht="12" customHeight="1" x14ac:dyDescent="0.25">
      <c r="A6489" s="651">
        <v>733905242502</v>
      </c>
      <c r="B6489" s="370" t="s">
        <v>13226</v>
      </c>
      <c r="C6489" s="22">
        <f>ODAMFA!M30</f>
        <v>0</v>
      </c>
      <c r="D6489" s="22" t="s">
        <v>12596</v>
      </c>
      <c r="E6489" s="23" t="s">
        <v>13227</v>
      </c>
      <c r="F6489" s="18"/>
      <c r="G6489" s="14"/>
      <c r="H6489" s="14"/>
      <c r="I6489" s="19"/>
    </row>
    <row r="6490" spans="1:9" ht="12" customHeight="1" x14ac:dyDescent="0.25">
      <c r="A6490" s="651">
        <v>733905242908</v>
      </c>
      <c r="B6490" s="370" t="s">
        <v>13228</v>
      </c>
      <c r="C6490" s="22">
        <f>ODAMFA!M31</f>
        <v>0</v>
      </c>
      <c r="D6490" s="22" t="s">
        <v>12596</v>
      </c>
      <c r="E6490" s="23" t="s">
        <v>13229</v>
      </c>
      <c r="F6490" s="18"/>
      <c r="G6490" s="14"/>
      <c r="H6490" s="14"/>
      <c r="I6490" s="19"/>
    </row>
    <row r="6491" spans="1:9" ht="12" customHeight="1" x14ac:dyDescent="0.25">
      <c r="A6491" s="651">
        <v>733905243301</v>
      </c>
      <c r="B6491" s="370" t="s">
        <v>13230</v>
      </c>
      <c r="C6491" s="22">
        <f>ODAMFA!M32</f>
        <v>0</v>
      </c>
      <c r="D6491" s="22" t="s">
        <v>12596</v>
      </c>
      <c r="E6491" s="23" t="s">
        <v>13231</v>
      </c>
      <c r="F6491" s="18"/>
      <c r="G6491" s="14"/>
      <c r="H6491" s="14"/>
      <c r="I6491" s="19"/>
    </row>
    <row r="6492" spans="1:9" ht="12" customHeight="1" x14ac:dyDescent="0.25">
      <c r="A6492" s="651">
        <v>733905243707</v>
      </c>
      <c r="B6492" s="370" t="s">
        <v>13232</v>
      </c>
      <c r="C6492" s="22">
        <f>ODAMFA!M33</f>
        <v>0</v>
      </c>
      <c r="D6492" s="22" t="s">
        <v>12596</v>
      </c>
      <c r="E6492" s="23" t="s">
        <v>13233</v>
      </c>
    </row>
    <row r="6493" spans="1:9" ht="12" customHeight="1" x14ac:dyDescent="0.25">
      <c r="A6493" s="651">
        <v>733905244100</v>
      </c>
      <c r="B6493" s="370" t="s">
        <v>13234</v>
      </c>
      <c r="C6493" s="22">
        <f>ODAMFA!M34</f>
        <v>0</v>
      </c>
      <c r="D6493" s="22" t="s">
        <v>12596</v>
      </c>
      <c r="E6493" s="23" t="s">
        <v>13235</v>
      </c>
      <c r="F6493" s="18"/>
      <c r="G6493" s="14"/>
      <c r="H6493" s="14"/>
      <c r="I6493" s="19"/>
    </row>
    <row r="6494" spans="1:9" ht="12" customHeight="1" x14ac:dyDescent="0.25">
      <c r="A6494" s="651">
        <v>733905244506</v>
      </c>
      <c r="B6494" s="370" t="s">
        <v>13236</v>
      </c>
      <c r="C6494" s="22">
        <f>ODAMFA!M35</f>
        <v>0</v>
      </c>
      <c r="D6494" s="22" t="s">
        <v>12596</v>
      </c>
      <c r="E6494" s="23" t="s">
        <v>13237</v>
      </c>
    </row>
    <row r="6495" spans="1:9" ht="12" customHeight="1" x14ac:dyDescent="0.25">
      <c r="A6495" s="651">
        <v>733905244902</v>
      </c>
      <c r="B6495" s="370" t="s">
        <v>13238</v>
      </c>
      <c r="C6495" s="22">
        <f>ODAMFA!M36</f>
        <v>0</v>
      </c>
      <c r="D6495" s="22" t="s">
        <v>12596</v>
      </c>
      <c r="E6495" s="23" t="s">
        <v>13239</v>
      </c>
    </row>
    <row r="6496" spans="1:9" ht="12" customHeight="1" x14ac:dyDescent="0.25">
      <c r="A6496" s="651">
        <v>733905245305</v>
      </c>
      <c r="B6496" s="370" t="s">
        <v>13240</v>
      </c>
      <c r="C6496" s="22">
        <f>ODAMFA!M37</f>
        <v>0</v>
      </c>
      <c r="D6496" s="22" t="s">
        <v>12596</v>
      </c>
      <c r="E6496" s="23" t="s">
        <v>13241</v>
      </c>
    </row>
    <row r="6497" spans="1:9" ht="12" customHeight="1" x14ac:dyDescent="0.25">
      <c r="A6497" s="651">
        <v>733905245701</v>
      </c>
      <c r="B6497" s="370" t="s">
        <v>13242</v>
      </c>
      <c r="C6497" s="22">
        <f>ODAMFA!M38</f>
        <v>0</v>
      </c>
      <c r="D6497" s="22" t="s">
        <v>12596</v>
      </c>
      <c r="E6497" s="23" t="s">
        <v>13243</v>
      </c>
    </row>
    <row r="6498" spans="1:9" ht="12" customHeight="1" x14ac:dyDescent="0.25">
      <c r="A6498" s="651">
        <v>733905246104</v>
      </c>
      <c r="B6498" s="370" t="s">
        <v>13244</v>
      </c>
      <c r="C6498" s="22">
        <f>ODAMFA!M39</f>
        <v>0</v>
      </c>
      <c r="D6498" s="22" t="s">
        <v>12596</v>
      </c>
      <c r="E6498" s="23" t="s">
        <v>13245</v>
      </c>
    </row>
    <row r="6499" spans="1:9" ht="12" customHeight="1" x14ac:dyDescent="0.25">
      <c r="A6499" s="651">
        <v>733905246500</v>
      </c>
      <c r="B6499" s="370" t="s">
        <v>13246</v>
      </c>
      <c r="C6499" s="22">
        <f>ODAMFA!M40</f>
        <v>0</v>
      </c>
      <c r="D6499" s="22" t="s">
        <v>12596</v>
      </c>
      <c r="E6499" s="23" t="s">
        <v>13247</v>
      </c>
    </row>
    <row r="6500" spans="1:9" ht="12" customHeight="1" x14ac:dyDescent="0.25">
      <c r="A6500" s="651">
        <v>733905246906</v>
      </c>
      <c r="B6500" s="370" t="s">
        <v>13248</v>
      </c>
      <c r="C6500" s="22">
        <f>ODAMFA!M41</f>
        <v>0</v>
      </c>
      <c r="D6500" s="22" t="s">
        <v>12596</v>
      </c>
      <c r="E6500" s="23" t="s">
        <v>13249</v>
      </c>
    </row>
    <row r="6501" spans="1:9" ht="12" customHeight="1" x14ac:dyDescent="0.25">
      <c r="A6501" s="651">
        <v>733905247309</v>
      </c>
      <c r="B6501" s="370" t="s">
        <v>13250</v>
      </c>
      <c r="C6501" s="22">
        <f>ODAMFA!M42</f>
        <v>0</v>
      </c>
      <c r="D6501" s="22" t="s">
        <v>12596</v>
      </c>
      <c r="E6501" s="23" t="s">
        <v>13251</v>
      </c>
    </row>
    <row r="6502" spans="1:9" ht="12" customHeight="1" x14ac:dyDescent="0.25">
      <c r="A6502" s="651">
        <v>733905247705</v>
      </c>
      <c r="B6502" s="370" t="s">
        <v>13252</v>
      </c>
      <c r="C6502" s="22">
        <f>ODAMFA!M43</f>
        <v>0</v>
      </c>
      <c r="D6502" s="22" t="s">
        <v>12596</v>
      </c>
      <c r="E6502" s="23" t="s">
        <v>13253</v>
      </c>
      <c r="F6502" s="18"/>
      <c r="G6502" s="14"/>
      <c r="H6502" s="14"/>
      <c r="I6502" s="19"/>
    </row>
    <row r="6503" spans="1:9" ht="12" customHeight="1" x14ac:dyDescent="0.25">
      <c r="A6503" s="651">
        <v>733905965715</v>
      </c>
      <c r="B6503" s="370" t="s">
        <v>13254</v>
      </c>
      <c r="C6503" s="22">
        <f>ODAMFA!N13</f>
        <v>0</v>
      </c>
      <c r="D6503" s="22" t="s">
        <v>12596</v>
      </c>
      <c r="E6503" s="23" t="s">
        <v>13255</v>
      </c>
      <c r="F6503" s="18"/>
      <c r="G6503" s="14"/>
      <c r="H6503" s="14"/>
      <c r="I6503" s="19"/>
    </row>
    <row r="6504" spans="1:9" ht="12" customHeight="1" x14ac:dyDescent="0.25">
      <c r="A6504" s="651">
        <v>733905966118</v>
      </c>
      <c r="B6504" s="370" t="s">
        <v>13256</v>
      </c>
      <c r="C6504" s="22">
        <f>ODAMFA!N14</f>
        <v>0</v>
      </c>
      <c r="D6504" s="22" t="s">
        <v>12596</v>
      </c>
      <c r="E6504" s="23" t="s">
        <v>13257</v>
      </c>
      <c r="F6504" s="18"/>
      <c r="G6504" s="14"/>
      <c r="H6504" s="14"/>
      <c r="I6504" s="19"/>
    </row>
    <row r="6505" spans="1:9" ht="12" customHeight="1" x14ac:dyDescent="0.25">
      <c r="A6505" s="651">
        <v>733905966514</v>
      </c>
      <c r="B6505" s="370" t="s">
        <v>13258</v>
      </c>
      <c r="C6505" s="22">
        <f>ODAMFA!N15</f>
        <v>0</v>
      </c>
      <c r="D6505" s="22" t="s">
        <v>12596</v>
      </c>
      <c r="E6505" s="23" t="s">
        <v>13259</v>
      </c>
    </row>
    <row r="6506" spans="1:9" ht="12" customHeight="1" x14ac:dyDescent="0.25">
      <c r="A6506" s="651">
        <v>733905966910</v>
      </c>
      <c r="B6506" s="370" t="s">
        <v>13260</v>
      </c>
      <c r="C6506" s="22">
        <f>ODAMFA!N16</f>
        <v>0</v>
      </c>
      <c r="D6506" s="22" t="s">
        <v>12596</v>
      </c>
      <c r="E6506" s="23" t="s">
        <v>13261</v>
      </c>
    </row>
    <row r="6507" spans="1:9" ht="12" customHeight="1" x14ac:dyDescent="0.25">
      <c r="A6507" s="651">
        <v>733905967313</v>
      </c>
      <c r="B6507" s="370" t="s">
        <v>13262</v>
      </c>
      <c r="C6507" s="22">
        <f>ODAMFA!N17</f>
        <v>0</v>
      </c>
      <c r="D6507" s="22" t="s">
        <v>12596</v>
      </c>
      <c r="E6507" s="23" t="s">
        <v>13263</v>
      </c>
    </row>
    <row r="6508" spans="1:9" ht="12" customHeight="1" x14ac:dyDescent="0.25">
      <c r="A6508" s="651">
        <v>733905967719</v>
      </c>
      <c r="B6508" s="370" t="s">
        <v>13264</v>
      </c>
      <c r="C6508" s="22">
        <f>ODAMFA!N18</f>
        <v>0</v>
      </c>
      <c r="D6508" s="22" t="s">
        <v>12596</v>
      </c>
      <c r="E6508" s="23" t="s">
        <v>13265</v>
      </c>
    </row>
    <row r="6509" spans="1:9" ht="12" customHeight="1" x14ac:dyDescent="0.25">
      <c r="A6509" s="651">
        <v>733905968112</v>
      </c>
      <c r="B6509" s="370" t="s">
        <v>13266</v>
      </c>
      <c r="C6509" s="22">
        <f>ODAMFA!N19</f>
        <v>0</v>
      </c>
      <c r="D6509" s="22" t="s">
        <v>12596</v>
      </c>
      <c r="E6509" s="23" t="s">
        <v>13267</v>
      </c>
    </row>
    <row r="6510" spans="1:9" ht="12" customHeight="1" x14ac:dyDescent="0.25">
      <c r="A6510" s="651">
        <v>733905968518</v>
      </c>
      <c r="B6510" s="370" t="s">
        <v>13268</v>
      </c>
      <c r="C6510" s="22">
        <f>ODAMFA!N20</f>
        <v>0</v>
      </c>
      <c r="D6510" s="22" t="s">
        <v>12596</v>
      </c>
      <c r="E6510" s="23" t="s">
        <v>13269</v>
      </c>
    </row>
    <row r="6511" spans="1:9" ht="12" customHeight="1" x14ac:dyDescent="0.25">
      <c r="A6511" s="651">
        <v>733905968914</v>
      </c>
      <c r="B6511" s="370" t="s">
        <v>13270</v>
      </c>
      <c r="C6511" s="22">
        <f>ODAMFA!N21</f>
        <v>0</v>
      </c>
      <c r="D6511" s="22" t="s">
        <v>12596</v>
      </c>
      <c r="E6511" s="23" t="s">
        <v>13271</v>
      </c>
    </row>
    <row r="6512" spans="1:9" ht="12" customHeight="1" x14ac:dyDescent="0.25">
      <c r="A6512" s="651">
        <v>733905969317</v>
      </c>
      <c r="B6512" s="370" t="s">
        <v>13272</v>
      </c>
      <c r="C6512" s="22">
        <f>ODAMFA!N22</f>
        <v>0</v>
      </c>
      <c r="D6512" s="22" t="s">
        <v>12596</v>
      </c>
      <c r="E6512" s="23" t="s">
        <v>13273</v>
      </c>
    </row>
    <row r="6513" spans="1:5" ht="12" customHeight="1" x14ac:dyDescent="0.25">
      <c r="A6513" s="651">
        <v>733905969713</v>
      </c>
      <c r="B6513" s="370" t="s">
        <v>13274</v>
      </c>
      <c r="C6513" s="22">
        <f>ODAMFA!N23</f>
        <v>0</v>
      </c>
      <c r="D6513" s="22" t="s">
        <v>12596</v>
      </c>
      <c r="E6513" s="23" t="s">
        <v>13275</v>
      </c>
    </row>
    <row r="6514" spans="1:5" ht="12" customHeight="1" x14ac:dyDescent="0.25">
      <c r="A6514" s="651">
        <v>733905240119</v>
      </c>
      <c r="B6514" s="370" t="s">
        <v>13276</v>
      </c>
      <c r="C6514" s="22">
        <f>ODAMFA!N24</f>
        <v>0</v>
      </c>
      <c r="D6514" s="22" t="s">
        <v>12596</v>
      </c>
      <c r="E6514" s="23" t="s">
        <v>13277</v>
      </c>
    </row>
    <row r="6515" spans="1:5" ht="12" customHeight="1" x14ac:dyDescent="0.25">
      <c r="A6515" s="651">
        <v>733905240515</v>
      </c>
      <c r="B6515" s="370" t="s">
        <v>13278</v>
      </c>
      <c r="C6515" s="22">
        <f>ODAMFA!N25</f>
        <v>0</v>
      </c>
      <c r="D6515" s="22" t="s">
        <v>12596</v>
      </c>
      <c r="E6515" s="23" t="s">
        <v>13279</v>
      </c>
    </row>
    <row r="6516" spans="1:5" ht="12" customHeight="1" x14ac:dyDescent="0.25">
      <c r="A6516" s="651">
        <v>733905240911</v>
      </c>
      <c r="B6516" s="370" t="s">
        <v>13280</v>
      </c>
      <c r="C6516" s="22">
        <f>ODAMFA!N26</f>
        <v>0</v>
      </c>
      <c r="D6516" s="22" t="s">
        <v>12596</v>
      </c>
      <c r="E6516" s="23" t="s">
        <v>13281</v>
      </c>
    </row>
    <row r="6517" spans="1:5" ht="12" customHeight="1" x14ac:dyDescent="0.25">
      <c r="A6517" s="651">
        <v>733905241314</v>
      </c>
      <c r="B6517" s="370" t="s">
        <v>13282</v>
      </c>
      <c r="C6517" s="22">
        <f>ODAMFA!N27</f>
        <v>0</v>
      </c>
      <c r="D6517" s="22" t="s">
        <v>12596</v>
      </c>
      <c r="E6517" s="23" t="s">
        <v>13283</v>
      </c>
    </row>
    <row r="6518" spans="1:5" ht="12" customHeight="1" x14ac:dyDescent="0.25">
      <c r="A6518" s="651">
        <v>733905241710</v>
      </c>
      <c r="B6518" s="370" t="s">
        <v>13284</v>
      </c>
      <c r="C6518" s="22">
        <f>ODAMFA!N28</f>
        <v>0</v>
      </c>
      <c r="D6518" s="22" t="s">
        <v>12596</v>
      </c>
      <c r="E6518" s="23" t="s">
        <v>13285</v>
      </c>
    </row>
    <row r="6519" spans="1:5" ht="12" customHeight="1" x14ac:dyDescent="0.25">
      <c r="A6519" s="651">
        <v>733905242113</v>
      </c>
      <c r="B6519" s="370" t="s">
        <v>13286</v>
      </c>
      <c r="C6519" s="22">
        <f>ODAMFA!N29</f>
        <v>0</v>
      </c>
      <c r="D6519" s="22" t="s">
        <v>12596</v>
      </c>
      <c r="E6519" s="23" t="s">
        <v>13287</v>
      </c>
    </row>
    <row r="6520" spans="1:5" ht="12" customHeight="1" x14ac:dyDescent="0.25">
      <c r="A6520" s="651">
        <v>733905242519</v>
      </c>
      <c r="B6520" s="370" t="s">
        <v>13288</v>
      </c>
      <c r="C6520" s="22">
        <f>ODAMFA!N30</f>
        <v>0</v>
      </c>
      <c r="D6520" s="22" t="s">
        <v>12596</v>
      </c>
      <c r="E6520" s="23" t="s">
        <v>13289</v>
      </c>
    </row>
    <row r="6521" spans="1:5" ht="12" customHeight="1" x14ac:dyDescent="0.25">
      <c r="A6521" s="651">
        <v>733905242915</v>
      </c>
      <c r="B6521" s="370" t="s">
        <v>13290</v>
      </c>
      <c r="C6521" s="22">
        <f>ODAMFA!N31</f>
        <v>0</v>
      </c>
      <c r="D6521" s="22" t="s">
        <v>12596</v>
      </c>
      <c r="E6521" s="23" t="s">
        <v>13291</v>
      </c>
    </row>
    <row r="6522" spans="1:5" ht="12" customHeight="1" x14ac:dyDescent="0.25">
      <c r="A6522" s="651">
        <v>733905243318</v>
      </c>
      <c r="B6522" s="370" t="s">
        <v>13292</v>
      </c>
      <c r="C6522" s="22">
        <f>ODAMFA!N32</f>
        <v>0</v>
      </c>
      <c r="D6522" s="22" t="s">
        <v>12596</v>
      </c>
      <c r="E6522" s="23" t="s">
        <v>13293</v>
      </c>
    </row>
    <row r="6523" spans="1:5" ht="12" customHeight="1" x14ac:dyDescent="0.25">
      <c r="A6523" s="651">
        <v>733905243714</v>
      </c>
      <c r="B6523" s="370" t="s">
        <v>13294</v>
      </c>
      <c r="C6523" s="22">
        <f>ODAMFA!N33</f>
        <v>0</v>
      </c>
      <c r="D6523" s="22" t="s">
        <v>12596</v>
      </c>
      <c r="E6523" s="23" t="s">
        <v>13295</v>
      </c>
    </row>
    <row r="6524" spans="1:5" ht="12" customHeight="1" x14ac:dyDescent="0.25">
      <c r="A6524" s="651">
        <v>733905244117</v>
      </c>
      <c r="B6524" s="370" t="s">
        <v>13296</v>
      </c>
      <c r="C6524" s="22">
        <f>ODAMFA!N34</f>
        <v>0</v>
      </c>
      <c r="D6524" s="22" t="s">
        <v>12596</v>
      </c>
      <c r="E6524" s="23" t="s">
        <v>13297</v>
      </c>
    </row>
    <row r="6525" spans="1:5" ht="12" customHeight="1" x14ac:dyDescent="0.25">
      <c r="A6525" s="651">
        <v>733905244513</v>
      </c>
      <c r="B6525" s="370" t="s">
        <v>13298</v>
      </c>
      <c r="C6525" s="22">
        <f>ODAMFA!N35</f>
        <v>0</v>
      </c>
      <c r="D6525" s="22" t="s">
        <v>12596</v>
      </c>
      <c r="E6525" s="23" t="s">
        <v>13299</v>
      </c>
    </row>
    <row r="6526" spans="1:5" ht="12" customHeight="1" x14ac:dyDescent="0.25">
      <c r="A6526" s="651">
        <v>733905244919</v>
      </c>
      <c r="B6526" s="370" t="s">
        <v>13300</v>
      </c>
      <c r="C6526" s="22">
        <f>ODAMFA!N36</f>
        <v>0</v>
      </c>
      <c r="D6526" s="22" t="s">
        <v>12596</v>
      </c>
      <c r="E6526" s="23" t="s">
        <v>13301</v>
      </c>
    </row>
    <row r="6527" spans="1:5" ht="12" customHeight="1" x14ac:dyDescent="0.25">
      <c r="A6527" s="651">
        <v>733905245312</v>
      </c>
      <c r="B6527" s="370" t="s">
        <v>13302</v>
      </c>
      <c r="C6527" s="22">
        <f>ODAMFA!N37</f>
        <v>0</v>
      </c>
      <c r="D6527" s="22" t="s">
        <v>12596</v>
      </c>
      <c r="E6527" s="23" t="s">
        <v>13303</v>
      </c>
    </row>
    <row r="6528" spans="1:5" ht="12" customHeight="1" x14ac:dyDescent="0.25">
      <c r="A6528" s="651">
        <v>733905245718</v>
      </c>
      <c r="B6528" s="370" t="s">
        <v>13304</v>
      </c>
      <c r="C6528" s="22">
        <f>ODAMFA!N38</f>
        <v>0</v>
      </c>
      <c r="D6528" s="22" t="s">
        <v>12596</v>
      </c>
      <c r="E6528" s="23" t="s">
        <v>13305</v>
      </c>
    </row>
    <row r="6529" spans="1:5" ht="12" customHeight="1" x14ac:dyDescent="0.25">
      <c r="A6529" s="651">
        <v>733905246111</v>
      </c>
      <c r="B6529" s="370" t="s">
        <v>13306</v>
      </c>
      <c r="C6529" s="22">
        <f>ODAMFA!N39</f>
        <v>0</v>
      </c>
      <c r="D6529" s="22" t="s">
        <v>12596</v>
      </c>
      <c r="E6529" s="23" t="s">
        <v>13307</v>
      </c>
    </row>
    <row r="6530" spans="1:5" ht="12" customHeight="1" x14ac:dyDescent="0.25">
      <c r="A6530" s="651">
        <v>733905246517</v>
      </c>
      <c r="B6530" s="370" t="s">
        <v>13308</v>
      </c>
      <c r="C6530" s="22">
        <f>ODAMFA!N40</f>
        <v>0</v>
      </c>
      <c r="D6530" s="22" t="s">
        <v>12596</v>
      </c>
      <c r="E6530" s="23" t="s">
        <v>13309</v>
      </c>
    </row>
    <row r="6531" spans="1:5" ht="12" customHeight="1" x14ac:dyDescent="0.25">
      <c r="A6531" s="651">
        <v>733905246913</v>
      </c>
      <c r="B6531" s="370" t="s">
        <v>13310</v>
      </c>
      <c r="C6531" s="22">
        <f>ODAMFA!N41</f>
        <v>0</v>
      </c>
      <c r="D6531" s="22" t="s">
        <v>12596</v>
      </c>
      <c r="E6531" s="23" t="s">
        <v>13311</v>
      </c>
    </row>
    <row r="6532" spans="1:5" ht="12" customHeight="1" x14ac:dyDescent="0.25">
      <c r="A6532" s="651">
        <v>733905247316</v>
      </c>
      <c r="B6532" s="370" t="s">
        <v>13312</v>
      </c>
      <c r="C6532" s="22">
        <f>ODAMFA!N42</f>
        <v>0</v>
      </c>
      <c r="D6532" s="22" t="s">
        <v>12596</v>
      </c>
      <c r="E6532" s="23" t="s">
        <v>13313</v>
      </c>
    </row>
    <row r="6533" spans="1:5" ht="12" customHeight="1" x14ac:dyDescent="0.25">
      <c r="A6533" s="651">
        <v>733905247712</v>
      </c>
      <c r="B6533" s="370" t="s">
        <v>13314</v>
      </c>
      <c r="C6533" s="22">
        <f>ODAMFA!N43</f>
        <v>0</v>
      </c>
      <c r="D6533" s="22" t="s">
        <v>12596</v>
      </c>
      <c r="E6533" s="23" t="s">
        <v>13315</v>
      </c>
    </row>
    <row r="6534" spans="1:5" ht="12" customHeight="1" x14ac:dyDescent="0.25">
      <c r="A6534" s="651">
        <v>733905965722</v>
      </c>
      <c r="B6534" s="370" t="s">
        <v>13316</v>
      </c>
      <c r="C6534" s="22">
        <f>ODAMFA!P13</f>
        <v>0</v>
      </c>
      <c r="D6534" s="22" t="s">
        <v>12596</v>
      </c>
      <c r="E6534" s="23" t="s">
        <v>13317</v>
      </c>
    </row>
    <row r="6535" spans="1:5" ht="12" customHeight="1" x14ac:dyDescent="0.25">
      <c r="A6535" s="651">
        <v>733905966125</v>
      </c>
      <c r="B6535" s="370" t="s">
        <v>13318</v>
      </c>
      <c r="C6535" s="22">
        <f>ODAMFA!P14</f>
        <v>0</v>
      </c>
      <c r="D6535" s="22" t="s">
        <v>12596</v>
      </c>
      <c r="E6535" s="23" t="s">
        <v>13319</v>
      </c>
    </row>
    <row r="6536" spans="1:5" ht="12" customHeight="1" x14ac:dyDescent="0.25">
      <c r="A6536" s="651">
        <v>733905966521</v>
      </c>
      <c r="B6536" s="370" t="s">
        <v>13320</v>
      </c>
      <c r="C6536" s="22">
        <f>ODAMFA!P15</f>
        <v>0</v>
      </c>
      <c r="D6536" s="22" t="s">
        <v>12596</v>
      </c>
      <c r="E6536" s="23" t="s">
        <v>13321</v>
      </c>
    </row>
    <row r="6537" spans="1:5" ht="12" customHeight="1" x14ac:dyDescent="0.25">
      <c r="A6537" s="651">
        <v>733905966927</v>
      </c>
      <c r="B6537" s="370" t="s">
        <v>13322</v>
      </c>
      <c r="C6537" s="22">
        <f>ODAMFA!P16</f>
        <v>0</v>
      </c>
      <c r="D6537" s="22" t="s">
        <v>12596</v>
      </c>
      <c r="E6537" s="23" t="s">
        <v>13323</v>
      </c>
    </row>
    <row r="6538" spans="1:5" ht="12" customHeight="1" x14ac:dyDescent="0.25">
      <c r="A6538" s="651">
        <v>733905967320</v>
      </c>
      <c r="B6538" s="370" t="s">
        <v>13324</v>
      </c>
      <c r="C6538" s="22">
        <f>ODAMFA!P17</f>
        <v>0</v>
      </c>
      <c r="D6538" s="22" t="s">
        <v>12596</v>
      </c>
      <c r="E6538" s="23" t="s">
        <v>13325</v>
      </c>
    </row>
    <row r="6539" spans="1:5" ht="12" customHeight="1" x14ac:dyDescent="0.25">
      <c r="A6539" s="651">
        <v>733905967726</v>
      </c>
      <c r="B6539" s="370" t="s">
        <v>13326</v>
      </c>
      <c r="C6539" s="22">
        <f>ODAMFA!P18</f>
        <v>0</v>
      </c>
      <c r="D6539" s="22" t="s">
        <v>12596</v>
      </c>
      <c r="E6539" s="23" t="s">
        <v>13327</v>
      </c>
    </row>
    <row r="6540" spans="1:5" ht="12" customHeight="1" x14ac:dyDescent="0.25">
      <c r="A6540" s="651">
        <v>733905968129</v>
      </c>
      <c r="B6540" s="370" t="s">
        <v>13328</v>
      </c>
      <c r="C6540" s="22">
        <f>ODAMFA!P19</f>
        <v>0</v>
      </c>
      <c r="D6540" s="22" t="s">
        <v>12596</v>
      </c>
      <c r="E6540" s="23" t="s">
        <v>13329</v>
      </c>
    </row>
    <row r="6541" spans="1:5" ht="12" customHeight="1" x14ac:dyDescent="0.25">
      <c r="A6541" s="651">
        <v>733905968525</v>
      </c>
      <c r="B6541" s="370" t="s">
        <v>13330</v>
      </c>
      <c r="C6541" s="22">
        <f>ODAMFA!P20</f>
        <v>0</v>
      </c>
      <c r="D6541" s="22" t="s">
        <v>12596</v>
      </c>
      <c r="E6541" s="23" t="s">
        <v>13331</v>
      </c>
    </row>
    <row r="6542" spans="1:5" ht="12" customHeight="1" x14ac:dyDescent="0.25">
      <c r="A6542" s="651">
        <v>733905968921</v>
      </c>
      <c r="B6542" s="370" t="s">
        <v>13332</v>
      </c>
      <c r="C6542" s="22">
        <f>ODAMFA!P21</f>
        <v>0</v>
      </c>
      <c r="D6542" s="22" t="s">
        <v>12596</v>
      </c>
      <c r="E6542" s="23" t="s">
        <v>13333</v>
      </c>
    </row>
    <row r="6543" spans="1:5" ht="12" customHeight="1" x14ac:dyDescent="0.25">
      <c r="A6543" s="651">
        <v>733905969324</v>
      </c>
      <c r="B6543" s="370" t="s">
        <v>13334</v>
      </c>
      <c r="C6543" s="22">
        <f>ODAMFA!P22</f>
        <v>0</v>
      </c>
      <c r="D6543" s="22" t="s">
        <v>12596</v>
      </c>
      <c r="E6543" s="23" t="s">
        <v>13335</v>
      </c>
    </row>
    <row r="6544" spans="1:5" ht="12" customHeight="1" x14ac:dyDescent="0.25">
      <c r="A6544" s="651">
        <v>733905969720</v>
      </c>
      <c r="B6544" s="370" t="s">
        <v>13336</v>
      </c>
      <c r="C6544" s="22">
        <f>ODAMFA!P23</f>
        <v>0</v>
      </c>
      <c r="D6544" s="22" t="s">
        <v>12596</v>
      </c>
      <c r="E6544" s="23" t="s">
        <v>13337</v>
      </c>
    </row>
    <row r="6545" spans="1:5" ht="12" customHeight="1" x14ac:dyDescent="0.25">
      <c r="A6545" s="651">
        <v>733905240126</v>
      </c>
      <c r="B6545" s="370" t="s">
        <v>13338</v>
      </c>
      <c r="C6545" s="22">
        <f>ODAMFA!P24</f>
        <v>0</v>
      </c>
      <c r="D6545" s="22" t="s">
        <v>12596</v>
      </c>
      <c r="E6545" s="23" t="s">
        <v>13339</v>
      </c>
    </row>
    <row r="6546" spans="1:5" ht="12" customHeight="1" x14ac:dyDescent="0.25">
      <c r="A6546" s="651">
        <v>733905240522</v>
      </c>
      <c r="B6546" s="370" t="s">
        <v>13340</v>
      </c>
      <c r="C6546" s="22">
        <f>ODAMFA!P25</f>
        <v>0</v>
      </c>
      <c r="D6546" s="22" t="s">
        <v>12596</v>
      </c>
      <c r="E6546" s="23" t="s">
        <v>13341</v>
      </c>
    </row>
    <row r="6547" spans="1:5" ht="12" customHeight="1" x14ac:dyDescent="0.25">
      <c r="A6547" s="651">
        <v>733905240928</v>
      </c>
      <c r="B6547" s="370" t="s">
        <v>13342</v>
      </c>
      <c r="C6547" s="22">
        <f>ODAMFA!P26</f>
        <v>0</v>
      </c>
      <c r="D6547" s="22" t="s">
        <v>12596</v>
      </c>
      <c r="E6547" s="23" t="s">
        <v>13343</v>
      </c>
    </row>
    <row r="6548" spans="1:5" ht="12" customHeight="1" x14ac:dyDescent="0.25">
      <c r="A6548" s="651">
        <v>733905241321</v>
      </c>
      <c r="B6548" s="370" t="s">
        <v>13344</v>
      </c>
      <c r="C6548" s="22">
        <f>ODAMFA!P27</f>
        <v>0</v>
      </c>
      <c r="D6548" s="22" t="s">
        <v>12596</v>
      </c>
      <c r="E6548" s="23" t="s">
        <v>13345</v>
      </c>
    </row>
    <row r="6549" spans="1:5" ht="12" customHeight="1" x14ac:dyDescent="0.25">
      <c r="A6549" s="651">
        <v>733905241727</v>
      </c>
      <c r="B6549" s="370" t="s">
        <v>13346</v>
      </c>
      <c r="C6549" s="22">
        <f>ODAMFA!P28</f>
        <v>0</v>
      </c>
      <c r="D6549" s="22" t="s">
        <v>12596</v>
      </c>
      <c r="E6549" s="23" t="s">
        <v>13347</v>
      </c>
    </row>
    <row r="6550" spans="1:5" ht="12" customHeight="1" x14ac:dyDescent="0.25">
      <c r="A6550" s="651">
        <v>733905242120</v>
      </c>
      <c r="B6550" s="370" t="s">
        <v>13348</v>
      </c>
      <c r="C6550" s="22">
        <f>ODAMFA!P29</f>
        <v>0</v>
      </c>
      <c r="D6550" s="22" t="s">
        <v>12596</v>
      </c>
      <c r="E6550" s="23" t="s">
        <v>13349</v>
      </c>
    </row>
    <row r="6551" spans="1:5" ht="12" customHeight="1" x14ac:dyDescent="0.25">
      <c r="A6551" s="651">
        <v>733905242526</v>
      </c>
      <c r="B6551" s="370" t="s">
        <v>13350</v>
      </c>
      <c r="C6551" s="22">
        <f>ODAMFA!P30</f>
        <v>0</v>
      </c>
      <c r="D6551" s="22" t="s">
        <v>12596</v>
      </c>
      <c r="E6551" s="23" t="s">
        <v>13351</v>
      </c>
    </row>
    <row r="6552" spans="1:5" ht="12" customHeight="1" x14ac:dyDescent="0.25">
      <c r="A6552" s="651">
        <v>733905242922</v>
      </c>
      <c r="B6552" s="370" t="s">
        <v>13352</v>
      </c>
      <c r="C6552" s="22">
        <f>ODAMFA!P31</f>
        <v>0</v>
      </c>
      <c r="D6552" s="22" t="s">
        <v>12596</v>
      </c>
      <c r="E6552" s="23" t="s">
        <v>13353</v>
      </c>
    </row>
    <row r="6553" spans="1:5" ht="12" customHeight="1" x14ac:dyDescent="0.25">
      <c r="A6553" s="651">
        <v>733905243325</v>
      </c>
      <c r="B6553" s="370" t="s">
        <v>13354</v>
      </c>
      <c r="C6553" s="22">
        <f>ODAMFA!P32</f>
        <v>0</v>
      </c>
      <c r="D6553" s="22" t="s">
        <v>12596</v>
      </c>
      <c r="E6553" s="23" t="s">
        <v>13355</v>
      </c>
    </row>
    <row r="6554" spans="1:5" ht="12" customHeight="1" x14ac:dyDescent="0.25">
      <c r="A6554" s="651">
        <v>733905243721</v>
      </c>
      <c r="B6554" s="370" t="s">
        <v>13356</v>
      </c>
      <c r="C6554" s="22">
        <f>ODAMFA!P33</f>
        <v>0</v>
      </c>
      <c r="D6554" s="22" t="s">
        <v>12596</v>
      </c>
      <c r="E6554" s="23" t="s">
        <v>13357</v>
      </c>
    </row>
    <row r="6555" spans="1:5" ht="12" customHeight="1" x14ac:dyDescent="0.25">
      <c r="A6555" s="651">
        <v>733905244124</v>
      </c>
      <c r="B6555" s="370" t="s">
        <v>13358</v>
      </c>
      <c r="C6555" s="22">
        <f>ODAMFA!P34</f>
        <v>0</v>
      </c>
      <c r="D6555" s="22" t="s">
        <v>12596</v>
      </c>
      <c r="E6555" s="23" t="s">
        <v>13359</v>
      </c>
    </row>
    <row r="6556" spans="1:5" ht="12" customHeight="1" x14ac:dyDescent="0.25">
      <c r="A6556" s="651">
        <v>733905244520</v>
      </c>
      <c r="B6556" s="370" t="s">
        <v>13360</v>
      </c>
      <c r="C6556" s="22">
        <f>ODAMFA!P35</f>
        <v>0</v>
      </c>
      <c r="D6556" s="22" t="s">
        <v>12596</v>
      </c>
      <c r="E6556" s="23" t="s">
        <v>13361</v>
      </c>
    </row>
    <row r="6557" spans="1:5" ht="12" customHeight="1" x14ac:dyDescent="0.25">
      <c r="A6557" s="651">
        <v>733905244926</v>
      </c>
      <c r="B6557" s="370" t="s">
        <v>13362</v>
      </c>
      <c r="C6557" s="22">
        <f>ODAMFA!P36</f>
        <v>0</v>
      </c>
      <c r="D6557" s="22" t="s">
        <v>12596</v>
      </c>
      <c r="E6557" s="23" t="s">
        <v>13363</v>
      </c>
    </row>
    <row r="6558" spans="1:5" ht="12" customHeight="1" x14ac:dyDescent="0.25">
      <c r="A6558" s="651">
        <v>733905245329</v>
      </c>
      <c r="B6558" s="370" t="s">
        <v>13364</v>
      </c>
      <c r="C6558" s="22">
        <f>ODAMFA!P37</f>
        <v>0</v>
      </c>
      <c r="D6558" s="22" t="s">
        <v>12596</v>
      </c>
      <c r="E6558" s="23" t="s">
        <v>13365</v>
      </c>
    </row>
    <row r="6559" spans="1:5" ht="12" customHeight="1" x14ac:dyDescent="0.25">
      <c r="A6559" s="651">
        <v>733905245725</v>
      </c>
      <c r="B6559" s="370" t="s">
        <v>13366</v>
      </c>
      <c r="C6559" s="22">
        <f>ODAMFA!P38</f>
        <v>0</v>
      </c>
      <c r="D6559" s="22" t="s">
        <v>12596</v>
      </c>
      <c r="E6559" s="23" t="s">
        <v>13367</v>
      </c>
    </row>
    <row r="6560" spans="1:5" ht="12" customHeight="1" x14ac:dyDescent="0.25">
      <c r="A6560" s="651">
        <v>733905246128</v>
      </c>
      <c r="B6560" s="370" t="s">
        <v>13368</v>
      </c>
      <c r="C6560" s="22">
        <f>ODAMFA!P39</f>
        <v>0</v>
      </c>
      <c r="D6560" s="22" t="s">
        <v>12596</v>
      </c>
      <c r="E6560" s="23" t="s">
        <v>13369</v>
      </c>
    </row>
    <row r="6561" spans="1:5" ht="12" customHeight="1" x14ac:dyDescent="0.25">
      <c r="A6561" s="651">
        <v>733905246524</v>
      </c>
      <c r="B6561" s="370" t="s">
        <v>13370</v>
      </c>
      <c r="C6561" s="22">
        <f>ODAMFA!P40</f>
        <v>0</v>
      </c>
      <c r="D6561" s="22" t="s">
        <v>12596</v>
      </c>
      <c r="E6561" s="23" t="s">
        <v>13371</v>
      </c>
    </row>
    <row r="6562" spans="1:5" ht="12" customHeight="1" x14ac:dyDescent="0.25">
      <c r="A6562" s="651">
        <v>733905246920</v>
      </c>
      <c r="B6562" s="370" t="s">
        <v>13372</v>
      </c>
      <c r="C6562" s="22">
        <f>ODAMFA!P41</f>
        <v>0</v>
      </c>
      <c r="D6562" s="22" t="s">
        <v>12596</v>
      </c>
      <c r="E6562" s="23" t="s">
        <v>13373</v>
      </c>
    </row>
    <row r="6563" spans="1:5" ht="12" customHeight="1" x14ac:dyDescent="0.25">
      <c r="A6563" s="651">
        <v>733905247323</v>
      </c>
      <c r="B6563" s="370" t="s">
        <v>13374</v>
      </c>
      <c r="C6563" s="22">
        <f>ODAMFA!P42</f>
        <v>0</v>
      </c>
      <c r="D6563" s="22" t="s">
        <v>12596</v>
      </c>
      <c r="E6563" s="23" t="s">
        <v>13375</v>
      </c>
    </row>
    <row r="6564" spans="1:5" ht="12" customHeight="1" x14ac:dyDescent="0.25">
      <c r="A6564" s="651">
        <v>733905247729</v>
      </c>
      <c r="B6564" s="370" t="s">
        <v>13376</v>
      </c>
      <c r="C6564" s="22">
        <f>ODAMFA!P43</f>
        <v>0</v>
      </c>
      <c r="D6564" s="22" t="s">
        <v>12596</v>
      </c>
      <c r="E6564" s="23" t="s">
        <v>13377</v>
      </c>
    </row>
    <row r="6565" spans="1:5" ht="12" customHeight="1" x14ac:dyDescent="0.25">
      <c r="A6565" s="651">
        <v>733905965739</v>
      </c>
      <c r="B6565" s="370" t="s">
        <v>13378</v>
      </c>
      <c r="C6565" s="22">
        <f>ODAMFA!Q13</f>
        <v>0</v>
      </c>
      <c r="D6565" s="22" t="s">
        <v>12596</v>
      </c>
      <c r="E6565" s="23" t="s">
        <v>13379</v>
      </c>
    </row>
    <row r="6566" spans="1:5" ht="12" customHeight="1" x14ac:dyDescent="0.25">
      <c r="A6566" s="651">
        <v>733905966132</v>
      </c>
      <c r="B6566" s="370" t="s">
        <v>13380</v>
      </c>
      <c r="C6566" s="22">
        <f>ODAMFA!Q14</f>
        <v>0</v>
      </c>
      <c r="D6566" s="22" t="s">
        <v>12596</v>
      </c>
      <c r="E6566" s="23" t="s">
        <v>13381</v>
      </c>
    </row>
    <row r="6567" spans="1:5" ht="12" customHeight="1" x14ac:dyDescent="0.25">
      <c r="A6567" s="651">
        <v>733905966538</v>
      </c>
      <c r="B6567" s="370" t="s">
        <v>13382</v>
      </c>
      <c r="C6567" s="22">
        <f>ODAMFA!Q15</f>
        <v>0</v>
      </c>
      <c r="D6567" s="22" t="s">
        <v>12596</v>
      </c>
      <c r="E6567" s="23" t="s">
        <v>13383</v>
      </c>
    </row>
    <row r="6568" spans="1:5" ht="12" customHeight="1" x14ac:dyDescent="0.25">
      <c r="A6568" s="651">
        <v>733905966934</v>
      </c>
      <c r="B6568" s="370" t="s">
        <v>13384</v>
      </c>
      <c r="C6568" s="22">
        <f>ODAMFA!Q16</f>
        <v>0</v>
      </c>
      <c r="D6568" s="22" t="s">
        <v>12596</v>
      </c>
      <c r="E6568" s="23" t="s">
        <v>13385</v>
      </c>
    </row>
    <row r="6569" spans="1:5" ht="12" customHeight="1" x14ac:dyDescent="0.25">
      <c r="A6569" s="651">
        <v>733905967337</v>
      </c>
      <c r="B6569" s="370" t="s">
        <v>13386</v>
      </c>
      <c r="C6569" s="22">
        <f>ODAMFA!Q17</f>
        <v>0</v>
      </c>
      <c r="D6569" s="22" t="s">
        <v>12596</v>
      </c>
      <c r="E6569" s="23" t="s">
        <v>13387</v>
      </c>
    </row>
    <row r="6570" spans="1:5" ht="12" customHeight="1" x14ac:dyDescent="0.25">
      <c r="A6570" s="651">
        <v>733905967733</v>
      </c>
      <c r="B6570" s="370" t="s">
        <v>13388</v>
      </c>
      <c r="C6570" s="22">
        <f>ODAMFA!Q18</f>
        <v>0</v>
      </c>
      <c r="D6570" s="22" t="s">
        <v>12596</v>
      </c>
      <c r="E6570" s="23" t="s">
        <v>13389</v>
      </c>
    </row>
    <row r="6571" spans="1:5" ht="12" customHeight="1" x14ac:dyDescent="0.25">
      <c r="A6571" s="651">
        <v>733905968136</v>
      </c>
      <c r="B6571" s="370" t="s">
        <v>13390</v>
      </c>
      <c r="C6571" s="22">
        <f>ODAMFA!Q19</f>
        <v>0</v>
      </c>
      <c r="D6571" s="22" t="s">
        <v>12596</v>
      </c>
      <c r="E6571" s="23" t="s">
        <v>13391</v>
      </c>
    </row>
    <row r="6572" spans="1:5" ht="12" customHeight="1" x14ac:dyDescent="0.25">
      <c r="A6572" s="651">
        <v>733905968532</v>
      </c>
      <c r="B6572" s="370" t="s">
        <v>13392</v>
      </c>
      <c r="C6572" s="22">
        <f>ODAMFA!Q20</f>
        <v>0</v>
      </c>
      <c r="D6572" s="22" t="s">
        <v>12596</v>
      </c>
      <c r="E6572" s="23" t="s">
        <v>13393</v>
      </c>
    </row>
    <row r="6573" spans="1:5" ht="12" customHeight="1" x14ac:dyDescent="0.25">
      <c r="A6573" s="651">
        <v>733905968938</v>
      </c>
      <c r="B6573" s="370" t="s">
        <v>13394</v>
      </c>
      <c r="C6573" s="22">
        <f>ODAMFA!Q21</f>
        <v>0</v>
      </c>
      <c r="D6573" s="22" t="s">
        <v>12596</v>
      </c>
      <c r="E6573" s="23" t="s">
        <v>13395</v>
      </c>
    </row>
    <row r="6574" spans="1:5" ht="12" customHeight="1" x14ac:dyDescent="0.25">
      <c r="A6574" s="651">
        <v>733905969331</v>
      </c>
      <c r="B6574" s="370" t="s">
        <v>13396</v>
      </c>
      <c r="C6574" s="22">
        <f>ODAMFA!Q22</f>
        <v>0</v>
      </c>
      <c r="D6574" s="22" t="s">
        <v>12596</v>
      </c>
      <c r="E6574" s="23" t="s">
        <v>13397</v>
      </c>
    </row>
    <row r="6575" spans="1:5" ht="12" customHeight="1" x14ac:dyDescent="0.25">
      <c r="A6575" s="651">
        <v>733905969737</v>
      </c>
      <c r="B6575" s="370" t="s">
        <v>13398</v>
      </c>
      <c r="C6575" s="22">
        <f>ODAMFA!Q23</f>
        <v>0</v>
      </c>
      <c r="D6575" s="22" t="s">
        <v>12596</v>
      </c>
      <c r="E6575" s="23" t="s">
        <v>13399</v>
      </c>
    </row>
    <row r="6576" spans="1:5" ht="12" customHeight="1" x14ac:dyDescent="0.25">
      <c r="A6576" s="651">
        <v>733905240133</v>
      </c>
      <c r="B6576" s="370" t="s">
        <v>13400</v>
      </c>
      <c r="C6576" s="22">
        <f>ODAMFA!Q24</f>
        <v>0</v>
      </c>
      <c r="D6576" s="22" t="s">
        <v>12596</v>
      </c>
      <c r="E6576" s="23" t="s">
        <v>13401</v>
      </c>
    </row>
    <row r="6577" spans="1:5" ht="12" customHeight="1" x14ac:dyDescent="0.25">
      <c r="A6577" s="651">
        <v>733905240539</v>
      </c>
      <c r="B6577" s="370" t="s">
        <v>13402</v>
      </c>
      <c r="C6577" s="22">
        <f>ODAMFA!Q25</f>
        <v>0</v>
      </c>
      <c r="D6577" s="22" t="s">
        <v>12596</v>
      </c>
      <c r="E6577" s="23" t="s">
        <v>13403</v>
      </c>
    </row>
    <row r="6578" spans="1:5" ht="12" customHeight="1" x14ac:dyDescent="0.25">
      <c r="A6578" s="651">
        <v>733905240935</v>
      </c>
      <c r="B6578" s="370" t="s">
        <v>13404</v>
      </c>
      <c r="C6578" s="22">
        <f>ODAMFA!Q26</f>
        <v>0</v>
      </c>
      <c r="D6578" s="22" t="s">
        <v>12596</v>
      </c>
      <c r="E6578" s="23" t="s">
        <v>13405</v>
      </c>
    </row>
    <row r="6579" spans="1:5" ht="12" customHeight="1" x14ac:dyDescent="0.25">
      <c r="A6579" s="651">
        <v>733905241338</v>
      </c>
      <c r="B6579" s="370" t="s">
        <v>13406</v>
      </c>
      <c r="C6579" s="22">
        <f>ODAMFA!Q27</f>
        <v>0</v>
      </c>
      <c r="D6579" s="22" t="s">
        <v>12596</v>
      </c>
      <c r="E6579" s="23" t="s">
        <v>13407</v>
      </c>
    </row>
    <row r="6580" spans="1:5" ht="12" customHeight="1" x14ac:dyDescent="0.25">
      <c r="A6580" s="651">
        <v>733905241734</v>
      </c>
      <c r="B6580" s="370" t="s">
        <v>13408</v>
      </c>
      <c r="C6580" s="22">
        <f>ODAMFA!Q28</f>
        <v>0</v>
      </c>
      <c r="D6580" s="22" t="s">
        <v>12596</v>
      </c>
      <c r="E6580" s="23" t="s">
        <v>13409</v>
      </c>
    </row>
    <row r="6581" spans="1:5" ht="12" customHeight="1" x14ac:dyDescent="0.25">
      <c r="A6581" s="651">
        <v>733905242137</v>
      </c>
      <c r="B6581" s="370" t="s">
        <v>13410</v>
      </c>
      <c r="C6581" s="22">
        <f>ODAMFA!Q29</f>
        <v>0</v>
      </c>
      <c r="D6581" s="22" t="s">
        <v>12596</v>
      </c>
      <c r="E6581" s="23" t="s">
        <v>13411</v>
      </c>
    </row>
    <row r="6582" spans="1:5" ht="12" customHeight="1" x14ac:dyDescent="0.25">
      <c r="A6582" s="651">
        <v>733905242533</v>
      </c>
      <c r="B6582" s="370" t="s">
        <v>13412</v>
      </c>
      <c r="C6582" s="22">
        <f>ODAMFA!Q30</f>
        <v>0</v>
      </c>
      <c r="D6582" s="22" t="s">
        <v>12596</v>
      </c>
      <c r="E6582" s="23" t="s">
        <v>13413</v>
      </c>
    </row>
    <row r="6583" spans="1:5" ht="12" customHeight="1" x14ac:dyDescent="0.25">
      <c r="A6583" s="651">
        <v>733905242939</v>
      </c>
      <c r="B6583" s="370" t="s">
        <v>13414</v>
      </c>
      <c r="C6583" s="22">
        <f>ODAMFA!Q31</f>
        <v>0</v>
      </c>
      <c r="D6583" s="22" t="s">
        <v>12596</v>
      </c>
      <c r="E6583" s="23" t="s">
        <v>13415</v>
      </c>
    </row>
    <row r="6584" spans="1:5" ht="12" customHeight="1" x14ac:dyDescent="0.25">
      <c r="A6584" s="651">
        <v>733905243332</v>
      </c>
      <c r="B6584" s="370" t="s">
        <v>13416</v>
      </c>
      <c r="C6584" s="22">
        <f>ODAMFA!Q32</f>
        <v>0</v>
      </c>
      <c r="D6584" s="22" t="s">
        <v>12596</v>
      </c>
      <c r="E6584" s="23" t="s">
        <v>13417</v>
      </c>
    </row>
    <row r="6585" spans="1:5" ht="12" customHeight="1" x14ac:dyDescent="0.25">
      <c r="A6585" s="651">
        <v>733905243738</v>
      </c>
      <c r="B6585" s="370" t="s">
        <v>13418</v>
      </c>
      <c r="C6585" s="22">
        <f>ODAMFA!Q33</f>
        <v>0</v>
      </c>
      <c r="D6585" s="22" t="s">
        <v>12596</v>
      </c>
      <c r="E6585" s="23" t="s">
        <v>13419</v>
      </c>
    </row>
    <row r="6586" spans="1:5" ht="12" customHeight="1" x14ac:dyDescent="0.25">
      <c r="A6586" s="651">
        <v>733905244131</v>
      </c>
      <c r="B6586" s="370" t="s">
        <v>13420</v>
      </c>
      <c r="C6586" s="22">
        <f>ODAMFA!Q34</f>
        <v>0</v>
      </c>
      <c r="D6586" s="22" t="s">
        <v>12596</v>
      </c>
      <c r="E6586" s="23" t="s">
        <v>13421</v>
      </c>
    </row>
    <row r="6587" spans="1:5" ht="12" customHeight="1" x14ac:dyDescent="0.25">
      <c r="A6587" s="651">
        <v>733905244537</v>
      </c>
      <c r="B6587" s="370" t="s">
        <v>13422</v>
      </c>
      <c r="C6587" s="22">
        <f>ODAMFA!Q35</f>
        <v>0</v>
      </c>
      <c r="D6587" s="22" t="s">
        <v>12596</v>
      </c>
      <c r="E6587" s="23" t="s">
        <v>13423</v>
      </c>
    </row>
    <row r="6588" spans="1:5" ht="12" customHeight="1" x14ac:dyDescent="0.25">
      <c r="A6588" s="651">
        <v>733905244933</v>
      </c>
      <c r="B6588" s="370" t="s">
        <v>13424</v>
      </c>
      <c r="C6588" s="22">
        <f>ODAMFA!Q36</f>
        <v>0</v>
      </c>
      <c r="D6588" s="22" t="s">
        <v>12596</v>
      </c>
      <c r="E6588" s="23" t="s">
        <v>13425</v>
      </c>
    </row>
    <row r="6589" spans="1:5" ht="12" customHeight="1" x14ac:dyDescent="0.25">
      <c r="A6589" s="651">
        <v>733905245336</v>
      </c>
      <c r="B6589" s="370" t="s">
        <v>13426</v>
      </c>
      <c r="C6589" s="22">
        <f>ODAMFA!Q37</f>
        <v>0</v>
      </c>
      <c r="D6589" s="22" t="s">
        <v>12596</v>
      </c>
      <c r="E6589" s="23" t="s">
        <v>13427</v>
      </c>
    </row>
    <row r="6590" spans="1:5" ht="12" customHeight="1" x14ac:dyDescent="0.25">
      <c r="A6590" s="651">
        <v>733905245732</v>
      </c>
      <c r="B6590" s="370" t="s">
        <v>13428</v>
      </c>
      <c r="C6590" s="22">
        <f>ODAMFA!Q38</f>
        <v>0</v>
      </c>
      <c r="D6590" s="22" t="s">
        <v>12596</v>
      </c>
      <c r="E6590" s="23" t="s">
        <v>13429</v>
      </c>
    </row>
    <row r="6591" spans="1:5" ht="12" customHeight="1" x14ac:dyDescent="0.25">
      <c r="A6591" s="651">
        <v>733905246135</v>
      </c>
      <c r="B6591" s="370" t="s">
        <v>13430</v>
      </c>
      <c r="C6591" s="22">
        <f>ODAMFA!Q39</f>
        <v>0</v>
      </c>
      <c r="D6591" s="22" t="s">
        <v>12596</v>
      </c>
      <c r="E6591" s="23" t="s">
        <v>13431</v>
      </c>
    </row>
    <row r="6592" spans="1:5" ht="12" customHeight="1" x14ac:dyDescent="0.25">
      <c r="A6592" s="651">
        <v>733905246531</v>
      </c>
      <c r="B6592" s="370" t="s">
        <v>13432</v>
      </c>
      <c r="C6592" s="22">
        <f>ODAMFA!Q40</f>
        <v>0</v>
      </c>
      <c r="D6592" s="22" t="s">
        <v>12596</v>
      </c>
      <c r="E6592" s="23" t="s">
        <v>13433</v>
      </c>
    </row>
    <row r="6593" spans="1:5" ht="12" customHeight="1" x14ac:dyDescent="0.25">
      <c r="A6593" s="651">
        <v>733905246937</v>
      </c>
      <c r="B6593" s="370" t="s">
        <v>13434</v>
      </c>
      <c r="C6593" s="22">
        <f>ODAMFA!Q41</f>
        <v>0</v>
      </c>
      <c r="D6593" s="22" t="s">
        <v>12596</v>
      </c>
      <c r="E6593" s="23" t="s">
        <v>13435</v>
      </c>
    </row>
    <row r="6594" spans="1:5" ht="12" customHeight="1" x14ac:dyDescent="0.25">
      <c r="A6594" s="651">
        <v>733905247330</v>
      </c>
      <c r="B6594" s="370" t="s">
        <v>13436</v>
      </c>
      <c r="C6594" s="22">
        <f>ODAMFA!Q42</f>
        <v>0</v>
      </c>
      <c r="D6594" s="22" t="s">
        <v>12596</v>
      </c>
      <c r="E6594" s="23" t="s">
        <v>13437</v>
      </c>
    </row>
    <row r="6595" spans="1:5" ht="12" customHeight="1" x14ac:dyDescent="0.25">
      <c r="A6595" s="651">
        <v>733905247736</v>
      </c>
      <c r="B6595" s="370" t="s">
        <v>13438</v>
      </c>
      <c r="C6595" s="22">
        <f>ODAMFA!Q43</f>
        <v>0</v>
      </c>
      <c r="D6595" s="22" t="s">
        <v>12596</v>
      </c>
      <c r="E6595" s="23" t="s">
        <v>13439</v>
      </c>
    </row>
    <row r="6596" spans="1:5" ht="12" customHeight="1" x14ac:dyDescent="0.25">
      <c r="A6596" s="651">
        <v>733905965746</v>
      </c>
      <c r="B6596" s="370" t="s">
        <v>13440</v>
      </c>
      <c r="C6596" s="22">
        <f>ODAMFA!R13</f>
        <v>0</v>
      </c>
      <c r="D6596" s="22" t="s">
        <v>12596</v>
      </c>
      <c r="E6596" s="23" t="s">
        <v>13441</v>
      </c>
    </row>
    <row r="6597" spans="1:5" ht="12" customHeight="1" x14ac:dyDescent="0.25">
      <c r="A6597" s="651">
        <v>733905966149</v>
      </c>
      <c r="B6597" s="370" t="s">
        <v>13442</v>
      </c>
      <c r="C6597" s="22">
        <f>ODAMFA!R14</f>
        <v>0</v>
      </c>
      <c r="D6597" s="22" t="s">
        <v>12596</v>
      </c>
      <c r="E6597" s="23" t="s">
        <v>13443</v>
      </c>
    </row>
    <row r="6598" spans="1:5" ht="12" customHeight="1" x14ac:dyDescent="0.25">
      <c r="A6598" s="651">
        <v>733905966545</v>
      </c>
      <c r="B6598" s="370" t="s">
        <v>13444</v>
      </c>
      <c r="C6598" s="22">
        <f>ODAMFA!R15</f>
        <v>0</v>
      </c>
      <c r="D6598" s="22" t="s">
        <v>12596</v>
      </c>
      <c r="E6598" s="23" t="s">
        <v>13445</v>
      </c>
    </row>
    <row r="6599" spans="1:5" ht="12" customHeight="1" x14ac:dyDescent="0.25">
      <c r="A6599" s="651">
        <v>733905966941</v>
      </c>
      <c r="B6599" s="370" t="s">
        <v>13446</v>
      </c>
      <c r="C6599" s="22">
        <f>ODAMFA!R16</f>
        <v>0</v>
      </c>
      <c r="D6599" s="22" t="s">
        <v>12596</v>
      </c>
      <c r="E6599" s="23" t="s">
        <v>13447</v>
      </c>
    </row>
    <row r="6600" spans="1:5" ht="12" customHeight="1" x14ac:dyDescent="0.25">
      <c r="A6600" s="651">
        <v>733905967344</v>
      </c>
      <c r="B6600" s="370" t="s">
        <v>13448</v>
      </c>
      <c r="C6600" s="22">
        <f>ODAMFA!R17</f>
        <v>0</v>
      </c>
      <c r="D6600" s="22" t="s">
        <v>12596</v>
      </c>
      <c r="E6600" s="23" t="s">
        <v>13449</v>
      </c>
    </row>
    <row r="6601" spans="1:5" ht="12" customHeight="1" x14ac:dyDescent="0.25">
      <c r="A6601" s="651">
        <v>733905967740</v>
      </c>
      <c r="B6601" s="370" t="s">
        <v>13450</v>
      </c>
      <c r="C6601" s="22">
        <f>ODAMFA!R18</f>
        <v>0</v>
      </c>
      <c r="D6601" s="22" t="s">
        <v>12596</v>
      </c>
      <c r="E6601" s="23" t="s">
        <v>13451</v>
      </c>
    </row>
    <row r="6602" spans="1:5" ht="12" customHeight="1" x14ac:dyDescent="0.25">
      <c r="A6602" s="651">
        <v>733905968143</v>
      </c>
      <c r="B6602" s="370" t="s">
        <v>13452</v>
      </c>
      <c r="C6602" s="22">
        <f>ODAMFA!R19</f>
        <v>0</v>
      </c>
      <c r="D6602" s="22" t="s">
        <v>12596</v>
      </c>
      <c r="E6602" s="23" t="s">
        <v>13453</v>
      </c>
    </row>
    <row r="6603" spans="1:5" ht="12" customHeight="1" x14ac:dyDescent="0.25">
      <c r="A6603" s="651">
        <v>733905968549</v>
      </c>
      <c r="B6603" s="370" t="s">
        <v>13454</v>
      </c>
      <c r="C6603" s="22">
        <f>ODAMFA!R20</f>
        <v>0</v>
      </c>
      <c r="D6603" s="22" t="s">
        <v>12596</v>
      </c>
      <c r="E6603" s="23" t="s">
        <v>13455</v>
      </c>
    </row>
    <row r="6604" spans="1:5" ht="12" customHeight="1" x14ac:dyDescent="0.25">
      <c r="A6604" s="651">
        <v>733905968945</v>
      </c>
      <c r="B6604" s="370" t="s">
        <v>13456</v>
      </c>
      <c r="C6604" s="22">
        <f>ODAMFA!R21</f>
        <v>0</v>
      </c>
      <c r="D6604" s="22" t="s">
        <v>12596</v>
      </c>
      <c r="E6604" s="23" t="s">
        <v>13457</v>
      </c>
    </row>
    <row r="6605" spans="1:5" ht="12" customHeight="1" x14ac:dyDescent="0.25">
      <c r="A6605" s="651">
        <v>733905969348</v>
      </c>
      <c r="B6605" s="370" t="s">
        <v>13458</v>
      </c>
      <c r="C6605" s="22">
        <f>ODAMFA!R22</f>
        <v>0</v>
      </c>
      <c r="D6605" s="22" t="s">
        <v>12596</v>
      </c>
      <c r="E6605" s="23" t="s">
        <v>13459</v>
      </c>
    </row>
    <row r="6606" spans="1:5" ht="12" customHeight="1" x14ac:dyDescent="0.25">
      <c r="A6606" s="651">
        <v>733905969744</v>
      </c>
      <c r="B6606" s="370" t="s">
        <v>13460</v>
      </c>
      <c r="C6606" s="22">
        <f>ODAMFA!R23</f>
        <v>0</v>
      </c>
      <c r="D6606" s="22" t="s">
        <v>12596</v>
      </c>
      <c r="E6606" s="23" t="s">
        <v>13461</v>
      </c>
    </row>
    <row r="6607" spans="1:5" ht="12" customHeight="1" x14ac:dyDescent="0.25">
      <c r="A6607" s="651">
        <v>733905240140</v>
      </c>
      <c r="B6607" s="370" t="s">
        <v>13462</v>
      </c>
      <c r="C6607" s="22">
        <f>ODAMFA!R24</f>
        <v>0</v>
      </c>
      <c r="D6607" s="22" t="s">
        <v>12596</v>
      </c>
      <c r="E6607" s="23" t="s">
        <v>13463</v>
      </c>
    </row>
    <row r="6608" spans="1:5" ht="12" customHeight="1" x14ac:dyDescent="0.25">
      <c r="A6608" s="651">
        <v>733905240546</v>
      </c>
      <c r="B6608" s="370" t="s">
        <v>13464</v>
      </c>
      <c r="C6608" s="22">
        <f>ODAMFA!R25</f>
        <v>0</v>
      </c>
      <c r="D6608" s="22" t="s">
        <v>12596</v>
      </c>
      <c r="E6608" s="23" t="s">
        <v>13465</v>
      </c>
    </row>
    <row r="6609" spans="1:5" ht="12" customHeight="1" x14ac:dyDescent="0.25">
      <c r="A6609" s="651">
        <v>733905240942</v>
      </c>
      <c r="B6609" s="370" t="s">
        <v>13466</v>
      </c>
      <c r="C6609" s="22">
        <f>ODAMFA!R26</f>
        <v>0</v>
      </c>
      <c r="D6609" s="22" t="s">
        <v>12596</v>
      </c>
      <c r="E6609" s="23" t="s">
        <v>13467</v>
      </c>
    </row>
    <row r="6610" spans="1:5" ht="12" customHeight="1" x14ac:dyDescent="0.25">
      <c r="A6610" s="651">
        <v>733905241345</v>
      </c>
      <c r="B6610" s="370" t="s">
        <v>13468</v>
      </c>
      <c r="C6610" s="22">
        <f>ODAMFA!R27</f>
        <v>0</v>
      </c>
      <c r="D6610" s="22" t="s">
        <v>12596</v>
      </c>
      <c r="E6610" s="23" t="s">
        <v>13469</v>
      </c>
    </row>
    <row r="6611" spans="1:5" ht="12" customHeight="1" x14ac:dyDescent="0.25">
      <c r="A6611" s="651">
        <v>733905241741</v>
      </c>
      <c r="B6611" s="370" t="s">
        <v>13470</v>
      </c>
      <c r="C6611" s="22">
        <f>ODAMFA!R28</f>
        <v>0</v>
      </c>
      <c r="D6611" s="22" t="s">
        <v>12596</v>
      </c>
      <c r="E6611" s="23" t="s">
        <v>13471</v>
      </c>
    </row>
    <row r="6612" spans="1:5" ht="12" customHeight="1" x14ac:dyDescent="0.25">
      <c r="A6612" s="651">
        <v>733905242144</v>
      </c>
      <c r="B6612" s="370" t="s">
        <v>13472</v>
      </c>
      <c r="C6612" s="22">
        <f>ODAMFA!R29</f>
        <v>0</v>
      </c>
      <c r="D6612" s="22" t="s">
        <v>12596</v>
      </c>
      <c r="E6612" s="23" t="s">
        <v>13473</v>
      </c>
    </row>
    <row r="6613" spans="1:5" ht="12" customHeight="1" x14ac:dyDescent="0.25">
      <c r="A6613" s="651">
        <v>733905242540</v>
      </c>
      <c r="B6613" s="370" t="s">
        <v>13474</v>
      </c>
      <c r="C6613" s="22">
        <f>ODAMFA!R30</f>
        <v>0</v>
      </c>
      <c r="D6613" s="22" t="s">
        <v>12596</v>
      </c>
      <c r="E6613" s="23" t="s">
        <v>13475</v>
      </c>
    </row>
    <row r="6614" spans="1:5" ht="12" customHeight="1" x14ac:dyDescent="0.25">
      <c r="A6614" s="651">
        <v>733905242946</v>
      </c>
      <c r="B6614" s="370" t="s">
        <v>13476</v>
      </c>
      <c r="C6614" s="22">
        <f>ODAMFA!R31</f>
        <v>0</v>
      </c>
      <c r="D6614" s="22" t="s">
        <v>12596</v>
      </c>
      <c r="E6614" s="23" t="s">
        <v>13477</v>
      </c>
    </row>
    <row r="6615" spans="1:5" ht="12" customHeight="1" x14ac:dyDescent="0.25">
      <c r="A6615" s="651">
        <v>733905243349</v>
      </c>
      <c r="B6615" s="370" t="s">
        <v>13478</v>
      </c>
      <c r="C6615" s="22">
        <f>ODAMFA!R32</f>
        <v>0</v>
      </c>
      <c r="D6615" s="22" t="s">
        <v>12596</v>
      </c>
      <c r="E6615" s="23" t="s">
        <v>13479</v>
      </c>
    </row>
    <row r="6616" spans="1:5" ht="12" customHeight="1" x14ac:dyDescent="0.25">
      <c r="A6616" s="651">
        <v>733905243745</v>
      </c>
      <c r="B6616" s="370" t="s">
        <v>13480</v>
      </c>
      <c r="C6616" s="22">
        <f>ODAMFA!R33</f>
        <v>0</v>
      </c>
      <c r="D6616" s="22" t="s">
        <v>12596</v>
      </c>
      <c r="E6616" s="23" t="s">
        <v>13481</v>
      </c>
    </row>
    <row r="6617" spans="1:5" ht="12" customHeight="1" x14ac:dyDescent="0.25">
      <c r="A6617" s="651">
        <v>733905244148</v>
      </c>
      <c r="B6617" s="370" t="s">
        <v>13482</v>
      </c>
      <c r="C6617" s="22">
        <f>ODAMFA!R34</f>
        <v>0</v>
      </c>
      <c r="D6617" s="22" t="s">
        <v>12596</v>
      </c>
      <c r="E6617" s="23" t="s">
        <v>13483</v>
      </c>
    </row>
    <row r="6618" spans="1:5" ht="12" customHeight="1" x14ac:dyDescent="0.25">
      <c r="A6618" s="651">
        <v>733905244544</v>
      </c>
      <c r="B6618" s="370" t="s">
        <v>13484</v>
      </c>
      <c r="C6618" s="22">
        <f>ODAMFA!R35</f>
        <v>0</v>
      </c>
      <c r="D6618" s="22" t="s">
        <v>12596</v>
      </c>
      <c r="E6618" s="23" t="s">
        <v>13485</v>
      </c>
    </row>
    <row r="6619" spans="1:5" ht="12" customHeight="1" x14ac:dyDescent="0.25">
      <c r="A6619" s="651">
        <v>733905244940</v>
      </c>
      <c r="B6619" s="370" t="s">
        <v>13486</v>
      </c>
      <c r="C6619" s="22">
        <f>ODAMFA!R36</f>
        <v>0</v>
      </c>
      <c r="D6619" s="22" t="s">
        <v>12596</v>
      </c>
      <c r="E6619" s="23" t="s">
        <v>13487</v>
      </c>
    </row>
    <row r="6620" spans="1:5" ht="12" customHeight="1" x14ac:dyDescent="0.25">
      <c r="A6620" s="651">
        <v>733905245343</v>
      </c>
      <c r="B6620" s="370" t="s">
        <v>13488</v>
      </c>
      <c r="C6620" s="22">
        <f>ODAMFA!R37</f>
        <v>0</v>
      </c>
      <c r="D6620" s="22" t="s">
        <v>12596</v>
      </c>
      <c r="E6620" s="23" t="s">
        <v>13489</v>
      </c>
    </row>
    <row r="6621" spans="1:5" ht="12" customHeight="1" x14ac:dyDescent="0.25">
      <c r="A6621" s="651">
        <v>733905965753</v>
      </c>
      <c r="B6621" s="370" t="s">
        <v>13490</v>
      </c>
      <c r="C6621" s="22">
        <f>ODAMFA!S13</f>
        <v>0</v>
      </c>
      <c r="D6621" s="22" t="s">
        <v>12596</v>
      </c>
      <c r="E6621" s="23" t="s">
        <v>13491</v>
      </c>
    </row>
    <row r="6622" spans="1:5" ht="12" customHeight="1" x14ac:dyDescent="0.25">
      <c r="A6622" s="651">
        <v>733905966156</v>
      </c>
      <c r="B6622" s="370" t="s">
        <v>13492</v>
      </c>
      <c r="C6622" s="22">
        <f>ODAMFA!S14</f>
        <v>0</v>
      </c>
      <c r="D6622" s="22" t="s">
        <v>12596</v>
      </c>
      <c r="E6622" s="23" t="s">
        <v>13493</v>
      </c>
    </row>
    <row r="6623" spans="1:5" ht="12" customHeight="1" x14ac:dyDescent="0.25">
      <c r="A6623" s="651">
        <v>733905966552</v>
      </c>
      <c r="B6623" s="370" t="s">
        <v>13494</v>
      </c>
      <c r="C6623" s="22">
        <f>ODAMFA!S15</f>
        <v>0</v>
      </c>
      <c r="D6623" s="22" t="s">
        <v>12596</v>
      </c>
      <c r="E6623" s="23" t="s">
        <v>13495</v>
      </c>
    </row>
    <row r="6624" spans="1:5" ht="12" customHeight="1" x14ac:dyDescent="0.25">
      <c r="A6624" s="651">
        <v>733905966958</v>
      </c>
      <c r="B6624" s="370" t="s">
        <v>13496</v>
      </c>
      <c r="C6624" s="22">
        <f>ODAMFA!S16</f>
        <v>0</v>
      </c>
      <c r="D6624" s="22" t="s">
        <v>12596</v>
      </c>
      <c r="E6624" s="23" t="s">
        <v>13497</v>
      </c>
    </row>
    <row r="6625" spans="1:5" ht="12" customHeight="1" x14ac:dyDescent="0.25">
      <c r="A6625" s="651">
        <v>733905967351</v>
      </c>
      <c r="B6625" s="370" t="s">
        <v>13498</v>
      </c>
      <c r="C6625" s="22">
        <f>ODAMFA!S17</f>
        <v>0</v>
      </c>
      <c r="D6625" s="22" t="s">
        <v>12596</v>
      </c>
      <c r="E6625" s="23" t="s">
        <v>13499</v>
      </c>
    </row>
    <row r="6626" spans="1:5" ht="12" customHeight="1" x14ac:dyDescent="0.25">
      <c r="A6626" s="651">
        <v>733905967757</v>
      </c>
      <c r="B6626" s="370" t="s">
        <v>13500</v>
      </c>
      <c r="C6626" s="22">
        <f>ODAMFA!S18</f>
        <v>0</v>
      </c>
      <c r="D6626" s="22" t="s">
        <v>12596</v>
      </c>
      <c r="E6626" s="23" t="s">
        <v>13501</v>
      </c>
    </row>
    <row r="6627" spans="1:5" ht="12" customHeight="1" x14ac:dyDescent="0.25">
      <c r="A6627" s="651">
        <v>733905968150</v>
      </c>
      <c r="B6627" s="370" t="s">
        <v>13502</v>
      </c>
      <c r="C6627" s="22">
        <f>ODAMFA!S19</f>
        <v>0</v>
      </c>
      <c r="D6627" s="22" t="s">
        <v>12596</v>
      </c>
      <c r="E6627" s="23" t="s">
        <v>13503</v>
      </c>
    </row>
    <row r="6628" spans="1:5" ht="12" customHeight="1" x14ac:dyDescent="0.25">
      <c r="A6628" s="651">
        <v>733905968556</v>
      </c>
      <c r="B6628" s="370" t="s">
        <v>13504</v>
      </c>
      <c r="C6628" s="22">
        <f>ODAMFA!S20</f>
        <v>0</v>
      </c>
      <c r="D6628" s="22" t="s">
        <v>12596</v>
      </c>
      <c r="E6628" s="23" t="s">
        <v>13505</v>
      </c>
    </row>
    <row r="6629" spans="1:5" ht="12" customHeight="1" x14ac:dyDescent="0.25">
      <c r="A6629" s="651">
        <v>733905968952</v>
      </c>
      <c r="B6629" s="370" t="s">
        <v>13506</v>
      </c>
      <c r="C6629" s="22">
        <f>ODAMFA!S21</f>
        <v>0</v>
      </c>
      <c r="D6629" s="22" t="s">
        <v>12596</v>
      </c>
      <c r="E6629" s="23" t="s">
        <v>13507</v>
      </c>
    </row>
    <row r="6630" spans="1:5" ht="12" customHeight="1" x14ac:dyDescent="0.25">
      <c r="A6630" s="651">
        <v>733905969355</v>
      </c>
      <c r="B6630" s="370" t="s">
        <v>13508</v>
      </c>
      <c r="C6630" s="22">
        <f>ODAMFA!S22</f>
        <v>0</v>
      </c>
      <c r="D6630" s="22" t="s">
        <v>12596</v>
      </c>
      <c r="E6630" s="23" t="s">
        <v>13509</v>
      </c>
    </row>
    <row r="6631" spans="1:5" ht="12" customHeight="1" x14ac:dyDescent="0.25">
      <c r="A6631" s="651">
        <v>733905969751</v>
      </c>
      <c r="B6631" s="370" t="s">
        <v>13510</v>
      </c>
      <c r="C6631" s="22">
        <f>ODAMFA!S23</f>
        <v>0</v>
      </c>
      <c r="D6631" s="22" t="s">
        <v>12596</v>
      </c>
      <c r="E6631" s="23" t="s">
        <v>13511</v>
      </c>
    </row>
    <row r="6632" spans="1:5" ht="12" customHeight="1" x14ac:dyDescent="0.25">
      <c r="A6632" s="651">
        <v>733905240157</v>
      </c>
      <c r="B6632" s="370" t="s">
        <v>13512</v>
      </c>
      <c r="C6632" s="22">
        <f>ODAMFA!S24</f>
        <v>0</v>
      </c>
      <c r="D6632" s="22" t="s">
        <v>12596</v>
      </c>
      <c r="E6632" s="23" t="s">
        <v>13513</v>
      </c>
    </row>
    <row r="6633" spans="1:5" ht="12" customHeight="1" x14ac:dyDescent="0.25">
      <c r="A6633" s="651">
        <v>733905240553</v>
      </c>
      <c r="B6633" s="370" t="s">
        <v>13514</v>
      </c>
      <c r="C6633" s="22">
        <f>ODAMFA!S25</f>
        <v>0</v>
      </c>
      <c r="D6633" s="22" t="s">
        <v>12596</v>
      </c>
      <c r="E6633" s="23" t="s">
        <v>13515</v>
      </c>
    </row>
    <row r="6634" spans="1:5" ht="12" customHeight="1" x14ac:dyDescent="0.25">
      <c r="A6634" s="651">
        <v>733905240959</v>
      </c>
      <c r="B6634" s="370" t="s">
        <v>13516</v>
      </c>
      <c r="C6634" s="22">
        <f>ODAMFA!S26</f>
        <v>0</v>
      </c>
      <c r="D6634" s="22" t="s">
        <v>12596</v>
      </c>
      <c r="E6634" s="23" t="s">
        <v>13517</v>
      </c>
    </row>
    <row r="6635" spans="1:5" ht="12" customHeight="1" x14ac:dyDescent="0.25">
      <c r="A6635" s="651">
        <v>733905241352</v>
      </c>
      <c r="B6635" s="370" t="s">
        <v>13518</v>
      </c>
      <c r="C6635" s="22">
        <f>ODAMFA!S27</f>
        <v>0</v>
      </c>
      <c r="D6635" s="22" t="s">
        <v>12596</v>
      </c>
      <c r="E6635" s="23" t="s">
        <v>13519</v>
      </c>
    </row>
    <row r="6636" spans="1:5" ht="12" customHeight="1" x14ac:dyDescent="0.25">
      <c r="A6636" s="651">
        <v>733905241758</v>
      </c>
      <c r="B6636" s="370" t="s">
        <v>13520</v>
      </c>
      <c r="C6636" s="22">
        <f>ODAMFA!S28</f>
        <v>0</v>
      </c>
      <c r="D6636" s="22" t="s">
        <v>12596</v>
      </c>
      <c r="E6636" s="23" t="s">
        <v>13521</v>
      </c>
    </row>
    <row r="6637" spans="1:5" ht="12" customHeight="1" x14ac:dyDescent="0.25">
      <c r="A6637" s="651">
        <v>733905242151</v>
      </c>
      <c r="B6637" s="370" t="s">
        <v>13522</v>
      </c>
      <c r="C6637" s="22">
        <f>ODAMFA!S29</f>
        <v>0</v>
      </c>
      <c r="D6637" s="22" t="s">
        <v>12596</v>
      </c>
      <c r="E6637" s="23" t="s">
        <v>13523</v>
      </c>
    </row>
    <row r="6638" spans="1:5" ht="12" customHeight="1" x14ac:dyDescent="0.25">
      <c r="A6638" s="651">
        <v>733905242557</v>
      </c>
      <c r="B6638" s="370" t="s">
        <v>13524</v>
      </c>
      <c r="C6638" s="22">
        <f>ODAMFA!S30</f>
        <v>0</v>
      </c>
      <c r="D6638" s="22" t="s">
        <v>12596</v>
      </c>
      <c r="E6638" s="23" t="s">
        <v>13525</v>
      </c>
    </row>
    <row r="6639" spans="1:5" ht="12" customHeight="1" x14ac:dyDescent="0.25">
      <c r="A6639" s="651">
        <v>733905242953</v>
      </c>
      <c r="B6639" s="370" t="s">
        <v>13526</v>
      </c>
      <c r="C6639" s="22">
        <f>ODAMFA!S31</f>
        <v>0</v>
      </c>
      <c r="D6639" s="22" t="s">
        <v>12596</v>
      </c>
      <c r="E6639" s="23" t="s">
        <v>13527</v>
      </c>
    </row>
    <row r="6640" spans="1:5" ht="12" customHeight="1" x14ac:dyDescent="0.25">
      <c r="A6640" s="651">
        <v>733905243356</v>
      </c>
      <c r="B6640" s="370" t="s">
        <v>13528</v>
      </c>
      <c r="C6640" s="22">
        <f>ODAMFA!S32</f>
        <v>0</v>
      </c>
      <c r="D6640" s="22" t="s">
        <v>12596</v>
      </c>
      <c r="E6640" s="23" t="s">
        <v>13529</v>
      </c>
    </row>
    <row r="6641" spans="1:5" ht="12" customHeight="1" x14ac:dyDescent="0.25">
      <c r="A6641" s="651">
        <v>733905243752</v>
      </c>
      <c r="B6641" s="370" t="s">
        <v>13530</v>
      </c>
      <c r="C6641" s="22">
        <f>ODAMFA!S33</f>
        <v>0</v>
      </c>
      <c r="D6641" s="22" t="s">
        <v>12596</v>
      </c>
      <c r="E6641" s="23" t="s">
        <v>13531</v>
      </c>
    </row>
    <row r="6642" spans="1:5" ht="12" customHeight="1" x14ac:dyDescent="0.25">
      <c r="A6642" s="651">
        <v>733905244155</v>
      </c>
      <c r="B6642" s="370" t="s">
        <v>13532</v>
      </c>
      <c r="C6642" s="22">
        <f>ODAMFA!S34</f>
        <v>0</v>
      </c>
      <c r="D6642" s="22" t="s">
        <v>12596</v>
      </c>
      <c r="E6642" s="23" t="s">
        <v>13533</v>
      </c>
    </row>
    <row r="6643" spans="1:5" ht="12" customHeight="1" x14ac:dyDescent="0.25">
      <c r="A6643" s="651">
        <v>733905244551</v>
      </c>
      <c r="B6643" s="370" t="s">
        <v>13534</v>
      </c>
      <c r="C6643" s="22">
        <f>ODAMFA!S35</f>
        <v>0</v>
      </c>
      <c r="D6643" s="22" t="s">
        <v>12596</v>
      </c>
      <c r="E6643" s="23" t="s">
        <v>13535</v>
      </c>
    </row>
    <row r="6644" spans="1:5" ht="12" customHeight="1" x14ac:dyDescent="0.25">
      <c r="A6644" s="651">
        <v>733905244957</v>
      </c>
      <c r="B6644" s="370" t="s">
        <v>13536</v>
      </c>
      <c r="C6644" s="22">
        <f>ODAMFA!S36</f>
        <v>0</v>
      </c>
      <c r="D6644" s="22" t="s">
        <v>12596</v>
      </c>
      <c r="E6644" s="23" t="s">
        <v>13537</v>
      </c>
    </row>
    <row r="6645" spans="1:5" ht="12" customHeight="1" x14ac:dyDescent="0.25">
      <c r="A6645" s="651">
        <v>733905245350</v>
      </c>
      <c r="B6645" s="370" t="s">
        <v>13538</v>
      </c>
      <c r="C6645" s="22">
        <f>ODAMFA!S37</f>
        <v>0</v>
      </c>
      <c r="D6645" s="22" t="s">
        <v>12596</v>
      </c>
      <c r="E6645" s="23" t="s">
        <v>13539</v>
      </c>
    </row>
    <row r="6646" spans="1:5" ht="12" customHeight="1" x14ac:dyDescent="0.25">
      <c r="A6646" s="651">
        <v>733905245756</v>
      </c>
      <c r="B6646" s="370" t="s">
        <v>13540</v>
      </c>
      <c r="C6646" s="22">
        <f>ODAMFA!S38</f>
        <v>0</v>
      </c>
      <c r="D6646" s="22" t="s">
        <v>12596</v>
      </c>
      <c r="E6646" s="23" t="s">
        <v>13541</v>
      </c>
    </row>
    <row r="6647" spans="1:5" ht="12" customHeight="1" x14ac:dyDescent="0.25">
      <c r="A6647" s="651">
        <v>733905246159</v>
      </c>
      <c r="B6647" s="370" t="s">
        <v>13542</v>
      </c>
      <c r="C6647" s="22">
        <f>ODAMFA!S39</f>
        <v>0</v>
      </c>
      <c r="D6647" s="22" t="s">
        <v>12596</v>
      </c>
      <c r="E6647" s="23" t="s">
        <v>13543</v>
      </c>
    </row>
    <row r="6648" spans="1:5" ht="12" customHeight="1" x14ac:dyDescent="0.25">
      <c r="A6648" s="651">
        <v>733905246555</v>
      </c>
      <c r="B6648" s="370" t="s">
        <v>13544</v>
      </c>
      <c r="C6648" s="22">
        <f>ODAMFA!S40</f>
        <v>0</v>
      </c>
      <c r="D6648" s="22" t="s">
        <v>12596</v>
      </c>
      <c r="E6648" s="23" t="s">
        <v>13545</v>
      </c>
    </row>
    <row r="6649" spans="1:5" ht="12" customHeight="1" x14ac:dyDescent="0.25">
      <c r="A6649" s="651">
        <v>733905246951</v>
      </c>
      <c r="B6649" s="370" t="s">
        <v>13546</v>
      </c>
      <c r="C6649" s="22">
        <f>ODAMFA!S41</f>
        <v>0</v>
      </c>
      <c r="D6649" s="22" t="s">
        <v>12596</v>
      </c>
      <c r="E6649" s="23" t="s">
        <v>13547</v>
      </c>
    </row>
    <row r="6650" spans="1:5" ht="12" customHeight="1" x14ac:dyDescent="0.25">
      <c r="A6650" s="651">
        <v>733905247354</v>
      </c>
      <c r="B6650" s="370" t="s">
        <v>13548</v>
      </c>
      <c r="C6650" s="22">
        <f>ODAMFA!S42</f>
        <v>0</v>
      </c>
      <c r="D6650" s="22" t="s">
        <v>12596</v>
      </c>
      <c r="E6650" s="23" t="s">
        <v>13549</v>
      </c>
    </row>
    <row r="6651" spans="1:5" ht="12" customHeight="1" x14ac:dyDescent="0.25">
      <c r="A6651" s="651">
        <v>733905247750</v>
      </c>
      <c r="B6651" s="370" t="s">
        <v>13550</v>
      </c>
      <c r="C6651" s="22">
        <f>ODAMFA!S43</f>
        <v>0</v>
      </c>
      <c r="D6651" s="22" t="s">
        <v>12596</v>
      </c>
      <c r="E6651" s="23" t="s">
        <v>13551</v>
      </c>
    </row>
    <row r="6652" spans="1:5" ht="12" customHeight="1" x14ac:dyDescent="0.25">
      <c r="A6652" s="651">
        <v>733905965760</v>
      </c>
      <c r="B6652" s="370" t="s">
        <v>13552</v>
      </c>
      <c r="C6652" s="22">
        <f>ODAMFA!T13</f>
        <v>0</v>
      </c>
      <c r="D6652" s="22" t="s">
        <v>12596</v>
      </c>
      <c r="E6652" s="23" t="s">
        <v>13553</v>
      </c>
    </row>
    <row r="6653" spans="1:5" ht="12" customHeight="1" x14ac:dyDescent="0.25">
      <c r="A6653" s="651">
        <v>733905966163</v>
      </c>
      <c r="B6653" s="370" t="s">
        <v>13554</v>
      </c>
      <c r="C6653" s="22">
        <f>ODAMFA!T14</f>
        <v>0</v>
      </c>
      <c r="D6653" s="22" t="s">
        <v>12596</v>
      </c>
      <c r="E6653" s="23" t="s">
        <v>13555</v>
      </c>
    </row>
    <row r="6654" spans="1:5" ht="12" customHeight="1" x14ac:dyDescent="0.25">
      <c r="A6654" s="651">
        <v>733905966569</v>
      </c>
      <c r="B6654" s="370" t="s">
        <v>13556</v>
      </c>
      <c r="C6654" s="22">
        <f>ODAMFA!T15</f>
        <v>0</v>
      </c>
      <c r="D6654" s="22" t="s">
        <v>12596</v>
      </c>
      <c r="E6654" s="23" t="s">
        <v>13557</v>
      </c>
    </row>
    <row r="6655" spans="1:5" ht="12" customHeight="1" x14ac:dyDescent="0.25">
      <c r="A6655" s="651">
        <v>733905966965</v>
      </c>
      <c r="B6655" s="370" t="s">
        <v>13558</v>
      </c>
      <c r="C6655" s="22">
        <f>ODAMFA!T16</f>
        <v>0</v>
      </c>
      <c r="D6655" s="22" t="s">
        <v>12596</v>
      </c>
      <c r="E6655" s="23" t="s">
        <v>13559</v>
      </c>
    </row>
    <row r="6656" spans="1:5" ht="12" customHeight="1" x14ac:dyDescent="0.25">
      <c r="A6656" s="651">
        <v>733905967368</v>
      </c>
      <c r="B6656" s="370" t="s">
        <v>13560</v>
      </c>
      <c r="C6656" s="22">
        <f>ODAMFA!T17</f>
        <v>0</v>
      </c>
      <c r="D6656" s="22" t="s">
        <v>12596</v>
      </c>
      <c r="E6656" s="23" t="s">
        <v>13561</v>
      </c>
    </row>
    <row r="6657" spans="1:5" ht="12" customHeight="1" x14ac:dyDescent="0.25">
      <c r="A6657" s="651">
        <v>733905967764</v>
      </c>
      <c r="B6657" s="370" t="s">
        <v>13562</v>
      </c>
      <c r="C6657" s="22">
        <f>ODAMFA!T18</f>
        <v>0</v>
      </c>
      <c r="D6657" s="22" t="s">
        <v>12596</v>
      </c>
      <c r="E6657" s="23" t="s">
        <v>13563</v>
      </c>
    </row>
    <row r="6658" spans="1:5" ht="12" customHeight="1" x14ac:dyDescent="0.25">
      <c r="A6658" s="651">
        <v>733905968167</v>
      </c>
      <c r="B6658" s="370" t="s">
        <v>13564</v>
      </c>
      <c r="C6658" s="22">
        <f>ODAMFA!T19</f>
        <v>0</v>
      </c>
      <c r="D6658" s="22" t="s">
        <v>12596</v>
      </c>
      <c r="E6658" s="23" t="s">
        <v>13565</v>
      </c>
    </row>
    <row r="6659" spans="1:5" ht="12" customHeight="1" x14ac:dyDescent="0.25">
      <c r="A6659" s="651">
        <v>733905968563</v>
      </c>
      <c r="B6659" s="370" t="s">
        <v>13566</v>
      </c>
      <c r="C6659" s="22">
        <f>ODAMFA!T20</f>
        <v>0</v>
      </c>
      <c r="D6659" s="22" t="s">
        <v>12596</v>
      </c>
      <c r="E6659" s="23" t="s">
        <v>13567</v>
      </c>
    </row>
    <row r="6660" spans="1:5" ht="12" customHeight="1" x14ac:dyDescent="0.25">
      <c r="A6660" s="651">
        <v>733905968969</v>
      </c>
      <c r="B6660" s="370" t="s">
        <v>13568</v>
      </c>
      <c r="C6660" s="22">
        <f>ODAMFA!T21</f>
        <v>0</v>
      </c>
      <c r="D6660" s="22" t="s">
        <v>12596</v>
      </c>
      <c r="E6660" s="23" t="s">
        <v>13569</v>
      </c>
    </row>
    <row r="6661" spans="1:5" ht="12" customHeight="1" x14ac:dyDescent="0.25">
      <c r="A6661" s="651">
        <v>733905969362</v>
      </c>
      <c r="B6661" s="370" t="s">
        <v>13570</v>
      </c>
      <c r="C6661" s="22">
        <f>ODAMFA!T22</f>
        <v>0</v>
      </c>
      <c r="D6661" s="22" t="s">
        <v>12596</v>
      </c>
      <c r="E6661" s="23" t="s">
        <v>13571</v>
      </c>
    </row>
    <row r="6662" spans="1:5" ht="12" customHeight="1" x14ac:dyDescent="0.25">
      <c r="A6662" s="651">
        <v>733905969768</v>
      </c>
      <c r="B6662" s="370" t="s">
        <v>13572</v>
      </c>
      <c r="C6662" s="22">
        <f>ODAMFA!T23</f>
        <v>0</v>
      </c>
      <c r="D6662" s="22" t="s">
        <v>12596</v>
      </c>
      <c r="E6662" s="23" t="s">
        <v>13573</v>
      </c>
    </row>
    <row r="6663" spans="1:5" ht="12" customHeight="1" x14ac:dyDescent="0.25">
      <c r="A6663" s="651">
        <v>733905240164</v>
      </c>
      <c r="B6663" s="370" t="s">
        <v>13574</v>
      </c>
      <c r="C6663" s="22">
        <f>ODAMFA!T24</f>
        <v>0</v>
      </c>
      <c r="D6663" s="22" t="s">
        <v>12596</v>
      </c>
      <c r="E6663" s="23" t="s">
        <v>13575</v>
      </c>
    </row>
    <row r="6664" spans="1:5" ht="12" customHeight="1" x14ac:dyDescent="0.25">
      <c r="A6664" s="651">
        <v>733905240560</v>
      </c>
      <c r="B6664" s="370" t="s">
        <v>13576</v>
      </c>
      <c r="C6664" s="22">
        <f>ODAMFA!T25</f>
        <v>0</v>
      </c>
      <c r="D6664" s="22" t="s">
        <v>12596</v>
      </c>
      <c r="E6664" s="23" t="s">
        <v>13577</v>
      </c>
    </row>
    <row r="6665" spans="1:5" ht="12" customHeight="1" x14ac:dyDescent="0.25">
      <c r="A6665" s="651">
        <v>733905240966</v>
      </c>
      <c r="B6665" s="370" t="s">
        <v>13578</v>
      </c>
      <c r="C6665" s="22">
        <f>ODAMFA!T26</f>
        <v>0</v>
      </c>
      <c r="D6665" s="22" t="s">
        <v>12596</v>
      </c>
      <c r="E6665" s="23" t="s">
        <v>13579</v>
      </c>
    </row>
    <row r="6666" spans="1:5" ht="12" customHeight="1" x14ac:dyDescent="0.25">
      <c r="A6666" s="651">
        <v>733905241369</v>
      </c>
      <c r="B6666" s="370" t="s">
        <v>13580</v>
      </c>
      <c r="C6666" s="22">
        <f>ODAMFA!T27</f>
        <v>0</v>
      </c>
      <c r="D6666" s="22" t="s">
        <v>12596</v>
      </c>
      <c r="E6666" s="23" t="s">
        <v>13581</v>
      </c>
    </row>
    <row r="6667" spans="1:5" ht="12" customHeight="1" x14ac:dyDescent="0.25">
      <c r="A6667" s="651">
        <v>733905241765</v>
      </c>
      <c r="B6667" s="370" t="s">
        <v>13582</v>
      </c>
      <c r="C6667" s="22">
        <f>ODAMFA!T28</f>
        <v>0</v>
      </c>
      <c r="D6667" s="22" t="s">
        <v>12596</v>
      </c>
      <c r="E6667" s="23" t="s">
        <v>13583</v>
      </c>
    </row>
    <row r="6668" spans="1:5" ht="12" customHeight="1" x14ac:dyDescent="0.25">
      <c r="A6668" s="651">
        <v>733905242168</v>
      </c>
      <c r="B6668" s="370" t="s">
        <v>13584</v>
      </c>
      <c r="C6668" s="22">
        <f>ODAMFA!T29</f>
        <v>0</v>
      </c>
      <c r="D6668" s="22" t="s">
        <v>12596</v>
      </c>
      <c r="E6668" s="23" t="s">
        <v>13585</v>
      </c>
    </row>
    <row r="6669" spans="1:5" ht="12" customHeight="1" x14ac:dyDescent="0.25">
      <c r="A6669" s="651">
        <v>733905242564</v>
      </c>
      <c r="B6669" s="370" t="s">
        <v>13586</v>
      </c>
      <c r="C6669" s="22">
        <f>ODAMFA!T30</f>
        <v>0</v>
      </c>
      <c r="D6669" s="22" t="s">
        <v>12596</v>
      </c>
      <c r="E6669" s="23" t="s">
        <v>13587</v>
      </c>
    </row>
    <row r="6670" spans="1:5" ht="12" customHeight="1" x14ac:dyDescent="0.25">
      <c r="A6670" s="651">
        <v>733905242960</v>
      </c>
      <c r="B6670" s="370" t="s">
        <v>13588</v>
      </c>
      <c r="C6670" s="22">
        <f>ODAMFA!T31</f>
        <v>0</v>
      </c>
      <c r="D6670" s="22" t="s">
        <v>12596</v>
      </c>
      <c r="E6670" s="23" t="s">
        <v>13589</v>
      </c>
    </row>
    <row r="6671" spans="1:5" ht="12" customHeight="1" x14ac:dyDescent="0.25">
      <c r="A6671" s="651">
        <v>733905243363</v>
      </c>
      <c r="B6671" s="370" t="s">
        <v>13590</v>
      </c>
      <c r="C6671" s="22">
        <f>ODAMFA!T32</f>
        <v>0</v>
      </c>
      <c r="D6671" s="22" t="s">
        <v>12596</v>
      </c>
      <c r="E6671" s="23" t="s">
        <v>13591</v>
      </c>
    </row>
    <row r="6672" spans="1:5" ht="12" customHeight="1" x14ac:dyDescent="0.25">
      <c r="A6672" s="651">
        <v>733905243769</v>
      </c>
      <c r="B6672" s="370" t="s">
        <v>13592</v>
      </c>
      <c r="C6672" s="22">
        <f>ODAMFA!T33</f>
        <v>0</v>
      </c>
      <c r="D6672" s="22" t="s">
        <v>12596</v>
      </c>
      <c r="E6672" s="23" t="s">
        <v>13593</v>
      </c>
    </row>
    <row r="6673" spans="1:5" ht="12" customHeight="1" x14ac:dyDescent="0.25">
      <c r="A6673" s="651">
        <v>733905244162</v>
      </c>
      <c r="B6673" s="370" t="s">
        <v>13594</v>
      </c>
      <c r="C6673" s="22">
        <f>ODAMFA!T34</f>
        <v>0</v>
      </c>
      <c r="D6673" s="22" t="s">
        <v>12596</v>
      </c>
      <c r="E6673" s="23" t="s">
        <v>13595</v>
      </c>
    </row>
    <row r="6674" spans="1:5" ht="12" customHeight="1" x14ac:dyDescent="0.25">
      <c r="A6674" s="651">
        <v>733905244568</v>
      </c>
      <c r="B6674" s="370" t="s">
        <v>13596</v>
      </c>
      <c r="C6674" s="22">
        <f>ODAMFA!T35</f>
        <v>0</v>
      </c>
      <c r="D6674" s="22" t="s">
        <v>12596</v>
      </c>
      <c r="E6674" s="23" t="s">
        <v>13597</v>
      </c>
    </row>
    <row r="6675" spans="1:5" ht="12" customHeight="1" x14ac:dyDescent="0.25">
      <c r="A6675" s="651">
        <v>733905244964</v>
      </c>
      <c r="B6675" s="370" t="s">
        <v>13598</v>
      </c>
      <c r="C6675" s="22">
        <f>ODAMFA!T36</f>
        <v>0</v>
      </c>
      <c r="D6675" s="22" t="s">
        <v>12596</v>
      </c>
      <c r="E6675" s="23" t="s">
        <v>13599</v>
      </c>
    </row>
    <row r="6676" spans="1:5" ht="12" customHeight="1" x14ac:dyDescent="0.25">
      <c r="A6676" s="651">
        <v>733905245367</v>
      </c>
      <c r="B6676" s="370" t="s">
        <v>13600</v>
      </c>
      <c r="C6676" s="22">
        <f>ODAMFA!T37</f>
        <v>0</v>
      </c>
      <c r="D6676" s="22" t="s">
        <v>12596</v>
      </c>
      <c r="E6676" s="23" t="s">
        <v>13601</v>
      </c>
    </row>
    <row r="6677" spans="1:5" ht="12" customHeight="1" x14ac:dyDescent="0.25">
      <c r="A6677" s="651">
        <v>733905245763</v>
      </c>
      <c r="B6677" s="370" t="s">
        <v>13602</v>
      </c>
      <c r="C6677" s="22">
        <f>ODAMFA!T38</f>
        <v>0</v>
      </c>
      <c r="D6677" s="22" t="s">
        <v>12596</v>
      </c>
      <c r="E6677" s="23" t="s">
        <v>13603</v>
      </c>
    </row>
    <row r="6678" spans="1:5" ht="12" customHeight="1" x14ac:dyDescent="0.25">
      <c r="A6678" s="651">
        <v>733905246166</v>
      </c>
      <c r="B6678" s="370" t="s">
        <v>13604</v>
      </c>
      <c r="C6678" s="22">
        <f>ODAMFA!T39</f>
        <v>0</v>
      </c>
      <c r="D6678" s="22" t="s">
        <v>12596</v>
      </c>
      <c r="E6678" s="23" t="s">
        <v>13605</v>
      </c>
    </row>
    <row r="6679" spans="1:5" ht="12" customHeight="1" x14ac:dyDescent="0.25">
      <c r="A6679" s="651">
        <v>733905246562</v>
      </c>
      <c r="B6679" s="370" t="s">
        <v>13606</v>
      </c>
      <c r="C6679" s="22">
        <f>ODAMFA!T40</f>
        <v>0</v>
      </c>
      <c r="D6679" s="22" t="s">
        <v>12596</v>
      </c>
      <c r="E6679" s="23" t="s">
        <v>13607</v>
      </c>
    </row>
    <row r="6680" spans="1:5" ht="12" customHeight="1" x14ac:dyDescent="0.25">
      <c r="A6680" s="651">
        <v>733905246968</v>
      </c>
      <c r="B6680" s="370" t="s">
        <v>13608</v>
      </c>
      <c r="C6680" s="22">
        <f>ODAMFA!T41</f>
        <v>0</v>
      </c>
      <c r="D6680" s="22" t="s">
        <v>12596</v>
      </c>
      <c r="E6680" s="23" t="s">
        <v>13609</v>
      </c>
    </row>
    <row r="6681" spans="1:5" ht="12" customHeight="1" x14ac:dyDescent="0.25">
      <c r="A6681" s="651">
        <v>733905247361</v>
      </c>
      <c r="B6681" s="370" t="s">
        <v>13610</v>
      </c>
      <c r="C6681" s="22">
        <f>ODAMFA!T42</f>
        <v>0</v>
      </c>
      <c r="D6681" s="22" t="s">
        <v>12596</v>
      </c>
      <c r="E6681" s="23" t="s">
        <v>13611</v>
      </c>
    </row>
    <row r="6682" spans="1:5" ht="12" customHeight="1" x14ac:dyDescent="0.25">
      <c r="A6682" s="651">
        <v>733905247767</v>
      </c>
      <c r="B6682" s="370" t="s">
        <v>13612</v>
      </c>
      <c r="C6682" s="22">
        <f>ODAMFA!T43</f>
        <v>0</v>
      </c>
      <c r="D6682" s="22" t="s">
        <v>12596</v>
      </c>
      <c r="E6682" s="23" t="s">
        <v>13613</v>
      </c>
    </row>
    <row r="6683" spans="1:5" ht="12" customHeight="1" x14ac:dyDescent="0.25">
      <c r="A6683" s="651">
        <v>733905965777</v>
      </c>
      <c r="B6683" s="370" t="s">
        <v>13614</v>
      </c>
      <c r="C6683" s="22">
        <f>ODAMFA!U13</f>
        <v>0</v>
      </c>
      <c r="D6683" s="22" t="s">
        <v>12596</v>
      </c>
      <c r="E6683" s="23" t="s">
        <v>13615</v>
      </c>
    </row>
    <row r="6684" spans="1:5" ht="12" customHeight="1" x14ac:dyDescent="0.25">
      <c r="A6684" s="651">
        <v>733905966170</v>
      </c>
      <c r="B6684" s="370" t="s">
        <v>13616</v>
      </c>
      <c r="C6684" s="22">
        <f>ODAMFA!U14</f>
        <v>0</v>
      </c>
      <c r="D6684" s="22" t="s">
        <v>12596</v>
      </c>
      <c r="E6684" s="23" t="s">
        <v>13617</v>
      </c>
    </row>
    <row r="6685" spans="1:5" ht="12" customHeight="1" x14ac:dyDescent="0.25">
      <c r="A6685" s="651">
        <v>733905966576</v>
      </c>
      <c r="B6685" s="370" t="s">
        <v>13618</v>
      </c>
      <c r="C6685" s="22">
        <f>ODAMFA!U15</f>
        <v>0</v>
      </c>
      <c r="D6685" s="22" t="s">
        <v>12596</v>
      </c>
      <c r="E6685" s="23" t="s">
        <v>13619</v>
      </c>
    </row>
    <row r="6686" spans="1:5" ht="12" customHeight="1" x14ac:dyDescent="0.25">
      <c r="A6686" s="651">
        <v>733905966972</v>
      </c>
      <c r="B6686" s="370" t="s">
        <v>13620</v>
      </c>
      <c r="C6686" s="22">
        <f>ODAMFA!U16</f>
        <v>0</v>
      </c>
      <c r="D6686" s="22" t="s">
        <v>12596</v>
      </c>
      <c r="E6686" s="23" t="s">
        <v>13621</v>
      </c>
    </row>
    <row r="6687" spans="1:5" ht="12" customHeight="1" x14ac:dyDescent="0.25">
      <c r="A6687" s="651">
        <v>733905967375</v>
      </c>
      <c r="B6687" s="370" t="s">
        <v>13622</v>
      </c>
      <c r="C6687" s="22">
        <f>ODAMFA!U17</f>
        <v>0</v>
      </c>
      <c r="D6687" s="22" t="s">
        <v>12596</v>
      </c>
      <c r="E6687" s="23" t="s">
        <v>13623</v>
      </c>
    </row>
    <row r="6688" spans="1:5" ht="12" customHeight="1" x14ac:dyDescent="0.25">
      <c r="A6688" s="651">
        <v>733905967771</v>
      </c>
      <c r="B6688" s="370" t="s">
        <v>13624</v>
      </c>
      <c r="C6688" s="22">
        <f>ODAMFA!U18</f>
        <v>0</v>
      </c>
      <c r="D6688" s="22" t="s">
        <v>12596</v>
      </c>
      <c r="E6688" s="23" t="s">
        <v>13625</v>
      </c>
    </row>
    <row r="6689" spans="1:5" ht="12" customHeight="1" x14ac:dyDescent="0.25">
      <c r="A6689" s="651">
        <v>733905968174</v>
      </c>
      <c r="B6689" s="370" t="s">
        <v>13626</v>
      </c>
      <c r="C6689" s="22">
        <f>ODAMFA!U19</f>
        <v>0</v>
      </c>
      <c r="D6689" s="22" t="s">
        <v>12596</v>
      </c>
      <c r="E6689" s="23" t="s">
        <v>13627</v>
      </c>
    </row>
    <row r="6690" spans="1:5" ht="12" customHeight="1" x14ac:dyDescent="0.25">
      <c r="A6690" s="651">
        <v>733905968570</v>
      </c>
      <c r="B6690" s="370" t="s">
        <v>13628</v>
      </c>
      <c r="C6690" s="22">
        <f>ODAMFA!U20</f>
        <v>0</v>
      </c>
      <c r="D6690" s="22" t="s">
        <v>12596</v>
      </c>
      <c r="E6690" s="23" t="s">
        <v>13629</v>
      </c>
    </row>
    <row r="6691" spans="1:5" ht="12" customHeight="1" x14ac:dyDescent="0.25">
      <c r="A6691" s="651">
        <v>733905968976</v>
      </c>
      <c r="B6691" s="370" t="s">
        <v>13630</v>
      </c>
      <c r="C6691" s="22">
        <f>ODAMFA!U21</f>
        <v>0</v>
      </c>
      <c r="D6691" s="22" t="s">
        <v>12596</v>
      </c>
      <c r="E6691" s="23" t="s">
        <v>13631</v>
      </c>
    </row>
    <row r="6692" spans="1:5" ht="12" customHeight="1" x14ac:dyDescent="0.25">
      <c r="A6692" s="651">
        <v>733905969379</v>
      </c>
      <c r="B6692" s="370" t="s">
        <v>13632</v>
      </c>
      <c r="C6692" s="22">
        <f>ODAMFA!U22</f>
        <v>0</v>
      </c>
      <c r="D6692" s="22" t="s">
        <v>12596</v>
      </c>
      <c r="E6692" s="23" t="s">
        <v>13633</v>
      </c>
    </row>
    <row r="6693" spans="1:5" ht="12" customHeight="1" x14ac:dyDescent="0.25">
      <c r="A6693" s="651">
        <v>733905969775</v>
      </c>
      <c r="B6693" s="370" t="s">
        <v>13634</v>
      </c>
      <c r="C6693" s="22">
        <f>ODAMFA!U23</f>
        <v>0</v>
      </c>
      <c r="D6693" s="22" t="s">
        <v>12596</v>
      </c>
      <c r="E6693" s="23" t="s">
        <v>13635</v>
      </c>
    </row>
    <row r="6694" spans="1:5" ht="12" customHeight="1" x14ac:dyDescent="0.25">
      <c r="A6694" s="651">
        <v>733905240171</v>
      </c>
      <c r="B6694" s="370" t="s">
        <v>13636</v>
      </c>
      <c r="C6694" s="22">
        <f>ODAMFA!U24</f>
        <v>0</v>
      </c>
      <c r="D6694" s="22" t="s">
        <v>12596</v>
      </c>
      <c r="E6694" s="23" t="s">
        <v>13637</v>
      </c>
    </row>
    <row r="6695" spans="1:5" ht="12" customHeight="1" x14ac:dyDescent="0.25">
      <c r="A6695" s="651">
        <v>733905240577</v>
      </c>
      <c r="B6695" s="370" t="s">
        <v>13638</v>
      </c>
      <c r="C6695" s="22">
        <f>ODAMFA!U25</f>
        <v>0</v>
      </c>
      <c r="D6695" s="22" t="s">
        <v>12596</v>
      </c>
      <c r="E6695" s="23" t="s">
        <v>13639</v>
      </c>
    </row>
    <row r="6696" spans="1:5" ht="12" customHeight="1" x14ac:dyDescent="0.25">
      <c r="A6696" s="651">
        <v>733905240973</v>
      </c>
      <c r="B6696" s="370" t="s">
        <v>13640</v>
      </c>
      <c r="C6696" s="22">
        <f>ODAMFA!U26</f>
        <v>0</v>
      </c>
      <c r="D6696" s="22" t="s">
        <v>12596</v>
      </c>
      <c r="E6696" s="23" t="s">
        <v>13641</v>
      </c>
    </row>
    <row r="6697" spans="1:5" ht="12" customHeight="1" x14ac:dyDescent="0.25">
      <c r="A6697" s="651">
        <v>733905241376</v>
      </c>
      <c r="B6697" s="370" t="s">
        <v>13642</v>
      </c>
      <c r="C6697" s="22">
        <f>ODAMFA!U27</f>
        <v>0</v>
      </c>
      <c r="D6697" s="22" t="s">
        <v>12596</v>
      </c>
      <c r="E6697" s="23" t="s">
        <v>13643</v>
      </c>
    </row>
    <row r="6698" spans="1:5" ht="12" customHeight="1" x14ac:dyDescent="0.25">
      <c r="A6698" s="651">
        <v>733905241772</v>
      </c>
      <c r="B6698" s="370" t="s">
        <v>13644</v>
      </c>
      <c r="C6698" s="22">
        <f>ODAMFA!U28</f>
        <v>0</v>
      </c>
      <c r="D6698" s="22" t="s">
        <v>12596</v>
      </c>
      <c r="E6698" s="23" t="s">
        <v>13645</v>
      </c>
    </row>
    <row r="6699" spans="1:5" ht="12" customHeight="1" x14ac:dyDescent="0.25">
      <c r="A6699" s="651">
        <v>733905242175</v>
      </c>
      <c r="B6699" s="370" t="s">
        <v>13646</v>
      </c>
      <c r="C6699" s="22">
        <f>ODAMFA!U29</f>
        <v>0</v>
      </c>
      <c r="D6699" s="22" t="s">
        <v>12596</v>
      </c>
      <c r="E6699" s="23" t="s">
        <v>13647</v>
      </c>
    </row>
    <row r="6700" spans="1:5" ht="12" customHeight="1" x14ac:dyDescent="0.25">
      <c r="A6700" s="651">
        <v>733905242571</v>
      </c>
      <c r="B6700" s="370" t="s">
        <v>13648</v>
      </c>
      <c r="C6700" s="22">
        <f>ODAMFA!U30</f>
        <v>0</v>
      </c>
      <c r="D6700" s="22" t="s">
        <v>12596</v>
      </c>
      <c r="E6700" s="23" t="s">
        <v>13649</v>
      </c>
    </row>
    <row r="6701" spans="1:5" ht="12" customHeight="1" x14ac:dyDescent="0.25">
      <c r="A6701" s="651">
        <v>733905242977</v>
      </c>
      <c r="B6701" s="370" t="s">
        <v>13650</v>
      </c>
      <c r="C6701" s="22">
        <f>ODAMFA!U31</f>
        <v>0</v>
      </c>
      <c r="D6701" s="22" t="s">
        <v>12596</v>
      </c>
      <c r="E6701" s="23" t="s">
        <v>13651</v>
      </c>
    </row>
    <row r="6702" spans="1:5" ht="12" customHeight="1" x14ac:dyDescent="0.25">
      <c r="A6702" s="651">
        <v>733905243370</v>
      </c>
      <c r="B6702" s="370" t="s">
        <v>13652</v>
      </c>
      <c r="C6702" s="22">
        <f>ODAMFA!U32</f>
        <v>0</v>
      </c>
      <c r="D6702" s="22" t="s">
        <v>12596</v>
      </c>
      <c r="E6702" s="23" t="s">
        <v>13653</v>
      </c>
    </row>
    <row r="6703" spans="1:5" ht="12" customHeight="1" x14ac:dyDescent="0.25">
      <c r="A6703" s="651">
        <v>733905243776</v>
      </c>
      <c r="B6703" s="370" t="s">
        <v>13654</v>
      </c>
      <c r="C6703" s="22">
        <f>ODAMFA!U33</f>
        <v>0</v>
      </c>
      <c r="D6703" s="22" t="s">
        <v>12596</v>
      </c>
      <c r="E6703" s="23" t="s">
        <v>13655</v>
      </c>
    </row>
    <row r="6704" spans="1:5" ht="12" customHeight="1" x14ac:dyDescent="0.25">
      <c r="A6704" s="651">
        <v>733905244179</v>
      </c>
      <c r="B6704" s="370" t="s">
        <v>13656</v>
      </c>
      <c r="C6704" s="22">
        <f>ODAMFA!U34</f>
        <v>0</v>
      </c>
      <c r="D6704" s="22" t="s">
        <v>12596</v>
      </c>
      <c r="E6704" s="23" t="s">
        <v>13657</v>
      </c>
    </row>
    <row r="6705" spans="1:5" ht="12" customHeight="1" x14ac:dyDescent="0.25">
      <c r="A6705" s="651">
        <v>733905244575</v>
      </c>
      <c r="B6705" s="370" t="s">
        <v>13658</v>
      </c>
      <c r="C6705" s="22">
        <f>ODAMFA!U35</f>
        <v>0</v>
      </c>
      <c r="D6705" s="22" t="s">
        <v>12596</v>
      </c>
      <c r="E6705" s="23" t="s">
        <v>13659</v>
      </c>
    </row>
    <row r="6706" spans="1:5" ht="12" customHeight="1" x14ac:dyDescent="0.25">
      <c r="A6706" s="651">
        <v>733905244971</v>
      </c>
      <c r="B6706" s="370" t="s">
        <v>13660</v>
      </c>
      <c r="C6706" s="22">
        <f>ODAMFA!U36</f>
        <v>0</v>
      </c>
      <c r="D6706" s="22" t="s">
        <v>12596</v>
      </c>
      <c r="E6706" s="23" t="s">
        <v>13661</v>
      </c>
    </row>
    <row r="6707" spans="1:5" ht="12" customHeight="1" x14ac:dyDescent="0.25">
      <c r="A6707" s="651">
        <v>733905245374</v>
      </c>
      <c r="B6707" s="370" t="s">
        <v>13662</v>
      </c>
      <c r="C6707" s="22">
        <f>ODAMFA!U37</f>
        <v>0</v>
      </c>
      <c r="D6707" s="22" t="s">
        <v>12596</v>
      </c>
      <c r="E6707" s="23" t="s">
        <v>13663</v>
      </c>
    </row>
    <row r="6708" spans="1:5" ht="12" customHeight="1" x14ac:dyDescent="0.25">
      <c r="A6708" s="651">
        <v>733905245770</v>
      </c>
      <c r="B6708" s="370" t="s">
        <v>13664</v>
      </c>
      <c r="C6708" s="22">
        <f>ODAMFA!U38</f>
        <v>0</v>
      </c>
      <c r="D6708" s="22" t="s">
        <v>12596</v>
      </c>
      <c r="E6708" s="23" t="s">
        <v>13665</v>
      </c>
    </row>
    <row r="6709" spans="1:5" ht="12" customHeight="1" x14ac:dyDescent="0.25">
      <c r="A6709" s="651">
        <v>733905246173</v>
      </c>
      <c r="B6709" s="370" t="s">
        <v>13666</v>
      </c>
      <c r="C6709" s="22">
        <f>ODAMFA!U39</f>
        <v>0</v>
      </c>
      <c r="D6709" s="22" t="s">
        <v>12596</v>
      </c>
      <c r="E6709" s="23" t="s">
        <v>13667</v>
      </c>
    </row>
    <row r="6710" spans="1:5" ht="12" customHeight="1" x14ac:dyDescent="0.25">
      <c r="A6710" s="651">
        <v>733905246579</v>
      </c>
      <c r="B6710" s="370" t="s">
        <v>13668</v>
      </c>
      <c r="C6710" s="22">
        <f>ODAMFA!U40</f>
        <v>0</v>
      </c>
      <c r="D6710" s="22" t="s">
        <v>12596</v>
      </c>
      <c r="E6710" s="23" t="s">
        <v>13669</v>
      </c>
    </row>
    <row r="6711" spans="1:5" ht="12" customHeight="1" x14ac:dyDescent="0.25">
      <c r="A6711" s="651">
        <v>733905246975</v>
      </c>
      <c r="B6711" s="370" t="s">
        <v>13670</v>
      </c>
      <c r="C6711" s="22">
        <f>ODAMFA!U41</f>
        <v>0</v>
      </c>
      <c r="D6711" s="22" t="s">
        <v>12596</v>
      </c>
      <c r="E6711" s="23" t="s">
        <v>13671</v>
      </c>
    </row>
    <row r="6712" spans="1:5" ht="12" customHeight="1" x14ac:dyDescent="0.25">
      <c r="A6712" s="651">
        <v>733905247378</v>
      </c>
      <c r="B6712" s="370" t="s">
        <v>13672</v>
      </c>
      <c r="C6712" s="22">
        <f>ODAMFA!U42</f>
        <v>0</v>
      </c>
      <c r="D6712" s="22" t="s">
        <v>12596</v>
      </c>
      <c r="E6712" s="23" t="s">
        <v>13673</v>
      </c>
    </row>
    <row r="6713" spans="1:5" ht="12" customHeight="1" x14ac:dyDescent="0.25">
      <c r="A6713" s="651">
        <v>733905247774</v>
      </c>
      <c r="B6713" s="370" t="s">
        <v>13674</v>
      </c>
      <c r="C6713" s="22">
        <f>ODAMFA!U43</f>
        <v>0</v>
      </c>
      <c r="D6713" s="22" t="s">
        <v>12596</v>
      </c>
      <c r="E6713" s="23" t="s">
        <v>13675</v>
      </c>
    </row>
    <row r="6714" spans="1:5" ht="12" customHeight="1" x14ac:dyDescent="0.25">
      <c r="A6714" s="651">
        <v>733905965784</v>
      </c>
      <c r="B6714" s="370" t="s">
        <v>13676</v>
      </c>
      <c r="C6714" s="22">
        <f>ODAMFA!V13</f>
        <v>0</v>
      </c>
      <c r="D6714" s="22" t="s">
        <v>12596</v>
      </c>
      <c r="E6714" s="23" t="s">
        <v>13677</v>
      </c>
    </row>
    <row r="6715" spans="1:5" ht="12" customHeight="1" x14ac:dyDescent="0.25">
      <c r="A6715" s="651">
        <v>733905966187</v>
      </c>
      <c r="B6715" s="370" t="s">
        <v>13678</v>
      </c>
      <c r="C6715" s="22">
        <f>ODAMFA!V14</f>
        <v>0</v>
      </c>
      <c r="D6715" s="22" t="s">
        <v>12596</v>
      </c>
      <c r="E6715" s="23" t="s">
        <v>13679</v>
      </c>
    </row>
    <row r="6716" spans="1:5" ht="12" customHeight="1" x14ac:dyDescent="0.25">
      <c r="A6716" s="651">
        <v>733905966583</v>
      </c>
      <c r="B6716" s="370" t="s">
        <v>13680</v>
      </c>
      <c r="C6716" s="22">
        <f>ODAMFA!V15</f>
        <v>0</v>
      </c>
      <c r="D6716" s="22" t="s">
        <v>12596</v>
      </c>
      <c r="E6716" s="23" t="s">
        <v>13681</v>
      </c>
    </row>
    <row r="6717" spans="1:5" ht="12" customHeight="1" x14ac:dyDescent="0.25">
      <c r="A6717" s="651">
        <v>733905966989</v>
      </c>
      <c r="B6717" s="370" t="s">
        <v>13682</v>
      </c>
      <c r="C6717" s="22">
        <f>ODAMFA!V16</f>
        <v>0</v>
      </c>
      <c r="D6717" s="22" t="s">
        <v>12596</v>
      </c>
      <c r="E6717" s="23" t="s">
        <v>13683</v>
      </c>
    </row>
    <row r="6718" spans="1:5" ht="12" customHeight="1" x14ac:dyDescent="0.25">
      <c r="A6718" s="651">
        <v>733905967382</v>
      </c>
      <c r="B6718" s="370" t="s">
        <v>13684</v>
      </c>
      <c r="C6718" s="22">
        <f>ODAMFA!V17</f>
        <v>0</v>
      </c>
      <c r="D6718" s="22" t="s">
        <v>12596</v>
      </c>
      <c r="E6718" s="23" t="s">
        <v>13685</v>
      </c>
    </row>
    <row r="6719" spans="1:5" ht="12" customHeight="1" x14ac:dyDescent="0.25">
      <c r="A6719" s="651">
        <v>733905967788</v>
      </c>
      <c r="B6719" s="370" t="s">
        <v>13686</v>
      </c>
      <c r="C6719" s="22">
        <f>ODAMFA!V18</f>
        <v>0</v>
      </c>
      <c r="D6719" s="22" t="s">
        <v>12596</v>
      </c>
      <c r="E6719" s="23" t="s">
        <v>13687</v>
      </c>
    </row>
    <row r="6720" spans="1:5" ht="12" customHeight="1" x14ac:dyDescent="0.25">
      <c r="A6720" s="651">
        <v>733905968181</v>
      </c>
      <c r="B6720" s="370" t="s">
        <v>13688</v>
      </c>
      <c r="C6720" s="22">
        <f>ODAMFA!V19</f>
        <v>0</v>
      </c>
      <c r="D6720" s="22" t="s">
        <v>12596</v>
      </c>
      <c r="E6720" s="23" t="s">
        <v>13689</v>
      </c>
    </row>
    <row r="6721" spans="1:5" ht="12" customHeight="1" x14ac:dyDescent="0.25">
      <c r="A6721" s="651">
        <v>733905968587</v>
      </c>
      <c r="B6721" s="370" t="s">
        <v>13690</v>
      </c>
      <c r="C6721" s="22">
        <f>ODAMFA!V20</f>
        <v>0</v>
      </c>
      <c r="D6721" s="22" t="s">
        <v>12596</v>
      </c>
      <c r="E6721" s="23" t="s">
        <v>13691</v>
      </c>
    </row>
    <row r="6722" spans="1:5" ht="12" customHeight="1" x14ac:dyDescent="0.25">
      <c r="A6722" s="651">
        <v>733905968983</v>
      </c>
      <c r="B6722" s="370" t="s">
        <v>13692</v>
      </c>
      <c r="C6722" s="22">
        <f>ODAMFA!V21</f>
        <v>0</v>
      </c>
      <c r="D6722" s="22" t="s">
        <v>12596</v>
      </c>
      <c r="E6722" s="23" t="s">
        <v>13693</v>
      </c>
    </row>
    <row r="6723" spans="1:5" ht="12" customHeight="1" x14ac:dyDescent="0.25">
      <c r="A6723" s="651">
        <v>733905969386</v>
      </c>
      <c r="B6723" s="370" t="s">
        <v>13694</v>
      </c>
      <c r="C6723" s="22">
        <f>ODAMFA!V22</f>
        <v>0</v>
      </c>
      <c r="D6723" s="22" t="s">
        <v>12596</v>
      </c>
      <c r="E6723" s="23" t="s">
        <v>13695</v>
      </c>
    </row>
    <row r="6724" spans="1:5" ht="12" customHeight="1" x14ac:dyDescent="0.25">
      <c r="A6724" s="651">
        <v>733905969782</v>
      </c>
      <c r="B6724" s="370" t="s">
        <v>13696</v>
      </c>
      <c r="C6724" s="22">
        <f>ODAMFA!V23</f>
        <v>0</v>
      </c>
      <c r="D6724" s="22" t="s">
        <v>12596</v>
      </c>
      <c r="E6724" s="23" t="s">
        <v>13697</v>
      </c>
    </row>
    <row r="6725" spans="1:5" ht="12" customHeight="1" x14ac:dyDescent="0.25">
      <c r="A6725" s="651">
        <v>733905240188</v>
      </c>
      <c r="B6725" s="370" t="s">
        <v>13698</v>
      </c>
      <c r="C6725" s="22">
        <f>ODAMFA!V24</f>
        <v>0</v>
      </c>
      <c r="D6725" s="22" t="s">
        <v>12596</v>
      </c>
      <c r="E6725" s="23" t="s">
        <v>13699</v>
      </c>
    </row>
    <row r="6726" spans="1:5" ht="12" customHeight="1" x14ac:dyDescent="0.25">
      <c r="A6726" s="651">
        <v>733905240584</v>
      </c>
      <c r="B6726" s="370" t="s">
        <v>13700</v>
      </c>
      <c r="C6726" s="22">
        <f>ODAMFA!V25</f>
        <v>0</v>
      </c>
      <c r="D6726" s="22" t="s">
        <v>12596</v>
      </c>
      <c r="E6726" s="23" t="s">
        <v>13701</v>
      </c>
    </row>
    <row r="6727" spans="1:5" ht="12" customHeight="1" x14ac:dyDescent="0.25">
      <c r="A6727" s="651">
        <v>733905240980</v>
      </c>
      <c r="B6727" s="370" t="s">
        <v>13702</v>
      </c>
      <c r="C6727" s="22">
        <f>ODAMFA!V26</f>
        <v>0</v>
      </c>
      <c r="D6727" s="22" t="s">
        <v>12596</v>
      </c>
      <c r="E6727" s="23" t="s">
        <v>13703</v>
      </c>
    </row>
    <row r="6728" spans="1:5" ht="12" customHeight="1" x14ac:dyDescent="0.25">
      <c r="A6728" s="651">
        <v>733905241383</v>
      </c>
      <c r="B6728" s="370" t="s">
        <v>13704</v>
      </c>
      <c r="C6728" s="22">
        <f>ODAMFA!V27</f>
        <v>0</v>
      </c>
      <c r="D6728" s="22" t="s">
        <v>12596</v>
      </c>
      <c r="E6728" s="23" t="s">
        <v>13705</v>
      </c>
    </row>
    <row r="6729" spans="1:5" ht="12" customHeight="1" x14ac:dyDescent="0.25">
      <c r="A6729" s="651">
        <v>733905241789</v>
      </c>
      <c r="B6729" s="370" t="s">
        <v>13706</v>
      </c>
      <c r="C6729" s="22">
        <f>ODAMFA!V28</f>
        <v>0</v>
      </c>
      <c r="D6729" s="22" t="s">
        <v>12596</v>
      </c>
      <c r="E6729" s="23" t="s">
        <v>13707</v>
      </c>
    </row>
    <row r="6730" spans="1:5" ht="12" customHeight="1" x14ac:dyDescent="0.25">
      <c r="A6730" s="651">
        <v>733905242182</v>
      </c>
      <c r="B6730" s="370" t="s">
        <v>13708</v>
      </c>
      <c r="C6730" s="22">
        <f>ODAMFA!V29</f>
        <v>0</v>
      </c>
      <c r="D6730" s="22" t="s">
        <v>12596</v>
      </c>
      <c r="E6730" s="23" t="s">
        <v>13709</v>
      </c>
    </row>
    <row r="6731" spans="1:5" ht="12" customHeight="1" x14ac:dyDescent="0.25">
      <c r="A6731" s="651">
        <v>733905242588</v>
      </c>
      <c r="B6731" s="370" t="s">
        <v>13710</v>
      </c>
      <c r="C6731" s="22">
        <f>ODAMFA!V30</f>
        <v>0</v>
      </c>
      <c r="D6731" s="22" t="s">
        <v>12596</v>
      </c>
      <c r="E6731" s="23" t="s">
        <v>13711</v>
      </c>
    </row>
    <row r="6732" spans="1:5" ht="12" customHeight="1" x14ac:dyDescent="0.25">
      <c r="A6732" s="651">
        <v>733905242984</v>
      </c>
      <c r="B6732" s="370" t="s">
        <v>13712</v>
      </c>
      <c r="C6732" s="22">
        <f>ODAMFA!V31</f>
        <v>0</v>
      </c>
      <c r="D6732" s="22" t="s">
        <v>12596</v>
      </c>
      <c r="E6732" s="23" t="s">
        <v>13713</v>
      </c>
    </row>
    <row r="6733" spans="1:5" ht="12" customHeight="1" x14ac:dyDescent="0.25">
      <c r="A6733" s="651">
        <v>733905243387</v>
      </c>
      <c r="B6733" s="370" t="s">
        <v>13714</v>
      </c>
      <c r="C6733" s="22">
        <f>ODAMFA!V32</f>
        <v>0</v>
      </c>
      <c r="D6733" s="22" t="s">
        <v>12596</v>
      </c>
      <c r="E6733" s="23" t="s">
        <v>13715</v>
      </c>
    </row>
    <row r="6734" spans="1:5" ht="12" customHeight="1" x14ac:dyDescent="0.25">
      <c r="A6734" s="651">
        <v>733905243783</v>
      </c>
      <c r="B6734" s="370" t="s">
        <v>13716</v>
      </c>
      <c r="C6734" s="22">
        <f>ODAMFA!V33</f>
        <v>0</v>
      </c>
      <c r="D6734" s="22" t="s">
        <v>12596</v>
      </c>
      <c r="E6734" s="23" t="s">
        <v>13717</v>
      </c>
    </row>
    <row r="6735" spans="1:5" ht="12" customHeight="1" x14ac:dyDescent="0.25">
      <c r="A6735" s="651">
        <v>733905244186</v>
      </c>
      <c r="B6735" s="370" t="s">
        <v>13718</v>
      </c>
      <c r="C6735" s="22">
        <f>ODAMFA!V34</f>
        <v>0</v>
      </c>
      <c r="D6735" s="22" t="s">
        <v>12596</v>
      </c>
      <c r="E6735" s="23" t="s">
        <v>13719</v>
      </c>
    </row>
    <row r="6736" spans="1:5" ht="12" customHeight="1" x14ac:dyDescent="0.25">
      <c r="A6736" s="651">
        <v>733905244582</v>
      </c>
      <c r="B6736" s="370" t="s">
        <v>13720</v>
      </c>
      <c r="C6736" s="22">
        <f>ODAMFA!V35</f>
        <v>0</v>
      </c>
      <c r="D6736" s="22" t="s">
        <v>12596</v>
      </c>
      <c r="E6736" s="23" t="s">
        <v>13721</v>
      </c>
    </row>
    <row r="6737" spans="1:5" ht="12" customHeight="1" x14ac:dyDescent="0.25">
      <c r="A6737" s="651">
        <v>733905244988</v>
      </c>
      <c r="B6737" s="370" t="s">
        <v>13722</v>
      </c>
      <c r="C6737" s="22">
        <f>ODAMFA!V36</f>
        <v>0</v>
      </c>
      <c r="D6737" s="22" t="s">
        <v>12596</v>
      </c>
      <c r="E6737" s="23" t="s">
        <v>13723</v>
      </c>
    </row>
    <row r="6738" spans="1:5" ht="12" customHeight="1" x14ac:dyDescent="0.25">
      <c r="A6738" s="651">
        <v>733905245381</v>
      </c>
      <c r="B6738" s="370" t="s">
        <v>13724</v>
      </c>
      <c r="C6738" s="22">
        <f>ODAMFA!V37</f>
        <v>0</v>
      </c>
      <c r="D6738" s="22" t="s">
        <v>12596</v>
      </c>
      <c r="E6738" s="23" t="s">
        <v>13725</v>
      </c>
    </row>
    <row r="6739" spans="1:5" ht="12" customHeight="1" x14ac:dyDescent="0.25">
      <c r="A6739" s="651">
        <v>733905245787</v>
      </c>
      <c r="B6739" s="370" t="s">
        <v>13726</v>
      </c>
      <c r="C6739" s="22">
        <f>ODAMFA!V38</f>
        <v>0</v>
      </c>
      <c r="D6739" s="22" t="s">
        <v>12596</v>
      </c>
      <c r="E6739" s="23" t="s">
        <v>13727</v>
      </c>
    </row>
    <row r="6740" spans="1:5" ht="12" customHeight="1" x14ac:dyDescent="0.25">
      <c r="A6740" s="651">
        <v>733905246180</v>
      </c>
      <c r="B6740" s="370" t="s">
        <v>13728</v>
      </c>
      <c r="C6740" s="22">
        <f>ODAMFA!V39</f>
        <v>0</v>
      </c>
      <c r="D6740" s="22" t="s">
        <v>12596</v>
      </c>
      <c r="E6740" s="23" t="s">
        <v>13729</v>
      </c>
    </row>
    <row r="6741" spans="1:5" ht="12" customHeight="1" x14ac:dyDescent="0.25">
      <c r="A6741" s="651">
        <v>733905246586</v>
      </c>
      <c r="B6741" s="370" t="s">
        <v>13730</v>
      </c>
      <c r="C6741" s="22">
        <f>ODAMFA!V40</f>
        <v>0</v>
      </c>
      <c r="D6741" s="22" t="s">
        <v>12596</v>
      </c>
      <c r="E6741" s="23" t="s">
        <v>13731</v>
      </c>
    </row>
    <row r="6742" spans="1:5" ht="12" customHeight="1" x14ac:dyDescent="0.25">
      <c r="A6742" s="651">
        <v>733905246982</v>
      </c>
      <c r="B6742" s="370" t="s">
        <v>13732</v>
      </c>
      <c r="C6742" s="22">
        <f>ODAMFA!V41</f>
        <v>0</v>
      </c>
      <c r="D6742" s="22" t="s">
        <v>12596</v>
      </c>
      <c r="E6742" s="23" t="s">
        <v>13733</v>
      </c>
    </row>
    <row r="6743" spans="1:5" ht="12" customHeight="1" x14ac:dyDescent="0.25">
      <c r="A6743" s="651">
        <v>733905247385</v>
      </c>
      <c r="B6743" s="370" t="s">
        <v>13734</v>
      </c>
      <c r="C6743" s="22">
        <f>ODAMFA!V42</f>
        <v>0</v>
      </c>
      <c r="D6743" s="22" t="s">
        <v>12596</v>
      </c>
      <c r="E6743" s="23" t="s">
        <v>13735</v>
      </c>
    </row>
    <row r="6744" spans="1:5" ht="12" customHeight="1" x14ac:dyDescent="0.25">
      <c r="A6744" s="651">
        <v>733905247781</v>
      </c>
      <c r="B6744" s="370" t="s">
        <v>13736</v>
      </c>
      <c r="C6744" s="22">
        <f>ODAMFA!V43</f>
        <v>0</v>
      </c>
      <c r="D6744" s="22" t="s">
        <v>12596</v>
      </c>
      <c r="E6744" s="23" t="s">
        <v>13737</v>
      </c>
    </row>
    <row r="6745" spans="1:5" ht="12" customHeight="1" x14ac:dyDescent="0.25">
      <c r="A6745" s="651">
        <v>733905965791</v>
      </c>
      <c r="B6745" s="370" t="s">
        <v>13738</v>
      </c>
      <c r="C6745" s="22">
        <f>ODAMFA!W13</f>
        <v>0</v>
      </c>
      <c r="D6745" s="22" t="s">
        <v>12596</v>
      </c>
      <c r="E6745" s="23" t="s">
        <v>13739</v>
      </c>
    </row>
    <row r="6746" spans="1:5" ht="12" customHeight="1" x14ac:dyDescent="0.25">
      <c r="A6746" s="651">
        <v>733905966194</v>
      </c>
      <c r="B6746" s="370" t="s">
        <v>13740</v>
      </c>
      <c r="C6746" s="22">
        <f>ODAMFA!W14</f>
        <v>0</v>
      </c>
      <c r="D6746" s="22" t="s">
        <v>12596</v>
      </c>
      <c r="E6746" s="23" t="s">
        <v>13741</v>
      </c>
    </row>
    <row r="6747" spans="1:5" ht="12" customHeight="1" x14ac:dyDescent="0.25">
      <c r="A6747" s="651">
        <v>733905966590</v>
      </c>
      <c r="B6747" s="370" t="s">
        <v>13742</v>
      </c>
      <c r="C6747" s="22">
        <f>ODAMFA!W15</f>
        <v>0</v>
      </c>
      <c r="D6747" s="22" t="s">
        <v>12596</v>
      </c>
      <c r="E6747" s="23" t="s">
        <v>13743</v>
      </c>
    </row>
    <row r="6748" spans="1:5" ht="12" customHeight="1" x14ac:dyDescent="0.25">
      <c r="A6748" s="651">
        <v>733905966996</v>
      </c>
      <c r="B6748" s="370" t="s">
        <v>13744</v>
      </c>
      <c r="C6748" s="22">
        <f>ODAMFA!W16</f>
        <v>0</v>
      </c>
      <c r="D6748" s="22" t="s">
        <v>12596</v>
      </c>
      <c r="E6748" s="23" t="s">
        <v>13745</v>
      </c>
    </row>
    <row r="6749" spans="1:5" ht="12" customHeight="1" x14ac:dyDescent="0.25">
      <c r="A6749" s="651">
        <v>733905967399</v>
      </c>
      <c r="B6749" s="370" t="s">
        <v>13746</v>
      </c>
      <c r="C6749" s="22">
        <f>ODAMFA!W17</f>
        <v>0</v>
      </c>
      <c r="D6749" s="22" t="s">
        <v>12596</v>
      </c>
      <c r="E6749" s="23" t="s">
        <v>13747</v>
      </c>
    </row>
    <row r="6750" spans="1:5" ht="12" customHeight="1" x14ac:dyDescent="0.25">
      <c r="A6750" s="651">
        <v>733905967795</v>
      </c>
      <c r="B6750" s="370" t="s">
        <v>13748</v>
      </c>
      <c r="C6750" s="22">
        <f>ODAMFA!W18</f>
        <v>0</v>
      </c>
      <c r="D6750" s="22" t="s">
        <v>12596</v>
      </c>
      <c r="E6750" s="23" t="s">
        <v>13749</v>
      </c>
    </row>
    <row r="6751" spans="1:5" ht="12" customHeight="1" x14ac:dyDescent="0.25">
      <c r="A6751" s="651">
        <v>733905968198</v>
      </c>
      <c r="B6751" s="370" t="s">
        <v>13750</v>
      </c>
      <c r="C6751" s="22">
        <f>ODAMFA!W19</f>
        <v>0</v>
      </c>
      <c r="D6751" s="22" t="s">
        <v>12596</v>
      </c>
      <c r="E6751" s="23" t="s">
        <v>13751</v>
      </c>
    </row>
    <row r="6752" spans="1:5" ht="12" customHeight="1" x14ac:dyDescent="0.25">
      <c r="A6752" s="651">
        <v>733905968594</v>
      </c>
      <c r="B6752" s="370" t="s">
        <v>13752</v>
      </c>
      <c r="C6752" s="22">
        <f>ODAMFA!W20</f>
        <v>0</v>
      </c>
      <c r="D6752" s="22" t="s">
        <v>12596</v>
      </c>
      <c r="E6752" s="23" t="s">
        <v>13753</v>
      </c>
    </row>
    <row r="6753" spans="1:5" ht="12" customHeight="1" x14ac:dyDescent="0.25">
      <c r="A6753" s="651">
        <v>733905968990</v>
      </c>
      <c r="B6753" s="370" t="s">
        <v>13754</v>
      </c>
      <c r="C6753" s="22">
        <f>ODAMFA!W21</f>
        <v>0</v>
      </c>
      <c r="D6753" s="22" t="s">
        <v>12596</v>
      </c>
      <c r="E6753" s="23" t="s">
        <v>13755</v>
      </c>
    </row>
    <row r="6754" spans="1:5" ht="12" customHeight="1" x14ac:dyDescent="0.25">
      <c r="A6754" s="651">
        <v>733905969393</v>
      </c>
      <c r="B6754" s="370" t="s">
        <v>13756</v>
      </c>
      <c r="C6754" s="22">
        <f>ODAMFA!W22</f>
        <v>0</v>
      </c>
      <c r="D6754" s="22" t="s">
        <v>12596</v>
      </c>
      <c r="E6754" s="23" t="s">
        <v>13757</v>
      </c>
    </row>
    <row r="6755" spans="1:5" ht="12" customHeight="1" x14ac:dyDescent="0.25">
      <c r="A6755" s="651">
        <v>733905969799</v>
      </c>
      <c r="B6755" s="370" t="s">
        <v>13758</v>
      </c>
      <c r="C6755" s="22">
        <f>ODAMFA!W23</f>
        <v>0</v>
      </c>
      <c r="D6755" s="22" t="s">
        <v>12596</v>
      </c>
      <c r="E6755" s="23" t="s">
        <v>13759</v>
      </c>
    </row>
    <row r="6756" spans="1:5" ht="12" customHeight="1" x14ac:dyDescent="0.25">
      <c r="A6756" s="651">
        <v>733905240195</v>
      </c>
      <c r="B6756" s="370" t="s">
        <v>13760</v>
      </c>
      <c r="C6756" s="22">
        <f>ODAMFA!W24</f>
        <v>0</v>
      </c>
      <c r="D6756" s="22" t="s">
        <v>12596</v>
      </c>
      <c r="E6756" s="23" t="s">
        <v>13761</v>
      </c>
    </row>
    <row r="6757" spans="1:5" ht="12" customHeight="1" x14ac:dyDescent="0.25">
      <c r="A6757" s="651">
        <v>733905240591</v>
      </c>
      <c r="B6757" s="370" t="s">
        <v>13762</v>
      </c>
      <c r="C6757" s="22">
        <f>ODAMFA!W25</f>
        <v>0</v>
      </c>
      <c r="D6757" s="22" t="s">
        <v>12596</v>
      </c>
      <c r="E6757" s="23" t="s">
        <v>13763</v>
      </c>
    </row>
    <row r="6758" spans="1:5" ht="12" customHeight="1" x14ac:dyDescent="0.25">
      <c r="A6758" s="651">
        <v>733905240997</v>
      </c>
      <c r="B6758" s="370" t="s">
        <v>13764</v>
      </c>
      <c r="C6758" s="22">
        <f>ODAMFA!W26</f>
        <v>0</v>
      </c>
      <c r="D6758" s="22" t="s">
        <v>12596</v>
      </c>
      <c r="E6758" s="23" t="s">
        <v>13765</v>
      </c>
    </row>
    <row r="6759" spans="1:5" ht="12" customHeight="1" x14ac:dyDescent="0.25">
      <c r="A6759" s="651">
        <v>733905241390</v>
      </c>
      <c r="B6759" s="370" t="s">
        <v>13766</v>
      </c>
      <c r="C6759" s="22">
        <f>ODAMFA!W27</f>
        <v>0</v>
      </c>
      <c r="D6759" s="22" t="s">
        <v>12596</v>
      </c>
      <c r="E6759" s="23" t="s">
        <v>13767</v>
      </c>
    </row>
    <row r="6760" spans="1:5" ht="12" customHeight="1" x14ac:dyDescent="0.25">
      <c r="A6760" s="651">
        <v>733905241796</v>
      </c>
      <c r="B6760" s="370" t="s">
        <v>13768</v>
      </c>
      <c r="C6760" s="22">
        <f>ODAMFA!W28</f>
        <v>0</v>
      </c>
      <c r="D6760" s="22" t="s">
        <v>12596</v>
      </c>
      <c r="E6760" s="23" t="s">
        <v>13769</v>
      </c>
    </row>
    <row r="6761" spans="1:5" ht="12" customHeight="1" x14ac:dyDescent="0.25">
      <c r="A6761" s="651">
        <v>733905242199</v>
      </c>
      <c r="B6761" s="370" t="s">
        <v>13770</v>
      </c>
      <c r="C6761" s="22">
        <f>ODAMFA!W29</f>
        <v>0</v>
      </c>
      <c r="D6761" s="22" t="s">
        <v>12596</v>
      </c>
      <c r="E6761" s="23" t="s">
        <v>13771</v>
      </c>
    </row>
    <row r="6762" spans="1:5" ht="12" customHeight="1" x14ac:dyDescent="0.25">
      <c r="A6762" s="651">
        <v>733905242595</v>
      </c>
      <c r="B6762" s="370" t="s">
        <v>13772</v>
      </c>
      <c r="C6762" s="22">
        <f>ODAMFA!W30</f>
        <v>0</v>
      </c>
      <c r="D6762" s="22" t="s">
        <v>12596</v>
      </c>
      <c r="E6762" s="23" t="s">
        <v>13773</v>
      </c>
    </row>
    <row r="6763" spans="1:5" ht="12" customHeight="1" x14ac:dyDescent="0.25">
      <c r="A6763" s="651">
        <v>733905242991</v>
      </c>
      <c r="B6763" s="370" t="s">
        <v>13774</v>
      </c>
      <c r="C6763" s="22">
        <f>ODAMFA!W31</f>
        <v>0</v>
      </c>
      <c r="D6763" s="22" t="s">
        <v>12596</v>
      </c>
      <c r="E6763" s="23" t="s">
        <v>13775</v>
      </c>
    </row>
    <row r="6764" spans="1:5" ht="12" customHeight="1" x14ac:dyDescent="0.25">
      <c r="A6764" s="651">
        <v>733905243394</v>
      </c>
      <c r="B6764" s="370" t="s">
        <v>13776</v>
      </c>
      <c r="C6764" s="22">
        <f>ODAMFA!W32</f>
        <v>0</v>
      </c>
      <c r="D6764" s="22" t="s">
        <v>12596</v>
      </c>
      <c r="E6764" s="23" t="s">
        <v>13777</v>
      </c>
    </row>
    <row r="6765" spans="1:5" ht="12" customHeight="1" x14ac:dyDescent="0.25">
      <c r="A6765" s="651">
        <v>733905243790</v>
      </c>
      <c r="B6765" s="370" t="s">
        <v>13778</v>
      </c>
      <c r="C6765" s="22">
        <f>ODAMFA!W33</f>
        <v>0</v>
      </c>
      <c r="D6765" s="22" t="s">
        <v>12596</v>
      </c>
      <c r="E6765" s="23" t="s">
        <v>13779</v>
      </c>
    </row>
    <row r="6766" spans="1:5" ht="12" customHeight="1" x14ac:dyDescent="0.25">
      <c r="A6766" s="651">
        <v>733905244193</v>
      </c>
      <c r="B6766" s="370" t="s">
        <v>13780</v>
      </c>
      <c r="C6766" s="22">
        <f>ODAMFA!W34</f>
        <v>0</v>
      </c>
      <c r="D6766" s="22" t="s">
        <v>12596</v>
      </c>
      <c r="E6766" s="23" t="s">
        <v>13781</v>
      </c>
    </row>
    <row r="6767" spans="1:5" ht="12" customHeight="1" x14ac:dyDescent="0.25">
      <c r="A6767" s="651">
        <v>733905244599</v>
      </c>
      <c r="B6767" s="370" t="s">
        <v>13782</v>
      </c>
      <c r="C6767" s="22">
        <f>ODAMFA!W35</f>
        <v>0</v>
      </c>
      <c r="D6767" s="22" t="s">
        <v>12596</v>
      </c>
      <c r="E6767" s="23" t="s">
        <v>13783</v>
      </c>
    </row>
    <row r="6768" spans="1:5" ht="12" customHeight="1" x14ac:dyDescent="0.25">
      <c r="A6768" s="651">
        <v>733905244995</v>
      </c>
      <c r="B6768" s="370" t="s">
        <v>13784</v>
      </c>
      <c r="C6768" s="22">
        <f>ODAMFA!W36</f>
        <v>0</v>
      </c>
      <c r="D6768" s="22" t="s">
        <v>12596</v>
      </c>
      <c r="E6768" s="23" t="s">
        <v>13785</v>
      </c>
    </row>
    <row r="6769" spans="1:5" ht="12" customHeight="1" x14ac:dyDescent="0.25">
      <c r="A6769" s="651">
        <v>733905245398</v>
      </c>
      <c r="B6769" s="370" t="s">
        <v>13786</v>
      </c>
      <c r="C6769" s="22">
        <f>ODAMFA!W37</f>
        <v>0</v>
      </c>
      <c r="D6769" s="22" t="s">
        <v>12596</v>
      </c>
      <c r="E6769" s="23" t="s">
        <v>13787</v>
      </c>
    </row>
    <row r="6770" spans="1:5" ht="12" customHeight="1" x14ac:dyDescent="0.25">
      <c r="A6770" s="651">
        <v>733905245794</v>
      </c>
      <c r="B6770" s="370" t="s">
        <v>13788</v>
      </c>
      <c r="C6770" s="22">
        <f>ODAMFA!W38</f>
        <v>0</v>
      </c>
      <c r="D6770" s="22" t="s">
        <v>12596</v>
      </c>
      <c r="E6770" s="23" t="s">
        <v>13789</v>
      </c>
    </row>
    <row r="6771" spans="1:5" ht="12" customHeight="1" x14ac:dyDescent="0.25">
      <c r="A6771" s="651">
        <v>733905246197</v>
      </c>
      <c r="B6771" s="370" t="s">
        <v>13790</v>
      </c>
      <c r="C6771" s="22">
        <f>ODAMFA!W39</f>
        <v>0</v>
      </c>
      <c r="D6771" s="22" t="s">
        <v>12596</v>
      </c>
      <c r="E6771" s="23" t="s">
        <v>13791</v>
      </c>
    </row>
    <row r="6772" spans="1:5" ht="12" customHeight="1" x14ac:dyDescent="0.25">
      <c r="A6772" s="651">
        <v>733905246593</v>
      </c>
      <c r="B6772" s="370" t="s">
        <v>13792</v>
      </c>
      <c r="C6772" s="22">
        <f>ODAMFA!W40</f>
        <v>0</v>
      </c>
      <c r="D6772" s="22" t="s">
        <v>12596</v>
      </c>
      <c r="E6772" s="23" t="s">
        <v>13793</v>
      </c>
    </row>
    <row r="6773" spans="1:5" ht="12" customHeight="1" x14ac:dyDescent="0.25">
      <c r="A6773" s="651">
        <v>733905246999</v>
      </c>
      <c r="B6773" s="370" t="s">
        <v>13794</v>
      </c>
      <c r="C6773" s="22">
        <f>ODAMFA!W41</f>
        <v>0</v>
      </c>
      <c r="D6773" s="22" t="s">
        <v>12596</v>
      </c>
      <c r="E6773" s="23" t="s">
        <v>13795</v>
      </c>
    </row>
    <row r="6774" spans="1:5" ht="12" customHeight="1" x14ac:dyDescent="0.25">
      <c r="A6774" s="651">
        <v>733905247392</v>
      </c>
      <c r="B6774" s="370" t="s">
        <v>13796</v>
      </c>
      <c r="C6774" s="22">
        <f>ODAMFA!W42</f>
        <v>0</v>
      </c>
      <c r="D6774" s="22" t="s">
        <v>12596</v>
      </c>
      <c r="E6774" s="23" t="s">
        <v>13797</v>
      </c>
    </row>
    <row r="6775" spans="1:5" ht="12" customHeight="1" x14ac:dyDescent="0.25">
      <c r="A6775" s="651">
        <v>733905247798</v>
      </c>
      <c r="B6775" s="370" t="s">
        <v>13798</v>
      </c>
      <c r="C6775" s="22">
        <f>ODAMFA!W43</f>
        <v>0</v>
      </c>
      <c r="D6775" s="22" t="s">
        <v>12596</v>
      </c>
      <c r="E6775" s="23" t="s">
        <v>13799</v>
      </c>
    </row>
    <row r="6776" spans="1:5" ht="12" customHeight="1" x14ac:dyDescent="0.25">
      <c r="A6776" s="651">
        <v>733905965807</v>
      </c>
      <c r="B6776" s="370" t="s">
        <v>13800</v>
      </c>
      <c r="C6776" s="22">
        <f>ODAMFA!X13</f>
        <v>0</v>
      </c>
      <c r="D6776" s="22" t="s">
        <v>12596</v>
      </c>
      <c r="E6776" s="23" t="s">
        <v>13801</v>
      </c>
    </row>
    <row r="6777" spans="1:5" ht="12" customHeight="1" x14ac:dyDescent="0.25">
      <c r="A6777" s="651">
        <v>733905966200</v>
      </c>
      <c r="B6777" s="370" t="s">
        <v>13802</v>
      </c>
      <c r="C6777" s="22">
        <f>ODAMFA!X14</f>
        <v>0</v>
      </c>
      <c r="D6777" s="22" t="s">
        <v>12596</v>
      </c>
      <c r="E6777" s="23" t="s">
        <v>13803</v>
      </c>
    </row>
    <row r="6778" spans="1:5" ht="12" customHeight="1" x14ac:dyDescent="0.25">
      <c r="A6778" s="651">
        <v>733905966606</v>
      </c>
      <c r="B6778" s="370" t="s">
        <v>13804</v>
      </c>
      <c r="C6778" s="22">
        <f>ODAMFA!X15</f>
        <v>0</v>
      </c>
      <c r="D6778" s="22" t="s">
        <v>12596</v>
      </c>
      <c r="E6778" s="23" t="s">
        <v>13805</v>
      </c>
    </row>
    <row r="6779" spans="1:5" ht="12" customHeight="1" x14ac:dyDescent="0.25">
      <c r="A6779" s="651">
        <v>733905967009</v>
      </c>
      <c r="B6779" s="370" t="s">
        <v>13806</v>
      </c>
      <c r="C6779" s="22">
        <f>ODAMFA!X16</f>
        <v>0</v>
      </c>
      <c r="D6779" s="22" t="s">
        <v>12596</v>
      </c>
      <c r="E6779" s="23" t="s">
        <v>13807</v>
      </c>
    </row>
    <row r="6780" spans="1:5" ht="12" customHeight="1" x14ac:dyDescent="0.25">
      <c r="A6780" s="651">
        <v>733905967405</v>
      </c>
      <c r="B6780" s="370" t="s">
        <v>13808</v>
      </c>
      <c r="C6780" s="22">
        <f>ODAMFA!X17</f>
        <v>0</v>
      </c>
      <c r="D6780" s="22" t="s">
        <v>12596</v>
      </c>
      <c r="E6780" s="23" t="s">
        <v>13809</v>
      </c>
    </row>
    <row r="6781" spans="1:5" ht="12" customHeight="1" x14ac:dyDescent="0.25">
      <c r="A6781" s="651">
        <v>733905967801</v>
      </c>
      <c r="B6781" s="370" t="s">
        <v>13810</v>
      </c>
      <c r="C6781" s="22">
        <f>ODAMFA!X18</f>
        <v>0</v>
      </c>
      <c r="D6781" s="22" t="s">
        <v>12596</v>
      </c>
      <c r="E6781" s="23" t="s">
        <v>13811</v>
      </c>
    </row>
    <row r="6782" spans="1:5" ht="12" customHeight="1" x14ac:dyDescent="0.25">
      <c r="A6782" s="651">
        <v>733905968204</v>
      </c>
      <c r="B6782" s="370" t="s">
        <v>13812</v>
      </c>
      <c r="C6782" s="22">
        <f>ODAMFA!X19</f>
        <v>0</v>
      </c>
      <c r="D6782" s="22" t="s">
        <v>12596</v>
      </c>
      <c r="E6782" s="23" t="s">
        <v>13813</v>
      </c>
    </row>
    <row r="6783" spans="1:5" ht="12" customHeight="1" x14ac:dyDescent="0.25">
      <c r="A6783" s="651">
        <v>733905968600</v>
      </c>
      <c r="B6783" s="370" t="s">
        <v>13814</v>
      </c>
      <c r="C6783" s="22">
        <f>ODAMFA!X20</f>
        <v>0</v>
      </c>
      <c r="D6783" s="22" t="s">
        <v>12596</v>
      </c>
      <c r="E6783" s="23" t="s">
        <v>13815</v>
      </c>
    </row>
    <row r="6784" spans="1:5" ht="12" customHeight="1" x14ac:dyDescent="0.25">
      <c r="A6784" s="651">
        <v>733905969003</v>
      </c>
      <c r="B6784" s="370" t="s">
        <v>13816</v>
      </c>
      <c r="C6784" s="22">
        <f>ODAMFA!X21</f>
        <v>0</v>
      </c>
      <c r="D6784" s="22" t="s">
        <v>12596</v>
      </c>
      <c r="E6784" s="23" t="s">
        <v>13817</v>
      </c>
    </row>
    <row r="6785" spans="1:5" ht="12" customHeight="1" x14ac:dyDescent="0.25">
      <c r="A6785" s="651">
        <v>733905969409</v>
      </c>
      <c r="B6785" s="370" t="s">
        <v>13818</v>
      </c>
      <c r="C6785" s="22">
        <f>ODAMFA!X22</f>
        <v>0</v>
      </c>
      <c r="D6785" s="22" t="s">
        <v>12596</v>
      </c>
      <c r="E6785" s="23" t="s">
        <v>13819</v>
      </c>
    </row>
    <row r="6786" spans="1:5" ht="12" customHeight="1" x14ac:dyDescent="0.25">
      <c r="A6786" s="651">
        <v>733905969805</v>
      </c>
      <c r="B6786" s="370" t="s">
        <v>13820</v>
      </c>
      <c r="C6786" s="22">
        <f>ODAMFA!X23</f>
        <v>0</v>
      </c>
      <c r="D6786" s="22" t="s">
        <v>12596</v>
      </c>
      <c r="E6786" s="23" t="s">
        <v>13821</v>
      </c>
    </row>
    <row r="6787" spans="1:5" ht="12" customHeight="1" x14ac:dyDescent="0.25">
      <c r="A6787" s="651">
        <v>733905240201</v>
      </c>
      <c r="B6787" s="370" t="s">
        <v>13822</v>
      </c>
      <c r="C6787" s="22">
        <f>ODAMFA!X24</f>
        <v>0</v>
      </c>
      <c r="D6787" s="22" t="s">
        <v>12596</v>
      </c>
      <c r="E6787" s="23" t="s">
        <v>13823</v>
      </c>
    </row>
    <row r="6788" spans="1:5" ht="12" customHeight="1" x14ac:dyDescent="0.25">
      <c r="A6788" s="651">
        <v>733905240607</v>
      </c>
      <c r="B6788" s="370" t="s">
        <v>13824</v>
      </c>
      <c r="C6788" s="22">
        <f>ODAMFA!X25</f>
        <v>0</v>
      </c>
      <c r="D6788" s="22" t="s">
        <v>12596</v>
      </c>
      <c r="E6788" s="23" t="s">
        <v>13825</v>
      </c>
    </row>
    <row r="6789" spans="1:5" ht="12" customHeight="1" x14ac:dyDescent="0.25">
      <c r="A6789" s="651">
        <v>733905241000</v>
      </c>
      <c r="B6789" s="370" t="s">
        <v>13826</v>
      </c>
      <c r="C6789" s="22">
        <f>ODAMFA!X26</f>
        <v>0</v>
      </c>
      <c r="D6789" s="22" t="s">
        <v>12596</v>
      </c>
      <c r="E6789" s="23" t="s">
        <v>13827</v>
      </c>
    </row>
    <row r="6790" spans="1:5" ht="12" customHeight="1" x14ac:dyDescent="0.25">
      <c r="A6790" s="651">
        <v>733905241406</v>
      </c>
      <c r="B6790" s="370" t="s">
        <v>13828</v>
      </c>
      <c r="C6790" s="22">
        <f>ODAMFA!X27</f>
        <v>0</v>
      </c>
      <c r="D6790" s="22" t="s">
        <v>12596</v>
      </c>
      <c r="E6790" s="23" t="s">
        <v>13829</v>
      </c>
    </row>
    <row r="6791" spans="1:5" ht="12" customHeight="1" x14ac:dyDescent="0.25">
      <c r="A6791" s="651">
        <v>733905241802</v>
      </c>
      <c r="B6791" s="370" t="s">
        <v>13830</v>
      </c>
      <c r="C6791" s="22">
        <f>ODAMFA!X28</f>
        <v>0</v>
      </c>
      <c r="D6791" s="22" t="s">
        <v>12596</v>
      </c>
      <c r="E6791" s="23" t="s">
        <v>13831</v>
      </c>
    </row>
    <row r="6792" spans="1:5" ht="12" customHeight="1" x14ac:dyDescent="0.25">
      <c r="A6792" s="651">
        <v>733905242205</v>
      </c>
      <c r="B6792" s="370" t="s">
        <v>13832</v>
      </c>
      <c r="C6792" s="22">
        <f>ODAMFA!X29</f>
        <v>0</v>
      </c>
      <c r="D6792" s="22" t="s">
        <v>12596</v>
      </c>
      <c r="E6792" s="23" t="s">
        <v>13833</v>
      </c>
    </row>
    <row r="6793" spans="1:5" ht="12" customHeight="1" x14ac:dyDescent="0.25">
      <c r="A6793" s="651">
        <v>733905242601</v>
      </c>
      <c r="B6793" s="370" t="s">
        <v>13834</v>
      </c>
      <c r="C6793" s="22">
        <f>ODAMFA!X30</f>
        <v>0</v>
      </c>
      <c r="D6793" s="22" t="s">
        <v>12596</v>
      </c>
      <c r="E6793" s="23" t="s">
        <v>13835</v>
      </c>
    </row>
    <row r="6794" spans="1:5" ht="12" customHeight="1" x14ac:dyDescent="0.25">
      <c r="A6794" s="651">
        <v>733905243004</v>
      </c>
      <c r="B6794" s="370" t="s">
        <v>13836</v>
      </c>
      <c r="C6794" s="22">
        <f>ODAMFA!X31</f>
        <v>0</v>
      </c>
      <c r="D6794" s="22" t="s">
        <v>12596</v>
      </c>
      <c r="E6794" s="23" t="s">
        <v>13837</v>
      </c>
    </row>
    <row r="6795" spans="1:5" ht="12" customHeight="1" x14ac:dyDescent="0.25">
      <c r="A6795" s="651">
        <v>733905243400</v>
      </c>
      <c r="B6795" s="370" t="s">
        <v>13838</v>
      </c>
      <c r="C6795" s="22">
        <f>ODAMFA!X32</f>
        <v>0</v>
      </c>
      <c r="D6795" s="22" t="s">
        <v>12596</v>
      </c>
      <c r="E6795" s="23" t="s">
        <v>13839</v>
      </c>
    </row>
    <row r="6796" spans="1:5" ht="12" customHeight="1" x14ac:dyDescent="0.25">
      <c r="A6796" s="651">
        <v>733905243806</v>
      </c>
      <c r="B6796" s="370" t="s">
        <v>13840</v>
      </c>
      <c r="C6796" s="22">
        <f>ODAMFA!X33</f>
        <v>0</v>
      </c>
      <c r="D6796" s="22" t="s">
        <v>12596</v>
      </c>
      <c r="E6796" s="23" t="s">
        <v>13841</v>
      </c>
    </row>
    <row r="6797" spans="1:5" ht="12" customHeight="1" x14ac:dyDescent="0.25">
      <c r="A6797" s="651">
        <v>733905244209</v>
      </c>
      <c r="B6797" s="370" t="s">
        <v>13842</v>
      </c>
      <c r="C6797" s="22">
        <f>ODAMFA!X34</f>
        <v>0</v>
      </c>
      <c r="D6797" s="22" t="s">
        <v>12596</v>
      </c>
      <c r="E6797" s="23" t="s">
        <v>13843</v>
      </c>
    </row>
    <row r="6798" spans="1:5" ht="12" customHeight="1" x14ac:dyDescent="0.25">
      <c r="A6798" s="651">
        <v>733905244605</v>
      </c>
      <c r="B6798" s="370" t="s">
        <v>13844</v>
      </c>
      <c r="C6798" s="22">
        <f>ODAMFA!X35</f>
        <v>0</v>
      </c>
      <c r="D6798" s="22" t="s">
        <v>12596</v>
      </c>
      <c r="E6798" s="23" t="s">
        <v>13845</v>
      </c>
    </row>
    <row r="6799" spans="1:5" ht="12" customHeight="1" x14ac:dyDescent="0.25">
      <c r="A6799" s="651">
        <v>733905245008</v>
      </c>
      <c r="B6799" s="370" t="s">
        <v>13846</v>
      </c>
      <c r="C6799" s="22">
        <f>ODAMFA!X36</f>
        <v>0</v>
      </c>
      <c r="D6799" s="22" t="s">
        <v>12596</v>
      </c>
      <c r="E6799" s="23" t="s">
        <v>13847</v>
      </c>
    </row>
    <row r="6800" spans="1:5" ht="12" customHeight="1" x14ac:dyDescent="0.25">
      <c r="A6800" s="651">
        <v>733905245404</v>
      </c>
      <c r="B6800" s="370" t="s">
        <v>13848</v>
      </c>
      <c r="C6800" s="22">
        <f>ODAMFA!X37</f>
        <v>0</v>
      </c>
      <c r="D6800" s="22" t="s">
        <v>12596</v>
      </c>
      <c r="E6800" s="23" t="s">
        <v>13849</v>
      </c>
    </row>
    <row r="6801" spans="1:5" ht="12" customHeight="1" x14ac:dyDescent="0.25">
      <c r="A6801" s="651">
        <v>733905965814</v>
      </c>
      <c r="B6801" s="370" t="s">
        <v>13850</v>
      </c>
      <c r="C6801" s="22">
        <f>ODAMFA!Y13</f>
        <v>0</v>
      </c>
      <c r="D6801" s="22" t="s">
        <v>12596</v>
      </c>
      <c r="E6801" s="23" t="s">
        <v>13851</v>
      </c>
    </row>
    <row r="6802" spans="1:5" ht="12" customHeight="1" x14ac:dyDescent="0.25">
      <c r="A6802" s="651">
        <v>733905966217</v>
      </c>
      <c r="B6802" s="370" t="s">
        <v>13852</v>
      </c>
      <c r="C6802" s="22">
        <f>ODAMFA!Y14</f>
        <v>0</v>
      </c>
      <c r="D6802" s="22" t="s">
        <v>12596</v>
      </c>
      <c r="E6802" s="23" t="s">
        <v>13853</v>
      </c>
    </row>
    <row r="6803" spans="1:5" ht="12" customHeight="1" x14ac:dyDescent="0.25">
      <c r="A6803" s="651">
        <v>733905966613</v>
      </c>
      <c r="B6803" s="370" t="s">
        <v>13854</v>
      </c>
      <c r="C6803" s="22">
        <f>ODAMFA!Y15</f>
        <v>0</v>
      </c>
      <c r="D6803" s="22" t="s">
        <v>12596</v>
      </c>
      <c r="E6803" s="23" t="s">
        <v>13855</v>
      </c>
    </row>
    <row r="6804" spans="1:5" ht="12" customHeight="1" x14ac:dyDescent="0.25">
      <c r="A6804" s="651">
        <v>733905967016</v>
      </c>
      <c r="B6804" s="370" t="s">
        <v>13856</v>
      </c>
      <c r="C6804" s="22">
        <f>ODAMFA!Y16</f>
        <v>0</v>
      </c>
      <c r="D6804" s="22" t="s">
        <v>12596</v>
      </c>
      <c r="E6804" s="23" t="s">
        <v>13857</v>
      </c>
    </row>
    <row r="6805" spans="1:5" ht="12" customHeight="1" x14ac:dyDescent="0.25">
      <c r="A6805" s="651">
        <v>733905967412</v>
      </c>
      <c r="B6805" s="370" t="s">
        <v>13858</v>
      </c>
      <c r="C6805" s="22">
        <f>ODAMFA!Y17</f>
        <v>0</v>
      </c>
      <c r="D6805" s="22" t="s">
        <v>12596</v>
      </c>
      <c r="E6805" s="23" t="s">
        <v>13859</v>
      </c>
    </row>
    <row r="6806" spans="1:5" ht="12" customHeight="1" x14ac:dyDescent="0.25">
      <c r="A6806" s="651">
        <v>733905967818</v>
      </c>
      <c r="B6806" s="370" t="s">
        <v>13860</v>
      </c>
      <c r="C6806" s="22">
        <f>ODAMFA!Y18</f>
        <v>0</v>
      </c>
      <c r="D6806" s="22" t="s">
        <v>12596</v>
      </c>
      <c r="E6806" s="23" t="s">
        <v>13861</v>
      </c>
    </row>
    <row r="6807" spans="1:5" ht="12" customHeight="1" x14ac:dyDescent="0.25">
      <c r="A6807" s="651">
        <v>733905968211</v>
      </c>
      <c r="B6807" s="370" t="s">
        <v>13862</v>
      </c>
      <c r="C6807" s="22">
        <f>ODAMFA!Y19</f>
        <v>0</v>
      </c>
      <c r="D6807" s="22" t="s">
        <v>12596</v>
      </c>
      <c r="E6807" s="23" t="s">
        <v>13863</v>
      </c>
    </row>
    <row r="6808" spans="1:5" ht="12" customHeight="1" x14ac:dyDescent="0.25">
      <c r="A6808" s="651">
        <v>733905968617</v>
      </c>
      <c r="B6808" s="370" t="s">
        <v>13864</v>
      </c>
      <c r="C6808" s="22">
        <f>ODAMFA!Y20</f>
        <v>0</v>
      </c>
      <c r="D6808" s="22" t="s">
        <v>12596</v>
      </c>
      <c r="E6808" s="23" t="s">
        <v>13865</v>
      </c>
    </row>
    <row r="6809" spans="1:5" ht="12" customHeight="1" x14ac:dyDescent="0.25">
      <c r="A6809" s="651">
        <v>733905969010</v>
      </c>
      <c r="B6809" s="370" t="s">
        <v>13866</v>
      </c>
      <c r="C6809" s="22">
        <f>ODAMFA!Y21</f>
        <v>0</v>
      </c>
      <c r="D6809" s="22" t="s">
        <v>12596</v>
      </c>
      <c r="E6809" s="23" t="s">
        <v>13867</v>
      </c>
    </row>
    <row r="6810" spans="1:5" ht="12" customHeight="1" x14ac:dyDescent="0.25">
      <c r="A6810" s="651">
        <v>733905969416</v>
      </c>
      <c r="B6810" s="370" t="s">
        <v>13868</v>
      </c>
      <c r="C6810" s="22">
        <f>ODAMFA!Y22</f>
        <v>0</v>
      </c>
      <c r="D6810" s="22" t="s">
        <v>12596</v>
      </c>
      <c r="E6810" s="23" t="s">
        <v>13869</v>
      </c>
    </row>
    <row r="6811" spans="1:5" ht="12" customHeight="1" x14ac:dyDescent="0.25">
      <c r="A6811" s="651">
        <v>733905969812</v>
      </c>
      <c r="B6811" s="370" t="s">
        <v>13870</v>
      </c>
      <c r="C6811" s="22">
        <f>ODAMFA!Y23</f>
        <v>0</v>
      </c>
      <c r="D6811" s="22" t="s">
        <v>12596</v>
      </c>
      <c r="E6811" s="23" t="s">
        <v>13871</v>
      </c>
    </row>
    <row r="6812" spans="1:5" ht="12" customHeight="1" x14ac:dyDescent="0.25">
      <c r="A6812" s="651">
        <v>733905240218</v>
      </c>
      <c r="B6812" s="370" t="s">
        <v>13872</v>
      </c>
      <c r="C6812" s="22">
        <f>ODAMFA!Y24</f>
        <v>0</v>
      </c>
      <c r="D6812" s="22" t="s">
        <v>12596</v>
      </c>
      <c r="E6812" s="23" t="s">
        <v>13873</v>
      </c>
    </row>
    <row r="6813" spans="1:5" ht="12" customHeight="1" x14ac:dyDescent="0.25">
      <c r="A6813" s="651">
        <v>733905240614</v>
      </c>
      <c r="B6813" s="370" t="s">
        <v>13874</v>
      </c>
      <c r="C6813" s="22">
        <f>ODAMFA!Y25</f>
        <v>0</v>
      </c>
      <c r="D6813" s="22" t="s">
        <v>12596</v>
      </c>
      <c r="E6813" s="23" t="s">
        <v>13875</v>
      </c>
    </row>
    <row r="6814" spans="1:5" ht="12" customHeight="1" x14ac:dyDescent="0.25">
      <c r="A6814" s="651">
        <v>733905241017</v>
      </c>
      <c r="B6814" s="370" t="s">
        <v>13876</v>
      </c>
      <c r="C6814" s="22">
        <f>ODAMFA!Y26</f>
        <v>0</v>
      </c>
      <c r="D6814" s="22" t="s">
        <v>12596</v>
      </c>
      <c r="E6814" s="23" t="s">
        <v>13877</v>
      </c>
    </row>
    <row r="6815" spans="1:5" ht="12" customHeight="1" x14ac:dyDescent="0.25">
      <c r="A6815" s="651">
        <v>733905241413</v>
      </c>
      <c r="B6815" s="370" t="s">
        <v>13878</v>
      </c>
      <c r="C6815" s="22">
        <f>ODAMFA!Y27</f>
        <v>0</v>
      </c>
      <c r="D6815" s="22" t="s">
        <v>12596</v>
      </c>
      <c r="E6815" s="23" t="s">
        <v>13879</v>
      </c>
    </row>
    <row r="6816" spans="1:5" ht="12" customHeight="1" x14ac:dyDescent="0.25">
      <c r="A6816" s="651">
        <v>733905241819</v>
      </c>
      <c r="B6816" s="370" t="s">
        <v>13880</v>
      </c>
      <c r="C6816" s="22">
        <f>ODAMFA!Y28</f>
        <v>0</v>
      </c>
      <c r="D6816" s="22" t="s">
        <v>12596</v>
      </c>
      <c r="E6816" s="23" t="s">
        <v>13881</v>
      </c>
    </row>
    <row r="6817" spans="1:5" ht="12" customHeight="1" x14ac:dyDescent="0.25">
      <c r="A6817" s="651">
        <v>733905242212</v>
      </c>
      <c r="B6817" s="370" t="s">
        <v>13882</v>
      </c>
      <c r="C6817" s="22">
        <f>ODAMFA!Y29</f>
        <v>0</v>
      </c>
      <c r="D6817" s="22" t="s">
        <v>12596</v>
      </c>
      <c r="E6817" s="23" t="s">
        <v>13883</v>
      </c>
    </row>
    <row r="6818" spans="1:5" ht="12" customHeight="1" x14ac:dyDescent="0.25">
      <c r="A6818" s="651">
        <v>733905242618</v>
      </c>
      <c r="B6818" s="370" t="s">
        <v>13884</v>
      </c>
      <c r="C6818" s="22">
        <f>ODAMFA!Y30</f>
        <v>0</v>
      </c>
      <c r="D6818" s="22" t="s">
        <v>12596</v>
      </c>
      <c r="E6818" s="23" t="s">
        <v>13885</v>
      </c>
    </row>
    <row r="6819" spans="1:5" ht="12" customHeight="1" x14ac:dyDescent="0.25">
      <c r="A6819" s="651">
        <v>733905243011</v>
      </c>
      <c r="B6819" s="370" t="s">
        <v>13886</v>
      </c>
      <c r="C6819" s="22">
        <f>ODAMFA!Y31</f>
        <v>0</v>
      </c>
      <c r="D6819" s="22" t="s">
        <v>12596</v>
      </c>
      <c r="E6819" s="23" t="s">
        <v>13887</v>
      </c>
    </row>
    <row r="6820" spans="1:5" ht="12" customHeight="1" x14ac:dyDescent="0.25">
      <c r="A6820" s="651">
        <v>733905243417</v>
      </c>
      <c r="B6820" s="370" t="s">
        <v>13888</v>
      </c>
      <c r="C6820" s="22">
        <f>ODAMFA!Y32</f>
        <v>0</v>
      </c>
      <c r="D6820" s="22" t="s">
        <v>12596</v>
      </c>
      <c r="E6820" s="23" t="s">
        <v>13889</v>
      </c>
    </row>
    <row r="6821" spans="1:5" ht="12" customHeight="1" x14ac:dyDescent="0.25">
      <c r="A6821" s="651">
        <v>733905243813</v>
      </c>
      <c r="B6821" s="370" t="s">
        <v>13890</v>
      </c>
      <c r="C6821" s="22">
        <f>ODAMFA!Y33</f>
        <v>0</v>
      </c>
      <c r="D6821" s="22" t="s">
        <v>12596</v>
      </c>
      <c r="E6821" s="23" t="s">
        <v>13891</v>
      </c>
    </row>
    <row r="6822" spans="1:5" ht="12" customHeight="1" x14ac:dyDescent="0.25">
      <c r="A6822" s="651">
        <v>733905244216</v>
      </c>
      <c r="B6822" s="370" t="s">
        <v>13892</v>
      </c>
      <c r="C6822" s="22">
        <f>ODAMFA!Y34</f>
        <v>0</v>
      </c>
      <c r="D6822" s="22" t="s">
        <v>12596</v>
      </c>
      <c r="E6822" s="23" t="s">
        <v>13893</v>
      </c>
    </row>
    <row r="6823" spans="1:5" ht="12" customHeight="1" x14ac:dyDescent="0.25">
      <c r="A6823" s="651">
        <v>733905244612</v>
      </c>
      <c r="B6823" s="370" t="s">
        <v>13894</v>
      </c>
      <c r="C6823" s="22">
        <f>ODAMFA!Y35</f>
        <v>0</v>
      </c>
      <c r="D6823" s="22" t="s">
        <v>12596</v>
      </c>
      <c r="E6823" s="23" t="s">
        <v>13895</v>
      </c>
    </row>
    <row r="6824" spans="1:5" ht="12" customHeight="1" x14ac:dyDescent="0.25">
      <c r="A6824" s="651">
        <v>733905245015</v>
      </c>
      <c r="B6824" s="370" t="s">
        <v>13896</v>
      </c>
      <c r="C6824" s="22">
        <f>ODAMFA!Y36</f>
        <v>0</v>
      </c>
      <c r="D6824" s="22" t="s">
        <v>12596</v>
      </c>
      <c r="E6824" s="23" t="s">
        <v>13897</v>
      </c>
    </row>
    <row r="6825" spans="1:5" ht="12" customHeight="1" x14ac:dyDescent="0.25">
      <c r="A6825" s="651">
        <v>733905245411</v>
      </c>
      <c r="B6825" s="370" t="s">
        <v>13898</v>
      </c>
      <c r="C6825" s="22">
        <f>ODAMFA!Y37</f>
        <v>0</v>
      </c>
      <c r="D6825" s="22" t="s">
        <v>12596</v>
      </c>
      <c r="E6825" s="23" t="s">
        <v>13899</v>
      </c>
    </row>
    <row r="6826" spans="1:5" ht="12" customHeight="1" x14ac:dyDescent="0.25">
      <c r="A6826" s="651">
        <v>733905245817</v>
      </c>
      <c r="B6826" s="370" t="s">
        <v>13900</v>
      </c>
      <c r="C6826" s="22">
        <f>ODAMFA!Y38</f>
        <v>0</v>
      </c>
      <c r="D6826" s="22" t="s">
        <v>12596</v>
      </c>
      <c r="E6826" s="23" t="s">
        <v>13901</v>
      </c>
    </row>
    <row r="6827" spans="1:5" ht="12" customHeight="1" x14ac:dyDescent="0.25">
      <c r="A6827" s="651">
        <v>733905246210</v>
      </c>
      <c r="B6827" s="370" t="s">
        <v>13902</v>
      </c>
      <c r="C6827" s="22">
        <f>ODAMFA!Y39</f>
        <v>0</v>
      </c>
      <c r="D6827" s="22" t="s">
        <v>12596</v>
      </c>
      <c r="E6827" s="23" t="s">
        <v>13903</v>
      </c>
    </row>
    <row r="6828" spans="1:5" ht="12" customHeight="1" x14ac:dyDescent="0.25">
      <c r="A6828" s="651">
        <v>733905246616</v>
      </c>
      <c r="B6828" s="370" t="s">
        <v>13904</v>
      </c>
      <c r="C6828" s="22">
        <f>ODAMFA!Y40</f>
        <v>0</v>
      </c>
      <c r="D6828" s="22" t="s">
        <v>12596</v>
      </c>
      <c r="E6828" s="23" t="s">
        <v>13905</v>
      </c>
    </row>
    <row r="6829" spans="1:5" ht="12" customHeight="1" x14ac:dyDescent="0.25">
      <c r="A6829" s="651">
        <v>733905247019</v>
      </c>
      <c r="B6829" s="370" t="s">
        <v>13906</v>
      </c>
      <c r="C6829" s="22">
        <f>ODAMFA!Y41</f>
        <v>0</v>
      </c>
      <c r="D6829" s="22" t="s">
        <v>12596</v>
      </c>
      <c r="E6829" s="23" t="s">
        <v>13907</v>
      </c>
    </row>
    <row r="6830" spans="1:5" ht="12" customHeight="1" x14ac:dyDescent="0.25">
      <c r="A6830" s="651">
        <v>733905247415</v>
      </c>
      <c r="B6830" s="370" t="s">
        <v>13908</v>
      </c>
      <c r="C6830" s="22">
        <f>ODAMFA!Y42</f>
        <v>0</v>
      </c>
      <c r="D6830" s="22" t="s">
        <v>12596</v>
      </c>
      <c r="E6830" s="23" t="s">
        <v>13909</v>
      </c>
    </row>
    <row r="6831" spans="1:5" ht="12" customHeight="1" x14ac:dyDescent="0.25">
      <c r="A6831" s="651">
        <v>733905247811</v>
      </c>
      <c r="B6831" s="370" t="s">
        <v>13910</v>
      </c>
      <c r="C6831" s="22">
        <f>ODAMFA!Y43</f>
        <v>0</v>
      </c>
      <c r="D6831" s="22" t="s">
        <v>12596</v>
      </c>
      <c r="E6831" s="23" t="s">
        <v>13911</v>
      </c>
    </row>
    <row r="6832" spans="1:5" ht="12" customHeight="1" x14ac:dyDescent="0.25">
      <c r="A6832" s="651">
        <v>733905965821</v>
      </c>
      <c r="B6832" s="370" t="s">
        <v>13912</v>
      </c>
      <c r="C6832" s="22">
        <f>ODAMFA!Z13</f>
        <v>0</v>
      </c>
      <c r="D6832" s="22" t="s">
        <v>12596</v>
      </c>
      <c r="E6832" s="23" t="s">
        <v>13913</v>
      </c>
    </row>
    <row r="6833" spans="1:5" ht="12" customHeight="1" x14ac:dyDescent="0.25">
      <c r="A6833" s="651">
        <v>733905966224</v>
      </c>
      <c r="B6833" s="370" t="s">
        <v>13914</v>
      </c>
      <c r="C6833" s="22">
        <f>ODAMFA!Z14</f>
        <v>0</v>
      </c>
      <c r="D6833" s="22" t="s">
        <v>12596</v>
      </c>
      <c r="E6833" s="23" t="s">
        <v>13915</v>
      </c>
    </row>
    <row r="6834" spans="1:5" ht="12" customHeight="1" x14ac:dyDescent="0.25">
      <c r="A6834" s="651">
        <v>733905966620</v>
      </c>
      <c r="B6834" s="370" t="s">
        <v>13916</v>
      </c>
      <c r="C6834" s="22">
        <f>ODAMFA!Z15</f>
        <v>0</v>
      </c>
      <c r="D6834" s="22" t="s">
        <v>12596</v>
      </c>
      <c r="E6834" s="23" t="s">
        <v>13917</v>
      </c>
    </row>
    <row r="6835" spans="1:5" ht="12" customHeight="1" x14ac:dyDescent="0.25">
      <c r="A6835" s="651">
        <v>733905967023</v>
      </c>
      <c r="B6835" s="370" t="s">
        <v>13918</v>
      </c>
      <c r="C6835" s="22">
        <f>ODAMFA!Z16</f>
        <v>0</v>
      </c>
      <c r="D6835" s="22" t="s">
        <v>12596</v>
      </c>
      <c r="E6835" s="23" t="s">
        <v>13919</v>
      </c>
    </row>
    <row r="6836" spans="1:5" ht="12" customHeight="1" x14ac:dyDescent="0.25">
      <c r="A6836" s="651">
        <v>733905967429</v>
      </c>
      <c r="B6836" s="370" t="s">
        <v>13920</v>
      </c>
      <c r="C6836" s="22">
        <f>ODAMFA!Z17</f>
        <v>0</v>
      </c>
      <c r="D6836" s="22" t="s">
        <v>12596</v>
      </c>
      <c r="E6836" s="23" t="s">
        <v>13921</v>
      </c>
    </row>
    <row r="6837" spans="1:5" ht="12" customHeight="1" x14ac:dyDescent="0.25">
      <c r="A6837" s="651">
        <v>733905967825</v>
      </c>
      <c r="B6837" s="370" t="s">
        <v>13922</v>
      </c>
      <c r="C6837" s="22">
        <f>ODAMFA!Z18</f>
        <v>0</v>
      </c>
      <c r="D6837" s="22" t="s">
        <v>12596</v>
      </c>
      <c r="E6837" s="23" t="s">
        <v>13923</v>
      </c>
    </row>
    <row r="6838" spans="1:5" ht="12" customHeight="1" x14ac:dyDescent="0.25">
      <c r="A6838" s="651">
        <v>733905968228</v>
      </c>
      <c r="B6838" s="370" t="s">
        <v>13924</v>
      </c>
      <c r="C6838" s="22">
        <f>ODAMFA!Z19</f>
        <v>0</v>
      </c>
      <c r="D6838" s="22" t="s">
        <v>12596</v>
      </c>
      <c r="E6838" s="23" t="s">
        <v>13925</v>
      </c>
    </row>
    <row r="6839" spans="1:5" ht="12" customHeight="1" x14ac:dyDescent="0.25">
      <c r="A6839" s="651">
        <v>733905968624</v>
      </c>
      <c r="B6839" s="370" t="s">
        <v>13926</v>
      </c>
      <c r="C6839" s="22">
        <f>ODAMFA!Z20</f>
        <v>0</v>
      </c>
      <c r="D6839" s="22" t="s">
        <v>12596</v>
      </c>
      <c r="E6839" s="23" t="s">
        <v>13927</v>
      </c>
    </row>
    <row r="6840" spans="1:5" ht="12" customHeight="1" x14ac:dyDescent="0.25">
      <c r="A6840" s="651">
        <v>733905969027</v>
      </c>
      <c r="B6840" s="370" t="s">
        <v>13928</v>
      </c>
      <c r="C6840" s="22">
        <f>ODAMFA!Z21</f>
        <v>0</v>
      </c>
      <c r="D6840" s="22" t="s">
        <v>12596</v>
      </c>
      <c r="E6840" s="23" t="s">
        <v>13929</v>
      </c>
    </row>
    <row r="6841" spans="1:5" ht="12" customHeight="1" x14ac:dyDescent="0.25">
      <c r="A6841" s="651">
        <v>733905969423</v>
      </c>
      <c r="B6841" s="370" t="s">
        <v>13930</v>
      </c>
      <c r="C6841" s="22">
        <f>ODAMFA!Z22</f>
        <v>0</v>
      </c>
      <c r="D6841" s="22" t="s">
        <v>12596</v>
      </c>
      <c r="E6841" s="23" t="s">
        <v>13931</v>
      </c>
    </row>
    <row r="6842" spans="1:5" ht="12" customHeight="1" x14ac:dyDescent="0.25">
      <c r="A6842" s="651">
        <v>733905969829</v>
      </c>
      <c r="B6842" s="370" t="s">
        <v>13932</v>
      </c>
      <c r="C6842" s="22">
        <f>ODAMFA!Z23</f>
        <v>0</v>
      </c>
      <c r="D6842" s="22" t="s">
        <v>12596</v>
      </c>
      <c r="E6842" s="23" t="s">
        <v>13933</v>
      </c>
    </row>
    <row r="6843" spans="1:5" ht="12" customHeight="1" x14ac:dyDescent="0.25">
      <c r="A6843" s="651">
        <v>733905240225</v>
      </c>
      <c r="B6843" s="370" t="s">
        <v>13934</v>
      </c>
      <c r="C6843" s="22">
        <f>ODAMFA!Z24</f>
        <v>0</v>
      </c>
      <c r="D6843" s="22" t="s">
        <v>12596</v>
      </c>
      <c r="E6843" s="23" t="s">
        <v>13935</v>
      </c>
    </row>
    <row r="6844" spans="1:5" ht="12" customHeight="1" x14ac:dyDescent="0.25">
      <c r="A6844" s="651">
        <v>733905240621</v>
      </c>
      <c r="B6844" s="370" t="s">
        <v>13936</v>
      </c>
      <c r="C6844" s="22">
        <f>ODAMFA!Z25</f>
        <v>0</v>
      </c>
      <c r="D6844" s="22" t="s">
        <v>12596</v>
      </c>
      <c r="E6844" s="23" t="s">
        <v>13937</v>
      </c>
    </row>
    <row r="6845" spans="1:5" ht="12" customHeight="1" x14ac:dyDescent="0.25">
      <c r="A6845" s="651">
        <v>733905241024</v>
      </c>
      <c r="B6845" s="370" t="s">
        <v>13938</v>
      </c>
      <c r="C6845" s="22">
        <f>ODAMFA!Z26</f>
        <v>0</v>
      </c>
      <c r="D6845" s="22" t="s">
        <v>12596</v>
      </c>
      <c r="E6845" s="23" t="s">
        <v>13939</v>
      </c>
    </row>
    <row r="6846" spans="1:5" ht="12" customHeight="1" x14ac:dyDescent="0.25">
      <c r="A6846" s="651">
        <v>733905241420</v>
      </c>
      <c r="B6846" s="370" t="s">
        <v>13940</v>
      </c>
      <c r="C6846" s="22">
        <f>ODAMFA!Z27</f>
        <v>0</v>
      </c>
      <c r="D6846" s="22" t="s">
        <v>12596</v>
      </c>
      <c r="E6846" s="23" t="s">
        <v>13941</v>
      </c>
    </row>
    <row r="6847" spans="1:5" ht="12" customHeight="1" x14ac:dyDescent="0.25">
      <c r="A6847" s="651">
        <v>733905241826</v>
      </c>
      <c r="B6847" s="370" t="s">
        <v>13942</v>
      </c>
      <c r="C6847" s="22">
        <f>ODAMFA!Z28</f>
        <v>0</v>
      </c>
      <c r="D6847" s="22" t="s">
        <v>12596</v>
      </c>
      <c r="E6847" s="23" t="s">
        <v>13943</v>
      </c>
    </row>
    <row r="6848" spans="1:5" ht="12" customHeight="1" x14ac:dyDescent="0.25">
      <c r="A6848" s="651">
        <v>733905242229</v>
      </c>
      <c r="B6848" s="370" t="s">
        <v>13944</v>
      </c>
      <c r="C6848" s="22">
        <f>ODAMFA!Z29</f>
        <v>0</v>
      </c>
      <c r="D6848" s="22" t="s">
        <v>12596</v>
      </c>
      <c r="E6848" s="23" t="s">
        <v>13945</v>
      </c>
    </row>
    <row r="6849" spans="1:5" ht="12" customHeight="1" x14ac:dyDescent="0.25">
      <c r="A6849" s="651">
        <v>733905242625</v>
      </c>
      <c r="B6849" s="370" t="s">
        <v>13946</v>
      </c>
      <c r="C6849" s="22">
        <f>ODAMFA!Z30</f>
        <v>0</v>
      </c>
      <c r="D6849" s="22" t="s">
        <v>12596</v>
      </c>
      <c r="E6849" s="23" t="s">
        <v>13947</v>
      </c>
    </row>
    <row r="6850" spans="1:5" ht="12" customHeight="1" x14ac:dyDescent="0.25">
      <c r="A6850" s="651">
        <v>733905243028</v>
      </c>
      <c r="B6850" s="370" t="s">
        <v>13948</v>
      </c>
      <c r="C6850" s="22">
        <f>ODAMFA!Z31</f>
        <v>0</v>
      </c>
      <c r="D6850" s="22" t="s">
        <v>12596</v>
      </c>
      <c r="E6850" s="23" t="s">
        <v>13949</v>
      </c>
    </row>
    <row r="6851" spans="1:5" ht="12" customHeight="1" x14ac:dyDescent="0.25">
      <c r="A6851" s="651">
        <v>733905243424</v>
      </c>
      <c r="B6851" s="370" t="s">
        <v>13950</v>
      </c>
      <c r="C6851" s="22">
        <f>ODAMFA!Z32</f>
        <v>0</v>
      </c>
      <c r="D6851" s="22" t="s">
        <v>12596</v>
      </c>
      <c r="E6851" s="23" t="s">
        <v>13951</v>
      </c>
    </row>
    <row r="6852" spans="1:5" ht="12" customHeight="1" x14ac:dyDescent="0.25">
      <c r="A6852" s="651">
        <v>733905243820</v>
      </c>
      <c r="B6852" s="370" t="s">
        <v>13952</v>
      </c>
      <c r="C6852" s="22">
        <f>ODAMFA!Z33</f>
        <v>0</v>
      </c>
      <c r="D6852" s="22" t="s">
        <v>12596</v>
      </c>
      <c r="E6852" s="23" t="s">
        <v>13953</v>
      </c>
    </row>
    <row r="6853" spans="1:5" ht="12" customHeight="1" x14ac:dyDescent="0.25">
      <c r="A6853" s="651">
        <v>733905244223</v>
      </c>
      <c r="B6853" s="370" t="s">
        <v>13954</v>
      </c>
      <c r="C6853" s="22">
        <f>ODAMFA!Z34</f>
        <v>0</v>
      </c>
      <c r="D6853" s="22" t="s">
        <v>12596</v>
      </c>
      <c r="E6853" s="23" t="s">
        <v>13955</v>
      </c>
    </row>
    <row r="6854" spans="1:5" ht="12" customHeight="1" x14ac:dyDescent="0.25">
      <c r="A6854" s="651">
        <v>733905244629</v>
      </c>
      <c r="B6854" s="370" t="s">
        <v>13956</v>
      </c>
      <c r="C6854" s="22">
        <f>ODAMFA!Z35</f>
        <v>0</v>
      </c>
      <c r="D6854" s="22" t="s">
        <v>12596</v>
      </c>
      <c r="E6854" s="23" t="s">
        <v>13957</v>
      </c>
    </row>
    <row r="6855" spans="1:5" ht="12" customHeight="1" x14ac:dyDescent="0.25">
      <c r="A6855" s="651">
        <v>733905245022</v>
      </c>
      <c r="B6855" s="370" t="s">
        <v>13958</v>
      </c>
      <c r="C6855" s="22">
        <f>ODAMFA!Z36</f>
        <v>0</v>
      </c>
      <c r="D6855" s="22" t="s">
        <v>12596</v>
      </c>
      <c r="E6855" s="23" t="s">
        <v>13959</v>
      </c>
    </row>
    <row r="6856" spans="1:5" ht="12" customHeight="1" x14ac:dyDescent="0.25">
      <c r="A6856" s="651">
        <v>733905245428</v>
      </c>
      <c r="B6856" s="370" t="s">
        <v>13960</v>
      </c>
      <c r="C6856" s="22">
        <f>ODAMFA!Z37</f>
        <v>0</v>
      </c>
      <c r="D6856" s="22" t="s">
        <v>12596</v>
      </c>
      <c r="E6856" s="23" t="s">
        <v>13961</v>
      </c>
    </row>
    <row r="6857" spans="1:5" ht="12" customHeight="1" x14ac:dyDescent="0.25">
      <c r="A6857" s="651">
        <v>733905245824</v>
      </c>
      <c r="B6857" s="370" t="s">
        <v>13962</v>
      </c>
      <c r="C6857" s="22">
        <f>ODAMFA!Z38</f>
        <v>0</v>
      </c>
      <c r="D6857" s="22" t="s">
        <v>12596</v>
      </c>
      <c r="E6857" s="23" t="s">
        <v>13963</v>
      </c>
    </row>
    <row r="6858" spans="1:5" ht="12" customHeight="1" x14ac:dyDescent="0.25">
      <c r="A6858" s="651">
        <v>733905246227</v>
      </c>
      <c r="B6858" s="370" t="s">
        <v>13964</v>
      </c>
      <c r="C6858" s="22">
        <f>ODAMFA!Z39</f>
        <v>0</v>
      </c>
      <c r="D6858" s="22" t="s">
        <v>12596</v>
      </c>
      <c r="E6858" s="23" t="s">
        <v>13965</v>
      </c>
    </row>
    <row r="6859" spans="1:5" ht="12" customHeight="1" x14ac:dyDescent="0.25">
      <c r="A6859" s="651">
        <v>733905246623</v>
      </c>
      <c r="B6859" s="370" t="s">
        <v>13966</v>
      </c>
      <c r="C6859" s="22">
        <f>ODAMFA!Z40</f>
        <v>0</v>
      </c>
      <c r="D6859" s="22" t="s">
        <v>12596</v>
      </c>
      <c r="E6859" s="23" t="s">
        <v>13967</v>
      </c>
    </row>
    <row r="6860" spans="1:5" ht="12" customHeight="1" x14ac:dyDescent="0.25">
      <c r="A6860" s="651">
        <v>733905247026</v>
      </c>
      <c r="B6860" s="370" t="s">
        <v>13968</v>
      </c>
      <c r="C6860" s="22">
        <f>ODAMFA!Z41</f>
        <v>0</v>
      </c>
      <c r="D6860" s="22" t="s">
        <v>12596</v>
      </c>
      <c r="E6860" s="23" t="s">
        <v>13969</v>
      </c>
    </row>
    <row r="6861" spans="1:5" ht="12" customHeight="1" x14ac:dyDescent="0.25">
      <c r="A6861" s="651">
        <v>733905247422</v>
      </c>
      <c r="B6861" s="370" t="s">
        <v>13970</v>
      </c>
      <c r="C6861" s="22">
        <f>ODAMFA!Z42</f>
        <v>0</v>
      </c>
      <c r="D6861" s="22" t="s">
        <v>12596</v>
      </c>
      <c r="E6861" s="23" t="s">
        <v>13971</v>
      </c>
    </row>
    <row r="6862" spans="1:5" ht="12" customHeight="1" x14ac:dyDescent="0.25">
      <c r="A6862" s="651">
        <v>733905247828</v>
      </c>
      <c r="B6862" s="370" t="s">
        <v>13972</v>
      </c>
      <c r="C6862" s="22">
        <f>ODAMFA!Z43</f>
        <v>0</v>
      </c>
      <c r="D6862" s="22" t="s">
        <v>12596</v>
      </c>
      <c r="E6862" s="23" t="s">
        <v>13973</v>
      </c>
    </row>
    <row r="6863" spans="1:5" ht="12" customHeight="1" x14ac:dyDescent="0.25">
      <c r="A6863" s="651">
        <v>733905965838</v>
      </c>
      <c r="B6863" s="370" t="s">
        <v>13974</v>
      </c>
      <c r="C6863" s="22">
        <f>ODAMFA!AA13</f>
        <v>0</v>
      </c>
      <c r="D6863" s="22" t="s">
        <v>12596</v>
      </c>
      <c r="E6863" s="23" t="s">
        <v>13975</v>
      </c>
    </row>
    <row r="6864" spans="1:5" ht="12" customHeight="1" x14ac:dyDescent="0.25">
      <c r="A6864" s="651">
        <v>733905966231</v>
      </c>
      <c r="B6864" s="370" t="s">
        <v>13976</v>
      </c>
      <c r="C6864" s="22">
        <f>ODAMFA!AA14</f>
        <v>0</v>
      </c>
      <c r="D6864" s="22" t="s">
        <v>12596</v>
      </c>
      <c r="E6864" s="23" t="s">
        <v>13977</v>
      </c>
    </row>
    <row r="6865" spans="1:5" ht="12" customHeight="1" x14ac:dyDescent="0.25">
      <c r="A6865" s="651">
        <v>733905966637</v>
      </c>
      <c r="B6865" s="370" t="s">
        <v>13978</v>
      </c>
      <c r="C6865" s="22">
        <f>ODAMFA!AA15</f>
        <v>0</v>
      </c>
      <c r="D6865" s="22" t="s">
        <v>12596</v>
      </c>
      <c r="E6865" s="23" t="s">
        <v>13979</v>
      </c>
    </row>
    <row r="6866" spans="1:5" ht="12" customHeight="1" x14ac:dyDescent="0.25">
      <c r="A6866" s="651">
        <v>733905967030</v>
      </c>
      <c r="B6866" s="370" t="s">
        <v>13980</v>
      </c>
      <c r="C6866" s="22">
        <f>ODAMFA!AA16</f>
        <v>0</v>
      </c>
      <c r="D6866" s="22" t="s">
        <v>12596</v>
      </c>
      <c r="E6866" s="23" t="s">
        <v>13981</v>
      </c>
    </row>
    <row r="6867" spans="1:5" ht="12" customHeight="1" x14ac:dyDescent="0.25">
      <c r="A6867" s="651">
        <v>733905967436</v>
      </c>
      <c r="B6867" s="370" t="s">
        <v>13982</v>
      </c>
      <c r="C6867" s="22">
        <f>ODAMFA!AA17</f>
        <v>0</v>
      </c>
      <c r="D6867" s="22" t="s">
        <v>12596</v>
      </c>
      <c r="E6867" s="23" t="s">
        <v>13983</v>
      </c>
    </row>
    <row r="6868" spans="1:5" ht="12" customHeight="1" x14ac:dyDescent="0.25">
      <c r="A6868" s="651">
        <v>733905967832</v>
      </c>
      <c r="B6868" s="370" t="s">
        <v>13984</v>
      </c>
      <c r="C6868" s="22">
        <f>ODAMFA!AA18</f>
        <v>0</v>
      </c>
      <c r="D6868" s="22" t="s">
        <v>12596</v>
      </c>
      <c r="E6868" s="23" t="s">
        <v>13985</v>
      </c>
    </row>
    <row r="6869" spans="1:5" ht="12" customHeight="1" x14ac:dyDescent="0.25">
      <c r="A6869" s="651">
        <v>733905968235</v>
      </c>
      <c r="B6869" s="370" t="s">
        <v>13986</v>
      </c>
      <c r="C6869" s="22">
        <f>ODAMFA!AA19</f>
        <v>0</v>
      </c>
      <c r="D6869" s="22" t="s">
        <v>12596</v>
      </c>
      <c r="E6869" s="23" t="s">
        <v>13987</v>
      </c>
    </row>
    <row r="6870" spans="1:5" ht="12" customHeight="1" x14ac:dyDescent="0.25">
      <c r="A6870" s="651">
        <v>733905968631</v>
      </c>
      <c r="B6870" s="370" t="s">
        <v>13988</v>
      </c>
      <c r="C6870" s="22">
        <f>ODAMFA!AA20</f>
        <v>0</v>
      </c>
      <c r="D6870" s="22" t="s">
        <v>12596</v>
      </c>
      <c r="E6870" s="23" t="s">
        <v>13989</v>
      </c>
    </row>
    <row r="6871" spans="1:5" ht="12" customHeight="1" x14ac:dyDescent="0.25">
      <c r="A6871" s="651">
        <v>733905969034</v>
      </c>
      <c r="B6871" s="370" t="s">
        <v>13990</v>
      </c>
      <c r="C6871" s="22">
        <f>ODAMFA!AA21</f>
        <v>0</v>
      </c>
      <c r="D6871" s="22" t="s">
        <v>12596</v>
      </c>
      <c r="E6871" s="23" t="s">
        <v>13991</v>
      </c>
    </row>
    <row r="6872" spans="1:5" ht="12" customHeight="1" x14ac:dyDescent="0.25">
      <c r="A6872" s="651">
        <v>733905969430</v>
      </c>
      <c r="B6872" s="370" t="s">
        <v>13992</v>
      </c>
      <c r="C6872" s="22">
        <f>ODAMFA!AA22</f>
        <v>0</v>
      </c>
      <c r="D6872" s="22" t="s">
        <v>12596</v>
      </c>
      <c r="E6872" s="23" t="s">
        <v>13993</v>
      </c>
    </row>
    <row r="6873" spans="1:5" ht="12" customHeight="1" x14ac:dyDescent="0.25">
      <c r="A6873" s="651">
        <v>733905969836</v>
      </c>
      <c r="B6873" s="370" t="s">
        <v>13994</v>
      </c>
      <c r="C6873" s="22">
        <f>ODAMFA!AA23</f>
        <v>0</v>
      </c>
      <c r="D6873" s="22" t="s">
        <v>12596</v>
      </c>
      <c r="E6873" s="23" t="s">
        <v>13995</v>
      </c>
    </row>
    <row r="6874" spans="1:5" ht="12" customHeight="1" x14ac:dyDescent="0.25">
      <c r="A6874" s="651">
        <v>733905240232</v>
      </c>
      <c r="B6874" s="370" t="s">
        <v>13996</v>
      </c>
      <c r="C6874" s="22">
        <f>ODAMFA!AA24</f>
        <v>0</v>
      </c>
      <c r="D6874" s="22" t="s">
        <v>12596</v>
      </c>
      <c r="E6874" s="23" t="s">
        <v>13997</v>
      </c>
    </row>
    <row r="6875" spans="1:5" ht="12" customHeight="1" x14ac:dyDescent="0.25">
      <c r="A6875" s="651">
        <v>733905240638</v>
      </c>
      <c r="B6875" s="370" t="s">
        <v>13998</v>
      </c>
      <c r="C6875" s="22">
        <f>ODAMFA!AA25</f>
        <v>0</v>
      </c>
      <c r="D6875" s="22" t="s">
        <v>12596</v>
      </c>
      <c r="E6875" s="23" t="s">
        <v>13999</v>
      </c>
    </row>
    <row r="6876" spans="1:5" ht="12" customHeight="1" x14ac:dyDescent="0.25">
      <c r="A6876" s="651">
        <v>733905241031</v>
      </c>
      <c r="B6876" s="370" t="s">
        <v>14000</v>
      </c>
      <c r="C6876" s="22">
        <f>ODAMFA!AA26</f>
        <v>0</v>
      </c>
      <c r="D6876" s="22" t="s">
        <v>12596</v>
      </c>
      <c r="E6876" s="23" t="s">
        <v>14001</v>
      </c>
    </row>
    <row r="6877" spans="1:5" ht="12" customHeight="1" x14ac:dyDescent="0.25">
      <c r="A6877" s="651">
        <v>733905241437</v>
      </c>
      <c r="B6877" s="370" t="s">
        <v>14002</v>
      </c>
      <c r="C6877" s="22">
        <f>ODAMFA!AA27</f>
        <v>0</v>
      </c>
      <c r="D6877" s="22" t="s">
        <v>12596</v>
      </c>
      <c r="E6877" s="23" t="s">
        <v>14003</v>
      </c>
    </row>
    <row r="6878" spans="1:5" ht="12" customHeight="1" x14ac:dyDescent="0.25">
      <c r="A6878" s="651">
        <v>733905241833</v>
      </c>
      <c r="B6878" s="370" t="s">
        <v>14004</v>
      </c>
      <c r="C6878" s="22">
        <f>ODAMFA!AA28</f>
        <v>0</v>
      </c>
      <c r="D6878" s="22" t="s">
        <v>12596</v>
      </c>
      <c r="E6878" s="23" t="s">
        <v>14005</v>
      </c>
    </row>
    <row r="6879" spans="1:5" ht="12" customHeight="1" x14ac:dyDescent="0.25">
      <c r="A6879" s="651">
        <v>733905242236</v>
      </c>
      <c r="B6879" s="370" t="s">
        <v>14006</v>
      </c>
      <c r="C6879" s="22">
        <f>ODAMFA!AA29</f>
        <v>0</v>
      </c>
      <c r="D6879" s="22" t="s">
        <v>12596</v>
      </c>
      <c r="E6879" s="23" t="s">
        <v>14007</v>
      </c>
    </row>
    <row r="6880" spans="1:5" ht="12" customHeight="1" x14ac:dyDescent="0.25">
      <c r="A6880" s="651">
        <v>733905242632</v>
      </c>
      <c r="B6880" s="370" t="s">
        <v>14008</v>
      </c>
      <c r="C6880" s="22">
        <f>ODAMFA!AA30</f>
        <v>0</v>
      </c>
      <c r="D6880" s="22" t="s">
        <v>12596</v>
      </c>
      <c r="E6880" s="23" t="s">
        <v>14009</v>
      </c>
    </row>
    <row r="6881" spans="1:5" ht="12" customHeight="1" x14ac:dyDescent="0.25">
      <c r="A6881" s="651">
        <v>733905243035</v>
      </c>
      <c r="B6881" s="370" t="s">
        <v>14010</v>
      </c>
      <c r="C6881" s="22">
        <f>ODAMFA!AA31</f>
        <v>0</v>
      </c>
      <c r="D6881" s="22" t="s">
        <v>12596</v>
      </c>
      <c r="E6881" s="23" t="s">
        <v>14011</v>
      </c>
    </row>
    <row r="6882" spans="1:5" ht="12" customHeight="1" x14ac:dyDescent="0.25">
      <c r="A6882" s="651">
        <v>733905243431</v>
      </c>
      <c r="B6882" s="370" t="s">
        <v>14012</v>
      </c>
      <c r="C6882" s="22">
        <f>ODAMFA!AA32</f>
        <v>0</v>
      </c>
      <c r="D6882" s="22" t="s">
        <v>12596</v>
      </c>
      <c r="E6882" s="23" t="s">
        <v>14013</v>
      </c>
    </row>
    <row r="6883" spans="1:5" ht="12" customHeight="1" x14ac:dyDescent="0.25">
      <c r="A6883" s="651">
        <v>733905243837</v>
      </c>
      <c r="B6883" s="370" t="s">
        <v>14014</v>
      </c>
      <c r="C6883" s="22">
        <f>ODAMFA!AA33</f>
        <v>0</v>
      </c>
      <c r="D6883" s="22" t="s">
        <v>12596</v>
      </c>
      <c r="E6883" s="23" t="s">
        <v>14015</v>
      </c>
    </row>
    <row r="6884" spans="1:5" ht="12" customHeight="1" x14ac:dyDescent="0.25">
      <c r="A6884" s="651">
        <v>733905244230</v>
      </c>
      <c r="B6884" s="370" t="s">
        <v>14016</v>
      </c>
      <c r="C6884" s="22">
        <f>ODAMFA!AA34</f>
        <v>0</v>
      </c>
      <c r="D6884" s="22" t="s">
        <v>12596</v>
      </c>
      <c r="E6884" s="23" t="s">
        <v>14017</v>
      </c>
    </row>
    <row r="6885" spans="1:5" ht="12" customHeight="1" x14ac:dyDescent="0.25">
      <c r="A6885" s="651">
        <v>733905244636</v>
      </c>
      <c r="B6885" s="370" t="s">
        <v>14018</v>
      </c>
      <c r="C6885" s="22">
        <f>ODAMFA!AA35</f>
        <v>0</v>
      </c>
      <c r="D6885" s="22" t="s">
        <v>12596</v>
      </c>
      <c r="E6885" s="23" t="s">
        <v>14019</v>
      </c>
    </row>
    <row r="6886" spans="1:5" ht="12" customHeight="1" x14ac:dyDescent="0.25">
      <c r="A6886" s="651">
        <v>733905245039</v>
      </c>
      <c r="B6886" s="370" t="s">
        <v>14020</v>
      </c>
      <c r="C6886" s="22">
        <f>ODAMFA!AA36</f>
        <v>0</v>
      </c>
      <c r="D6886" s="22" t="s">
        <v>12596</v>
      </c>
      <c r="E6886" s="23" t="s">
        <v>14021</v>
      </c>
    </row>
    <row r="6887" spans="1:5" ht="12" customHeight="1" x14ac:dyDescent="0.25">
      <c r="A6887" s="651">
        <v>733905245435</v>
      </c>
      <c r="B6887" s="370" t="s">
        <v>14022</v>
      </c>
      <c r="C6887" s="22">
        <f>ODAMFA!AA37</f>
        <v>0</v>
      </c>
      <c r="D6887" s="22" t="s">
        <v>12596</v>
      </c>
      <c r="E6887" s="23" t="s">
        <v>14023</v>
      </c>
    </row>
    <row r="6888" spans="1:5" ht="12" customHeight="1" x14ac:dyDescent="0.25">
      <c r="A6888" s="651">
        <v>733905245831</v>
      </c>
      <c r="B6888" s="370" t="s">
        <v>14024</v>
      </c>
      <c r="C6888" s="22">
        <f>ODAMFA!AA38</f>
        <v>0</v>
      </c>
      <c r="D6888" s="22" t="s">
        <v>12596</v>
      </c>
      <c r="E6888" s="23" t="s">
        <v>14025</v>
      </c>
    </row>
    <row r="6889" spans="1:5" ht="12" customHeight="1" x14ac:dyDescent="0.25">
      <c r="A6889" s="651">
        <v>733905246234</v>
      </c>
      <c r="B6889" s="370" t="s">
        <v>14026</v>
      </c>
      <c r="C6889" s="22">
        <f>ODAMFA!AA39</f>
        <v>0</v>
      </c>
      <c r="D6889" s="22" t="s">
        <v>12596</v>
      </c>
      <c r="E6889" s="23" t="s">
        <v>14027</v>
      </c>
    </row>
    <row r="6890" spans="1:5" ht="12" customHeight="1" x14ac:dyDescent="0.25">
      <c r="A6890" s="651">
        <v>733905246630</v>
      </c>
      <c r="B6890" s="370" t="s">
        <v>14028</v>
      </c>
      <c r="C6890" s="22">
        <f>ODAMFA!AA40</f>
        <v>0</v>
      </c>
      <c r="D6890" s="22" t="s">
        <v>12596</v>
      </c>
      <c r="E6890" s="23" t="s">
        <v>14029</v>
      </c>
    </row>
    <row r="6891" spans="1:5" ht="12" customHeight="1" x14ac:dyDescent="0.25">
      <c r="A6891" s="651">
        <v>733905247033</v>
      </c>
      <c r="B6891" s="370" t="s">
        <v>14030</v>
      </c>
      <c r="C6891" s="22">
        <f>ODAMFA!AA41</f>
        <v>0</v>
      </c>
      <c r="D6891" s="22" t="s">
        <v>12596</v>
      </c>
      <c r="E6891" s="23" t="s">
        <v>14031</v>
      </c>
    </row>
    <row r="6892" spans="1:5" ht="12" customHeight="1" x14ac:dyDescent="0.25">
      <c r="A6892" s="651">
        <v>733905247439</v>
      </c>
      <c r="B6892" s="370" t="s">
        <v>14032</v>
      </c>
      <c r="C6892" s="22">
        <f>ODAMFA!AA42</f>
        <v>0</v>
      </c>
      <c r="D6892" s="22" t="s">
        <v>12596</v>
      </c>
      <c r="E6892" s="23" t="s">
        <v>14033</v>
      </c>
    </row>
    <row r="6893" spans="1:5" ht="12" customHeight="1" x14ac:dyDescent="0.25">
      <c r="A6893" s="651">
        <v>733905247835</v>
      </c>
      <c r="B6893" s="370" t="s">
        <v>14034</v>
      </c>
      <c r="C6893" s="22">
        <f>ODAMFA!AA43</f>
        <v>0</v>
      </c>
      <c r="D6893" s="22" t="s">
        <v>12596</v>
      </c>
      <c r="E6893" s="23" t="s">
        <v>14035</v>
      </c>
    </row>
    <row r="6894" spans="1:5" ht="12" customHeight="1" x14ac:dyDescent="0.25">
      <c r="A6894" s="651">
        <v>733905965845</v>
      </c>
      <c r="B6894" s="370" t="s">
        <v>14036</v>
      </c>
      <c r="C6894" s="22">
        <f>ODAMFA!AC13</f>
        <v>0</v>
      </c>
      <c r="D6894" s="22" t="s">
        <v>12596</v>
      </c>
      <c r="E6894" s="23" t="s">
        <v>14037</v>
      </c>
    </row>
    <row r="6895" spans="1:5" ht="12" customHeight="1" x14ac:dyDescent="0.25">
      <c r="A6895" s="651">
        <v>733905966248</v>
      </c>
      <c r="B6895" s="370" t="s">
        <v>14038</v>
      </c>
      <c r="C6895" s="22">
        <f>ODAMFA!AC14</f>
        <v>0</v>
      </c>
      <c r="D6895" s="22" t="s">
        <v>12596</v>
      </c>
      <c r="E6895" s="23" t="s">
        <v>14039</v>
      </c>
    </row>
    <row r="6896" spans="1:5" ht="12" customHeight="1" x14ac:dyDescent="0.25">
      <c r="A6896" s="651">
        <v>733905966644</v>
      </c>
      <c r="B6896" s="370" t="s">
        <v>14040</v>
      </c>
      <c r="C6896" s="22">
        <f>ODAMFA!AC15</f>
        <v>0</v>
      </c>
      <c r="D6896" s="22" t="s">
        <v>12596</v>
      </c>
      <c r="E6896" s="23" t="s">
        <v>14041</v>
      </c>
    </row>
    <row r="6897" spans="1:5" ht="12" customHeight="1" x14ac:dyDescent="0.25">
      <c r="A6897" s="651">
        <v>733905967047</v>
      </c>
      <c r="B6897" s="370" t="s">
        <v>14042</v>
      </c>
      <c r="C6897" s="22">
        <f>ODAMFA!AC16</f>
        <v>0</v>
      </c>
      <c r="D6897" s="22" t="s">
        <v>12596</v>
      </c>
      <c r="E6897" s="23" t="s">
        <v>14043</v>
      </c>
    </row>
    <row r="6898" spans="1:5" ht="12" customHeight="1" x14ac:dyDescent="0.25">
      <c r="A6898" s="651">
        <v>733905967443</v>
      </c>
      <c r="B6898" s="370" t="s">
        <v>14044</v>
      </c>
      <c r="C6898" s="22">
        <f>ODAMFA!AC17</f>
        <v>0</v>
      </c>
      <c r="D6898" s="22" t="s">
        <v>12596</v>
      </c>
      <c r="E6898" s="23" t="s">
        <v>14045</v>
      </c>
    </row>
    <row r="6899" spans="1:5" ht="12" customHeight="1" x14ac:dyDescent="0.25">
      <c r="A6899" s="651">
        <v>733905967849</v>
      </c>
      <c r="B6899" s="370" t="s">
        <v>14046</v>
      </c>
      <c r="C6899" s="22">
        <f>ODAMFA!AC18</f>
        <v>0</v>
      </c>
      <c r="D6899" s="22" t="s">
        <v>12596</v>
      </c>
      <c r="E6899" s="23" t="s">
        <v>14047</v>
      </c>
    </row>
    <row r="6900" spans="1:5" ht="12" customHeight="1" x14ac:dyDescent="0.25">
      <c r="A6900" s="651">
        <v>733905968242</v>
      </c>
      <c r="B6900" s="370" t="s">
        <v>14048</v>
      </c>
      <c r="C6900" s="22">
        <f>ODAMFA!AC19</f>
        <v>0</v>
      </c>
      <c r="D6900" s="22" t="s">
        <v>12596</v>
      </c>
      <c r="E6900" s="23" t="s">
        <v>14049</v>
      </c>
    </row>
    <row r="6901" spans="1:5" ht="12" customHeight="1" x14ac:dyDescent="0.25">
      <c r="A6901" s="651">
        <v>733905968648</v>
      </c>
      <c r="B6901" s="370" t="s">
        <v>14050</v>
      </c>
      <c r="C6901" s="22">
        <f>ODAMFA!AC20</f>
        <v>0</v>
      </c>
      <c r="D6901" s="22" t="s">
        <v>12596</v>
      </c>
      <c r="E6901" s="23" t="s">
        <v>14051</v>
      </c>
    </row>
    <row r="6902" spans="1:5" ht="12" customHeight="1" x14ac:dyDescent="0.25">
      <c r="A6902" s="651">
        <v>733905969041</v>
      </c>
      <c r="B6902" s="370" t="s">
        <v>14052</v>
      </c>
      <c r="C6902" s="22">
        <f>ODAMFA!AC21</f>
        <v>0</v>
      </c>
      <c r="D6902" s="22" t="s">
        <v>12596</v>
      </c>
      <c r="E6902" s="23" t="s">
        <v>14053</v>
      </c>
    </row>
    <row r="6903" spans="1:5" ht="12" customHeight="1" x14ac:dyDescent="0.25">
      <c r="A6903" s="651">
        <v>733905969447</v>
      </c>
      <c r="B6903" s="370" t="s">
        <v>14054</v>
      </c>
      <c r="C6903" s="22">
        <f>ODAMFA!AC22</f>
        <v>0</v>
      </c>
      <c r="D6903" s="22" t="s">
        <v>12596</v>
      </c>
      <c r="E6903" s="23" t="s">
        <v>14055</v>
      </c>
    </row>
    <row r="6904" spans="1:5" ht="12" customHeight="1" x14ac:dyDescent="0.25">
      <c r="A6904" s="651">
        <v>733905969843</v>
      </c>
      <c r="B6904" s="370" t="s">
        <v>14056</v>
      </c>
      <c r="C6904" s="22">
        <f>ODAMFA!AC23</f>
        <v>0</v>
      </c>
      <c r="D6904" s="22" t="s">
        <v>12596</v>
      </c>
      <c r="E6904" s="23" t="s">
        <v>14057</v>
      </c>
    </row>
    <row r="6905" spans="1:5" ht="12" customHeight="1" x14ac:dyDescent="0.25">
      <c r="A6905" s="651">
        <v>733905240249</v>
      </c>
      <c r="B6905" s="370" t="s">
        <v>14058</v>
      </c>
      <c r="C6905" s="22">
        <f>ODAMFA!AC24</f>
        <v>0</v>
      </c>
      <c r="D6905" s="22" t="s">
        <v>12596</v>
      </c>
      <c r="E6905" s="23" t="s">
        <v>14059</v>
      </c>
    </row>
    <row r="6906" spans="1:5" ht="12" customHeight="1" x14ac:dyDescent="0.25">
      <c r="A6906" s="651">
        <v>733905240645</v>
      </c>
      <c r="B6906" s="370" t="s">
        <v>14060</v>
      </c>
      <c r="C6906" s="22">
        <f>ODAMFA!AC25</f>
        <v>0</v>
      </c>
      <c r="D6906" s="22" t="s">
        <v>12596</v>
      </c>
      <c r="E6906" s="23" t="s">
        <v>14061</v>
      </c>
    </row>
    <row r="6907" spans="1:5" ht="12" customHeight="1" x14ac:dyDescent="0.25">
      <c r="A6907" s="651">
        <v>733905241048</v>
      </c>
      <c r="B6907" s="370" t="s">
        <v>14062</v>
      </c>
      <c r="C6907" s="22">
        <f>ODAMFA!AC26</f>
        <v>0</v>
      </c>
      <c r="D6907" s="22" t="s">
        <v>12596</v>
      </c>
      <c r="E6907" s="23" t="s">
        <v>14063</v>
      </c>
    </row>
    <row r="6908" spans="1:5" ht="12" customHeight="1" x14ac:dyDescent="0.25">
      <c r="A6908" s="651">
        <v>733905241444</v>
      </c>
      <c r="B6908" s="370" t="s">
        <v>14064</v>
      </c>
      <c r="C6908" s="22">
        <f>ODAMFA!AC27</f>
        <v>0</v>
      </c>
      <c r="D6908" s="22" t="s">
        <v>12596</v>
      </c>
      <c r="E6908" s="23" t="s">
        <v>14065</v>
      </c>
    </row>
    <row r="6909" spans="1:5" ht="12" customHeight="1" x14ac:dyDescent="0.25">
      <c r="A6909" s="651">
        <v>733905241840</v>
      </c>
      <c r="B6909" s="370" t="s">
        <v>14066</v>
      </c>
      <c r="C6909" s="22">
        <f>ODAMFA!AC28</f>
        <v>0</v>
      </c>
      <c r="D6909" s="22" t="s">
        <v>12596</v>
      </c>
      <c r="E6909" s="23" t="s">
        <v>14067</v>
      </c>
    </row>
    <row r="6910" spans="1:5" ht="12" customHeight="1" x14ac:dyDescent="0.25">
      <c r="A6910" s="651">
        <v>733905242243</v>
      </c>
      <c r="B6910" s="370" t="s">
        <v>14068</v>
      </c>
      <c r="C6910" s="22">
        <f>ODAMFA!AC29</f>
        <v>0</v>
      </c>
      <c r="D6910" s="22" t="s">
        <v>12596</v>
      </c>
      <c r="E6910" s="23" t="s">
        <v>14069</v>
      </c>
    </row>
    <row r="6911" spans="1:5" ht="12" customHeight="1" x14ac:dyDescent="0.25">
      <c r="A6911" s="651">
        <v>733905242649</v>
      </c>
      <c r="B6911" s="370" t="s">
        <v>14070</v>
      </c>
      <c r="C6911" s="22">
        <f>ODAMFA!AC30</f>
        <v>0</v>
      </c>
      <c r="D6911" s="22" t="s">
        <v>12596</v>
      </c>
      <c r="E6911" s="23" t="s">
        <v>14071</v>
      </c>
    </row>
    <row r="6912" spans="1:5" ht="12" customHeight="1" x14ac:dyDescent="0.25">
      <c r="A6912" s="651">
        <v>733905243042</v>
      </c>
      <c r="B6912" s="370" t="s">
        <v>14072</v>
      </c>
      <c r="C6912" s="22">
        <f>ODAMFA!AC31</f>
        <v>0</v>
      </c>
      <c r="D6912" s="22" t="s">
        <v>12596</v>
      </c>
      <c r="E6912" s="23" t="s">
        <v>14073</v>
      </c>
    </row>
    <row r="6913" spans="1:5" ht="12" customHeight="1" x14ac:dyDescent="0.25">
      <c r="A6913" s="651">
        <v>733905243448</v>
      </c>
      <c r="B6913" s="370" t="s">
        <v>14074</v>
      </c>
      <c r="C6913" s="22">
        <f>ODAMFA!AC32</f>
        <v>0</v>
      </c>
      <c r="D6913" s="22" t="s">
        <v>12596</v>
      </c>
      <c r="E6913" s="23" t="s">
        <v>14075</v>
      </c>
    </row>
    <row r="6914" spans="1:5" ht="12" customHeight="1" x14ac:dyDescent="0.25">
      <c r="A6914" s="651">
        <v>733905243844</v>
      </c>
      <c r="B6914" s="370" t="s">
        <v>14076</v>
      </c>
      <c r="C6914" s="22">
        <f>ODAMFA!AC33</f>
        <v>0</v>
      </c>
      <c r="D6914" s="22" t="s">
        <v>12596</v>
      </c>
      <c r="E6914" s="23" t="s">
        <v>14077</v>
      </c>
    </row>
    <row r="6915" spans="1:5" ht="12" customHeight="1" x14ac:dyDescent="0.25">
      <c r="A6915" s="651">
        <v>733905244247</v>
      </c>
      <c r="B6915" s="370" t="s">
        <v>14078</v>
      </c>
      <c r="C6915" s="22">
        <f>ODAMFA!AC34</f>
        <v>0</v>
      </c>
      <c r="D6915" s="22" t="s">
        <v>12596</v>
      </c>
      <c r="E6915" s="23" t="s">
        <v>14079</v>
      </c>
    </row>
    <row r="6916" spans="1:5" ht="12" customHeight="1" x14ac:dyDescent="0.25">
      <c r="A6916" s="651">
        <v>733905244643</v>
      </c>
      <c r="B6916" s="370" t="s">
        <v>14080</v>
      </c>
      <c r="C6916" s="22">
        <f>ODAMFA!AC35</f>
        <v>0</v>
      </c>
      <c r="D6916" s="22" t="s">
        <v>12596</v>
      </c>
      <c r="E6916" s="23" t="s">
        <v>14081</v>
      </c>
    </row>
    <row r="6917" spans="1:5" ht="12" customHeight="1" x14ac:dyDescent="0.25">
      <c r="A6917" s="651">
        <v>733905245046</v>
      </c>
      <c r="B6917" s="370" t="s">
        <v>14082</v>
      </c>
      <c r="C6917" s="22">
        <f>ODAMFA!AC36</f>
        <v>0</v>
      </c>
      <c r="D6917" s="22" t="s">
        <v>12596</v>
      </c>
      <c r="E6917" s="23" t="s">
        <v>14083</v>
      </c>
    </row>
    <row r="6918" spans="1:5" ht="12" customHeight="1" x14ac:dyDescent="0.25">
      <c r="A6918" s="651">
        <v>733905245442</v>
      </c>
      <c r="B6918" s="370" t="s">
        <v>14084</v>
      </c>
      <c r="C6918" s="22">
        <f>ODAMFA!AC37</f>
        <v>0</v>
      </c>
      <c r="D6918" s="22" t="s">
        <v>12596</v>
      </c>
      <c r="E6918" s="23" t="s">
        <v>14085</v>
      </c>
    </row>
    <row r="6919" spans="1:5" ht="12" customHeight="1" x14ac:dyDescent="0.25">
      <c r="A6919" s="651">
        <v>733905245848</v>
      </c>
      <c r="B6919" s="370" t="s">
        <v>14086</v>
      </c>
      <c r="C6919" s="22">
        <f>ODAMFA!AC38</f>
        <v>0</v>
      </c>
      <c r="D6919" s="22" t="s">
        <v>12596</v>
      </c>
      <c r="E6919" s="23" t="s">
        <v>14087</v>
      </c>
    </row>
    <row r="6920" spans="1:5" ht="12" customHeight="1" x14ac:dyDescent="0.25">
      <c r="A6920" s="651">
        <v>733905246241</v>
      </c>
      <c r="B6920" s="370" t="s">
        <v>14088</v>
      </c>
      <c r="C6920" s="22">
        <f>ODAMFA!AC39</f>
        <v>0</v>
      </c>
      <c r="D6920" s="22" t="s">
        <v>12596</v>
      </c>
      <c r="E6920" s="23" t="s">
        <v>14089</v>
      </c>
    </row>
    <row r="6921" spans="1:5" ht="12" customHeight="1" x14ac:dyDescent="0.25">
      <c r="A6921" s="651">
        <v>733905246647</v>
      </c>
      <c r="B6921" s="370" t="s">
        <v>14090</v>
      </c>
      <c r="C6921" s="22">
        <f>ODAMFA!AC40</f>
        <v>0</v>
      </c>
      <c r="D6921" s="22" t="s">
        <v>12596</v>
      </c>
      <c r="E6921" s="23" t="s">
        <v>14091</v>
      </c>
    </row>
    <row r="6922" spans="1:5" ht="12" customHeight="1" x14ac:dyDescent="0.25">
      <c r="A6922" s="651">
        <v>733905247040</v>
      </c>
      <c r="B6922" s="370" t="s">
        <v>14092</v>
      </c>
      <c r="C6922" s="22">
        <f>ODAMFA!AC41</f>
        <v>0</v>
      </c>
      <c r="D6922" s="22" t="s">
        <v>12596</v>
      </c>
      <c r="E6922" s="23" t="s">
        <v>14093</v>
      </c>
    </row>
    <row r="6923" spans="1:5" ht="12" customHeight="1" x14ac:dyDescent="0.25">
      <c r="A6923" s="651">
        <v>733905247446</v>
      </c>
      <c r="B6923" s="370" t="s">
        <v>14094</v>
      </c>
      <c r="C6923" s="22">
        <f>ODAMFA!AC42</f>
        <v>0</v>
      </c>
      <c r="D6923" s="22" t="s">
        <v>12596</v>
      </c>
      <c r="E6923" s="23" t="s">
        <v>14095</v>
      </c>
    </row>
    <row r="6924" spans="1:5" ht="12" customHeight="1" x14ac:dyDescent="0.25">
      <c r="A6924" s="651">
        <v>733905247842</v>
      </c>
      <c r="B6924" s="370" t="s">
        <v>14096</v>
      </c>
      <c r="C6924" s="22">
        <f>ODAMFA!AC43</f>
        <v>0</v>
      </c>
      <c r="D6924" s="22" t="s">
        <v>12596</v>
      </c>
      <c r="E6924" s="23" t="s">
        <v>14097</v>
      </c>
    </row>
    <row r="6925" spans="1:5" ht="12" customHeight="1" x14ac:dyDescent="0.25">
      <c r="A6925" s="651">
        <v>733905965852</v>
      </c>
      <c r="B6925" s="370" t="s">
        <v>14098</v>
      </c>
      <c r="C6925" s="22">
        <f>ODAMFA!AD13</f>
        <v>0</v>
      </c>
      <c r="D6925" s="22" t="s">
        <v>12596</v>
      </c>
      <c r="E6925" s="23" t="s">
        <v>14099</v>
      </c>
    </row>
    <row r="6926" spans="1:5" ht="12" customHeight="1" x14ac:dyDescent="0.25">
      <c r="A6926" s="651">
        <v>733905966255</v>
      </c>
      <c r="B6926" s="370" t="s">
        <v>14100</v>
      </c>
      <c r="C6926" s="22">
        <f>ODAMFA!AD14</f>
        <v>0</v>
      </c>
      <c r="D6926" s="22" t="s">
        <v>12596</v>
      </c>
      <c r="E6926" s="23" t="s">
        <v>14101</v>
      </c>
    </row>
    <row r="6927" spans="1:5" ht="12" customHeight="1" x14ac:dyDescent="0.25">
      <c r="A6927" s="651">
        <v>733905966651</v>
      </c>
      <c r="B6927" s="370" t="s">
        <v>14102</v>
      </c>
      <c r="C6927" s="22">
        <f>ODAMFA!AD15</f>
        <v>0</v>
      </c>
      <c r="D6927" s="22" t="s">
        <v>12596</v>
      </c>
      <c r="E6927" s="23" t="s">
        <v>14103</v>
      </c>
    </row>
    <row r="6928" spans="1:5" ht="12" customHeight="1" x14ac:dyDescent="0.25">
      <c r="A6928" s="651">
        <v>733905967054</v>
      </c>
      <c r="B6928" s="370" t="s">
        <v>14104</v>
      </c>
      <c r="C6928" s="22">
        <f>ODAMFA!AD16</f>
        <v>0</v>
      </c>
      <c r="D6928" s="22" t="s">
        <v>12596</v>
      </c>
      <c r="E6928" s="23" t="s">
        <v>14105</v>
      </c>
    </row>
    <row r="6929" spans="1:5" ht="12" customHeight="1" x14ac:dyDescent="0.25">
      <c r="A6929" s="651">
        <v>733905967450</v>
      </c>
      <c r="B6929" s="370" t="s">
        <v>14106</v>
      </c>
      <c r="C6929" s="22">
        <f>ODAMFA!AD17</f>
        <v>0</v>
      </c>
      <c r="D6929" s="22" t="s">
        <v>12596</v>
      </c>
      <c r="E6929" s="23" t="s">
        <v>14107</v>
      </c>
    </row>
    <row r="6930" spans="1:5" ht="12" customHeight="1" x14ac:dyDescent="0.25">
      <c r="A6930" s="651">
        <v>733905967856</v>
      </c>
      <c r="B6930" s="370" t="s">
        <v>14108</v>
      </c>
      <c r="C6930" s="22">
        <f>ODAMFA!AD18</f>
        <v>0</v>
      </c>
      <c r="D6930" s="22" t="s">
        <v>12596</v>
      </c>
      <c r="E6930" s="23" t="s">
        <v>14109</v>
      </c>
    </row>
    <row r="6931" spans="1:5" ht="12" customHeight="1" x14ac:dyDescent="0.25">
      <c r="A6931" s="651">
        <v>733905968259</v>
      </c>
      <c r="B6931" s="370" t="s">
        <v>14110</v>
      </c>
      <c r="C6931" s="22">
        <f>ODAMFA!AD19</f>
        <v>0</v>
      </c>
      <c r="D6931" s="22" t="s">
        <v>12596</v>
      </c>
      <c r="E6931" s="23" t="s">
        <v>14111</v>
      </c>
    </row>
    <row r="6932" spans="1:5" ht="12" customHeight="1" x14ac:dyDescent="0.25">
      <c r="A6932" s="651">
        <v>733905968655</v>
      </c>
      <c r="B6932" s="370" t="s">
        <v>14112</v>
      </c>
      <c r="C6932" s="22">
        <f>ODAMFA!AD20</f>
        <v>0</v>
      </c>
      <c r="D6932" s="22" t="s">
        <v>12596</v>
      </c>
      <c r="E6932" s="23" t="s">
        <v>14113</v>
      </c>
    </row>
    <row r="6933" spans="1:5" ht="12" customHeight="1" x14ac:dyDescent="0.25">
      <c r="A6933" s="651">
        <v>733905969058</v>
      </c>
      <c r="B6933" s="370" t="s">
        <v>14114</v>
      </c>
      <c r="C6933" s="22">
        <f>ODAMFA!AD21</f>
        <v>0</v>
      </c>
      <c r="D6933" s="22" t="s">
        <v>12596</v>
      </c>
      <c r="E6933" s="23" t="s">
        <v>14115</v>
      </c>
    </row>
    <row r="6934" spans="1:5" ht="12" customHeight="1" x14ac:dyDescent="0.25">
      <c r="A6934" s="651">
        <v>733905969454</v>
      </c>
      <c r="B6934" s="370" t="s">
        <v>14116</v>
      </c>
      <c r="C6934" s="22">
        <f>ODAMFA!AD22</f>
        <v>0</v>
      </c>
      <c r="D6934" s="22" t="s">
        <v>12596</v>
      </c>
      <c r="E6934" s="23" t="s">
        <v>14117</v>
      </c>
    </row>
    <row r="6935" spans="1:5" ht="12" customHeight="1" x14ac:dyDescent="0.25">
      <c r="A6935" s="651">
        <v>733905969850</v>
      </c>
      <c r="B6935" s="370" t="s">
        <v>14118</v>
      </c>
      <c r="C6935" s="22">
        <f>ODAMFA!AD23</f>
        <v>0</v>
      </c>
      <c r="D6935" s="22" t="s">
        <v>12596</v>
      </c>
      <c r="E6935" s="23" t="s">
        <v>14119</v>
      </c>
    </row>
    <row r="6936" spans="1:5" ht="12" customHeight="1" x14ac:dyDescent="0.25">
      <c r="A6936" s="651">
        <v>733905240256</v>
      </c>
      <c r="B6936" s="370" t="s">
        <v>14120</v>
      </c>
      <c r="C6936" s="22">
        <f>ODAMFA!AD24</f>
        <v>0</v>
      </c>
      <c r="D6936" s="22" t="s">
        <v>12596</v>
      </c>
      <c r="E6936" s="23" t="s">
        <v>14121</v>
      </c>
    </row>
    <row r="6937" spans="1:5" ht="12" customHeight="1" x14ac:dyDescent="0.25">
      <c r="A6937" s="651">
        <v>733905240652</v>
      </c>
      <c r="B6937" s="370" t="s">
        <v>14122</v>
      </c>
      <c r="C6937" s="22">
        <f>ODAMFA!AD25</f>
        <v>0</v>
      </c>
      <c r="D6937" s="22" t="s">
        <v>12596</v>
      </c>
      <c r="E6937" s="23" t="s">
        <v>14123</v>
      </c>
    </row>
    <row r="6938" spans="1:5" ht="12" customHeight="1" x14ac:dyDescent="0.25">
      <c r="A6938" s="651">
        <v>733905241055</v>
      </c>
      <c r="B6938" s="370" t="s">
        <v>14124</v>
      </c>
      <c r="C6938" s="22">
        <f>ODAMFA!AD26</f>
        <v>0</v>
      </c>
      <c r="D6938" s="22" t="s">
        <v>12596</v>
      </c>
      <c r="E6938" s="23" t="s">
        <v>14125</v>
      </c>
    </row>
    <row r="6939" spans="1:5" ht="12" customHeight="1" x14ac:dyDescent="0.25">
      <c r="A6939" s="651">
        <v>733905241451</v>
      </c>
      <c r="B6939" s="370" t="s">
        <v>14126</v>
      </c>
      <c r="C6939" s="22">
        <f>ODAMFA!AD27</f>
        <v>0</v>
      </c>
      <c r="D6939" s="22" t="s">
        <v>12596</v>
      </c>
      <c r="E6939" s="23" t="s">
        <v>14127</v>
      </c>
    </row>
    <row r="6940" spans="1:5" ht="12" customHeight="1" x14ac:dyDescent="0.25">
      <c r="A6940" s="651">
        <v>733905241857</v>
      </c>
      <c r="B6940" s="370" t="s">
        <v>14128</v>
      </c>
      <c r="C6940" s="22">
        <f>ODAMFA!AD28</f>
        <v>0</v>
      </c>
      <c r="D6940" s="22" t="s">
        <v>12596</v>
      </c>
      <c r="E6940" s="23" t="s">
        <v>14129</v>
      </c>
    </row>
    <row r="6941" spans="1:5" ht="12" customHeight="1" x14ac:dyDescent="0.25">
      <c r="A6941" s="651">
        <v>733905242250</v>
      </c>
      <c r="B6941" s="370" t="s">
        <v>14130</v>
      </c>
      <c r="C6941" s="22">
        <f>ODAMFA!AD29</f>
        <v>0</v>
      </c>
      <c r="D6941" s="22" t="s">
        <v>12596</v>
      </c>
      <c r="E6941" s="23" t="s">
        <v>14131</v>
      </c>
    </row>
    <row r="6942" spans="1:5" ht="12" customHeight="1" x14ac:dyDescent="0.25">
      <c r="A6942" s="651">
        <v>733905242656</v>
      </c>
      <c r="B6942" s="370" t="s">
        <v>14132</v>
      </c>
      <c r="C6942" s="22">
        <f>ODAMFA!AD30</f>
        <v>0</v>
      </c>
      <c r="D6942" s="22" t="s">
        <v>12596</v>
      </c>
      <c r="E6942" s="23" t="s">
        <v>14133</v>
      </c>
    </row>
    <row r="6943" spans="1:5" ht="12" customHeight="1" x14ac:dyDescent="0.25">
      <c r="A6943" s="651">
        <v>733905243059</v>
      </c>
      <c r="B6943" s="370" t="s">
        <v>14134</v>
      </c>
      <c r="C6943" s="22">
        <f>ODAMFA!AD31</f>
        <v>0</v>
      </c>
      <c r="D6943" s="22" t="s">
        <v>12596</v>
      </c>
      <c r="E6943" s="23" t="s">
        <v>14135</v>
      </c>
    </row>
    <row r="6944" spans="1:5" ht="12" customHeight="1" x14ac:dyDescent="0.25">
      <c r="A6944" s="651">
        <v>733905243455</v>
      </c>
      <c r="B6944" s="370" t="s">
        <v>14136</v>
      </c>
      <c r="C6944" s="22">
        <f>ODAMFA!AD32</f>
        <v>0</v>
      </c>
      <c r="D6944" s="22" t="s">
        <v>12596</v>
      </c>
      <c r="E6944" s="23" t="s">
        <v>14137</v>
      </c>
    </row>
    <row r="6945" spans="1:5" ht="12" customHeight="1" x14ac:dyDescent="0.25">
      <c r="A6945" s="651">
        <v>733905243851</v>
      </c>
      <c r="B6945" s="370" t="s">
        <v>14138</v>
      </c>
      <c r="C6945" s="22">
        <f>ODAMFA!AD33</f>
        <v>0</v>
      </c>
      <c r="D6945" s="22" t="s">
        <v>12596</v>
      </c>
      <c r="E6945" s="23" t="s">
        <v>14139</v>
      </c>
    </row>
    <row r="6946" spans="1:5" ht="12" customHeight="1" x14ac:dyDescent="0.25">
      <c r="A6946" s="651">
        <v>733905244254</v>
      </c>
      <c r="B6946" s="370" t="s">
        <v>14140</v>
      </c>
      <c r="C6946" s="22">
        <f>ODAMFA!AD34</f>
        <v>0</v>
      </c>
      <c r="D6946" s="22" t="s">
        <v>12596</v>
      </c>
      <c r="E6946" s="23" t="s">
        <v>14141</v>
      </c>
    </row>
    <row r="6947" spans="1:5" ht="12" customHeight="1" x14ac:dyDescent="0.25">
      <c r="A6947" s="651">
        <v>733905244650</v>
      </c>
      <c r="B6947" s="370" t="s">
        <v>14142</v>
      </c>
      <c r="C6947" s="22">
        <f>ODAMFA!AD35</f>
        <v>0</v>
      </c>
      <c r="D6947" s="22" t="s">
        <v>12596</v>
      </c>
      <c r="E6947" s="23" t="s">
        <v>14143</v>
      </c>
    </row>
    <row r="6948" spans="1:5" ht="12" customHeight="1" x14ac:dyDescent="0.25">
      <c r="A6948" s="651">
        <v>733905245053</v>
      </c>
      <c r="B6948" s="370" t="s">
        <v>14144</v>
      </c>
      <c r="C6948" s="22">
        <f>ODAMFA!AD36</f>
        <v>0</v>
      </c>
      <c r="D6948" s="22" t="s">
        <v>12596</v>
      </c>
      <c r="E6948" s="23" t="s">
        <v>14145</v>
      </c>
    </row>
    <row r="6949" spans="1:5" ht="12" customHeight="1" x14ac:dyDescent="0.25">
      <c r="A6949" s="651">
        <v>733905245459</v>
      </c>
      <c r="B6949" s="370" t="s">
        <v>14146</v>
      </c>
      <c r="C6949" s="22">
        <f>ODAMFA!AD37</f>
        <v>0</v>
      </c>
      <c r="D6949" s="22" t="s">
        <v>12596</v>
      </c>
      <c r="E6949" s="23" t="s">
        <v>14147</v>
      </c>
    </row>
    <row r="6950" spans="1:5" ht="12" customHeight="1" x14ac:dyDescent="0.25">
      <c r="A6950" s="651">
        <v>733905245855</v>
      </c>
      <c r="B6950" s="370" t="s">
        <v>14148</v>
      </c>
      <c r="C6950" s="22">
        <f>ODAMFA!AD38</f>
        <v>0</v>
      </c>
      <c r="D6950" s="22" t="s">
        <v>12596</v>
      </c>
      <c r="E6950" s="23" t="s">
        <v>14149</v>
      </c>
    </row>
    <row r="6951" spans="1:5" ht="12" customHeight="1" x14ac:dyDescent="0.25">
      <c r="A6951" s="651">
        <v>733905246258</v>
      </c>
      <c r="B6951" s="370" t="s">
        <v>14150</v>
      </c>
      <c r="C6951" s="22">
        <f>ODAMFA!AD39</f>
        <v>0</v>
      </c>
      <c r="D6951" s="22" t="s">
        <v>12596</v>
      </c>
      <c r="E6951" s="23" t="s">
        <v>14151</v>
      </c>
    </row>
    <row r="6952" spans="1:5" ht="12" customHeight="1" x14ac:dyDescent="0.25">
      <c r="A6952" s="651">
        <v>733905246654</v>
      </c>
      <c r="B6952" s="370" t="s">
        <v>14152</v>
      </c>
      <c r="C6952" s="22">
        <f>ODAMFA!AD40</f>
        <v>0</v>
      </c>
      <c r="D6952" s="22" t="s">
        <v>12596</v>
      </c>
      <c r="E6952" s="23" t="s">
        <v>14153</v>
      </c>
    </row>
    <row r="6953" spans="1:5" ht="12" customHeight="1" x14ac:dyDescent="0.25">
      <c r="A6953" s="651">
        <v>733905247057</v>
      </c>
      <c r="B6953" s="370" t="s">
        <v>14154</v>
      </c>
      <c r="C6953" s="22">
        <f>ODAMFA!AD41</f>
        <v>0</v>
      </c>
      <c r="D6953" s="22" t="s">
        <v>12596</v>
      </c>
      <c r="E6953" s="23" t="s">
        <v>14155</v>
      </c>
    </row>
    <row r="6954" spans="1:5" ht="12" customHeight="1" x14ac:dyDescent="0.25">
      <c r="A6954" s="651">
        <v>733905247453</v>
      </c>
      <c r="B6954" s="370" t="s">
        <v>14156</v>
      </c>
      <c r="C6954" s="22">
        <f>ODAMFA!AD42</f>
        <v>0</v>
      </c>
      <c r="D6954" s="22" t="s">
        <v>12596</v>
      </c>
      <c r="E6954" s="23" t="s">
        <v>14157</v>
      </c>
    </row>
    <row r="6955" spans="1:5" ht="12" customHeight="1" x14ac:dyDescent="0.25">
      <c r="A6955" s="651">
        <v>733905247859</v>
      </c>
      <c r="B6955" s="370" t="s">
        <v>14158</v>
      </c>
      <c r="C6955" s="22">
        <f>ODAMFA!AD43</f>
        <v>0</v>
      </c>
      <c r="D6955" s="22" t="s">
        <v>12596</v>
      </c>
      <c r="E6955" s="23" t="s">
        <v>14159</v>
      </c>
    </row>
    <row r="6956" spans="1:5" ht="12" customHeight="1" x14ac:dyDescent="0.25">
      <c r="A6956" s="651">
        <v>733905965869</v>
      </c>
      <c r="B6956" s="370" t="s">
        <v>14160</v>
      </c>
      <c r="C6956" s="22">
        <f>ODAMFA!AE13</f>
        <v>0</v>
      </c>
      <c r="D6956" s="22" t="s">
        <v>12596</v>
      </c>
      <c r="E6956" s="23" t="s">
        <v>14161</v>
      </c>
    </row>
    <row r="6957" spans="1:5" ht="12" customHeight="1" x14ac:dyDescent="0.25">
      <c r="A6957" s="651">
        <v>733905966262</v>
      </c>
      <c r="B6957" s="370" t="s">
        <v>14162</v>
      </c>
      <c r="C6957" s="22">
        <f>ODAMFA!AE14</f>
        <v>0</v>
      </c>
      <c r="D6957" s="22" t="s">
        <v>12596</v>
      </c>
      <c r="E6957" s="23" t="s">
        <v>14163</v>
      </c>
    </row>
    <row r="6958" spans="1:5" ht="12" customHeight="1" x14ac:dyDescent="0.25">
      <c r="A6958" s="651">
        <v>733905966668</v>
      </c>
      <c r="B6958" s="370" t="s">
        <v>14164</v>
      </c>
      <c r="C6958" s="22">
        <f>ODAMFA!AE15</f>
        <v>0</v>
      </c>
      <c r="D6958" s="22" t="s">
        <v>12596</v>
      </c>
      <c r="E6958" s="23" t="s">
        <v>14165</v>
      </c>
    </row>
    <row r="6959" spans="1:5" ht="12" customHeight="1" x14ac:dyDescent="0.25">
      <c r="A6959" s="651">
        <v>733905967061</v>
      </c>
      <c r="B6959" s="370" t="s">
        <v>14166</v>
      </c>
      <c r="C6959" s="22">
        <f>ODAMFA!AE16</f>
        <v>0</v>
      </c>
      <c r="D6959" s="22" t="s">
        <v>12596</v>
      </c>
      <c r="E6959" s="23" t="s">
        <v>14167</v>
      </c>
    </row>
    <row r="6960" spans="1:5" ht="12" customHeight="1" x14ac:dyDescent="0.25">
      <c r="A6960" s="651">
        <v>733905967467</v>
      </c>
      <c r="B6960" s="370" t="s">
        <v>14168</v>
      </c>
      <c r="C6960" s="22">
        <f>ODAMFA!AE17</f>
        <v>0</v>
      </c>
      <c r="D6960" s="22" t="s">
        <v>12596</v>
      </c>
      <c r="E6960" s="23" t="s">
        <v>14169</v>
      </c>
    </row>
    <row r="6961" spans="1:5" ht="12" customHeight="1" x14ac:dyDescent="0.25">
      <c r="A6961" s="651">
        <v>733905967863</v>
      </c>
      <c r="B6961" s="370" t="s">
        <v>14170</v>
      </c>
      <c r="C6961" s="22">
        <f>ODAMFA!AE18</f>
        <v>0</v>
      </c>
      <c r="D6961" s="22" t="s">
        <v>12596</v>
      </c>
      <c r="E6961" s="23" t="s">
        <v>14171</v>
      </c>
    </row>
    <row r="6962" spans="1:5" ht="12" customHeight="1" x14ac:dyDescent="0.25">
      <c r="A6962" s="651">
        <v>733905968266</v>
      </c>
      <c r="B6962" s="370" t="s">
        <v>14172</v>
      </c>
      <c r="C6962" s="22">
        <f>ODAMFA!AE19</f>
        <v>0</v>
      </c>
      <c r="D6962" s="22" t="s">
        <v>12596</v>
      </c>
      <c r="E6962" s="23" t="s">
        <v>14173</v>
      </c>
    </row>
    <row r="6963" spans="1:5" ht="12" customHeight="1" x14ac:dyDescent="0.25">
      <c r="A6963" s="651">
        <v>733905968662</v>
      </c>
      <c r="B6963" s="370" t="s">
        <v>14174</v>
      </c>
      <c r="C6963" s="22">
        <f>ODAMFA!AE20</f>
        <v>0</v>
      </c>
      <c r="D6963" s="22" t="s">
        <v>12596</v>
      </c>
      <c r="E6963" s="23" t="s">
        <v>14175</v>
      </c>
    </row>
    <row r="6964" spans="1:5" ht="12" customHeight="1" x14ac:dyDescent="0.25">
      <c r="A6964" s="651">
        <v>733905969065</v>
      </c>
      <c r="B6964" s="370" t="s">
        <v>14176</v>
      </c>
      <c r="C6964" s="22">
        <f>ODAMFA!AE21</f>
        <v>0</v>
      </c>
      <c r="D6964" s="22" t="s">
        <v>12596</v>
      </c>
      <c r="E6964" s="23" t="s">
        <v>14177</v>
      </c>
    </row>
    <row r="6965" spans="1:5" ht="12" customHeight="1" x14ac:dyDescent="0.25">
      <c r="A6965" s="651">
        <v>733905969461</v>
      </c>
      <c r="B6965" s="370" t="s">
        <v>14178</v>
      </c>
      <c r="C6965" s="22">
        <f>ODAMFA!AE22</f>
        <v>0</v>
      </c>
      <c r="D6965" s="22" t="s">
        <v>12596</v>
      </c>
      <c r="E6965" s="23" t="s">
        <v>14179</v>
      </c>
    </row>
    <row r="6966" spans="1:5" ht="12" customHeight="1" x14ac:dyDescent="0.25">
      <c r="A6966" s="651">
        <v>733905969867</v>
      </c>
      <c r="B6966" s="370" t="s">
        <v>14180</v>
      </c>
      <c r="C6966" s="22">
        <f>ODAMFA!AE23</f>
        <v>0</v>
      </c>
      <c r="D6966" s="22" t="s">
        <v>12596</v>
      </c>
      <c r="E6966" s="23" t="s">
        <v>14181</v>
      </c>
    </row>
    <row r="6967" spans="1:5" ht="12" customHeight="1" x14ac:dyDescent="0.25">
      <c r="A6967" s="651">
        <v>733905240263</v>
      </c>
      <c r="B6967" s="370" t="s">
        <v>14182</v>
      </c>
      <c r="C6967" s="22">
        <f>ODAMFA!AE24</f>
        <v>0</v>
      </c>
      <c r="D6967" s="22" t="s">
        <v>12596</v>
      </c>
      <c r="E6967" s="23" t="s">
        <v>14183</v>
      </c>
    </row>
    <row r="6968" spans="1:5" ht="12" customHeight="1" x14ac:dyDescent="0.25">
      <c r="A6968" s="651">
        <v>733905240669</v>
      </c>
      <c r="B6968" s="370" t="s">
        <v>14184</v>
      </c>
      <c r="C6968" s="22">
        <f>ODAMFA!AE25</f>
        <v>0</v>
      </c>
      <c r="D6968" s="22" t="s">
        <v>12596</v>
      </c>
      <c r="E6968" s="23" t="s">
        <v>14185</v>
      </c>
    </row>
    <row r="6969" spans="1:5" ht="12" customHeight="1" x14ac:dyDescent="0.25">
      <c r="A6969" s="651">
        <v>733905241062</v>
      </c>
      <c r="B6969" s="370" t="s">
        <v>14186</v>
      </c>
      <c r="C6969" s="22">
        <f>ODAMFA!AE26</f>
        <v>0</v>
      </c>
      <c r="D6969" s="22" t="s">
        <v>12596</v>
      </c>
      <c r="E6969" s="23" t="s">
        <v>14187</v>
      </c>
    </row>
    <row r="6970" spans="1:5" ht="12" customHeight="1" x14ac:dyDescent="0.25">
      <c r="A6970" s="651">
        <v>733905241468</v>
      </c>
      <c r="B6970" s="370" t="s">
        <v>14188</v>
      </c>
      <c r="C6970" s="22">
        <f>ODAMFA!AE27</f>
        <v>0</v>
      </c>
      <c r="D6970" s="22" t="s">
        <v>12596</v>
      </c>
      <c r="E6970" s="23" t="s">
        <v>14189</v>
      </c>
    </row>
    <row r="6971" spans="1:5" ht="12" customHeight="1" x14ac:dyDescent="0.25">
      <c r="A6971" s="651">
        <v>733905241864</v>
      </c>
      <c r="B6971" s="370" t="s">
        <v>14190</v>
      </c>
      <c r="C6971" s="22">
        <f>ODAMFA!AE28</f>
        <v>0</v>
      </c>
      <c r="D6971" s="22" t="s">
        <v>12596</v>
      </c>
      <c r="E6971" s="23" t="s">
        <v>14191</v>
      </c>
    </row>
    <row r="6972" spans="1:5" ht="12" customHeight="1" x14ac:dyDescent="0.25">
      <c r="A6972" s="651">
        <v>733905242267</v>
      </c>
      <c r="B6972" s="370" t="s">
        <v>14192</v>
      </c>
      <c r="C6972" s="22">
        <f>ODAMFA!AE29</f>
        <v>0</v>
      </c>
      <c r="D6972" s="22" t="s">
        <v>12596</v>
      </c>
      <c r="E6972" s="23" t="s">
        <v>14193</v>
      </c>
    </row>
    <row r="6973" spans="1:5" ht="12" customHeight="1" x14ac:dyDescent="0.25">
      <c r="A6973" s="651">
        <v>733905242663</v>
      </c>
      <c r="B6973" s="370" t="s">
        <v>14194</v>
      </c>
      <c r="C6973" s="22">
        <f>ODAMFA!AE30</f>
        <v>0</v>
      </c>
      <c r="D6973" s="22" t="s">
        <v>12596</v>
      </c>
      <c r="E6973" s="23" t="s">
        <v>14195</v>
      </c>
    </row>
    <row r="6974" spans="1:5" ht="12" customHeight="1" x14ac:dyDescent="0.25">
      <c r="A6974" s="651">
        <v>733905243066</v>
      </c>
      <c r="B6974" s="370" t="s">
        <v>14196</v>
      </c>
      <c r="C6974" s="22">
        <f>ODAMFA!AE31</f>
        <v>0</v>
      </c>
      <c r="D6974" s="22" t="s">
        <v>12596</v>
      </c>
      <c r="E6974" s="23" t="s">
        <v>14197</v>
      </c>
    </row>
    <row r="6975" spans="1:5" ht="12" customHeight="1" x14ac:dyDescent="0.25">
      <c r="A6975" s="651">
        <v>733905243462</v>
      </c>
      <c r="B6975" s="370" t="s">
        <v>14198</v>
      </c>
      <c r="C6975" s="22">
        <f>ODAMFA!AE32</f>
        <v>0</v>
      </c>
      <c r="D6975" s="22" t="s">
        <v>12596</v>
      </c>
      <c r="E6975" s="23" t="s">
        <v>14199</v>
      </c>
    </row>
    <row r="6976" spans="1:5" ht="12" customHeight="1" x14ac:dyDescent="0.25">
      <c r="A6976" s="651">
        <v>733905243868</v>
      </c>
      <c r="B6976" s="370" t="s">
        <v>14200</v>
      </c>
      <c r="C6976" s="22">
        <f>ODAMFA!AE33</f>
        <v>0</v>
      </c>
      <c r="D6976" s="22" t="s">
        <v>12596</v>
      </c>
      <c r="E6976" s="23" t="s">
        <v>14201</v>
      </c>
    </row>
    <row r="6977" spans="1:5" ht="12" customHeight="1" x14ac:dyDescent="0.25">
      <c r="A6977" s="651">
        <v>733905244261</v>
      </c>
      <c r="B6977" s="370" t="s">
        <v>14202</v>
      </c>
      <c r="C6977" s="22">
        <f>ODAMFA!AE34</f>
        <v>0</v>
      </c>
      <c r="D6977" s="22" t="s">
        <v>12596</v>
      </c>
      <c r="E6977" s="23" t="s">
        <v>14203</v>
      </c>
    </row>
    <row r="6978" spans="1:5" ht="12" customHeight="1" x14ac:dyDescent="0.25">
      <c r="A6978" s="651">
        <v>733905244667</v>
      </c>
      <c r="B6978" s="370" t="s">
        <v>14204</v>
      </c>
      <c r="C6978" s="22">
        <f>ODAMFA!AE35</f>
        <v>0</v>
      </c>
      <c r="D6978" s="22" t="s">
        <v>12596</v>
      </c>
      <c r="E6978" s="23" t="s">
        <v>14205</v>
      </c>
    </row>
    <row r="6979" spans="1:5" ht="12" customHeight="1" x14ac:dyDescent="0.25">
      <c r="A6979" s="651">
        <v>733905245060</v>
      </c>
      <c r="B6979" s="370" t="s">
        <v>14206</v>
      </c>
      <c r="C6979" s="22">
        <f>ODAMFA!AE36</f>
        <v>0</v>
      </c>
      <c r="D6979" s="22" t="s">
        <v>12596</v>
      </c>
      <c r="E6979" s="23" t="s">
        <v>14207</v>
      </c>
    </row>
    <row r="6980" spans="1:5" ht="12" customHeight="1" x14ac:dyDescent="0.25">
      <c r="A6980" s="651">
        <v>733905245466</v>
      </c>
      <c r="B6980" s="370" t="s">
        <v>14208</v>
      </c>
      <c r="C6980" s="22">
        <f>ODAMFA!AE37</f>
        <v>0</v>
      </c>
      <c r="D6980" s="22" t="s">
        <v>12596</v>
      </c>
      <c r="E6980" s="23" t="s">
        <v>14209</v>
      </c>
    </row>
    <row r="6981" spans="1:5" ht="12" customHeight="1" x14ac:dyDescent="0.25">
      <c r="A6981" s="651">
        <v>733905965876</v>
      </c>
      <c r="B6981" s="370" t="s">
        <v>14210</v>
      </c>
      <c r="C6981" s="22">
        <f>ODAMFA!AF13</f>
        <v>0</v>
      </c>
      <c r="D6981" s="22" t="s">
        <v>12596</v>
      </c>
      <c r="E6981" s="23" t="s">
        <v>14211</v>
      </c>
    </row>
    <row r="6982" spans="1:5" ht="12" customHeight="1" x14ac:dyDescent="0.25">
      <c r="A6982" s="651">
        <v>733905966279</v>
      </c>
      <c r="B6982" s="370" t="s">
        <v>14212</v>
      </c>
      <c r="C6982" s="22">
        <f>ODAMFA!AF14</f>
        <v>0</v>
      </c>
      <c r="D6982" s="22" t="s">
        <v>12596</v>
      </c>
      <c r="E6982" s="23" t="s">
        <v>14213</v>
      </c>
    </row>
    <row r="6983" spans="1:5" ht="12" customHeight="1" x14ac:dyDescent="0.25">
      <c r="A6983" s="651">
        <v>733905966675</v>
      </c>
      <c r="B6983" s="370" t="s">
        <v>14214</v>
      </c>
      <c r="C6983" s="22">
        <f>ODAMFA!AF15</f>
        <v>0</v>
      </c>
      <c r="D6983" s="22" t="s">
        <v>12596</v>
      </c>
      <c r="E6983" s="23" t="s">
        <v>14215</v>
      </c>
    </row>
    <row r="6984" spans="1:5" ht="12" customHeight="1" x14ac:dyDescent="0.25">
      <c r="A6984" s="651">
        <v>733905967078</v>
      </c>
      <c r="B6984" s="370" t="s">
        <v>14216</v>
      </c>
      <c r="C6984" s="22">
        <f>ODAMFA!AF16</f>
        <v>0</v>
      </c>
      <c r="D6984" s="22" t="s">
        <v>12596</v>
      </c>
      <c r="E6984" s="23" t="s">
        <v>14217</v>
      </c>
    </row>
    <row r="6985" spans="1:5" ht="12" customHeight="1" x14ac:dyDescent="0.25">
      <c r="A6985" s="651">
        <v>733905967474</v>
      </c>
      <c r="B6985" s="370" t="s">
        <v>14218</v>
      </c>
      <c r="C6985" s="22">
        <f>ODAMFA!AF17</f>
        <v>0</v>
      </c>
      <c r="D6985" s="22" t="s">
        <v>12596</v>
      </c>
      <c r="E6985" s="23" t="s">
        <v>14219</v>
      </c>
    </row>
    <row r="6986" spans="1:5" ht="12" customHeight="1" x14ac:dyDescent="0.25">
      <c r="A6986" s="651">
        <v>733905967870</v>
      </c>
      <c r="B6986" s="370" t="s">
        <v>14220</v>
      </c>
      <c r="C6986" s="22">
        <f>ODAMFA!AF18</f>
        <v>0</v>
      </c>
      <c r="D6986" s="22" t="s">
        <v>12596</v>
      </c>
      <c r="E6986" s="23" t="s">
        <v>14221</v>
      </c>
    </row>
    <row r="6987" spans="1:5" ht="12" customHeight="1" x14ac:dyDescent="0.25">
      <c r="A6987" s="651">
        <v>733905968273</v>
      </c>
      <c r="B6987" s="370" t="s">
        <v>14222</v>
      </c>
      <c r="C6987" s="22">
        <f>ODAMFA!AF19</f>
        <v>0</v>
      </c>
      <c r="D6987" s="22" t="s">
        <v>12596</v>
      </c>
      <c r="E6987" s="23" t="s">
        <v>14223</v>
      </c>
    </row>
    <row r="6988" spans="1:5" ht="12" customHeight="1" x14ac:dyDescent="0.25">
      <c r="A6988" s="651">
        <v>733905968679</v>
      </c>
      <c r="B6988" s="370" t="s">
        <v>14224</v>
      </c>
      <c r="C6988" s="22">
        <f>ODAMFA!AF20</f>
        <v>0</v>
      </c>
      <c r="D6988" s="22" t="s">
        <v>12596</v>
      </c>
      <c r="E6988" s="23" t="s">
        <v>14225</v>
      </c>
    </row>
    <row r="6989" spans="1:5" ht="12" customHeight="1" x14ac:dyDescent="0.25">
      <c r="A6989" s="651">
        <v>733905969072</v>
      </c>
      <c r="B6989" s="370" t="s">
        <v>14226</v>
      </c>
      <c r="C6989" s="22">
        <f>ODAMFA!AF21</f>
        <v>0</v>
      </c>
      <c r="D6989" s="22" t="s">
        <v>12596</v>
      </c>
      <c r="E6989" s="23" t="s">
        <v>14227</v>
      </c>
    </row>
    <row r="6990" spans="1:5" ht="12" customHeight="1" x14ac:dyDescent="0.25">
      <c r="A6990" s="651">
        <v>733905969478</v>
      </c>
      <c r="B6990" s="370" t="s">
        <v>14228</v>
      </c>
      <c r="C6990" s="22">
        <f>ODAMFA!AF22</f>
        <v>0</v>
      </c>
      <c r="D6990" s="22" t="s">
        <v>12596</v>
      </c>
      <c r="E6990" s="23" t="s">
        <v>14229</v>
      </c>
    </row>
    <row r="6991" spans="1:5" ht="12" customHeight="1" x14ac:dyDescent="0.25">
      <c r="A6991" s="651">
        <v>733905969874</v>
      </c>
      <c r="B6991" s="370" t="s">
        <v>14230</v>
      </c>
      <c r="C6991" s="22">
        <f>ODAMFA!AF23</f>
        <v>0</v>
      </c>
      <c r="D6991" s="22" t="s">
        <v>12596</v>
      </c>
      <c r="E6991" s="23" t="s">
        <v>14231</v>
      </c>
    </row>
    <row r="6992" spans="1:5" ht="12" customHeight="1" x14ac:dyDescent="0.25">
      <c r="A6992" s="651">
        <v>733905240270</v>
      </c>
      <c r="B6992" s="370" t="s">
        <v>14232</v>
      </c>
      <c r="C6992" s="22">
        <f>ODAMFA!AF24</f>
        <v>0</v>
      </c>
      <c r="D6992" s="22" t="s">
        <v>12596</v>
      </c>
      <c r="E6992" s="23" t="s">
        <v>14233</v>
      </c>
    </row>
    <row r="6993" spans="1:5" ht="12" customHeight="1" x14ac:dyDescent="0.25">
      <c r="A6993" s="651">
        <v>733905240676</v>
      </c>
      <c r="B6993" s="370" t="s">
        <v>14234</v>
      </c>
      <c r="C6993" s="22">
        <f>ODAMFA!AF25</f>
        <v>0</v>
      </c>
      <c r="D6993" s="22" t="s">
        <v>12596</v>
      </c>
      <c r="E6993" s="23" t="s">
        <v>14235</v>
      </c>
    </row>
    <row r="6994" spans="1:5" ht="12" customHeight="1" x14ac:dyDescent="0.25">
      <c r="A6994" s="651">
        <v>733905241079</v>
      </c>
      <c r="B6994" s="370" t="s">
        <v>14236</v>
      </c>
      <c r="C6994" s="22">
        <f>ODAMFA!AF26</f>
        <v>0</v>
      </c>
      <c r="D6994" s="22" t="s">
        <v>12596</v>
      </c>
      <c r="E6994" s="23" t="s">
        <v>14237</v>
      </c>
    </row>
    <row r="6995" spans="1:5" ht="12" customHeight="1" x14ac:dyDescent="0.25">
      <c r="A6995" s="651">
        <v>733905241475</v>
      </c>
      <c r="B6995" s="370" t="s">
        <v>14238</v>
      </c>
      <c r="C6995" s="22">
        <f>ODAMFA!AF27</f>
        <v>0</v>
      </c>
      <c r="D6995" s="22" t="s">
        <v>12596</v>
      </c>
      <c r="E6995" s="23" t="s">
        <v>14239</v>
      </c>
    </row>
    <row r="6996" spans="1:5" ht="12" customHeight="1" x14ac:dyDescent="0.25">
      <c r="A6996" s="651">
        <v>733905241871</v>
      </c>
      <c r="B6996" s="370" t="s">
        <v>14240</v>
      </c>
      <c r="C6996" s="22">
        <f>ODAMFA!AF28</f>
        <v>0</v>
      </c>
      <c r="D6996" s="22" t="s">
        <v>12596</v>
      </c>
      <c r="E6996" s="23" t="s">
        <v>14241</v>
      </c>
    </row>
    <row r="6997" spans="1:5" ht="12" customHeight="1" x14ac:dyDescent="0.25">
      <c r="A6997" s="651">
        <v>733905242274</v>
      </c>
      <c r="B6997" s="370" t="s">
        <v>14242</v>
      </c>
      <c r="C6997" s="22">
        <f>ODAMFA!AF29</f>
        <v>0</v>
      </c>
      <c r="D6997" s="22" t="s">
        <v>12596</v>
      </c>
      <c r="E6997" s="23" t="s">
        <v>14243</v>
      </c>
    </row>
    <row r="6998" spans="1:5" ht="12" customHeight="1" x14ac:dyDescent="0.25">
      <c r="A6998" s="651">
        <v>733905242670</v>
      </c>
      <c r="B6998" s="370" t="s">
        <v>14244</v>
      </c>
      <c r="C6998" s="22">
        <f>ODAMFA!AF30</f>
        <v>0</v>
      </c>
      <c r="D6998" s="22" t="s">
        <v>12596</v>
      </c>
      <c r="E6998" s="23" t="s">
        <v>14245</v>
      </c>
    </row>
    <row r="6999" spans="1:5" ht="12" customHeight="1" x14ac:dyDescent="0.25">
      <c r="A6999" s="651">
        <v>733905243073</v>
      </c>
      <c r="B6999" s="370" t="s">
        <v>14246</v>
      </c>
      <c r="C6999" s="22">
        <f>ODAMFA!AF31</f>
        <v>0</v>
      </c>
      <c r="D6999" s="22" t="s">
        <v>12596</v>
      </c>
      <c r="E6999" s="23" t="s">
        <v>14247</v>
      </c>
    </row>
    <row r="7000" spans="1:5" ht="12" customHeight="1" x14ac:dyDescent="0.25">
      <c r="A7000" s="651">
        <v>733905243479</v>
      </c>
      <c r="B7000" s="370" t="s">
        <v>14248</v>
      </c>
      <c r="C7000" s="22">
        <f>ODAMFA!AF32</f>
        <v>0</v>
      </c>
      <c r="D7000" s="22" t="s">
        <v>12596</v>
      </c>
      <c r="E7000" s="23" t="s">
        <v>14249</v>
      </c>
    </row>
    <row r="7001" spans="1:5" ht="12" customHeight="1" x14ac:dyDescent="0.25">
      <c r="A7001" s="651">
        <v>733905243875</v>
      </c>
      <c r="B7001" s="370" t="s">
        <v>14250</v>
      </c>
      <c r="C7001" s="22">
        <f>ODAMFA!AF33</f>
        <v>0</v>
      </c>
      <c r="D7001" s="22" t="s">
        <v>12596</v>
      </c>
      <c r="E7001" s="23" t="s">
        <v>14251</v>
      </c>
    </row>
    <row r="7002" spans="1:5" ht="12" customHeight="1" x14ac:dyDescent="0.25">
      <c r="A7002" s="651">
        <v>733905244278</v>
      </c>
      <c r="B7002" s="370" t="s">
        <v>14252</v>
      </c>
      <c r="C7002" s="22">
        <f>ODAMFA!AF34</f>
        <v>0</v>
      </c>
      <c r="D7002" s="22" t="s">
        <v>12596</v>
      </c>
      <c r="E7002" s="23" t="s">
        <v>14253</v>
      </c>
    </row>
    <row r="7003" spans="1:5" ht="12" customHeight="1" x14ac:dyDescent="0.25">
      <c r="A7003" s="651">
        <v>733905244674</v>
      </c>
      <c r="B7003" s="370" t="s">
        <v>14254</v>
      </c>
      <c r="C7003" s="22">
        <f>ODAMFA!AF35</f>
        <v>0</v>
      </c>
      <c r="D7003" s="22" t="s">
        <v>12596</v>
      </c>
      <c r="E7003" s="23" t="s">
        <v>14255</v>
      </c>
    </row>
    <row r="7004" spans="1:5" ht="12" customHeight="1" x14ac:dyDescent="0.25">
      <c r="A7004" s="651">
        <v>733905245077</v>
      </c>
      <c r="B7004" s="370" t="s">
        <v>14256</v>
      </c>
      <c r="C7004" s="22">
        <f>ODAMFA!AF36</f>
        <v>0</v>
      </c>
      <c r="D7004" s="22" t="s">
        <v>12596</v>
      </c>
      <c r="E7004" s="23" t="s">
        <v>14257</v>
      </c>
    </row>
    <row r="7005" spans="1:5" ht="12" customHeight="1" x14ac:dyDescent="0.25">
      <c r="A7005" s="651">
        <v>733905245473</v>
      </c>
      <c r="B7005" s="370" t="s">
        <v>14258</v>
      </c>
      <c r="C7005" s="22">
        <f>ODAMFA!AF37</f>
        <v>0</v>
      </c>
      <c r="D7005" s="22" t="s">
        <v>12596</v>
      </c>
      <c r="E7005" s="23" t="s">
        <v>14259</v>
      </c>
    </row>
    <row r="7006" spans="1:5" ht="12" customHeight="1" x14ac:dyDescent="0.25">
      <c r="A7006" s="651">
        <v>733905245879</v>
      </c>
      <c r="B7006" s="370" t="s">
        <v>14260</v>
      </c>
      <c r="C7006" s="22">
        <f>ODAMFA!AF38</f>
        <v>0</v>
      </c>
      <c r="D7006" s="22" t="s">
        <v>12596</v>
      </c>
      <c r="E7006" s="23" t="s">
        <v>14261</v>
      </c>
    </row>
    <row r="7007" spans="1:5" ht="12" customHeight="1" x14ac:dyDescent="0.25">
      <c r="A7007" s="651">
        <v>733905246272</v>
      </c>
      <c r="B7007" s="370" t="s">
        <v>14262</v>
      </c>
      <c r="C7007" s="22">
        <f>ODAMFA!AF39</f>
        <v>0</v>
      </c>
      <c r="D7007" s="22" t="s">
        <v>12596</v>
      </c>
      <c r="E7007" s="23" t="s">
        <v>14263</v>
      </c>
    </row>
    <row r="7008" spans="1:5" ht="12" customHeight="1" x14ac:dyDescent="0.25">
      <c r="A7008" s="651">
        <v>733905246678</v>
      </c>
      <c r="B7008" s="370" t="s">
        <v>14264</v>
      </c>
      <c r="C7008" s="22">
        <f>ODAMFA!AF40</f>
        <v>0</v>
      </c>
      <c r="D7008" s="22" t="s">
        <v>12596</v>
      </c>
      <c r="E7008" s="23" t="s">
        <v>14265</v>
      </c>
    </row>
    <row r="7009" spans="1:5" ht="12" customHeight="1" x14ac:dyDescent="0.25">
      <c r="A7009" s="651">
        <v>733905247071</v>
      </c>
      <c r="B7009" s="370" t="s">
        <v>14266</v>
      </c>
      <c r="C7009" s="22">
        <f>ODAMFA!AF41</f>
        <v>0</v>
      </c>
      <c r="D7009" s="22" t="s">
        <v>12596</v>
      </c>
      <c r="E7009" s="23" t="s">
        <v>14267</v>
      </c>
    </row>
    <row r="7010" spans="1:5" ht="14.1" customHeight="1" x14ac:dyDescent="0.25">
      <c r="A7010" s="651">
        <v>733905247477</v>
      </c>
      <c r="B7010" s="370" t="s">
        <v>14268</v>
      </c>
      <c r="C7010" s="22">
        <f>ODAMFA!AF42</f>
        <v>0</v>
      </c>
      <c r="D7010" s="22" t="s">
        <v>12596</v>
      </c>
      <c r="E7010" s="23" t="s">
        <v>14269</v>
      </c>
    </row>
    <row r="7011" spans="1:5" ht="12" customHeight="1" x14ac:dyDescent="0.25">
      <c r="A7011" s="651">
        <v>733905247873</v>
      </c>
      <c r="B7011" s="370" t="s">
        <v>14270</v>
      </c>
      <c r="C7011" s="22">
        <f>ODAMFA!AF43</f>
        <v>0</v>
      </c>
      <c r="D7011" s="22" t="s">
        <v>12596</v>
      </c>
      <c r="E7011" s="23" t="s">
        <v>14271</v>
      </c>
    </row>
    <row r="7012" spans="1:5" ht="12" customHeight="1" x14ac:dyDescent="0.25">
      <c r="A7012" s="651">
        <v>733905965883</v>
      </c>
      <c r="B7012" s="370" t="s">
        <v>14272</v>
      </c>
      <c r="C7012" s="22">
        <f>ODAMFA!AG13</f>
        <v>0</v>
      </c>
      <c r="D7012" s="22" t="s">
        <v>12596</v>
      </c>
      <c r="E7012" s="23" t="s">
        <v>14273</v>
      </c>
    </row>
    <row r="7013" spans="1:5" ht="12" customHeight="1" x14ac:dyDescent="0.25">
      <c r="A7013" s="651">
        <v>733905966286</v>
      </c>
      <c r="B7013" s="370" t="s">
        <v>14274</v>
      </c>
      <c r="C7013" s="22">
        <f>ODAMFA!AG14</f>
        <v>0</v>
      </c>
      <c r="D7013" s="22" t="s">
        <v>12596</v>
      </c>
      <c r="E7013" s="23" t="s">
        <v>14275</v>
      </c>
    </row>
    <row r="7014" spans="1:5" ht="12" customHeight="1" x14ac:dyDescent="0.25">
      <c r="A7014" s="651">
        <v>733905966682</v>
      </c>
      <c r="B7014" s="370" t="s">
        <v>14276</v>
      </c>
      <c r="C7014" s="22">
        <f>ODAMFA!AG15</f>
        <v>0</v>
      </c>
      <c r="D7014" s="22" t="s">
        <v>12596</v>
      </c>
      <c r="E7014" s="23" t="s">
        <v>14277</v>
      </c>
    </row>
    <row r="7015" spans="1:5" ht="12" customHeight="1" x14ac:dyDescent="0.25">
      <c r="A7015" s="651">
        <v>733905967085</v>
      </c>
      <c r="B7015" s="370" t="s">
        <v>14278</v>
      </c>
      <c r="C7015" s="22">
        <f>ODAMFA!AG16</f>
        <v>0</v>
      </c>
      <c r="D7015" s="22" t="s">
        <v>12596</v>
      </c>
      <c r="E7015" s="23" t="s">
        <v>14279</v>
      </c>
    </row>
    <row r="7016" spans="1:5" ht="12" customHeight="1" x14ac:dyDescent="0.25">
      <c r="A7016" s="651">
        <v>733905967481</v>
      </c>
      <c r="B7016" s="370" t="s">
        <v>14280</v>
      </c>
      <c r="C7016" s="22">
        <f>ODAMFA!AG17</f>
        <v>0</v>
      </c>
      <c r="D7016" s="22" t="s">
        <v>12596</v>
      </c>
      <c r="E7016" s="23" t="s">
        <v>14281</v>
      </c>
    </row>
    <row r="7017" spans="1:5" ht="12" customHeight="1" x14ac:dyDescent="0.25">
      <c r="A7017" s="651">
        <v>733905967887</v>
      </c>
      <c r="B7017" s="370" t="s">
        <v>14282</v>
      </c>
      <c r="C7017" s="22">
        <f>ODAMFA!AG18</f>
        <v>0</v>
      </c>
      <c r="D7017" s="22" t="s">
        <v>12596</v>
      </c>
      <c r="E7017" s="23" t="s">
        <v>14283</v>
      </c>
    </row>
    <row r="7018" spans="1:5" ht="12" customHeight="1" x14ac:dyDescent="0.25">
      <c r="A7018" s="651">
        <v>733905968280</v>
      </c>
      <c r="B7018" s="370" t="s">
        <v>14284</v>
      </c>
      <c r="C7018" s="22">
        <f>ODAMFA!AG19</f>
        <v>0</v>
      </c>
      <c r="D7018" s="22" t="s">
        <v>12596</v>
      </c>
      <c r="E7018" s="23" t="s">
        <v>14285</v>
      </c>
    </row>
    <row r="7019" spans="1:5" ht="12" customHeight="1" x14ac:dyDescent="0.25">
      <c r="A7019" s="651">
        <v>733905968686</v>
      </c>
      <c r="B7019" s="370" t="s">
        <v>14286</v>
      </c>
      <c r="C7019" s="22">
        <f>ODAMFA!AG20</f>
        <v>0</v>
      </c>
      <c r="D7019" s="22" t="s">
        <v>12596</v>
      </c>
      <c r="E7019" s="23" t="s">
        <v>14287</v>
      </c>
    </row>
    <row r="7020" spans="1:5" ht="12" customHeight="1" x14ac:dyDescent="0.25">
      <c r="A7020" s="651">
        <v>733905969089</v>
      </c>
      <c r="B7020" s="370" t="s">
        <v>14288</v>
      </c>
      <c r="C7020" s="22">
        <f>ODAMFA!AG21</f>
        <v>0</v>
      </c>
      <c r="D7020" s="22" t="s">
        <v>12596</v>
      </c>
      <c r="E7020" s="23" t="s">
        <v>14289</v>
      </c>
    </row>
    <row r="7021" spans="1:5" ht="12" customHeight="1" x14ac:dyDescent="0.25">
      <c r="A7021" s="651">
        <v>733905969485</v>
      </c>
      <c r="B7021" s="370" t="s">
        <v>14290</v>
      </c>
      <c r="C7021" s="22">
        <f>ODAMFA!AG22</f>
        <v>0</v>
      </c>
      <c r="D7021" s="22" t="s">
        <v>12596</v>
      </c>
      <c r="E7021" s="23" t="s">
        <v>14291</v>
      </c>
    </row>
    <row r="7022" spans="1:5" ht="12" customHeight="1" x14ac:dyDescent="0.25">
      <c r="A7022" s="651">
        <v>733905969881</v>
      </c>
      <c r="B7022" s="370" t="s">
        <v>14292</v>
      </c>
      <c r="C7022" s="22">
        <f>ODAMFA!AG23</f>
        <v>0</v>
      </c>
      <c r="D7022" s="22" t="s">
        <v>12596</v>
      </c>
      <c r="E7022" s="23" t="s">
        <v>14293</v>
      </c>
    </row>
    <row r="7023" spans="1:5" ht="12" customHeight="1" x14ac:dyDescent="0.25">
      <c r="A7023" s="651">
        <v>733905240287</v>
      </c>
      <c r="B7023" s="370" t="s">
        <v>14294</v>
      </c>
      <c r="C7023" s="22">
        <f>ODAMFA!AG24</f>
        <v>0</v>
      </c>
      <c r="D7023" s="22" t="s">
        <v>12596</v>
      </c>
      <c r="E7023" s="23" t="s">
        <v>14295</v>
      </c>
    </row>
    <row r="7024" spans="1:5" ht="12" customHeight="1" x14ac:dyDescent="0.25">
      <c r="A7024" s="651">
        <v>733905240683</v>
      </c>
      <c r="B7024" s="370" t="s">
        <v>14296</v>
      </c>
      <c r="C7024" s="22">
        <f>ODAMFA!AG25</f>
        <v>0</v>
      </c>
      <c r="D7024" s="22" t="s">
        <v>12596</v>
      </c>
      <c r="E7024" s="23" t="s">
        <v>14297</v>
      </c>
    </row>
    <row r="7025" spans="1:5" ht="12" customHeight="1" x14ac:dyDescent="0.25">
      <c r="A7025" s="651">
        <v>733905241086</v>
      </c>
      <c r="B7025" s="370" t="s">
        <v>14298</v>
      </c>
      <c r="C7025" s="22">
        <f>ODAMFA!AG26</f>
        <v>0</v>
      </c>
      <c r="D7025" s="22" t="s">
        <v>12596</v>
      </c>
      <c r="E7025" s="23" t="s">
        <v>14299</v>
      </c>
    </row>
    <row r="7026" spans="1:5" ht="12" customHeight="1" x14ac:dyDescent="0.25">
      <c r="A7026" s="651">
        <v>733905241482</v>
      </c>
      <c r="B7026" s="370" t="s">
        <v>14300</v>
      </c>
      <c r="C7026" s="22">
        <f>ODAMFA!AG27</f>
        <v>0</v>
      </c>
      <c r="D7026" s="22" t="s">
        <v>12596</v>
      </c>
      <c r="E7026" s="23" t="s">
        <v>14301</v>
      </c>
    </row>
    <row r="7027" spans="1:5" ht="12" customHeight="1" x14ac:dyDescent="0.25">
      <c r="A7027" s="651">
        <v>733905241888</v>
      </c>
      <c r="B7027" s="370" t="s">
        <v>14302</v>
      </c>
      <c r="C7027" s="22">
        <f>ODAMFA!AG28</f>
        <v>0</v>
      </c>
      <c r="D7027" s="22" t="s">
        <v>12596</v>
      </c>
      <c r="E7027" s="23" t="s">
        <v>14303</v>
      </c>
    </row>
    <row r="7028" spans="1:5" ht="12" customHeight="1" x14ac:dyDescent="0.25">
      <c r="A7028" s="651">
        <v>733905242281</v>
      </c>
      <c r="B7028" s="370" t="s">
        <v>14304</v>
      </c>
      <c r="C7028" s="22">
        <f>ODAMFA!AG29</f>
        <v>0</v>
      </c>
      <c r="D7028" s="22" t="s">
        <v>12596</v>
      </c>
      <c r="E7028" s="23" t="s">
        <v>14305</v>
      </c>
    </row>
    <row r="7029" spans="1:5" ht="12" customHeight="1" x14ac:dyDescent="0.25">
      <c r="A7029" s="651">
        <v>733905242687</v>
      </c>
      <c r="B7029" s="370" t="s">
        <v>14306</v>
      </c>
      <c r="C7029" s="22">
        <f>ODAMFA!AG30</f>
        <v>0</v>
      </c>
      <c r="D7029" s="22" t="s">
        <v>12596</v>
      </c>
      <c r="E7029" s="23" t="s">
        <v>14307</v>
      </c>
    </row>
    <row r="7030" spans="1:5" ht="12" customHeight="1" x14ac:dyDescent="0.25">
      <c r="A7030" s="651">
        <v>733905243080</v>
      </c>
      <c r="B7030" s="370" t="s">
        <v>14308</v>
      </c>
      <c r="C7030" s="22">
        <f>ODAMFA!AG31</f>
        <v>0</v>
      </c>
      <c r="D7030" s="22" t="s">
        <v>12596</v>
      </c>
      <c r="E7030" s="23" t="s">
        <v>14309</v>
      </c>
    </row>
    <row r="7031" spans="1:5" ht="12" customHeight="1" x14ac:dyDescent="0.25">
      <c r="A7031" s="651">
        <v>733905243486</v>
      </c>
      <c r="B7031" s="370" t="s">
        <v>14310</v>
      </c>
      <c r="C7031" s="22">
        <f>ODAMFA!AG32</f>
        <v>0</v>
      </c>
      <c r="D7031" s="22" t="s">
        <v>12596</v>
      </c>
      <c r="E7031" s="23" t="s">
        <v>14311</v>
      </c>
    </row>
    <row r="7032" spans="1:5" ht="12" customHeight="1" x14ac:dyDescent="0.25">
      <c r="A7032" s="651">
        <v>733905243882</v>
      </c>
      <c r="B7032" s="370" t="s">
        <v>14312</v>
      </c>
      <c r="C7032" s="22">
        <f>ODAMFA!AG33</f>
        <v>0</v>
      </c>
      <c r="D7032" s="22" t="s">
        <v>12596</v>
      </c>
      <c r="E7032" s="23" t="s">
        <v>14313</v>
      </c>
    </row>
    <row r="7033" spans="1:5" ht="12" customHeight="1" x14ac:dyDescent="0.25">
      <c r="A7033" s="651">
        <v>733905244285</v>
      </c>
      <c r="B7033" s="370" t="s">
        <v>14314</v>
      </c>
      <c r="C7033" s="22">
        <f>ODAMFA!AG34</f>
        <v>0</v>
      </c>
      <c r="D7033" s="22" t="s">
        <v>12596</v>
      </c>
      <c r="E7033" s="23" t="s">
        <v>14315</v>
      </c>
    </row>
    <row r="7034" spans="1:5" ht="12" customHeight="1" x14ac:dyDescent="0.25">
      <c r="A7034" s="651">
        <v>733905244681</v>
      </c>
      <c r="B7034" s="370" t="s">
        <v>14316</v>
      </c>
      <c r="C7034" s="22">
        <f>ODAMFA!AG35</f>
        <v>0</v>
      </c>
      <c r="D7034" s="22" t="s">
        <v>12596</v>
      </c>
      <c r="E7034" s="23" t="s">
        <v>14317</v>
      </c>
    </row>
    <row r="7035" spans="1:5" ht="12" customHeight="1" x14ac:dyDescent="0.25">
      <c r="A7035" s="651">
        <v>733905245084</v>
      </c>
      <c r="B7035" s="370" t="s">
        <v>14318</v>
      </c>
      <c r="C7035" s="22">
        <f>ODAMFA!AG36</f>
        <v>0</v>
      </c>
      <c r="D7035" s="22" t="s">
        <v>12596</v>
      </c>
      <c r="E7035" s="23" t="s">
        <v>14319</v>
      </c>
    </row>
    <row r="7036" spans="1:5" ht="12" customHeight="1" x14ac:dyDescent="0.25">
      <c r="A7036" s="651">
        <v>733905245480</v>
      </c>
      <c r="B7036" s="370" t="s">
        <v>14320</v>
      </c>
      <c r="C7036" s="22">
        <f>ODAMFA!AG37</f>
        <v>0</v>
      </c>
      <c r="D7036" s="22" t="s">
        <v>12596</v>
      </c>
      <c r="E7036" s="23" t="s">
        <v>14321</v>
      </c>
    </row>
    <row r="7037" spans="1:5" ht="12" customHeight="1" x14ac:dyDescent="0.25">
      <c r="A7037" s="651">
        <v>733905245886</v>
      </c>
      <c r="B7037" s="370" t="s">
        <v>14322</v>
      </c>
      <c r="C7037" s="22">
        <f>ODAMFA!AG38</f>
        <v>0</v>
      </c>
      <c r="D7037" s="22" t="s">
        <v>12596</v>
      </c>
      <c r="E7037" s="23" t="s">
        <v>14323</v>
      </c>
    </row>
    <row r="7038" spans="1:5" ht="12" customHeight="1" x14ac:dyDescent="0.25">
      <c r="A7038" s="651">
        <v>733905246289</v>
      </c>
      <c r="B7038" s="370" t="s">
        <v>14324</v>
      </c>
      <c r="C7038" s="22">
        <f>ODAMFA!AG39</f>
        <v>0</v>
      </c>
      <c r="D7038" s="22" t="s">
        <v>12596</v>
      </c>
      <c r="E7038" s="23" t="s">
        <v>14325</v>
      </c>
    </row>
    <row r="7039" spans="1:5" ht="12" customHeight="1" x14ac:dyDescent="0.25">
      <c r="A7039" s="651">
        <v>733905246685</v>
      </c>
      <c r="B7039" s="370" t="s">
        <v>14326</v>
      </c>
      <c r="C7039" s="22">
        <f>ODAMFA!AG40</f>
        <v>0</v>
      </c>
      <c r="D7039" s="22" t="s">
        <v>12596</v>
      </c>
      <c r="E7039" s="23" t="s">
        <v>14327</v>
      </c>
    </row>
    <row r="7040" spans="1:5" ht="12" customHeight="1" x14ac:dyDescent="0.25">
      <c r="A7040" s="651">
        <v>733905247088</v>
      </c>
      <c r="B7040" s="370" t="s">
        <v>14328</v>
      </c>
      <c r="C7040" s="22">
        <f>ODAMFA!AG41</f>
        <v>0</v>
      </c>
      <c r="D7040" s="22" t="s">
        <v>12596</v>
      </c>
      <c r="E7040" s="23" t="s">
        <v>14329</v>
      </c>
    </row>
    <row r="7041" spans="1:5" ht="12" customHeight="1" x14ac:dyDescent="0.25">
      <c r="A7041" s="651">
        <v>733905247484</v>
      </c>
      <c r="B7041" s="370" t="s">
        <v>14330</v>
      </c>
      <c r="C7041" s="22">
        <f>ODAMFA!AG42</f>
        <v>0</v>
      </c>
      <c r="D7041" s="22" t="s">
        <v>12596</v>
      </c>
      <c r="E7041" s="23" t="s">
        <v>14331</v>
      </c>
    </row>
    <row r="7042" spans="1:5" ht="12" customHeight="1" x14ac:dyDescent="0.25">
      <c r="A7042" s="651">
        <v>733905247880</v>
      </c>
      <c r="B7042" s="370" t="s">
        <v>14332</v>
      </c>
      <c r="C7042" s="22">
        <f>ODAMFA!AG43</f>
        <v>0</v>
      </c>
      <c r="D7042" s="22" t="s">
        <v>12596</v>
      </c>
      <c r="E7042" s="23" t="s">
        <v>14333</v>
      </c>
    </row>
    <row r="7043" spans="1:5" ht="12" customHeight="1" x14ac:dyDescent="0.25">
      <c r="A7043" s="651">
        <v>733905965890</v>
      </c>
      <c r="B7043" s="370" t="s">
        <v>14334</v>
      </c>
      <c r="C7043" s="22">
        <f>ODAMFA!AH13</f>
        <v>0</v>
      </c>
      <c r="D7043" s="22" t="s">
        <v>12596</v>
      </c>
      <c r="E7043" s="23" t="s">
        <v>14335</v>
      </c>
    </row>
    <row r="7044" spans="1:5" ht="12" customHeight="1" x14ac:dyDescent="0.25">
      <c r="A7044" s="651">
        <v>733905966293</v>
      </c>
      <c r="B7044" s="370" t="s">
        <v>14336</v>
      </c>
      <c r="C7044" s="22">
        <f>ODAMFA!AH14</f>
        <v>0</v>
      </c>
      <c r="D7044" s="22" t="s">
        <v>12596</v>
      </c>
      <c r="E7044" s="23" t="s">
        <v>14337</v>
      </c>
    </row>
    <row r="7045" spans="1:5" ht="12" customHeight="1" x14ac:dyDescent="0.25">
      <c r="A7045" s="651">
        <v>733905966699</v>
      </c>
      <c r="B7045" s="370" t="s">
        <v>14338</v>
      </c>
      <c r="C7045" s="22">
        <f>ODAMFA!AH15</f>
        <v>0</v>
      </c>
      <c r="D7045" s="22" t="s">
        <v>12596</v>
      </c>
      <c r="E7045" s="23" t="s">
        <v>14339</v>
      </c>
    </row>
    <row r="7046" spans="1:5" ht="12" customHeight="1" x14ac:dyDescent="0.25">
      <c r="A7046" s="651">
        <v>733905967092</v>
      </c>
      <c r="B7046" s="370" t="s">
        <v>14340</v>
      </c>
      <c r="C7046" s="22">
        <f>ODAMFA!AH16</f>
        <v>0</v>
      </c>
      <c r="D7046" s="22" t="s">
        <v>12596</v>
      </c>
      <c r="E7046" s="23" t="s">
        <v>14341</v>
      </c>
    </row>
    <row r="7047" spans="1:5" ht="12" customHeight="1" x14ac:dyDescent="0.25">
      <c r="A7047" s="651">
        <v>733905967498</v>
      </c>
      <c r="B7047" s="370" t="s">
        <v>14342</v>
      </c>
      <c r="C7047" s="22">
        <f>ODAMFA!AH17</f>
        <v>0</v>
      </c>
      <c r="D7047" s="22" t="s">
        <v>12596</v>
      </c>
      <c r="E7047" s="23" t="s">
        <v>14343</v>
      </c>
    </row>
    <row r="7048" spans="1:5" ht="12" customHeight="1" x14ac:dyDescent="0.25">
      <c r="A7048" s="651">
        <v>733905967894</v>
      </c>
      <c r="B7048" s="370" t="s">
        <v>14344</v>
      </c>
      <c r="C7048" s="22">
        <f>ODAMFA!AH18</f>
        <v>0</v>
      </c>
      <c r="D7048" s="22" t="s">
        <v>12596</v>
      </c>
      <c r="E7048" s="23" t="s">
        <v>14345</v>
      </c>
    </row>
    <row r="7049" spans="1:5" ht="12" customHeight="1" x14ac:dyDescent="0.25">
      <c r="A7049" s="651">
        <v>733905968297</v>
      </c>
      <c r="B7049" s="370" t="s">
        <v>14346</v>
      </c>
      <c r="C7049" s="22">
        <f>ODAMFA!AH19</f>
        <v>0</v>
      </c>
      <c r="D7049" s="22" t="s">
        <v>12596</v>
      </c>
      <c r="E7049" s="23" t="s">
        <v>14347</v>
      </c>
    </row>
    <row r="7050" spans="1:5" ht="12" customHeight="1" x14ac:dyDescent="0.25">
      <c r="A7050" s="651">
        <v>733905968693</v>
      </c>
      <c r="B7050" s="370" t="s">
        <v>14348</v>
      </c>
      <c r="C7050" s="22">
        <f>ODAMFA!AH20</f>
        <v>0</v>
      </c>
      <c r="D7050" s="22" t="s">
        <v>12596</v>
      </c>
      <c r="E7050" s="23" t="s">
        <v>14349</v>
      </c>
    </row>
    <row r="7051" spans="1:5" ht="12" customHeight="1" x14ac:dyDescent="0.25">
      <c r="A7051" s="651">
        <v>733905969096</v>
      </c>
      <c r="B7051" s="370" t="s">
        <v>14350</v>
      </c>
      <c r="C7051" s="22">
        <f>ODAMFA!AH21</f>
        <v>0</v>
      </c>
      <c r="D7051" s="22" t="s">
        <v>12596</v>
      </c>
      <c r="E7051" s="23" t="s">
        <v>14351</v>
      </c>
    </row>
    <row r="7052" spans="1:5" ht="12" customHeight="1" x14ac:dyDescent="0.25">
      <c r="A7052" s="651">
        <v>733905969492</v>
      </c>
      <c r="B7052" s="370" t="s">
        <v>14352</v>
      </c>
      <c r="C7052" s="22">
        <f>ODAMFA!AH22</f>
        <v>0</v>
      </c>
      <c r="D7052" s="22" t="s">
        <v>12596</v>
      </c>
      <c r="E7052" s="23" t="s">
        <v>14353</v>
      </c>
    </row>
    <row r="7053" spans="1:5" ht="12" customHeight="1" x14ac:dyDescent="0.25">
      <c r="A7053" s="651">
        <v>733905969898</v>
      </c>
      <c r="B7053" s="370" t="s">
        <v>14354</v>
      </c>
      <c r="C7053" s="22">
        <f>ODAMFA!AH23</f>
        <v>0</v>
      </c>
      <c r="D7053" s="22" t="s">
        <v>12596</v>
      </c>
      <c r="E7053" s="23" t="s">
        <v>14355</v>
      </c>
    </row>
    <row r="7054" spans="1:5" ht="12" customHeight="1" x14ac:dyDescent="0.25">
      <c r="A7054" s="651">
        <v>733905240294</v>
      </c>
      <c r="B7054" s="370" t="s">
        <v>14356</v>
      </c>
      <c r="C7054" s="22">
        <f>ODAMFA!AH24</f>
        <v>0</v>
      </c>
      <c r="D7054" s="22" t="s">
        <v>12596</v>
      </c>
      <c r="E7054" s="23" t="s">
        <v>14357</v>
      </c>
    </row>
    <row r="7055" spans="1:5" ht="12" customHeight="1" x14ac:dyDescent="0.25">
      <c r="A7055" s="651">
        <v>733905240690</v>
      </c>
      <c r="B7055" s="370" t="s">
        <v>14358</v>
      </c>
      <c r="C7055" s="22">
        <f>ODAMFA!AH25</f>
        <v>0</v>
      </c>
      <c r="D7055" s="22" t="s">
        <v>12596</v>
      </c>
      <c r="E7055" s="23" t="s">
        <v>14359</v>
      </c>
    </row>
    <row r="7056" spans="1:5" ht="12" customHeight="1" x14ac:dyDescent="0.25">
      <c r="A7056" s="651">
        <v>733905241093</v>
      </c>
      <c r="B7056" s="370" t="s">
        <v>14360</v>
      </c>
      <c r="C7056" s="22">
        <f>ODAMFA!AH26</f>
        <v>0</v>
      </c>
      <c r="D7056" s="22" t="s">
        <v>12596</v>
      </c>
      <c r="E7056" s="23" t="s">
        <v>14361</v>
      </c>
    </row>
    <row r="7057" spans="1:5" ht="12" customHeight="1" x14ac:dyDescent="0.25">
      <c r="A7057" s="651">
        <v>733905241499</v>
      </c>
      <c r="B7057" s="370" t="s">
        <v>14362</v>
      </c>
      <c r="C7057" s="22">
        <f>ODAMFA!AH27</f>
        <v>0</v>
      </c>
      <c r="D7057" s="22" t="s">
        <v>12596</v>
      </c>
      <c r="E7057" s="23" t="s">
        <v>14363</v>
      </c>
    </row>
    <row r="7058" spans="1:5" ht="12" customHeight="1" x14ac:dyDescent="0.25">
      <c r="A7058" s="651">
        <v>733905241895</v>
      </c>
      <c r="B7058" s="370" t="s">
        <v>14364</v>
      </c>
      <c r="C7058" s="22">
        <f>ODAMFA!AH28</f>
        <v>0</v>
      </c>
      <c r="D7058" s="22" t="s">
        <v>12596</v>
      </c>
      <c r="E7058" s="23" t="s">
        <v>14365</v>
      </c>
    </row>
    <row r="7059" spans="1:5" ht="12" customHeight="1" x14ac:dyDescent="0.25">
      <c r="A7059" s="651">
        <v>733905242298</v>
      </c>
      <c r="B7059" s="370" t="s">
        <v>14366</v>
      </c>
      <c r="C7059" s="22">
        <f>ODAMFA!AH29</f>
        <v>0</v>
      </c>
      <c r="D7059" s="22" t="s">
        <v>12596</v>
      </c>
      <c r="E7059" s="23" t="s">
        <v>14367</v>
      </c>
    </row>
    <row r="7060" spans="1:5" ht="12" customHeight="1" x14ac:dyDescent="0.25">
      <c r="A7060" s="651">
        <v>733905242694</v>
      </c>
      <c r="B7060" s="370" t="s">
        <v>14368</v>
      </c>
      <c r="C7060" s="22">
        <f>ODAMFA!AH30</f>
        <v>0</v>
      </c>
      <c r="D7060" s="22" t="s">
        <v>12596</v>
      </c>
      <c r="E7060" s="23" t="s">
        <v>14369</v>
      </c>
    </row>
    <row r="7061" spans="1:5" ht="12" customHeight="1" x14ac:dyDescent="0.25">
      <c r="A7061" s="651">
        <v>733905243097</v>
      </c>
      <c r="B7061" s="370" t="s">
        <v>14370</v>
      </c>
      <c r="C7061" s="22">
        <f>ODAMFA!AH31</f>
        <v>0</v>
      </c>
      <c r="D7061" s="22" t="s">
        <v>12596</v>
      </c>
      <c r="E7061" s="23" t="s">
        <v>14371</v>
      </c>
    </row>
    <row r="7062" spans="1:5" ht="12" customHeight="1" x14ac:dyDescent="0.25">
      <c r="A7062" s="651">
        <v>733905243493</v>
      </c>
      <c r="B7062" s="370" t="s">
        <v>14372</v>
      </c>
      <c r="C7062" s="22">
        <f>ODAMFA!AH32</f>
        <v>0</v>
      </c>
      <c r="D7062" s="22" t="s">
        <v>12596</v>
      </c>
      <c r="E7062" s="23" t="s">
        <v>14373</v>
      </c>
    </row>
    <row r="7063" spans="1:5" ht="12" customHeight="1" x14ac:dyDescent="0.25">
      <c r="A7063" s="651">
        <v>733905243899</v>
      </c>
      <c r="B7063" s="370" t="s">
        <v>14374</v>
      </c>
      <c r="C7063" s="22">
        <f>ODAMFA!AH33</f>
        <v>0</v>
      </c>
      <c r="D7063" s="22" t="s">
        <v>12596</v>
      </c>
      <c r="E7063" s="23" t="s">
        <v>14375</v>
      </c>
    </row>
    <row r="7064" spans="1:5" ht="12" customHeight="1" x14ac:dyDescent="0.25">
      <c r="A7064" s="651">
        <v>733905244292</v>
      </c>
      <c r="B7064" s="370" t="s">
        <v>14376</v>
      </c>
      <c r="C7064" s="22">
        <f>ODAMFA!AH34</f>
        <v>0</v>
      </c>
      <c r="D7064" s="22" t="s">
        <v>12596</v>
      </c>
      <c r="E7064" s="23" t="s">
        <v>14377</v>
      </c>
    </row>
    <row r="7065" spans="1:5" ht="12" customHeight="1" x14ac:dyDescent="0.25">
      <c r="A7065" s="651">
        <v>733905244698</v>
      </c>
      <c r="B7065" s="370" t="s">
        <v>14378</v>
      </c>
      <c r="C7065" s="22">
        <f>ODAMFA!AH35</f>
        <v>0</v>
      </c>
      <c r="D7065" s="22" t="s">
        <v>12596</v>
      </c>
      <c r="E7065" s="23" t="s">
        <v>14379</v>
      </c>
    </row>
    <row r="7066" spans="1:5" ht="12" customHeight="1" x14ac:dyDescent="0.25">
      <c r="A7066" s="651">
        <v>733905245091</v>
      </c>
      <c r="B7066" s="370" t="s">
        <v>14380</v>
      </c>
      <c r="C7066" s="22">
        <f>ODAMFA!AH36</f>
        <v>0</v>
      </c>
      <c r="D7066" s="22" t="s">
        <v>12596</v>
      </c>
      <c r="E7066" s="23" t="s">
        <v>14381</v>
      </c>
    </row>
    <row r="7067" spans="1:5" ht="12" customHeight="1" x14ac:dyDescent="0.25">
      <c r="A7067" s="651">
        <v>733905245497</v>
      </c>
      <c r="B7067" s="370" t="s">
        <v>14382</v>
      </c>
      <c r="C7067" s="22">
        <f>ODAMFA!AH37</f>
        <v>0</v>
      </c>
      <c r="D7067" s="22" t="s">
        <v>12596</v>
      </c>
      <c r="E7067" s="23" t="s">
        <v>14383</v>
      </c>
    </row>
    <row r="7068" spans="1:5" ht="12" customHeight="1" x14ac:dyDescent="0.25">
      <c r="A7068" s="651">
        <v>733905245893</v>
      </c>
      <c r="B7068" s="370" t="s">
        <v>14384</v>
      </c>
      <c r="C7068" s="22">
        <f>ODAMFA!AH38</f>
        <v>0</v>
      </c>
      <c r="D7068" s="22" t="s">
        <v>12596</v>
      </c>
      <c r="E7068" s="23" t="s">
        <v>14385</v>
      </c>
    </row>
    <row r="7069" spans="1:5" ht="12" customHeight="1" x14ac:dyDescent="0.25">
      <c r="A7069" s="651">
        <v>733905246296</v>
      </c>
      <c r="B7069" s="370" t="s">
        <v>14386</v>
      </c>
      <c r="C7069" s="22">
        <f>ODAMFA!AH39</f>
        <v>0</v>
      </c>
      <c r="D7069" s="22" t="s">
        <v>12596</v>
      </c>
      <c r="E7069" s="23" t="s">
        <v>14387</v>
      </c>
    </row>
    <row r="7070" spans="1:5" ht="12" customHeight="1" x14ac:dyDescent="0.25">
      <c r="A7070" s="651">
        <v>733905246692</v>
      </c>
      <c r="B7070" s="370" t="s">
        <v>14388</v>
      </c>
      <c r="C7070" s="22">
        <f>ODAMFA!AH40</f>
        <v>0</v>
      </c>
      <c r="D7070" s="22" t="s">
        <v>12596</v>
      </c>
      <c r="E7070" s="23" t="s">
        <v>14389</v>
      </c>
    </row>
    <row r="7071" spans="1:5" ht="12" customHeight="1" x14ac:dyDescent="0.25">
      <c r="A7071" s="651">
        <v>733905247095</v>
      </c>
      <c r="B7071" s="370" t="s">
        <v>14390</v>
      </c>
      <c r="C7071" s="22">
        <f>ODAMFA!AH41</f>
        <v>0</v>
      </c>
      <c r="D7071" s="22" t="s">
        <v>12596</v>
      </c>
      <c r="E7071" s="23" t="s">
        <v>14391</v>
      </c>
    </row>
    <row r="7072" spans="1:5" ht="12" customHeight="1" x14ac:dyDescent="0.25">
      <c r="A7072" s="651">
        <v>733905247491</v>
      </c>
      <c r="B7072" s="370" t="s">
        <v>14392</v>
      </c>
      <c r="C7072" s="22">
        <f>ODAMFA!AH42</f>
        <v>0</v>
      </c>
      <c r="D7072" s="22" t="s">
        <v>12596</v>
      </c>
      <c r="E7072" s="23" t="s">
        <v>14393</v>
      </c>
    </row>
    <row r="7073" spans="1:5" ht="12" customHeight="1" x14ac:dyDescent="0.25">
      <c r="A7073" s="651">
        <v>733905247897</v>
      </c>
      <c r="B7073" s="370" t="s">
        <v>14394</v>
      </c>
      <c r="C7073" s="22">
        <f>ODAMFA!AH43</f>
        <v>0</v>
      </c>
      <c r="D7073" s="22" t="s">
        <v>12596</v>
      </c>
      <c r="E7073" s="23" t="s">
        <v>14395</v>
      </c>
    </row>
    <row r="7074" spans="1:5" ht="12" customHeight="1" x14ac:dyDescent="0.25">
      <c r="A7074" s="651">
        <v>733905965906</v>
      </c>
      <c r="B7074" s="370" t="s">
        <v>14396</v>
      </c>
      <c r="C7074" s="22">
        <f>ODAMFA!AI13</f>
        <v>0</v>
      </c>
      <c r="D7074" s="22" t="s">
        <v>12596</v>
      </c>
      <c r="E7074" s="23" t="s">
        <v>14397</v>
      </c>
    </row>
    <row r="7075" spans="1:5" ht="12" customHeight="1" x14ac:dyDescent="0.25">
      <c r="A7075" s="651">
        <v>733905966309</v>
      </c>
      <c r="B7075" s="370" t="s">
        <v>14398</v>
      </c>
      <c r="C7075" s="22">
        <f>ODAMFA!AI14</f>
        <v>0</v>
      </c>
      <c r="D7075" s="22" t="s">
        <v>12596</v>
      </c>
      <c r="E7075" s="23" t="s">
        <v>14399</v>
      </c>
    </row>
    <row r="7076" spans="1:5" ht="12" customHeight="1" x14ac:dyDescent="0.25">
      <c r="A7076" s="651">
        <v>733905966705</v>
      </c>
      <c r="B7076" s="370" t="s">
        <v>14400</v>
      </c>
      <c r="C7076" s="22">
        <f>ODAMFA!AI15</f>
        <v>0</v>
      </c>
      <c r="D7076" s="22" t="s">
        <v>12596</v>
      </c>
      <c r="E7076" s="23" t="s">
        <v>14401</v>
      </c>
    </row>
    <row r="7077" spans="1:5" ht="12" customHeight="1" x14ac:dyDescent="0.25">
      <c r="A7077" s="651">
        <v>733905967108</v>
      </c>
      <c r="B7077" s="370" t="s">
        <v>14402</v>
      </c>
      <c r="C7077" s="22">
        <f>ODAMFA!AI16</f>
        <v>0</v>
      </c>
      <c r="D7077" s="22" t="s">
        <v>12596</v>
      </c>
      <c r="E7077" s="23" t="s">
        <v>14403</v>
      </c>
    </row>
    <row r="7078" spans="1:5" ht="12" customHeight="1" x14ac:dyDescent="0.25">
      <c r="A7078" s="651">
        <v>733905967504</v>
      </c>
      <c r="B7078" s="370" t="s">
        <v>14404</v>
      </c>
      <c r="C7078" s="22">
        <f>ODAMFA!AI17</f>
        <v>0</v>
      </c>
      <c r="D7078" s="22" t="s">
        <v>12596</v>
      </c>
      <c r="E7078" s="23" t="s">
        <v>14405</v>
      </c>
    </row>
    <row r="7079" spans="1:5" ht="12" customHeight="1" x14ac:dyDescent="0.25">
      <c r="A7079" s="651">
        <v>733905967900</v>
      </c>
      <c r="B7079" s="370" t="s">
        <v>14406</v>
      </c>
      <c r="C7079" s="22">
        <f>ODAMFA!AI18</f>
        <v>0</v>
      </c>
      <c r="D7079" s="22" t="s">
        <v>12596</v>
      </c>
      <c r="E7079" s="23" t="s">
        <v>14407</v>
      </c>
    </row>
    <row r="7080" spans="1:5" ht="12" customHeight="1" x14ac:dyDescent="0.25">
      <c r="A7080" s="651">
        <v>733905968303</v>
      </c>
      <c r="B7080" s="370" t="s">
        <v>14408</v>
      </c>
      <c r="C7080" s="22">
        <f>ODAMFA!AI19</f>
        <v>0</v>
      </c>
      <c r="D7080" s="22" t="s">
        <v>12596</v>
      </c>
      <c r="E7080" s="23" t="s">
        <v>14409</v>
      </c>
    </row>
    <row r="7081" spans="1:5" ht="12" customHeight="1" x14ac:dyDescent="0.25">
      <c r="A7081" s="651">
        <v>733905968709</v>
      </c>
      <c r="B7081" s="370" t="s">
        <v>14410</v>
      </c>
      <c r="C7081" s="22">
        <f>ODAMFA!AI20</f>
        <v>0</v>
      </c>
      <c r="D7081" s="22" t="s">
        <v>12596</v>
      </c>
      <c r="E7081" s="23" t="s">
        <v>14411</v>
      </c>
    </row>
    <row r="7082" spans="1:5" ht="12" customHeight="1" x14ac:dyDescent="0.25">
      <c r="A7082" s="651">
        <v>733905969102</v>
      </c>
      <c r="B7082" s="370" t="s">
        <v>14412</v>
      </c>
      <c r="C7082" s="22">
        <f>ODAMFA!AI21</f>
        <v>0</v>
      </c>
      <c r="D7082" s="22" t="s">
        <v>12596</v>
      </c>
      <c r="E7082" s="23" t="s">
        <v>14413</v>
      </c>
    </row>
    <row r="7083" spans="1:5" ht="12" customHeight="1" x14ac:dyDescent="0.25">
      <c r="A7083" s="651">
        <v>733905969508</v>
      </c>
      <c r="B7083" s="370" t="s">
        <v>14414</v>
      </c>
      <c r="C7083" s="22">
        <f>ODAMFA!AI22</f>
        <v>0</v>
      </c>
      <c r="D7083" s="22" t="s">
        <v>12596</v>
      </c>
      <c r="E7083" s="23" t="s">
        <v>14415</v>
      </c>
    </row>
    <row r="7084" spans="1:5" ht="12" customHeight="1" x14ac:dyDescent="0.25">
      <c r="A7084" s="651">
        <v>733905969904</v>
      </c>
      <c r="B7084" s="370" t="s">
        <v>14416</v>
      </c>
      <c r="C7084" s="22">
        <f>ODAMFA!AI23</f>
        <v>0</v>
      </c>
      <c r="D7084" s="22" t="s">
        <v>12596</v>
      </c>
      <c r="E7084" s="23" t="s">
        <v>14417</v>
      </c>
    </row>
    <row r="7085" spans="1:5" ht="12" customHeight="1" x14ac:dyDescent="0.25">
      <c r="A7085" s="651">
        <v>733905240300</v>
      </c>
      <c r="B7085" s="370" t="s">
        <v>14418</v>
      </c>
      <c r="C7085" s="22">
        <f>ODAMFA!AI24</f>
        <v>0</v>
      </c>
      <c r="D7085" s="22" t="s">
        <v>12596</v>
      </c>
      <c r="E7085" s="23" t="s">
        <v>14419</v>
      </c>
    </row>
    <row r="7086" spans="1:5" ht="12" customHeight="1" x14ac:dyDescent="0.25">
      <c r="A7086" s="651">
        <v>733905240706</v>
      </c>
      <c r="B7086" s="370" t="s">
        <v>14420</v>
      </c>
      <c r="C7086" s="22">
        <f>ODAMFA!AI25</f>
        <v>0</v>
      </c>
      <c r="D7086" s="22" t="s">
        <v>12596</v>
      </c>
      <c r="E7086" s="23" t="s">
        <v>14421</v>
      </c>
    </row>
    <row r="7087" spans="1:5" ht="12" customHeight="1" x14ac:dyDescent="0.25">
      <c r="A7087" s="651">
        <v>733905241109</v>
      </c>
      <c r="B7087" s="370" t="s">
        <v>14422</v>
      </c>
      <c r="C7087" s="22">
        <f>ODAMFA!AI26</f>
        <v>0</v>
      </c>
      <c r="D7087" s="22" t="s">
        <v>12596</v>
      </c>
      <c r="E7087" s="23" t="s">
        <v>14423</v>
      </c>
    </row>
    <row r="7088" spans="1:5" ht="12" customHeight="1" x14ac:dyDescent="0.25">
      <c r="A7088" s="651">
        <v>733905241505</v>
      </c>
      <c r="B7088" s="370" t="s">
        <v>14424</v>
      </c>
      <c r="C7088" s="22">
        <f>ODAMFA!AI27</f>
        <v>0</v>
      </c>
      <c r="D7088" s="22" t="s">
        <v>12596</v>
      </c>
      <c r="E7088" s="23" t="s">
        <v>14425</v>
      </c>
    </row>
    <row r="7089" spans="1:5" ht="12" customHeight="1" x14ac:dyDescent="0.25">
      <c r="A7089" s="651">
        <v>733905241901</v>
      </c>
      <c r="B7089" s="370" t="s">
        <v>14426</v>
      </c>
      <c r="C7089" s="22">
        <f>ODAMFA!AI28</f>
        <v>0</v>
      </c>
      <c r="D7089" s="22" t="s">
        <v>12596</v>
      </c>
      <c r="E7089" s="23" t="s">
        <v>14427</v>
      </c>
    </row>
    <row r="7090" spans="1:5" ht="12" customHeight="1" x14ac:dyDescent="0.25">
      <c r="A7090" s="651">
        <v>733905242304</v>
      </c>
      <c r="B7090" s="370" t="s">
        <v>14428</v>
      </c>
      <c r="C7090" s="22">
        <f>ODAMFA!AI29</f>
        <v>0</v>
      </c>
      <c r="D7090" s="22" t="s">
        <v>12596</v>
      </c>
      <c r="E7090" s="23" t="s">
        <v>14429</v>
      </c>
    </row>
    <row r="7091" spans="1:5" ht="12" customHeight="1" x14ac:dyDescent="0.25">
      <c r="A7091" s="651">
        <v>733905242700</v>
      </c>
      <c r="B7091" s="370" t="s">
        <v>14430</v>
      </c>
      <c r="C7091" s="22">
        <f>ODAMFA!AI30</f>
        <v>0</v>
      </c>
      <c r="D7091" s="22" t="s">
        <v>12596</v>
      </c>
      <c r="E7091" s="23" t="s">
        <v>14431</v>
      </c>
    </row>
    <row r="7092" spans="1:5" ht="12" customHeight="1" x14ac:dyDescent="0.25">
      <c r="A7092" s="651">
        <v>733905243103</v>
      </c>
      <c r="B7092" s="370" t="s">
        <v>14432</v>
      </c>
      <c r="C7092" s="22">
        <f>ODAMFA!AI31</f>
        <v>0</v>
      </c>
      <c r="D7092" s="22" t="s">
        <v>12596</v>
      </c>
      <c r="E7092" s="23" t="s">
        <v>14433</v>
      </c>
    </row>
    <row r="7093" spans="1:5" ht="12" customHeight="1" x14ac:dyDescent="0.25">
      <c r="A7093" s="651">
        <v>733905243509</v>
      </c>
      <c r="B7093" s="370" t="s">
        <v>14434</v>
      </c>
      <c r="C7093" s="22">
        <f>ODAMFA!AI32</f>
        <v>0</v>
      </c>
      <c r="D7093" s="22" t="s">
        <v>12596</v>
      </c>
      <c r="E7093" s="23" t="s">
        <v>14435</v>
      </c>
    </row>
    <row r="7094" spans="1:5" ht="12" customHeight="1" x14ac:dyDescent="0.25">
      <c r="A7094" s="651">
        <v>733905243905</v>
      </c>
      <c r="B7094" s="370" t="s">
        <v>14436</v>
      </c>
      <c r="C7094" s="22">
        <f>ODAMFA!AI33</f>
        <v>0</v>
      </c>
      <c r="D7094" s="22" t="s">
        <v>12596</v>
      </c>
      <c r="E7094" s="23" t="s">
        <v>14437</v>
      </c>
    </row>
    <row r="7095" spans="1:5" ht="12" customHeight="1" x14ac:dyDescent="0.25">
      <c r="A7095" s="651">
        <v>733905244308</v>
      </c>
      <c r="B7095" s="370" t="s">
        <v>14438</v>
      </c>
      <c r="C7095" s="22">
        <f>ODAMFA!AI34</f>
        <v>0</v>
      </c>
      <c r="D7095" s="22" t="s">
        <v>12596</v>
      </c>
      <c r="E7095" s="23" t="s">
        <v>14439</v>
      </c>
    </row>
    <row r="7096" spans="1:5" ht="12" customHeight="1" x14ac:dyDescent="0.25">
      <c r="A7096" s="651">
        <v>733905244704</v>
      </c>
      <c r="B7096" s="370" t="s">
        <v>14440</v>
      </c>
      <c r="C7096" s="22">
        <f>ODAMFA!AI35</f>
        <v>0</v>
      </c>
      <c r="D7096" s="22" t="s">
        <v>12596</v>
      </c>
      <c r="E7096" s="23" t="s">
        <v>14441</v>
      </c>
    </row>
    <row r="7097" spans="1:5" ht="12" customHeight="1" x14ac:dyDescent="0.25">
      <c r="A7097" s="651">
        <v>733905245107</v>
      </c>
      <c r="B7097" s="370" t="s">
        <v>14442</v>
      </c>
      <c r="C7097" s="22">
        <f>ODAMFA!AI36</f>
        <v>0</v>
      </c>
      <c r="D7097" s="22" t="s">
        <v>12596</v>
      </c>
      <c r="E7097" s="23" t="s">
        <v>14443</v>
      </c>
    </row>
    <row r="7098" spans="1:5" ht="12" customHeight="1" x14ac:dyDescent="0.25">
      <c r="A7098" s="651">
        <v>733905245503</v>
      </c>
      <c r="B7098" s="370" t="s">
        <v>14444</v>
      </c>
      <c r="C7098" s="22">
        <f>ODAMFA!AI37</f>
        <v>0</v>
      </c>
      <c r="D7098" s="22" t="s">
        <v>12596</v>
      </c>
      <c r="E7098" s="23" t="s">
        <v>14445</v>
      </c>
    </row>
    <row r="7099" spans="1:5" ht="12" customHeight="1" x14ac:dyDescent="0.25">
      <c r="A7099" s="651">
        <v>733905245909</v>
      </c>
      <c r="B7099" s="370" t="s">
        <v>14446</v>
      </c>
      <c r="C7099" s="22">
        <f>ODAMFA!AI38</f>
        <v>0</v>
      </c>
      <c r="D7099" s="22" t="s">
        <v>12596</v>
      </c>
      <c r="E7099" s="23" t="s">
        <v>14447</v>
      </c>
    </row>
    <row r="7100" spans="1:5" ht="12" customHeight="1" x14ac:dyDescent="0.25">
      <c r="A7100" s="651">
        <v>733905246302</v>
      </c>
      <c r="B7100" s="370" t="s">
        <v>14448</v>
      </c>
      <c r="C7100" s="22">
        <f>ODAMFA!AI39</f>
        <v>0</v>
      </c>
      <c r="D7100" s="22" t="s">
        <v>12596</v>
      </c>
      <c r="E7100" s="23" t="s">
        <v>14449</v>
      </c>
    </row>
    <row r="7101" spans="1:5" ht="12" customHeight="1" x14ac:dyDescent="0.25">
      <c r="A7101" s="651">
        <v>733905246708</v>
      </c>
      <c r="B7101" s="370" t="s">
        <v>14450</v>
      </c>
      <c r="C7101" s="22">
        <f>ODAMFA!AI40</f>
        <v>0</v>
      </c>
      <c r="D7101" s="22" t="s">
        <v>12596</v>
      </c>
      <c r="E7101" s="23" t="s">
        <v>14451</v>
      </c>
    </row>
    <row r="7102" spans="1:5" ht="12" customHeight="1" x14ac:dyDescent="0.25">
      <c r="A7102" s="651">
        <v>733905247101</v>
      </c>
      <c r="B7102" s="370" t="s">
        <v>14452</v>
      </c>
      <c r="C7102" s="22">
        <f>ODAMFA!AI41</f>
        <v>0</v>
      </c>
      <c r="D7102" s="22" t="s">
        <v>12596</v>
      </c>
      <c r="E7102" s="23" t="s">
        <v>14453</v>
      </c>
    </row>
    <row r="7103" spans="1:5" ht="12" customHeight="1" x14ac:dyDescent="0.25">
      <c r="A7103" s="651">
        <v>733905247507</v>
      </c>
      <c r="B7103" s="370" t="s">
        <v>14454</v>
      </c>
      <c r="C7103" s="22">
        <f>ODAMFA!AI42</f>
        <v>0</v>
      </c>
      <c r="D7103" s="22" t="s">
        <v>12596</v>
      </c>
      <c r="E7103" s="23" t="s">
        <v>14455</v>
      </c>
    </row>
    <row r="7104" spans="1:5" ht="12" customHeight="1" x14ac:dyDescent="0.25">
      <c r="A7104" s="651">
        <v>733905247903</v>
      </c>
      <c r="B7104" s="370" t="s">
        <v>14456</v>
      </c>
      <c r="C7104" s="22">
        <f>ODAMFA!AI43</f>
        <v>0</v>
      </c>
      <c r="D7104" s="22" t="s">
        <v>12596</v>
      </c>
      <c r="E7104" s="23" t="s">
        <v>14457</v>
      </c>
    </row>
    <row r="7105" spans="1:5" ht="12" customHeight="1" x14ac:dyDescent="0.25">
      <c r="A7105" s="651">
        <v>733905965913</v>
      </c>
      <c r="B7105" s="370" t="s">
        <v>14458</v>
      </c>
      <c r="C7105" s="22">
        <f>ODAMFA!AJ13</f>
        <v>0</v>
      </c>
      <c r="D7105" s="22" t="s">
        <v>12596</v>
      </c>
      <c r="E7105" s="23" t="s">
        <v>14459</v>
      </c>
    </row>
    <row r="7106" spans="1:5" ht="12" customHeight="1" x14ac:dyDescent="0.25">
      <c r="A7106" s="651">
        <v>733905966316</v>
      </c>
      <c r="B7106" s="370" t="s">
        <v>14460</v>
      </c>
      <c r="C7106" s="22">
        <f>ODAMFA!AJ14</f>
        <v>0</v>
      </c>
      <c r="D7106" s="22" t="s">
        <v>12596</v>
      </c>
      <c r="E7106" s="23" t="s">
        <v>14461</v>
      </c>
    </row>
    <row r="7107" spans="1:5" ht="12" customHeight="1" x14ac:dyDescent="0.25">
      <c r="A7107" s="651">
        <v>733905966712</v>
      </c>
      <c r="B7107" s="370" t="s">
        <v>14462</v>
      </c>
      <c r="C7107" s="22">
        <f>ODAMFA!AJ15</f>
        <v>0</v>
      </c>
      <c r="D7107" s="22" t="s">
        <v>12596</v>
      </c>
      <c r="E7107" s="23" t="s">
        <v>14463</v>
      </c>
    </row>
    <row r="7108" spans="1:5" ht="12" customHeight="1" x14ac:dyDescent="0.25">
      <c r="A7108" s="651">
        <v>733905967115</v>
      </c>
      <c r="B7108" s="370" t="s">
        <v>14464</v>
      </c>
      <c r="C7108" s="22">
        <f>ODAMFA!AJ16</f>
        <v>0</v>
      </c>
      <c r="D7108" s="22" t="s">
        <v>12596</v>
      </c>
      <c r="E7108" s="23" t="s">
        <v>14465</v>
      </c>
    </row>
    <row r="7109" spans="1:5" ht="12" customHeight="1" x14ac:dyDescent="0.25">
      <c r="A7109" s="651">
        <v>733905967511</v>
      </c>
      <c r="B7109" s="370" t="s">
        <v>14466</v>
      </c>
      <c r="C7109" s="22">
        <f>ODAMFA!AJ17</f>
        <v>0</v>
      </c>
      <c r="D7109" s="22" t="s">
        <v>12596</v>
      </c>
      <c r="E7109" s="23" t="s">
        <v>14467</v>
      </c>
    </row>
    <row r="7110" spans="1:5" ht="12" customHeight="1" x14ac:dyDescent="0.25">
      <c r="A7110" s="651">
        <v>733905967917</v>
      </c>
      <c r="B7110" s="370" t="s">
        <v>14468</v>
      </c>
      <c r="C7110" s="22">
        <f>ODAMFA!AJ18</f>
        <v>0</v>
      </c>
      <c r="D7110" s="22" t="s">
        <v>12596</v>
      </c>
      <c r="E7110" s="23" t="s">
        <v>14469</v>
      </c>
    </row>
    <row r="7111" spans="1:5" ht="12" customHeight="1" x14ac:dyDescent="0.25">
      <c r="A7111" s="651">
        <v>733905968310</v>
      </c>
      <c r="B7111" s="370" t="s">
        <v>14470</v>
      </c>
      <c r="C7111" s="22">
        <f>ODAMFA!AJ19</f>
        <v>0</v>
      </c>
      <c r="D7111" s="22" t="s">
        <v>12596</v>
      </c>
      <c r="E7111" s="23" t="s">
        <v>14471</v>
      </c>
    </row>
    <row r="7112" spans="1:5" ht="12" customHeight="1" x14ac:dyDescent="0.25">
      <c r="A7112" s="651">
        <v>733905968716</v>
      </c>
      <c r="B7112" s="370" t="s">
        <v>14472</v>
      </c>
      <c r="C7112" s="22">
        <f>ODAMFA!AJ20</f>
        <v>0</v>
      </c>
      <c r="D7112" s="22" t="s">
        <v>12596</v>
      </c>
      <c r="E7112" s="23" t="s">
        <v>14473</v>
      </c>
    </row>
    <row r="7113" spans="1:5" ht="12" customHeight="1" x14ac:dyDescent="0.25">
      <c r="A7113" s="651">
        <v>733905969119</v>
      </c>
      <c r="B7113" s="370" t="s">
        <v>14474</v>
      </c>
      <c r="C7113" s="22">
        <f>ODAMFA!AJ21</f>
        <v>0</v>
      </c>
      <c r="D7113" s="22" t="s">
        <v>12596</v>
      </c>
      <c r="E7113" s="23" t="s">
        <v>14475</v>
      </c>
    </row>
    <row r="7114" spans="1:5" ht="12" customHeight="1" x14ac:dyDescent="0.25">
      <c r="A7114" s="651">
        <v>733905969515</v>
      </c>
      <c r="B7114" s="370" t="s">
        <v>14476</v>
      </c>
      <c r="C7114" s="22">
        <f>ODAMFA!AJ22</f>
        <v>0</v>
      </c>
      <c r="D7114" s="22" t="s">
        <v>12596</v>
      </c>
      <c r="E7114" s="23" t="s">
        <v>14477</v>
      </c>
    </row>
    <row r="7115" spans="1:5" ht="12" customHeight="1" x14ac:dyDescent="0.25">
      <c r="A7115" s="651">
        <v>733905969911</v>
      </c>
      <c r="B7115" s="370" t="s">
        <v>14478</v>
      </c>
      <c r="C7115" s="22">
        <f>ODAMFA!AJ23</f>
        <v>0</v>
      </c>
      <c r="D7115" s="22" t="s">
        <v>12596</v>
      </c>
      <c r="E7115" s="23" t="s">
        <v>14479</v>
      </c>
    </row>
    <row r="7116" spans="1:5" ht="12" customHeight="1" x14ac:dyDescent="0.25">
      <c r="A7116" s="651">
        <v>733905240317</v>
      </c>
      <c r="B7116" s="370" t="s">
        <v>14480</v>
      </c>
      <c r="C7116" s="22">
        <f>ODAMFA!AJ24</f>
        <v>0</v>
      </c>
      <c r="D7116" s="22" t="s">
        <v>12596</v>
      </c>
      <c r="E7116" s="23" t="s">
        <v>14481</v>
      </c>
    </row>
    <row r="7117" spans="1:5" ht="12" customHeight="1" x14ac:dyDescent="0.25">
      <c r="A7117" s="651">
        <v>733905240713</v>
      </c>
      <c r="B7117" s="370" t="s">
        <v>14482</v>
      </c>
      <c r="C7117" s="22">
        <f>ODAMFA!AJ25</f>
        <v>0</v>
      </c>
      <c r="D7117" s="22" t="s">
        <v>12596</v>
      </c>
      <c r="E7117" s="23" t="s">
        <v>14483</v>
      </c>
    </row>
    <row r="7118" spans="1:5" ht="12" customHeight="1" x14ac:dyDescent="0.25">
      <c r="A7118" s="651">
        <v>733905241116</v>
      </c>
      <c r="B7118" s="370" t="s">
        <v>14484</v>
      </c>
      <c r="C7118" s="22">
        <f>ODAMFA!AJ26</f>
        <v>0</v>
      </c>
      <c r="D7118" s="22" t="s">
        <v>12596</v>
      </c>
      <c r="E7118" s="23" t="s">
        <v>14485</v>
      </c>
    </row>
    <row r="7119" spans="1:5" ht="12" customHeight="1" x14ac:dyDescent="0.25">
      <c r="A7119" s="651">
        <v>733905241512</v>
      </c>
      <c r="B7119" s="370" t="s">
        <v>14486</v>
      </c>
      <c r="C7119" s="22">
        <f>ODAMFA!AJ27</f>
        <v>0</v>
      </c>
      <c r="D7119" s="22" t="s">
        <v>12596</v>
      </c>
      <c r="E7119" s="23" t="s">
        <v>14487</v>
      </c>
    </row>
    <row r="7120" spans="1:5" ht="12" customHeight="1" x14ac:dyDescent="0.25">
      <c r="A7120" s="651">
        <v>733905241918</v>
      </c>
      <c r="B7120" s="370" t="s">
        <v>14488</v>
      </c>
      <c r="C7120" s="22">
        <f>ODAMFA!AJ28</f>
        <v>0</v>
      </c>
      <c r="D7120" s="22" t="s">
        <v>12596</v>
      </c>
      <c r="E7120" s="23" t="s">
        <v>14489</v>
      </c>
    </row>
    <row r="7121" spans="1:5" ht="12" customHeight="1" x14ac:dyDescent="0.25">
      <c r="A7121" s="651">
        <v>733905242311</v>
      </c>
      <c r="B7121" s="370" t="s">
        <v>14490</v>
      </c>
      <c r="C7121" s="22">
        <f>ODAMFA!AJ29</f>
        <v>0</v>
      </c>
      <c r="D7121" s="22" t="s">
        <v>12596</v>
      </c>
      <c r="E7121" s="23" t="s">
        <v>14491</v>
      </c>
    </row>
    <row r="7122" spans="1:5" ht="12" customHeight="1" x14ac:dyDescent="0.25">
      <c r="A7122" s="651">
        <v>733905242717</v>
      </c>
      <c r="B7122" s="370" t="s">
        <v>14492</v>
      </c>
      <c r="C7122" s="22">
        <f>ODAMFA!AJ30</f>
        <v>0</v>
      </c>
      <c r="D7122" s="22" t="s">
        <v>12596</v>
      </c>
      <c r="E7122" s="23" t="s">
        <v>14493</v>
      </c>
    </row>
    <row r="7123" spans="1:5" ht="12" customHeight="1" x14ac:dyDescent="0.25">
      <c r="A7123" s="651">
        <v>733905243110</v>
      </c>
      <c r="B7123" s="370" t="s">
        <v>14494</v>
      </c>
      <c r="C7123" s="22">
        <f>ODAMFA!AJ31</f>
        <v>0</v>
      </c>
      <c r="D7123" s="22" t="s">
        <v>12596</v>
      </c>
      <c r="E7123" s="23" t="s">
        <v>14495</v>
      </c>
    </row>
    <row r="7124" spans="1:5" ht="12" customHeight="1" x14ac:dyDescent="0.25">
      <c r="A7124" s="651">
        <v>733905243516</v>
      </c>
      <c r="B7124" s="370" t="s">
        <v>14496</v>
      </c>
      <c r="C7124" s="22">
        <f>ODAMFA!AJ32</f>
        <v>0</v>
      </c>
      <c r="D7124" s="22" t="s">
        <v>12596</v>
      </c>
      <c r="E7124" s="23" t="s">
        <v>14497</v>
      </c>
    </row>
    <row r="7125" spans="1:5" ht="12" customHeight="1" x14ac:dyDescent="0.25">
      <c r="A7125" s="651">
        <v>733905243912</v>
      </c>
      <c r="B7125" s="370" t="s">
        <v>14498</v>
      </c>
      <c r="C7125" s="22">
        <f>ODAMFA!AJ33</f>
        <v>0</v>
      </c>
      <c r="D7125" s="22" t="s">
        <v>12596</v>
      </c>
      <c r="E7125" s="23" t="s">
        <v>14499</v>
      </c>
    </row>
    <row r="7126" spans="1:5" ht="12" customHeight="1" x14ac:dyDescent="0.25">
      <c r="A7126" s="651">
        <v>733905244315</v>
      </c>
      <c r="B7126" s="370" t="s">
        <v>14500</v>
      </c>
      <c r="C7126" s="22">
        <f>ODAMFA!AJ34</f>
        <v>0</v>
      </c>
      <c r="D7126" s="22" t="s">
        <v>12596</v>
      </c>
      <c r="E7126" s="23" t="s">
        <v>14501</v>
      </c>
    </row>
    <row r="7127" spans="1:5" ht="12" customHeight="1" x14ac:dyDescent="0.25">
      <c r="A7127" s="651">
        <v>733905244711</v>
      </c>
      <c r="B7127" s="370" t="s">
        <v>14502</v>
      </c>
      <c r="C7127" s="22">
        <f>ODAMFA!AJ35</f>
        <v>0</v>
      </c>
      <c r="D7127" s="22" t="s">
        <v>12596</v>
      </c>
      <c r="E7127" s="23" t="s">
        <v>14503</v>
      </c>
    </row>
    <row r="7128" spans="1:5" ht="12" customHeight="1" x14ac:dyDescent="0.25">
      <c r="A7128" s="651">
        <v>733905245114</v>
      </c>
      <c r="B7128" s="370" t="s">
        <v>14504</v>
      </c>
      <c r="C7128" s="22">
        <f>ODAMFA!AJ36</f>
        <v>0</v>
      </c>
      <c r="D7128" s="22" t="s">
        <v>12596</v>
      </c>
      <c r="E7128" s="23" t="s">
        <v>14505</v>
      </c>
    </row>
    <row r="7129" spans="1:5" ht="12" customHeight="1" x14ac:dyDescent="0.25">
      <c r="A7129" s="651">
        <v>733905245510</v>
      </c>
      <c r="B7129" s="370" t="s">
        <v>14506</v>
      </c>
      <c r="C7129" s="22">
        <f>ODAMFA!AJ37</f>
        <v>0</v>
      </c>
      <c r="D7129" s="22" t="s">
        <v>12596</v>
      </c>
      <c r="E7129" s="23" t="s">
        <v>14507</v>
      </c>
    </row>
    <row r="7130" spans="1:5" ht="12" customHeight="1" x14ac:dyDescent="0.25">
      <c r="A7130" s="651">
        <v>733905245916</v>
      </c>
      <c r="B7130" s="370" t="s">
        <v>14508</v>
      </c>
      <c r="C7130" s="22">
        <f>ODAMFA!AJ38</f>
        <v>0</v>
      </c>
      <c r="D7130" s="22" t="s">
        <v>12596</v>
      </c>
      <c r="E7130" s="23" t="s">
        <v>14509</v>
      </c>
    </row>
    <row r="7131" spans="1:5" ht="12" customHeight="1" x14ac:dyDescent="0.25">
      <c r="A7131" s="651">
        <v>733905246319</v>
      </c>
      <c r="B7131" s="370" t="s">
        <v>14510</v>
      </c>
      <c r="C7131" s="22">
        <f>ODAMFA!AJ39</f>
        <v>0</v>
      </c>
      <c r="D7131" s="22" t="s">
        <v>12596</v>
      </c>
      <c r="E7131" s="23" t="s">
        <v>14511</v>
      </c>
    </row>
    <row r="7132" spans="1:5" ht="12" customHeight="1" x14ac:dyDescent="0.25">
      <c r="A7132" s="651">
        <v>733905246715</v>
      </c>
      <c r="B7132" s="370" t="s">
        <v>14512</v>
      </c>
      <c r="C7132" s="22">
        <f>ODAMFA!AJ40</f>
        <v>0</v>
      </c>
      <c r="D7132" s="22" t="s">
        <v>12596</v>
      </c>
      <c r="E7132" s="23" t="s">
        <v>14513</v>
      </c>
    </row>
    <row r="7133" spans="1:5" ht="12" customHeight="1" x14ac:dyDescent="0.25">
      <c r="A7133" s="651">
        <v>733905247118</v>
      </c>
      <c r="B7133" s="370" t="s">
        <v>14514</v>
      </c>
      <c r="C7133" s="22">
        <f>ODAMFA!AJ41</f>
        <v>0</v>
      </c>
      <c r="D7133" s="22" t="s">
        <v>12596</v>
      </c>
      <c r="E7133" s="23" t="s">
        <v>14515</v>
      </c>
    </row>
    <row r="7134" spans="1:5" ht="12" customHeight="1" x14ac:dyDescent="0.25">
      <c r="A7134" s="651">
        <v>733905247514</v>
      </c>
      <c r="B7134" s="370" t="s">
        <v>14516</v>
      </c>
      <c r="C7134" s="22">
        <f>ODAMFA!AJ42</f>
        <v>0</v>
      </c>
      <c r="D7134" s="22" t="s">
        <v>12596</v>
      </c>
      <c r="E7134" s="23" t="s">
        <v>14517</v>
      </c>
    </row>
    <row r="7135" spans="1:5" ht="12" customHeight="1" x14ac:dyDescent="0.25">
      <c r="A7135" s="651">
        <v>733905247910</v>
      </c>
      <c r="B7135" s="370" t="s">
        <v>14518</v>
      </c>
      <c r="C7135" s="22">
        <f>ODAMFA!AJ43</f>
        <v>0</v>
      </c>
      <c r="D7135" s="22" t="s">
        <v>12596</v>
      </c>
      <c r="E7135" s="23" t="s">
        <v>14519</v>
      </c>
    </row>
    <row r="7136" spans="1:5" ht="12" customHeight="1" x14ac:dyDescent="0.25">
      <c r="A7136" s="651">
        <v>733905965920</v>
      </c>
      <c r="B7136" s="370" t="s">
        <v>14520</v>
      </c>
      <c r="C7136" s="22">
        <f>ODAMFA!AK13</f>
        <v>0</v>
      </c>
      <c r="D7136" s="22" t="s">
        <v>12596</v>
      </c>
      <c r="E7136" s="23" t="s">
        <v>14521</v>
      </c>
    </row>
    <row r="7137" spans="1:5" ht="12" customHeight="1" x14ac:dyDescent="0.25">
      <c r="A7137" s="651">
        <v>733905966323</v>
      </c>
      <c r="B7137" s="370" t="s">
        <v>14522</v>
      </c>
      <c r="C7137" s="22">
        <f>ODAMFA!AK14</f>
        <v>0</v>
      </c>
      <c r="D7137" s="22" t="s">
        <v>12596</v>
      </c>
      <c r="E7137" s="23" t="s">
        <v>14523</v>
      </c>
    </row>
    <row r="7138" spans="1:5" ht="12" customHeight="1" x14ac:dyDescent="0.25">
      <c r="A7138" s="651">
        <v>733905966729</v>
      </c>
      <c r="B7138" s="370" t="s">
        <v>14524</v>
      </c>
      <c r="C7138" s="22">
        <f>ODAMFA!AK15</f>
        <v>0</v>
      </c>
      <c r="D7138" s="22" t="s">
        <v>12596</v>
      </c>
      <c r="E7138" s="23" t="s">
        <v>14525</v>
      </c>
    </row>
    <row r="7139" spans="1:5" ht="12" customHeight="1" x14ac:dyDescent="0.25">
      <c r="A7139" s="651">
        <v>733905967122</v>
      </c>
      <c r="B7139" s="370" t="s">
        <v>14526</v>
      </c>
      <c r="C7139" s="22">
        <f>ODAMFA!AK16</f>
        <v>0</v>
      </c>
      <c r="D7139" s="22" t="s">
        <v>12596</v>
      </c>
      <c r="E7139" s="23" t="s">
        <v>14527</v>
      </c>
    </row>
    <row r="7140" spans="1:5" ht="12" customHeight="1" x14ac:dyDescent="0.25">
      <c r="A7140" s="651">
        <v>733905967528</v>
      </c>
      <c r="B7140" s="370" t="s">
        <v>14528</v>
      </c>
      <c r="C7140" s="22">
        <f>ODAMFA!AK17</f>
        <v>0</v>
      </c>
      <c r="D7140" s="22" t="s">
        <v>12596</v>
      </c>
      <c r="E7140" s="23" t="s">
        <v>14529</v>
      </c>
    </row>
    <row r="7141" spans="1:5" ht="12" customHeight="1" x14ac:dyDescent="0.25">
      <c r="A7141" s="651">
        <v>733905967924</v>
      </c>
      <c r="B7141" s="370" t="s">
        <v>14530</v>
      </c>
      <c r="C7141" s="22">
        <f>ODAMFA!AK18</f>
        <v>0</v>
      </c>
      <c r="D7141" s="22" t="s">
        <v>12596</v>
      </c>
      <c r="E7141" s="23" t="s">
        <v>14531</v>
      </c>
    </row>
    <row r="7142" spans="1:5" ht="12" customHeight="1" x14ac:dyDescent="0.25">
      <c r="A7142" s="651">
        <v>733905968327</v>
      </c>
      <c r="B7142" s="370" t="s">
        <v>14532</v>
      </c>
      <c r="C7142" s="22">
        <f>ODAMFA!AK19</f>
        <v>0</v>
      </c>
      <c r="D7142" s="22" t="s">
        <v>12596</v>
      </c>
      <c r="E7142" s="23" t="s">
        <v>14533</v>
      </c>
    </row>
    <row r="7143" spans="1:5" ht="12" customHeight="1" x14ac:dyDescent="0.25">
      <c r="A7143" s="651">
        <v>733905968723</v>
      </c>
      <c r="B7143" s="370" t="s">
        <v>14534</v>
      </c>
      <c r="C7143" s="22">
        <f>ODAMFA!AK20</f>
        <v>0</v>
      </c>
      <c r="D7143" s="22" t="s">
        <v>12596</v>
      </c>
      <c r="E7143" s="23" t="s">
        <v>14535</v>
      </c>
    </row>
    <row r="7144" spans="1:5" ht="12" customHeight="1" x14ac:dyDescent="0.25">
      <c r="A7144" s="651">
        <v>733905969126</v>
      </c>
      <c r="B7144" s="370" t="s">
        <v>14536</v>
      </c>
      <c r="C7144" s="22">
        <f>ODAMFA!AK21</f>
        <v>0</v>
      </c>
      <c r="D7144" s="22" t="s">
        <v>12596</v>
      </c>
      <c r="E7144" s="23" t="s">
        <v>14537</v>
      </c>
    </row>
    <row r="7145" spans="1:5" ht="12" customHeight="1" x14ac:dyDescent="0.25">
      <c r="A7145" s="651">
        <v>733905969522</v>
      </c>
      <c r="B7145" s="370" t="s">
        <v>14538</v>
      </c>
      <c r="C7145" s="22">
        <f>ODAMFA!AK22</f>
        <v>0</v>
      </c>
      <c r="D7145" s="22" t="s">
        <v>12596</v>
      </c>
      <c r="E7145" s="23" t="s">
        <v>14539</v>
      </c>
    </row>
    <row r="7146" spans="1:5" ht="12" customHeight="1" x14ac:dyDescent="0.25">
      <c r="A7146" s="651">
        <v>733905969928</v>
      </c>
      <c r="B7146" s="370" t="s">
        <v>14540</v>
      </c>
      <c r="C7146" s="22">
        <f>ODAMFA!AK23</f>
        <v>0</v>
      </c>
      <c r="D7146" s="22" t="s">
        <v>12596</v>
      </c>
      <c r="E7146" s="23" t="s">
        <v>14541</v>
      </c>
    </row>
    <row r="7147" spans="1:5" ht="12" customHeight="1" x14ac:dyDescent="0.25">
      <c r="A7147" s="651">
        <v>733905240324</v>
      </c>
      <c r="B7147" s="370" t="s">
        <v>14542</v>
      </c>
      <c r="C7147" s="22">
        <f>ODAMFA!AK24</f>
        <v>0</v>
      </c>
      <c r="D7147" s="22" t="s">
        <v>12596</v>
      </c>
      <c r="E7147" s="23" t="s">
        <v>14543</v>
      </c>
    </row>
    <row r="7148" spans="1:5" ht="12" customHeight="1" x14ac:dyDescent="0.25">
      <c r="A7148" s="651">
        <v>733905240720</v>
      </c>
      <c r="B7148" s="370" t="s">
        <v>14544</v>
      </c>
      <c r="C7148" s="22">
        <f>ODAMFA!AK25</f>
        <v>0</v>
      </c>
      <c r="D7148" s="22" t="s">
        <v>12596</v>
      </c>
      <c r="E7148" s="23" t="s">
        <v>14545</v>
      </c>
    </row>
    <row r="7149" spans="1:5" ht="12" customHeight="1" x14ac:dyDescent="0.25">
      <c r="A7149" s="651">
        <v>733905241123</v>
      </c>
      <c r="B7149" s="370" t="s">
        <v>14546</v>
      </c>
      <c r="C7149" s="22">
        <f>ODAMFA!AK26</f>
        <v>0</v>
      </c>
      <c r="D7149" s="22" t="s">
        <v>12596</v>
      </c>
      <c r="E7149" s="23" t="s">
        <v>14547</v>
      </c>
    </row>
    <row r="7150" spans="1:5" ht="12" customHeight="1" x14ac:dyDescent="0.25">
      <c r="A7150" s="651">
        <v>733905241529</v>
      </c>
      <c r="B7150" s="370" t="s">
        <v>14548</v>
      </c>
      <c r="C7150" s="22">
        <f>ODAMFA!AK27</f>
        <v>0</v>
      </c>
      <c r="D7150" s="22" t="s">
        <v>12596</v>
      </c>
      <c r="E7150" s="23" t="s">
        <v>14549</v>
      </c>
    </row>
    <row r="7151" spans="1:5" ht="12" customHeight="1" x14ac:dyDescent="0.25">
      <c r="A7151" s="651">
        <v>733905241925</v>
      </c>
      <c r="B7151" s="370" t="s">
        <v>14550</v>
      </c>
      <c r="C7151" s="22">
        <f>ODAMFA!AK28</f>
        <v>0</v>
      </c>
      <c r="D7151" s="22" t="s">
        <v>12596</v>
      </c>
      <c r="E7151" s="23" t="s">
        <v>14551</v>
      </c>
    </row>
    <row r="7152" spans="1:5" ht="12" customHeight="1" x14ac:dyDescent="0.25">
      <c r="A7152" s="651">
        <v>733905242328</v>
      </c>
      <c r="B7152" s="370" t="s">
        <v>14552</v>
      </c>
      <c r="C7152" s="22">
        <f>ODAMFA!AK29</f>
        <v>0</v>
      </c>
      <c r="D7152" s="22" t="s">
        <v>12596</v>
      </c>
      <c r="E7152" s="23" t="s">
        <v>14553</v>
      </c>
    </row>
    <row r="7153" spans="1:5" ht="12" customHeight="1" x14ac:dyDescent="0.25">
      <c r="A7153" s="651">
        <v>733905242724</v>
      </c>
      <c r="B7153" s="370" t="s">
        <v>14554</v>
      </c>
      <c r="C7153" s="22">
        <f>ODAMFA!AK30</f>
        <v>0</v>
      </c>
      <c r="D7153" s="22" t="s">
        <v>12596</v>
      </c>
      <c r="E7153" s="23" t="s">
        <v>14555</v>
      </c>
    </row>
    <row r="7154" spans="1:5" ht="12" customHeight="1" x14ac:dyDescent="0.25">
      <c r="A7154" s="651">
        <v>733905243127</v>
      </c>
      <c r="B7154" s="370" t="s">
        <v>14556</v>
      </c>
      <c r="C7154" s="22">
        <f>ODAMFA!AK31</f>
        <v>0</v>
      </c>
      <c r="D7154" s="22" t="s">
        <v>12596</v>
      </c>
      <c r="E7154" s="23" t="s">
        <v>14557</v>
      </c>
    </row>
    <row r="7155" spans="1:5" ht="12" customHeight="1" x14ac:dyDescent="0.25">
      <c r="A7155" s="651">
        <v>733905243523</v>
      </c>
      <c r="B7155" s="370" t="s">
        <v>14558</v>
      </c>
      <c r="C7155" s="22">
        <f>ODAMFA!AK32</f>
        <v>0</v>
      </c>
      <c r="D7155" s="22" t="s">
        <v>12596</v>
      </c>
      <c r="E7155" s="23" t="s">
        <v>14559</v>
      </c>
    </row>
    <row r="7156" spans="1:5" ht="12" customHeight="1" x14ac:dyDescent="0.25">
      <c r="A7156" s="651">
        <v>733905243929</v>
      </c>
      <c r="B7156" s="370" t="s">
        <v>14560</v>
      </c>
      <c r="C7156" s="22">
        <f>ODAMFA!AK33</f>
        <v>0</v>
      </c>
      <c r="D7156" s="22" t="s">
        <v>12596</v>
      </c>
      <c r="E7156" s="23" t="s">
        <v>14561</v>
      </c>
    </row>
    <row r="7157" spans="1:5" ht="12" customHeight="1" x14ac:dyDescent="0.25">
      <c r="A7157" s="651">
        <v>733905244322</v>
      </c>
      <c r="B7157" s="370" t="s">
        <v>14562</v>
      </c>
      <c r="C7157" s="22">
        <f>ODAMFA!AK34</f>
        <v>0</v>
      </c>
      <c r="D7157" s="22" t="s">
        <v>12596</v>
      </c>
      <c r="E7157" s="23" t="s">
        <v>14563</v>
      </c>
    </row>
    <row r="7158" spans="1:5" ht="12" customHeight="1" x14ac:dyDescent="0.25">
      <c r="A7158" s="651">
        <v>733905244728</v>
      </c>
      <c r="B7158" s="370" t="s">
        <v>14564</v>
      </c>
      <c r="C7158" s="22">
        <f>ODAMFA!AK35</f>
        <v>0</v>
      </c>
      <c r="D7158" s="22" t="s">
        <v>12596</v>
      </c>
      <c r="E7158" s="23" t="s">
        <v>14565</v>
      </c>
    </row>
    <row r="7159" spans="1:5" ht="12" customHeight="1" x14ac:dyDescent="0.25">
      <c r="A7159" s="651">
        <v>733905245121</v>
      </c>
      <c r="B7159" s="370" t="s">
        <v>14566</v>
      </c>
      <c r="C7159" s="22">
        <f>ODAMFA!AK36</f>
        <v>0</v>
      </c>
      <c r="D7159" s="22" t="s">
        <v>12596</v>
      </c>
      <c r="E7159" s="23" t="s">
        <v>14567</v>
      </c>
    </row>
    <row r="7160" spans="1:5" ht="12" customHeight="1" x14ac:dyDescent="0.25">
      <c r="A7160" s="651">
        <v>733905245527</v>
      </c>
      <c r="B7160" s="370" t="s">
        <v>14568</v>
      </c>
      <c r="C7160" s="22">
        <f>ODAMFA!AK37</f>
        <v>0</v>
      </c>
      <c r="D7160" s="22" t="s">
        <v>12596</v>
      </c>
      <c r="E7160" s="23" t="s">
        <v>14569</v>
      </c>
    </row>
    <row r="7161" spans="1:5" ht="12" customHeight="1" x14ac:dyDescent="0.25">
      <c r="A7161" s="651">
        <v>733905965937</v>
      </c>
      <c r="B7161" s="370" t="s">
        <v>14570</v>
      </c>
      <c r="C7161" s="22">
        <f>ODAMFA!AL13</f>
        <v>0</v>
      </c>
      <c r="D7161" s="22" t="s">
        <v>12596</v>
      </c>
      <c r="E7161" s="23" t="s">
        <v>14571</v>
      </c>
    </row>
    <row r="7162" spans="1:5" ht="12" customHeight="1" x14ac:dyDescent="0.25">
      <c r="A7162" s="651">
        <v>733905966330</v>
      </c>
      <c r="B7162" s="370" t="s">
        <v>14572</v>
      </c>
      <c r="C7162" s="22">
        <f>ODAMFA!AL14</f>
        <v>0</v>
      </c>
      <c r="D7162" s="22" t="s">
        <v>12596</v>
      </c>
      <c r="E7162" s="23" t="s">
        <v>14573</v>
      </c>
    </row>
    <row r="7163" spans="1:5" ht="12" customHeight="1" x14ac:dyDescent="0.25">
      <c r="A7163" s="651">
        <v>733905966736</v>
      </c>
      <c r="B7163" s="370" t="s">
        <v>14574</v>
      </c>
      <c r="C7163" s="22">
        <f>ODAMFA!AL15</f>
        <v>0</v>
      </c>
      <c r="D7163" s="22" t="s">
        <v>12596</v>
      </c>
      <c r="E7163" s="23" t="s">
        <v>14575</v>
      </c>
    </row>
    <row r="7164" spans="1:5" ht="12" customHeight="1" x14ac:dyDescent="0.25">
      <c r="A7164" s="651">
        <v>733905967139</v>
      </c>
      <c r="B7164" s="370" t="s">
        <v>14576</v>
      </c>
      <c r="C7164" s="22">
        <f>ODAMFA!AL16</f>
        <v>0</v>
      </c>
      <c r="D7164" s="22" t="s">
        <v>12596</v>
      </c>
      <c r="E7164" s="23" t="s">
        <v>14577</v>
      </c>
    </row>
    <row r="7165" spans="1:5" ht="12" customHeight="1" x14ac:dyDescent="0.25">
      <c r="A7165" s="651">
        <v>733905967535</v>
      </c>
      <c r="B7165" s="370" t="s">
        <v>14578</v>
      </c>
      <c r="C7165" s="22">
        <f>ODAMFA!AL17</f>
        <v>0</v>
      </c>
      <c r="D7165" s="22" t="s">
        <v>12596</v>
      </c>
      <c r="E7165" s="23" t="s">
        <v>14579</v>
      </c>
    </row>
    <row r="7166" spans="1:5" ht="12" customHeight="1" x14ac:dyDescent="0.25">
      <c r="A7166" s="651">
        <v>733905967931</v>
      </c>
      <c r="B7166" s="370" t="s">
        <v>14580</v>
      </c>
      <c r="C7166" s="22">
        <f>ODAMFA!AL18</f>
        <v>0</v>
      </c>
      <c r="D7166" s="22" t="s">
        <v>12596</v>
      </c>
      <c r="E7166" s="23" t="s">
        <v>14581</v>
      </c>
    </row>
    <row r="7167" spans="1:5" ht="12" customHeight="1" x14ac:dyDescent="0.25">
      <c r="A7167" s="651">
        <v>733905968334</v>
      </c>
      <c r="B7167" s="370" t="s">
        <v>14582</v>
      </c>
      <c r="C7167" s="22">
        <f>ODAMFA!AL19</f>
        <v>0</v>
      </c>
      <c r="D7167" s="22" t="s">
        <v>12596</v>
      </c>
      <c r="E7167" s="23" t="s">
        <v>14583</v>
      </c>
    </row>
    <row r="7168" spans="1:5" ht="12" customHeight="1" x14ac:dyDescent="0.25">
      <c r="A7168" s="651">
        <v>733905968730</v>
      </c>
      <c r="B7168" s="370" t="s">
        <v>14584</v>
      </c>
      <c r="C7168" s="22">
        <f>ODAMFA!AL20</f>
        <v>0</v>
      </c>
      <c r="D7168" s="22" t="s">
        <v>12596</v>
      </c>
      <c r="E7168" s="23" t="s">
        <v>14585</v>
      </c>
    </row>
    <row r="7169" spans="1:5" ht="12" customHeight="1" x14ac:dyDescent="0.25">
      <c r="A7169" s="651">
        <v>733905969133</v>
      </c>
      <c r="B7169" s="370" t="s">
        <v>14586</v>
      </c>
      <c r="C7169" s="22">
        <f>ODAMFA!AL21</f>
        <v>0</v>
      </c>
      <c r="D7169" s="22" t="s">
        <v>12596</v>
      </c>
      <c r="E7169" s="23" t="s">
        <v>14587</v>
      </c>
    </row>
    <row r="7170" spans="1:5" ht="12" customHeight="1" x14ac:dyDescent="0.25">
      <c r="A7170" s="651">
        <v>733905969539</v>
      </c>
      <c r="B7170" s="370" t="s">
        <v>14588</v>
      </c>
      <c r="C7170" s="22">
        <f>ODAMFA!AL22</f>
        <v>0</v>
      </c>
      <c r="D7170" s="22" t="s">
        <v>12596</v>
      </c>
      <c r="E7170" s="23" t="s">
        <v>14589</v>
      </c>
    </row>
    <row r="7171" spans="1:5" ht="12" customHeight="1" x14ac:dyDescent="0.25">
      <c r="A7171" s="651">
        <v>733905969935</v>
      </c>
      <c r="B7171" s="370" t="s">
        <v>14590</v>
      </c>
      <c r="C7171" s="22">
        <f>ODAMFA!AL23</f>
        <v>0</v>
      </c>
      <c r="D7171" s="22" t="s">
        <v>12596</v>
      </c>
      <c r="E7171" s="23" t="s">
        <v>14591</v>
      </c>
    </row>
    <row r="7172" spans="1:5" ht="12" customHeight="1" x14ac:dyDescent="0.25">
      <c r="A7172" s="651">
        <v>733905240331</v>
      </c>
      <c r="B7172" s="370" t="s">
        <v>14592</v>
      </c>
      <c r="C7172" s="22">
        <f>ODAMFA!AL24</f>
        <v>0</v>
      </c>
      <c r="D7172" s="22" t="s">
        <v>12596</v>
      </c>
      <c r="E7172" s="23" t="s">
        <v>14593</v>
      </c>
    </row>
    <row r="7173" spans="1:5" ht="12" customHeight="1" x14ac:dyDescent="0.25">
      <c r="A7173" s="651">
        <v>733905240737</v>
      </c>
      <c r="B7173" s="370" t="s">
        <v>14594</v>
      </c>
      <c r="C7173" s="22">
        <f>ODAMFA!AL25</f>
        <v>0</v>
      </c>
      <c r="D7173" s="22" t="s">
        <v>12596</v>
      </c>
      <c r="E7173" s="23" t="s">
        <v>14595</v>
      </c>
    </row>
    <row r="7174" spans="1:5" ht="12" customHeight="1" x14ac:dyDescent="0.25">
      <c r="A7174" s="651">
        <v>733905241130</v>
      </c>
      <c r="B7174" s="370" t="s">
        <v>14596</v>
      </c>
      <c r="C7174" s="22">
        <f>ODAMFA!AL26</f>
        <v>0</v>
      </c>
      <c r="D7174" s="22" t="s">
        <v>12596</v>
      </c>
      <c r="E7174" s="23" t="s">
        <v>14597</v>
      </c>
    </row>
    <row r="7175" spans="1:5" ht="12" customHeight="1" x14ac:dyDescent="0.25">
      <c r="A7175" s="651">
        <v>733905241536</v>
      </c>
      <c r="B7175" s="370" t="s">
        <v>14598</v>
      </c>
      <c r="C7175" s="22">
        <f>ODAMFA!AL27</f>
        <v>0</v>
      </c>
      <c r="D7175" s="22" t="s">
        <v>12596</v>
      </c>
      <c r="E7175" s="23" t="s">
        <v>14599</v>
      </c>
    </row>
    <row r="7176" spans="1:5" ht="12" customHeight="1" x14ac:dyDescent="0.25">
      <c r="A7176" s="651">
        <v>733905241932</v>
      </c>
      <c r="B7176" s="370" t="s">
        <v>14600</v>
      </c>
      <c r="C7176" s="22">
        <f>ODAMFA!AL28</f>
        <v>0</v>
      </c>
      <c r="D7176" s="22" t="s">
        <v>12596</v>
      </c>
      <c r="E7176" s="23" t="s">
        <v>14601</v>
      </c>
    </row>
    <row r="7177" spans="1:5" ht="12" customHeight="1" x14ac:dyDescent="0.25">
      <c r="A7177" s="651">
        <v>733905242335</v>
      </c>
      <c r="B7177" s="370" t="s">
        <v>14602</v>
      </c>
      <c r="C7177" s="22">
        <f>ODAMFA!AL29</f>
        <v>0</v>
      </c>
      <c r="D7177" s="22" t="s">
        <v>12596</v>
      </c>
      <c r="E7177" s="23" t="s">
        <v>14603</v>
      </c>
    </row>
    <row r="7178" spans="1:5" ht="12" customHeight="1" x14ac:dyDescent="0.25">
      <c r="A7178" s="651">
        <v>733905242731</v>
      </c>
      <c r="B7178" s="370" t="s">
        <v>14604</v>
      </c>
      <c r="C7178" s="22">
        <f>ODAMFA!AL30</f>
        <v>0</v>
      </c>
      <c r="D7178" s="22" t="s">
        <v>12596</v>
      </c>
      <c r="E7178" s="23" t="s">
        <v>14605</v>
      </c>
    </row>
    <row r="7179" spans="1:5" ht="12" customHeight="1" x14ac:dyDescent="0.25">
      <c r="A7179" s="651">
        <v>733905243134</v>
      </c>
      <c r="B7179" s="370" t="s">
        <v>14606</v>
      </c>
      <c r="C7179" s="22">
        <f>ODAMFA!AL31</f>
        <v>0</v>
      </c>
      <c r="D7179" s="22" t="s">
        <v>12596</v>
      </c>
      <c r="E7179" s="23" t="s">
        <v>14607</v>
      </c>
    </row>
    <row r="7180" spans="1:5" ht="12" customHeight="1" x14ac:dyDescent="0.25">
      <c r="A7180" s="651">
        <v>733905243530</v>
      </c>
      <c r="B7180" s="370" t="s">
        <v>14608</v>
      </c>
      <c r="C7180" s="22">
        <f>ODAMFA!AL32</f>
        <v>0</v>
      </c>
      <c r="D7180" s="22" t="s">
        <v>12596</v>
      </c>
      <c r="E7180" s="23" t="s">
        <v>14609</v>
      </c>
    </row>
    <row r="7181" spans="1:5" ht="12" customHeight="1" x14ac:dyDescent="0.25">
      <c r="A7181" s="651">
        <v>733905243936</v>
      </c>
      <c r="B7181" s="370" t="s">
        <v>14610</v>
      </c>
      <c r="C7181" s="22">
        <f>ODAMFA!AL33</f>
        <v>0</v>
      </c>
      <c r="D7181" s="22" t="s">
        <v>12596</v>
      </c>
      <c r="E7181" s="23" t="s">
        <v>14611</v>
      </c>
    </row>
    <row r="7182" spans="1:5" ht="12" customHeight="1" x14ac:dyDescent="0.25">
      <c r="A7182" s="651">
        <v>733905244339</v>
      </c>
      <c r="B7182" s="370" t="s">
        <v>14612</v>
      </c>
      <c r="C7182" s="22">
        <f>ODAMFA!AL34</f>
        <v>0</v>
      </c>
      <c r="D7182" s="22" t="s">
        <v>12596</v>
      </c>
      <c r="E7182" s="23" t="s">
        <v>14613</v>
      </c>
    </row>
    <row r="7183" spans="1:5" ht="12" customHeight="1" x14ac:dyDescent="0.25">
      <c r="A7183" s="651">
        <v>733905244735</v>
      </c>
      <c r="B7183" s="370" t="s">
        <v>14614</v>
      </c>
      <c r="C7183" s="22">
        <f>ODAMFA!AL35</f>
        <v>0</v>
      </c>
      <c r="D7183" s="22" t="s">
        <v>12596</v>
      </c>
      <c r="E7183" s="23" t="s">
        <v>14615</v>
      </c>
    </row>
    <row r="7184" spans="1:5" ht="12" customHeight="1" x14ac:dyDescent="0.25">
      <c r="A7184" s="651">
        <v>733905245138</v>
      </c>
      <c r="B7184" s="370" t="s">
        <v>14616</v>
      </c>
      <c r="C7184" s="22">
        <f>ODAMFA!AL36</f>
        <v>0</v>
      </c>
      <c r="D7184" s="22" t="s">
        <v>12596</v>
      </c>
      <c r="E7184" s="23" t="s">
        <v>14617</v>
      </c>
    </row>
    <row r="7185" spans="1:5" ht="12" customHeight="1" x14ac:dyDescent="0.25">
      <c r="A7185" s="651">
        <v>733905245534</v>
      </c>
      <c r="B7185" s="370" t="s">
        <v>14618</v>
      </c>
      <c r="C7185" s="22">
        <f>ODAMFA!AL37</f>
        <v>0</v>
      </c>
      <c r="D7185" s="22" t="s">
        <v>12596</v>
      </c>
      <c r="E7185" s="23" t="s">
        <v>14619</v>
      </c>
    </row>
    <row r="7186" spans="1:5" ht="12" customHeight="1" x14ac:dyDescent="0.25">
      <c r="A7186" s="651">
        <v>733905245930</v>
      </c>
      <c r="B7186" s="370" t="s">
        <v>14620</v>
      </c>
      <c r="C7186" s="22">
        <f>ODAMFA!AL38</f>
        <v>0</v>
      </c>
      <c r="D7186" s="22" t="s">
        <v>12596</v>
      </c>
      <c r="E7186" s="23" t="s">
        <v>14621</v>
      </c>
    </row>
    <row r="7187" spans="1:5" ht="12" customHeight="1" x14ac:dyDescent="0.25">
      <c r="A7187" s="651">
        <v>733905246333</v>
      </c>
      <c r="B7187" s="370" t="s">
        <v>14622</v>
      </c>
      <c r="C7187" s="22">
        <f>ODAMFA!AL39</f>
        <v>0</v>
      </c>
      <c r="D7187" s="22" t="s">
        <v>12596</v>
      </c>
      <c r="E7187" s="23" t="s">
        <v>14623</v>
      </c>
    </row>
    <row r="7188" spans="1:5" ht="12" customHeight="1" x14ac:dyDescent="0.25">
      <c r="A7188" s="651">
        <v>733905246739</v>
      </c>
      <c r="B7188" s="370" t="s">
        <v>14624</v>
      </c>
      <c r="C7188" s="22">
        <f>ODAMFA!AL40</f>
        <v>0</v>
      </c>
      <c r="D7188" s="22" t="s">
        <v>12596</v>
      </c>
      <c r="E7188" s="23" t="s">
        <v>14625</v>
      </c>
    </row>
    <row r="7189" spans="1:5" ht="12" customHeight="1" x14ac:dyDescent="0.25">
      <c r="A7189" s="651">
        <v>733905247132</v>
      </c>
      <c r="B7189" s="370" t="s">
        <v>14626</v>
      </c>
      <c r="C7189" s="22">
        <f>ODAMFA!AL41</f>
        <v>0</v>
      </c>
      <c r="D7189" s="22" t="s">
        <v>12596</v>
      </c>
      <c r="E7189" s="23" t="s">
        <v>14627</v>
      </c>
    </row>
    <row r="7190" spans="1:5" ht="12" customHeight="1" x14ac:dyDescent="0.25">
      <c r="A7190" s="651">
        <v>733905247538</v>
      </c>
      <c r="B7190" s="370" t="s">
        <v>14628</v>
      </c>
      <c r="C7190" s="22">
        <f>ODAMFA!AL42</f>
        <v>0</v>
      </c>
      <c r="D7190" s="22" t="s">
        <v>12596</v>
      </c>
      <c r="E7190" s="23" t="s">
        <v>14629</v>
      </c>
    </row>
    <row r="7191" spans="1:5" ht="12" customHeight="1" x14ac:dyDescent="0.25">
      <c r="A7191" s="651">
        <v>733905247934</v>
      </c>
      <c r="B7191" s="370" t="s">
        <v>14630</v>
      </c>
      <c r="C7191" s="22">
        <f>ODAMFA!AL43</f>
        <v>0</v>
      </c>
      <c r="D7191" s="22" t="s">
        <v>12596</v>
      </c>
      <c r="E7191" s="23" t="s">
        <v>14631</v>
      </c>
    </row>
    <row r="7192" spans="1:5" ht="12" customHeight="1" x14ac:dyDescent="0.25">
      <c r="A7192" s="651">
        <v>733905965944</v>
      </c>
      <c r="B7192" s="370" t="s">
        <v>14632</v>
      </c>
      <c r="C7192" s="22">
        <f>ODAMFA!AM13</f>
        <v>0</v>
      </c>
      <c r="D7192" s="22" t="s">
        <v>12596</v>
      </c>
      <c r="E7192" s="23" t="s">
        <v>14633</v>
      </c>
    </row>
    <row r="7193" spans="1:5" ht="12" customHeight="1" x14ac:dyDescent="0.25">
      <c r="A7193" s="651">
        <v>733905966347</v>
      </c>
      <c r="B7193" s="370" t="s">
        <v>14634</v>
      </c>
      <c r="C7193" s="22">
        <f>ODAMFA!AM14</f>
        <v>0</v>
      </c>
      <c r="D7193" s="22" t="s">
        <v>12596</v>
      </c>
      <c r="E7193" s="23" t="s">
        <v>14635</v>
      </c>
    </row>
    <row r="7194" spans="1:5" ht="12" customHeight="1" x14ac:dyDescent="0.25">
      <c r="A7194" s="651">
        <v>733905966743</v>
      </c>
      <c r="B7194" s="370" t="s">
        <v>14636</v>
      </c>
      <c r="C7194" s="22">
        <f>ODAMFA!AM15</f>
        <v>0</v>
      </c>
      <c r="D7194" s="22" t="s">
        <v>12596</v>
      </c>
      <c r="E7194" s="23" t="s">
        <v>14637</v>
      </c>
    </row>
    <row r="7195" spans="1:5" ht="12" customHeight="1" x14ac:dyDescent="0.25">
      <c r="A7195" s="651">
        <v>733905967146</v>
      </c>
      <c r="B7195" s="370" t="s">
        <v>14638</v>
      </c>
      <c r="C7195" s="22">
        <f>ODAMFA!AM16</f>
        <v>0</v>
      </c>
      <c r="D7195" s="22" t="s">
        <v>12596</v>
      </c>
      <c r="E7195" s="23" t="s">
        <v>14639</v>
      </c>
    </row>
    <row r="7196" spans="1:5" ht="12" customHeight="1" x14ac:dyDescent="0.25">
      <c r="A7196" s="651">
        <v>733905967542</v>
      </c>
      <c r="B7196" s="370" t="s">
        <v>14640</v>
      </c>
      <c r="C7196" s="22">
        <f>ODAMFA!AM17</f>
        <v>0</v>
      </c>
      <c r="D7196" s="22" t="s">
        <v>12596</v>
      </c>
      <c r="E7196" s="23" t="s">
        <v>14641</v>
      </c>
    </row>
    <row r="7197" spans="1:5" ht="12" customHeight="1" x14ac:dyDescent="0.25">
      <c r="A7197" s="651">
        <v>733905967948</v>
      </c>
      <c r="B7197" s="370" t="s">
        <v>14642</v>
      </c>
      <c r="C7197" s="22">
        <f>ODAMFA!AM18</f>
        <v>0</v>
      </c>
      <c r="D7197" s="22" t="s">
        <v>12596</v>
      </c>
      <c r="E7197" s="23" t="s">
        <v>14643</v>
      </c>
    </row>
    <row r="7198" spans="1:5" ht="12" customHeight="1" x14ac:dyDescent="0.25">
      <c r="A7198" s="651">
        <v>733905968341</v>
      </c>
      <c r="B7198" s="370" t="s">
        <v>14644</v>
      </c>
      <c r="C7198" s="22">
        <f>ODAMFA!AM19</f>
        <v>0</v>
      </c>
      <c r="D7198" s="22" t="s">
        <v>12596</v>
      </c>
      <c r="E7198" s="23" t="s">
        <v>14645</v>
      </c>
    </row>
    <row r="7199" spans="1:5" ht="12" customHeight="1" x14ac:dyDescent="0.25">
      <c r="A7199" s="651">
        <v>733905968747</v>
      </c>
      <c r="B7199" s="370" t="s">
        <v>14646</v>
      </c>
      <c r="C7199" s="22">
        <f>ODAMFA!AM20</f>
        <v>0</v>
      </c>
      <c r="D7199" s="22" t="s">
        <v>12596</v>
      </c>
      <c r="E7199" s="23" t="s">
        <v>14647</v>
      </c>
    </row>
    <row r="7200" spans="1:5" ht="12" customHeight="1" x14ac:dyDescent="0.25">
      <c r="A7200" s="651">
        <v>733905969140</v>
      </c>
      <c r="B7200" s="370" t="s">
        <v>14648</v>
      </c>
      <c r="C7200" s="22">
        <f>ODAMFA!AM21</f>
        <v>0</v>
      </c>
      <c r="D7200" s="22" t="s">
        <v>12596</v>
      </c>
      <c r="E7200" s="23" t="s">
        <v>14649</v>
      </c>
    </row>
    <row r="7201" spans="1:5" ht="12" customHeight="1" x14ac:dyDescent="0.25">
      <c r="A7201" s="651">
        <v>733905969546</v>
      </c>
      <c r="B7201" s="370" t="s">
        <v>14650</v>
      </c>
      <c r="C7201" s="22">
        <f>ODAMFA!AM22</f>
        <v>0</v>
      </c>
      <c r="D7201" s="22" t="s">
        <v>12596</v>
      </c>
      <c r="E7201" s="23" t="s">
        <v>14651</v>
      </c>
    </row>
    <row r="7202" spans="1:5" ht="12" customHeight="1" x14ac:dyDescent="0.25">
      <c r="A7202" s="651">
        <v>733905969942</v>
      </c>
      <c r="B7202" s="370" t="s">
        <v>14652</v>
      </c>
      <c r="C7202" s="22">
        <f>ODAMFA!AM23</f>
        <v>0</v>
      </c>
      <c r="D7202" s="22" t="s">
        <v>12596</v>
      </c>
      <c r="E7202" s="23" t="s">
        <v>14653</v>
      </c>
    </row>
    <row r="7203" spans="1:5" ht="12" customHeight="1" x14ac:dyDescent="0.25">
      <c r="A7203" s="651">
        <v>733905240348</v>
      </c>
      <c r="B7203" s="370" t="s">
        <v>14654</v>
      </c>
      <c r="C7203" s="22">
        <f>ODAMFA!AM24</f>
        <v>0</v>
      </c>
      <c r="D7203" s="22" t="s">
        <v>12596</v>
      </c>
      <c r="E7203" s="23" t="s">
        <v>14655</v>
      </c>
    </row>
    <row r="7204" spans="1:5" ht="12" customHeight="1" x14ac:dyDescent="0.25">
      <c r="A7204" s="651">
        <v>733905240744</v>
      </c>
      <c r="B7204" s="370" t="s">
        <v>14656</v>
      </c>
      <c r="C7204" s="22">
        <f>ODAMFA!AM25</f>
        <v>0</v>
      </c>
      <c r="D7204" s="22" t="s">
        <v>12596</v>
      </c>
      <c r="E7204" s="23" t="s">
        <v>14657</v>
      </c>
    </row>
    <row r="7205" spans="1:5" ht="12" customHeight="1" x14ac:dyDescent="0.25">
      <c r="A7205" s="651">
        <v>733905241147</v>
      </c>
      <c r="B7205" s="370" t="s">
        <v>14658</v>
      </c>
      <c r="C7205" s="22">
        <f>ODAMFA!AM26</f>
        <v>0</v>
      </c>
      <c r="D7205" s="22" t="s">
        <v>12596</v>
      </c>
      <c r="E7205" s="23" t="s">
        <v>14659</v>
      </c>
    </row>
    <row r="7206" spans="1:5" ht="12" customHeight="1" x14ac:dyDescent="0.25">
      <c r="A7206" s="651">
        <v>733905241543</v>
      </c>
      <c r="B7206" s="370" t="s">
        <v>14660</v>
      </c>
      <c r="C7206" s="22">
        <f>ODAMFA!AM27</f>
        <v>0</v>
      </c>
      <c r="D7206" s="22" t="s">
        <v>12596</v>
      </c>
      <c r="E7206" s="23" t="s">
        <v>14661</v>
      </c>
    </row>
    <row r="7207" spans="1:5" ht="12" customHeight="1" x14ac:dyDescent="0.25">
      <c r="A7207" s="651">
        <v>733905241949</v>
      </c>
      <c r="B7207" s="370" t="s">
        <v>14662</v>
      </c>
      <c r="C7207" s="22">
        <f>ODAMFA!AM28</f>
        <v>0</v>
      </c>
      <c r="D7207" s="22" t="s">
        <v>12596</v>
      </c>
      <c r="E7207" s="23" t="s">
        <v>14663</v>
      </c>
    </row>
    <row r="7208" spans="1:5" ht="12" customHeight="1" x14ac:dyDescent="0.25">
      <c r="A7208" s="651">
        <v>733905242342</v>
      </c>
      <c r="B7208" s="370" t="s">
        <v>14664</v>
      </c>
      <c r="C7208" s="22">
        <f>ODAMFA!AM29</f>
        <v>0</v>
      </c>
      <c r="D7208" s="22" t="s">
        <v>12596</v>
      </c>
      <c r="E7208" s="23" t="s">
        <v>14665</v>
      </c>
    </row>
    <row r="7209" spans="1:5" ht="12" customHeight="1" x14ac:dyDescent="0.25">
      <c r="A7209" s="651">
        <v>733905242748</v>
      </c>
      <c r="B7209" s="370" t="s">
        <v>14666</v>
      </c>
      <c r="C7209" s="22">
        <f>ODAMFA!AM30</f>
        <v>0</v>
      </c>
      <c r="D7209" s="22" t="s">
        <v>12596</v>
      </c>
      <c r="E7209" s="23" t="s">
        <v>14667</v>
      </c>
    </row>
    <row r="7210" spans="1:5" ht="12" customHeight="1" x14ac:dyDescent="0.25">
      <c r="A7210" s="651">
        <v>733905243141</v>
      </c>
      <c r="B7210" s="370" t="s">
        <v>14668</v>
      </c>
      <c r="C7210" s="22">
        <f>ODAMFA!AM31</f>
        <v>0</v>
      </c>
      <c r="D7210" s="22" t="s">
        <v>12596</v>
      </c>
      <c r="E7210" s="23" t="s">
        <v>14669</v>
      </c>
    </row>
    <row r="7211" spans="1:5" ht="12" customHeight="1" x14ac:dyDescent="0.25">
      <c r="A7211" s="651">
        <v>733905243547</v>
      </c>
      <c r="B7211" s="370" t="s">
        <v>14670</v>
      </c>
      <c r="C7211" s="22">
        <f>ODAMFA!AM32</f>
        <v>0</v>
      </c>
      <c r="D7211" s="22" t="s">
        <v>12596</v>
      </c>
      <c r="E7211" s="23" t="s">
        <v>14671</v>
      </c>
    </row>
    <row r="7212" spans="1:5" ht="12" customHeight="1" x14ac:dyDescent="0.25">
      <c r="A7212" s="651">
        <v>733905243943</v>
      </c>
      <c r="B7212" s="370" t="s">
        <v>14672</v>
      </c>
      <c r="C7212" s="22">
        <f>ODAMFA!AM33</f>
        <v>0</v>
      </c>
      <c r="D7212" s="22" t="s">
        <v>12596</v>
      </c>
      <c r="E7212" s="23" t="s">
        <v>14673</v>
      </c>
    </row>
    <row r="7213" spans="1:5" ht="12" customHeight="1" x14ac:dyDescent="0.25">
      <c r="A7213" s="651">
        <v>733905244346</v>
      </c>
      <c r="B7213" s="370" t="s">
        <v>14674</v>
      </c>
      <c r="C7213" s="22">
        <f>ODAMFA!AM34</f>
        <v>0</v>
      </c>
      <c r="D7213" s="22" t="s">
        <v>12596</v>
      </c>
      <c r="E7213" s="23" t="s">
        <v>14675</v>
      </c>
    </row>
    <row r="7214" spans="1:5" ht="12" customHeight="1" x14ac:dyDescent="0.25">
      <c r="A7214" s="651">
        <v>733905244742</v>
      </c>
      <c r="B7214" s="370" t="s">
        <v>14676</v>
      </c>
      <c r="C7214" s="22">
        <f>ODAMFA!AM35</f>
        <v>0</v>
      </c>
      <c r="D7214" s="22" t="s">
        <v>12596</v>
      </c>
      <c r="E7214" s="23" t="s">
        <v>14677</v>
      </c>
    </row>
    <row r="7215" spans="1:5" ht="12" customHeight="1" x14ac:dyDescent="0.25">
      <c r="A7215" s="651">
        <v>733905245145</v>
      </c>
      <c r="B7215" s="370" t="s">
        <v>14678</v>
      </c>
      <c r="C7215" s="22">
        <f>ODAMFA!AM36</f>
        <v>0</v>
      </c>
      <c r="D7215" s="22" t="s">
        <v>12596</v>
      </c>
      <c r="E7215" s="23" t="s">
        <v>14679</v>
      </c>
    </row>
    <row r="7216" spans="1:5" ht="12" customHeight="1" x14ac:dyDescent="0.25">
      <c r="A7216" s="651">
        <v>733905245541</v>
      </c>
      <c r="B7216" s="370" t="s">
        <v>14680</v>
      </c>
      <c r="C7216" s="22">
        <f>ODAMFA!AM37</f>
        <v>0</v>
      </c>
      <c r="D7216" s="22" t="s">
        <v>12596</v>
      </c>
      <c r="E7216" s="23" t="s">
        <v>14681</v>
      </c>
    </row>
    <row r="7217" spans="1:5" ht="12" customHeight="1" x14ac:dyDescent="0.25">
      <c r="A7217" s="651">
        <v>733905245947</v>
      </c>
      <c r="B7217" s="370" t="s">
        <v>14682</v>
      </c>
      <c r="C7217" s="22">
        <f>ODAMFA!AM38</f>
        <v>0</v>
      </c>
      <c r="D7217" s="22" t="s">
        <v>12596</v>
      </c>
      <c r="E7217" s="23" t="s">
        <v>14683</v>
      </c>
    </row>
    <row r="7218" spans="1:5" ht="12" customHeight="1" x14ac:dyDescent="0.25">
      <c r="A7218" s="651">
        <v>733905246340</v>
      </c>
      <c r="B7218" s="370" t="s">
        <v>14684</v>
      </c>
      <c r="C7218" s="22">
        <f>ODAMFA!AM39</f>
        <v>0</v>
      </c>
      <c r="D7218" s="22" t="s">
        <v>12596</v>
      </c>
      <c r="E7218" s="23" t="s">
        <v>14685</v>
      </c>
    </row>
    <row r="7219" spans="1:5" ht="12" customHeight="1" x14ac:dyDescent="0.25">
      <c r="A7219" s="651">
        <v>733905246746</v>
      </c>
      <c r="B7219" s="370" t="s">
        <v>14686</v>
      </c>
      <c r="C7219" s="22">
        <f>ODAMFA!AM40</f>
        <v>0</v>
      </c>
      <c r="D7219" s="22" t="s">
        <v>12596</v>
      </c>
      <c r="E7219" s="23" t="s">
        <v>14687</v>
      </c>
    </row>
    <row r="7220" spans="1:5" ht="12" customHeight="1" x14ac:dyDescent="0.25">
      <c r="A7220" s="651">
        <v>733905247149</v>
      </c>
      <c r="B7220" s="370" t="s">
        <v>14688</v>
      </c>
      <c r="C7220" s="22">
        <f>ODAMFA!AM41</f>
        <v>0</v>
      </c>
      <c r="D7220" s="22" t="s">
        <v>12596</v>
      </c>
      <c r="E7220" s="23" t="s">
        <v>14689</v>
      </c>
    </row>
    <row r="7221" spans="1:5" ht="12" customHeight="1" x14ac:dyDescent="0.25">
      <c r="A7221" s="651">
        <v>733905247545</v>
      </c>
      <c r="B7221" s="370" t="s">
        <v>14690</v>
      </c>
      <c r="C7221" s="22">
        <f>ODAMFA!AM42</f>
        <v>0</v>
      </c>
      <c r="D7221" s="22" t="s">
        <v>12596</v>
      </c>
      <c r="E7221" s="23" t="s">
        <v>14691</v>
      </c>
    </row>
    <row r="7222" spans="1:5" ht="12" customHeight="1" x14ac:dyDescent="0.25">
      <c r="A7222" s="651">
        <v>733905247941</v>
      </c>
      <c r="B7222" s="370" t="s">
        <v>14692</v>
      </c>
      <c r="C7222" s="22">
        <f>ODAMFA!AM43</f>
        <v>0</v>
      </c>
      <c r="D7222" s="22" t="s">
        <v>12596</v>
      </c>
      <c r="E7222" s="23" t="s">
        <v>14693</v>
      </c>
    </row>
    <row r="7223" spans="1:5" ht="12" customHeight="1" x14ac:dyDescent="0.25">
      <c r="A7223" s="651">
        <v>733905965951</v>
      </c>
      <c r="B7223" s="370" t="s">
        <v>14694</v>
      </c>
      <c r="C7223" s="22">
        <f>ODAMFA!AN13</f>
        <v>0</v>
      </c>
      <c r="D7223" s="22" t="s">
        <v>12596</v>
      </c>
      <c r="E7223" s="23" t="s">
        <v>14695</v>
      </c>
    </row>
    <row r="7224" spans="1:5" ht="12" customHeight="1" x14ac:dyDescent="0.25">
      <c r="A7224" s="651">
        <v>733905966354</v>
      </c>
      <c r="B7224" s="370" t="s">
        <v>14696</v>
      </c>
      <c r="C7224" s="22">
        <f>ODAMFA!AN14</f>
        <v>0</v>
      </c>
      <c r="D7224" s="22" t="s">
        <v>12596</v>
      </c>
      <c r="E7224" s="23" t="s">
        <v>14697</v>
      </c>
    </row>
    <row r="7225" spans="1:5" ht="12" customHeight="1" x14ac:dyDescent="0.25">
      <c r="A7225" s="651">
        <v>733905966750</v>
      </c>
      <c r="B7225" s="370" t="s">
        <v>14698</v>
      </c>
      <c r="C7225" s="22">
        <f>ODAMFA!AN15</f>
        <v>0</v>
      </c>
      <c r="D7225" s="22" t="s">
        <v>12596</v>
      </c>
      <c r="E7225" s="23" t="s">
        <v>14699</v>
      </c>
    </row>
    <row r="7226" spans="1:5" ht="12" customHeight="1" x14ac:dyDescent="0.25">
      <c r="A7226" s="651">
        <v>733905967153</v>
      </c>
      <c r="B7226" s="370" t="s">
        <v>14700</v>
      </c>
      <c r="C7226" s="22">
        <f>ODAMFA!AN16</f>
        <v>0</v>
      </c>
      <c r="D7226" s="22" t="s">
        <v>12596</v>
      </c>
      <c r="E7226" s="23" t="s">
        <v>14701</v>
      </c>
    </row>
    <row r="7227" spans="1:5" ht="12" customHeight="1" x14ac:dyDescent="0.25">
      <c r="A7227" s="651">
        <v>733905967559</v>
      </c>
      <c r="B7227" s="370" t="s">
        <v>14702</v>
      </c>
      <c r="C7227" s="22">
        <f>ODAMFA!AN17</f>
        <v>0</v>
      </c>
      <c r="D7227" s="22" t="s">
        <v>12596</v>
      </c>
      <c r="E7227" s="23" t="s">
        <v>14703</v>
      </c>
    </row>
    <row r="7228" spans="1:5" ht="12" customHeight="1" x14ac:dyDescent="0.25">
      <c r="A7228" s="651">
        <v>733905967955</v>
      </c>
      <c r="B7228" s="370" t="s">
        <v>14704</v>
      </c>
      <c r="C7228" s="22">
        <f>ODAMFA!AN18</f>
        <v>0</v>
      </c>
      <c r="D7228" s="22" t="s">
        <v>12596</v>
      </c>
      <c r="E7228" s="23" t="s">
        <v>14705</v>
      </c>
    </row>
    <row r="7229" spans="1:5" ht="12" customHeight="1" x14ac:dyDescent="0.25">
      <c r="A7229" s="651">
        <v>733905968358</v>
      </c>
      <c r="B7229" s="370" t="s">
        <v>14706</v>
      </c>
      <c r="C7229" s="22">
        <f>ODAMFA!AN19</f>
        <v>0</v>
      </c>
      <c r="D7229" s="22" t="s">
        <v>12596</v>
      </c>
      <c r="E7229" s="23" t="s">
        <v>14707</v>
      </c>
    </row>
    <row r="7230" spans="1:5" ht="12" customHeight="1" x14ac:dyDescent="0.25">
      <c r="A7230" s="651">
        <v>733905968754</v>
      </c>
      <c r="B7230" s="370" t="s">
        <v>14708</v>
      </c>
      <c r="C7230" s="22">
        <f>ODAMFA!AN20</f>
        <v>0</v>
      </c>
      <c r="D7230" s="22" t="s">
        <v>12596</v>
      </c>
      <c r="E7230" s="23" t="s">
        <v>14709</v>
      </c>
    </row>
    <row r="7231" spans="1:5" ht="12" customHeight="1" x14ac:dyDescent="0.25">
      <c r="A7231" s="651">
        <v>733905969157</v>
      </c>
      <c r="B7231" s="370" t="s">
        <v>14710</v>
      </c>
      <c r="C7231" s="22">
        <f>ODAMFA!AN21</f>
        <v>0</v>
      </c>
      <c r="D7231" s="22" t="s">
        <v>12596</v>
      </c>
      <c r="E7231" s="23" t="s">
        <v>14711</v>
      </c>
    </row>
    <row r="7232" spans="1:5" ht="12" customHeight="1" x14ac:dyDescent="0.25">
      <c r="A7232" s="651">
        <v>733905969553</v>
      </c>
      <c r="B7232" s="370" t="s">
        <v>14712</v>
      </c>
      <c r="C7232" s="22">
        <f>ODAMFA!AN22</f>
        <v>0</v>
      </c>
      <c r="D7232" s="22" t="s">
        <v>12596</v>
      </c>
      <c r="E7232" s="23" t="s">
        <v>14713</v>
      </c>
    </row>
    <row r="7233" spans="1:5" ht="12" customHeight="1" x14ac:dyDescent="0.25">
      <c r="A7233" s="651">
        <v>733905969959</v>
      </c>
      <c r="B7233" s="370" t="s">
        <v>14714</v>
      </c>
      <c r="C7233" s="22">
        <f>ODAMFA!AN23</f>
        <v>0</v>
      </c>
      <c r="D7233" s="22" t="s">
        <v>12596</v>
      </c>
      <c r="E7233" s="23" t="s">
        <v>14715</v>
      </c>
    </row>
    <row r="7234" spans="1:5" ht="12" customHeight="1" x14ac:dyDescent="0.25">
      <c r="A7234" s="651">
        <v>733905240355</v>
      </c>
      <c r="B7234" s="370" t="s">
        <v>14716</v>
      </c>
      <c r="C7234" s="22">
        <f>ODAMFA!AN24</f>
        <v>0</v>
      </c>
      <c r="D7234" s="22" t="s">
        <v>12596</v>
      </c>
      <c r="E7234" s="23" t="s">
        <v>14717</v>
      </c>
    </row>
    <row r="7235" spans="1:5" ht="12" customHeight="1" x14ac:dyDescent="0.25">
      <c r="A7235" s="651">
        <v>733905240751</v>
      </c>
      <c r="B7235" s="370" t="s">
        <v>14718</v>
      </c>
      <c r="C7235" s="22">
        <f>ODAMFA!AN25</f>
        <v>0</v>
      </c>
      <c r="D7235" s="22" t="s">
        <v>12596</v>
      </c>
      <c r="E7235" s="23" t="s">
        <v>14719</v>
      </c>
    </row>
    <row r="7236" spans="1:5" ht="12" customHeight="1" x14ac:dyDescent="0.25">
      <c r="A7236" s="651">
        <v>733905241154</v>
      </c>
      <c r="B7236" s="370" t="s">
        <v>14720</v>
      </c>
      <c r="C7236" s="22">
        <f>ODAMFA!AN26</f>
        <v>0</v>
      </c>
      <c r="D7236" s="22" t="s">
        <v>12596</v>
      </c>
      <c r="E7236" s="23" t="s">
        <v>14721</v>
      </c>
    </row>
    <row r="7237" spans="1:5" ht="12" customHeight="1" x14ac:dyDescent="0.25">
      <c r="A7237" s="651">
        <v>733905241550</v>
      </c>
      <c r="B7237" s="370" t="s">
        <v>14722</v>
      </c>
      <c r="C7237" s="22">
        <f>ODAMFA!AN27</f>
        <v>0</v>
      </c>
      <c r="D7237" s="22" t="s">
        <v>12596</v>
      </c>
      <c r="E7237" s="23" t="s">
        <v>14723</v>
      </c>
    </row>
    <row r="7238" spans="1:5" ht="12" customHeight="1" x14ac:dyDescent="0.25">
      <c r="A7238" s="651">
        <v>733905241956</v>
      </c>
      <c r="B7238" s="370" t="s">
        <v>14724</v>
      </c>
      <c r="C7238" s="22">
        <f>ODAMFA!AN28</f>
        <v>0</v>
      </c>
      <c r="D7238" s="22" t="s">
        <v>12596</v>
      </c>
      <c r="E7238" s="23" t="s">
        <v>14725</v>
      </c>
    </row>
    <row r="7239" spans="1:5" ht="12" customHeight="1" x14ac:dyDescent="0.25">
      <c r="A7239" s="651">
        <v>733905242359</v>
      </c>
      <c r="B7239" s="370" t="s">
        <v>14726</v>
      </c>
      <c r="C7239" s="22">
        <f>ODAMFA!AN29</f>
        <v>0</v>
      </c>
      <c r="D7239" s="22" t="s">
        <v>12596</v>
      </c>
      <c r="E7239" s="23" t="s">
        <v>14727</v>
      </c>
    </row>
    <row r="7240" spans="1:5" ht="12" customHeight="1" x14ac:dyDescent="0.25">
      <c r="A7240" s="651">
        <v>733905242755</v>
      </c>
      <c r="B7240" s="370" t="s">
        <v>14728</v>
      </c>
      <c r="C7240" s="22">
        <f>ODAMFA!AN30</f>
        <v>0</v>
      </c>
      <c r="D7240" s="22" t="s">
        <v>12596</v>
      </c>
      <c r="E7240" s="23" t="s">
        <v>14729</v>
      </c>
    </row>
    <row r="7241" spans="1:5" ht="12" customHeight="1" x14ac:dyDescent="0.25">
      <c r="A7241" s="651">
        <v>733905243158</v>
      </c>
      <c r="B7241" s="370" t="s">
        <v>14730</v>
      </c>
      <c r="C7241" s="22">
        <f>ODAMFA!AN31</f>
        <v>0</v>
      </c>
      <c r="D7241" s="22" t="s">
        <v>12596</v>
      </c>
      <c r="E7241" s="23" t="s">
        <v>14731</v>
      </c>
    </row>
    <row r="7242" spans="1:5" ht="12" customHeight="1" x14ac:dyDescent="0.25">
      <c r="A7242" s="651">
        <v>733905243554</v>
      </c>
      <c r="B7242" s="370" t="s">
        <v>14732</v>
      </c>
      <c r="C7242" s="22">
        <f>ODAMFA!AN32</f>
        <v>0</v>
      </c>
      <c r="D7242" s="22" t="s">
        <v>12596</v>
      </c>
      <c r="E7242" s="23" t="s">
        <v>14733</v>
      </c>
    </row>
    <row r="7243" spans="1:5" ht="12" customHeight="1" x14ac:dyDescent="0.25">
      <c r="A7243" s="651">
        <v>733905243950</v>
      </c>
      <c r="B7243" s="370" t="s">
        <v>14734</v>
      </c>
      <c r="C7243" s="22">
        <f>ODAMFA!AN33</f>
        <v>0</v>
      </c>
      <c r="D7243" s="22" t="s">
        <v>12596</v>
      </c>
      <c r="E7243" s="23" t="s">
        <v>14735</v>
      </c>
    </row>
    <row r="7244" spans="1:5" ht="12" customHeight="1" x14ac:dyDescent="0.25">
      <c r="A7244" s="651">
        <v>733905244353</v>
      </c>
      <c r="B7244" s="370" t="s">
        <v>14736</v>
      </c>
      <c r="C7244" s="22">
        <f>ODAMFA!AN34</f>
        <v>0</v>
      </c>
      <c r="D7244" s="22" t="s">
        <v>12596</v>
      </c>
      <c r="E7244" s="23" t="s">
        <v>14737</v>
      </c>
    </row>
    <row r="7245" spans="1:5" ht="12" customHeight="1" x14ac:dyDescent="0.25">
      <c r="A7245" s="651">
        <v>733905244759</v>
      </c>
      <c r="B7245" s="370" t="s">
        <v>14738</v>
      </c>
      <c r="C7245" s="22">
        <f>ODAMFA!AN35</f>
        <v>0</v>
      </c>
      <c r="D7245" s="22" t="s">
        <v>12596</v>
      </c>
      <c r="E7245" s="23" t="s">
        <v>14739</v>
      </c>
    </row>
    <row r="7246" spans="1:5" ht="12" customHeight="1" x14ac:dyDescent="0.25">
      <c r="A7246" s="651">
        <v>733905245152</v>
      </c>
      <c r="B7246" s="370" t="s">
        <v>14740</v>
      </c>
      <c r="C7246" s="22">
        <f>ODAMFA!AN36</f>
        <v>0</v>
      </c>
      <c r="D7246" s="22" t="s">
        <v>12596</v>
      </c>
      <c r="E7246" s="23" t="s">
        <v>14741</v>
      </c>
    </row>
    <row r="7247" spans="1:5" ht="12" customHeight="1" x14ac:dyDescent="0.25">
      <c r="A7247" s="651">
        <v>733905245558</v>
      </c>
      <c r="B7247" s="370" t="s">
        <v>14742</v>
      </c>
      <c r="C7247" s="22">
        <f>ODAMFA!AN37</f>
        <v>0</v>
      </c>
      <c r="D7247" s="22" t="s">
        <v>12596</v>
      </c>
      <c r="E7247" s="23" t="s">
        <v>14743</v>
      </c>
    </row>
    <row r="7248" spans="1:5" ht="12" customHeight="1" x14ac:dyDescent="0.25">
      <c r="A7248" s="651">
        <v>733905245954</v>
      </c>
      <c r="B7248" s="370" t="s">
        <v>14744</v>
      </c>
      <c r="C7248" s="22">
        <f>ODAMFA!AN38</f>
        <v>0</v>
      </c>
      <c r="D7248" s="22" t="s">
        <v>12596</v>
      </c>
      <c r="E7248" s="23" t="s">
        <v>14745</v>
      </c>
    </row>
    <row r="7249" spans="1:5" ht="12" customHeight="1" x14ac:dyDescent="0.25">
      <c r="A7249" s="651">
        <v>733905246357</v>
      </c>
      <c r="B7249" s="370" t="s">
        <v>14746</v>
      </c>
      <c r="C7249" s="22">
        <f>ODAMFA!AN39</f>
        <v>0</v>
      </c>
      <c r="D7249" s="22" t="s">
        <v>12596</v>
      </c>
      <c r="E7249" s="23" t="s">
        <v>14747</v>
      </c>
    </row>
    <row r="7250" spans="1:5" ht="12" customHeight="1" x14ac:dyDescent="0.25">
      <c r="A7250" s="651">
        <v>733905246753</v>
      </c>
      <c r="B7250" s="370" t="s">
        <v>14748</v>
      </c>
      <c r="C7250" s="22">
        <f>ODAMFA!AN40</f>
        <v>0</v>
      </c>
      <c r="D7250" s="22" t="s">
        <v>12596</v>
      </c>
      <c r="E7250" s="23" t="s">
        <v>14749</v>
      </c>
    </row>
    <row r="7251" spans="1:5" ht="12" customHeight="1" x14ac:dyDescent="0.25">
      <c r="A7251" s="651">
        <v>733905247156</v>
      </c>
      <c r="B7251" s="370" t="s">
        <v>14750</v>
      </c>
      <c r="C7251" s="22">
        <f>ODAMFA!AN41</f>
        <v>0</v>
      </c>
      <c r="D7251" s="22" t="s">
        <v>12596</v>
      </c>
      <c r="E7251" s="23" t="s">
        <v>14751</v>
      </c>
    </row>
    <row r="7252" spans="1:5" ht="12" customHeight="1" x14ac:dyDescent="0.25">
      <c r="A7252" s="651">
        <v>733905247552</v>
      </c>
      <c r="B7252" s="370" t="s">
        <v>14752</v>
      </c>
      <c r="C7252" s="22">
        <f>ODAMFA!AN42</f>
        <v>0</v>
      </c>
      <c r="D7252" s="22" t="s">
        <v>12596</v>
      </c>
      <c r="E7252" s="23" t="s">
        <v>14753</v>
      </c>
    </row>
    <row r="7253" spans="1:5" ht="12" customHeight="1" x14ac:dyDescent="0.25">
      <c r="A7253" s="651">
        <v>733905247958</v>
      </c>
      <c r="B7253" s="370" t="s">
        <v>14754</v>
      </c>
      <c r="C7253" s="22">
        <f>ODAMFA!AN43</f>
        <v>0</v>
      </c>
      <c r="D7253" s="22" t="s">
        <v>12596</v>
      </c>
      <c r="E7253" s="23" t="s">
        <v>14755</v>
      </c>
    </row>
    <row r="7254" spans="1:5" ht="12" customHeight="1" x14ac:dyDescent="0.25">
      <c r="A7254" s="651">
        <v>733905965968</v>
      </c>
      <c r="B7254" s="370" t="s">
        <v>14756</v>
      </c>
      <c r="C7254" s="22">
        <f>ODAMFA!AP13</f>
        <v>0</v>
      </c>
      <c r="D7254" s="22" t="s">
        <v>12596</v>
      </c>
      <c r="E7254" s="23" t="s">
        <v>14757</v>
      </c>
    </row>
    <row r="7255" spans="1:5" ht="12" customHeight="1" x14ac:dyDescent="0.25">
      <c r="A7255" s="651">
        <v>733905966361</v>
      </c>
      <c r="B7255" s="370" t="s">
        <v>14758</v>
      </c>
      <c r="C7255" s="22">
        <f>ODAMFA!AP14</f>
        <v>0</v>
      </c>
      <c r="D7255" s="22" t="s">
        <v>12596</v>
      </c>
      <c r="E7255" s="23" t="s">
        <v>14759</v>
      </c>
    </row>
    <row r="7256" spans="1:5" ht="12" customHeight="1" x14ac:dyDescent="0.25">
      <c r="A7256" s="651">
        <v>733905966767</v>
      </c>
      <c r="B7256" s="370" t="s">
        <v>14760</v>
      </c>
      <c r="C7256" s="22">
        <f>ODAMFA!AP15</f>
        <v>0</v>
      </c>
      <c r="D7256" s="22" t="s">
        <v>12596</v>
      </c>
      <c r="E7256" s="23" t="s">
        <v>14761</v>
      </c>
    </row>
    <row r="7257" spans="1:5" ht="12" customHeight="1" x14ac:dyDescent="0.25">
      <c r="A7257" s="651">
        <v>733905967160</v>
      </c>
      <c r="B7257" s="370" t="s">
        <v>14762</v>
      </c>
      <c r="C7257" s="22">
        <f>ODAMFA!AP16</f>
        <v>0</v>
      </c>
      <c r="D7257" s="22" t="s">
        <v>12596</v>
      </c>
      <c r="E7257" s="23" t="s">
        <v>14763</v>
      </c>
    </row>
    <row r="7258" spans="1:5" ht="12" customHeight="1" x14ac:dyDescent="0.25">
      <c r="A7258" s="651">
        <v>733905967566</v>
      </c>
      <c r="B7258" s="370" t="s">
        <v>14764</v>
      </c>
      <c r="C7258" s="22">
        <f>ODAMFA!AP17</f>
        <v>0</v>
      </c>
      <c r="D7258" s="22" t="s">
        <v>12596</v>
      </c>
      <c r="E7258" s="23" t="s">
        <v>14765</v>
      </c>
    </row>
    <row r="7259" spans="1:5" ht="12" customHeight="1" x14ac:dyDescent="0.25">
      <c r="A7259" s="651">
        <v>733905967962</v>
      </c>
      <c r="B7259" s="370" t="s">
        <v>14766</v>
      </c>
      <c r="C7259" s="22">
        <f>ODAMFA!AP18</f>
        <v>0</v>
      </c>
      <c r="D7259" s="22" t="s">
        <v>12596</v>
      </c>
      <c r="E7259" s="23" t="s">
        <v>14767</v>
      </c>
    </row>
    <row r="7260" spans="1:5" ht="12" customHeight="1" x14ac:dyDescent="0.25">
      <c r="A7260" s="651">
        <v>733905968365</v>
      </c>
      <c r="B7260" s="370" t="s">
        <v>14768</v>
      </c>
      <c r="C7260" s="22">
        <f>ODAMFA!AP19</f>
        <v>0</v>
      </c>
      <c r="D7260" s="22" t="s">
        <v>12596</v>
      </c>
      <c r="E7260" s="23" t="s">
        <v>14769</v>
      </c>
    </row>
    <row r="7261" spans="1:5" ht="12" customHeight="1" x14ac:dyDescent="0.25">
      <c r="A7261" s="651">
        <v>733905968761</v>
      </c>
      <c r="B7261" s="370" t="s">
        <v>14770</v>
      </c>
      <c r="C7261" s="22">
        <f>ODAMFA!AP20</f>
        <v>0</v>
      </c>
      <c r="D7261" s="22" t="s">
        <v>12596</v>
      </c>
      <c r="E7261" s="23" t="s">
        <v>14771</v>
      </c>
    </row>
    <row r="7262" spans="1:5" ht="12" customHeight="1" x14ac:dyDescent="0.25">
      <c r="A7262" s="651">
        <v>733905969164</v>
      </c>
      <c r="B7262" s="370" t="s">
        <v>14772</v>
      </c>
      <c r="C7262" s="22">
        <f>ODAMFA!AP21</f>
        <v>0</v>
      </c>
      <c r="D7262" s="22" t="s">
        <v>12596</v>
      </c>
      <c r="E7262" s="23" t="s">
        <v>14773</v>
      </c>
    </row>
    <row r="7263" spans="1:5" ht="12" customHeight="1" x14ac:dyDescent="0.25">
      <c r="A7263" s="651">
        <v>733905969560</v>
      </c>
      <c r="B7263" s="370" t="s">
        <v>14774</v>
      </c>
      <c r="C7263" s="22">
        <f>ODAMFA!AP22</f>
        <v>0</v>
      </c>
      <c r="D7263" s="22" t="s">
        <v>12596</v>
      </c>
      <c r="E7263" s="23" t="s">
        <v>14775</v>
      </c>
    </row>
    <row r="7264" spans="1:5" ht="12" customHeight="1" x14ac:dyDescent="0.25">
      <c r="A7264" s="651">
        <v>733905969966</v>
      </c>
      <c r="B7264" s="370" t="s">
        <v>14776</v>
      </c>
      <c r="C7264" s="22">
        <f>ODAMFA!AP23</f>
        <v>0</v>
      </c>
      <c r="D7264" s="22" t="s">
        <v>12596</v>
      </c>
      <c r="E7264" s="23" t="s">
        <v>14777</v>
      </c>
    </row>
    <row r="7265" spans="1:5" ht="12" customHeight="1" x14ac:dyDescent="0.25">
      <c r="A7265" s="651">
        <v>733905240362</v>
      </c>
      <c r="B7265" s="370" t="s">
        <v>14778</v>
      </c>
      <c r="C7265" s="22">
        <f>ODAMFA!AP24</f>
        <v>0</v>
      </c>
      <c r="D7265" s="22" t="s">
        <v>12596</v>
      </c>
      <c r="E7265" s="23" t="s">
        <v>14779</v>
      </c>
    </row>
    <row r="7266" spans="1:5" ht="12" customHeight="1" x14ac:dyDescent="0.25">
      <c r="A7266" s="651">
        <v>733905240768</v>
      </c>
      <c r="B7266" s="370" t="s">
        <v>14780</v>
      </c>
      <c r="C7266" s="22">
        <f>ODAMFA!AP25</f>
        <v>0</v>
      </c>
      <c r="D7266" s="22" t="s">
        <v>12596</v>
      </c>
      <c r="E7266" s="23" t="s">
        <v>14781</v>
      </c>
    </row>
    <row r="7267" spans="1:5" ht="12" customHeight="1" x14ac:dyDescent="0.25">
      <c r="A7267" s="651">
        <v>733905241161</v>
      </c>
      <c r="B7267" s="370" t="s">
        <v>14782</v>
      </c>
      <c r="C7267" s="22">
        <f>ODAMFA!AP26</f>
        <v>0</v>
      </c>
      <c r="D7267" s="22" t="s">
        <v>12596</v>
      </c>
      <c r="E7267" s="23" t="s">
        <v>14783</v>
      </c>
    </row>
    <row r="7268" spans="1:5" ht="12" customHeight="1" x14ac:dyDescent="0.25">
      <c r="A7268" s="651">
        <v>733905241567</v>
      </c>
      <c r="B7268" s="370" t="s">
        <v>14784</v>
      </c>
      <c r="C7268" s="22">
        <f>ODAMFA!AP27</f>
        <v>0</v>
      </c>
      <c r="D7268" s="22" t="s">
        <v>12596</v>
      </c>
      <c r="E7268" s="23" t="s">
        <v>14785</v>
      </c>
    </row>
    <row r="7269" spans="1:5" ht="12" customHeight="1" x14ac:dyDescent="0.25">
      <c r="A7269" s="651">
        <v>733905241963</v>
      </c>
      <c r="B7269" s="370" t="s">
        <v>14786</v>
      </c>
      <c r="C7269" s="22">
        <f>ODAMFA!AP28</f>
        <v>0</v>
      </c>
      <c r="D7269" s="22" t="s">
        <v>12596</v>
      </c>
      <c r="E7269" s="23" t="s">
        <v>14787</v>
      </c>
    </row>
    <row r="7270" spans="1:5" ht="12" customHeight="1" x14ac:dyDescent="0.25">
      <c r="A7270" s="651">
        <v>733905242366</v>
      </c>
      <c r="B7270" s="370" t="s">
        <v>14788</v>
      </c>
      <c r="C7270" s="22">
        <f>ODAMFA!AP29</f>
        <v>0</v>
      </c>
      <c r="D7270" s="22" t="s">
        <v>12596</v>
      </c>
      <c r="E7270" s="23" t="s">
        <v>14789</v>
      </c>
    </row>
    <row r="7271" spans="1:5" ht="12" customHeight="1" x14ac:dyDescent="0.25">
      <c r="A7271" s="651">
        <v>733905242762</v>
      </c>
      <c r="B7271" s="370" t="s">
        <v>14790</v>
      </c>
      <c r="C7271" s="22">
        <f>ODAMFA!AP30</f>
        <v>0</v>
      </c>
      <c r="D7271" s="22" t="s">
        <v>12596</v>
      </c>
      <c r="E7271" s="23" t="s">
        <v>14791</v>
      </c>
    </row>
    <row r="7272" spans="1:5" ht="12" customHeight="1" x14ac:dyDescent="0.25">
      <c r="A7272" s="651">
        <v>733905243165</v>
      </c>
      <c r="B7272" s="370" t="s">
        <v>14792</v>
      </c>
      <c r="C7272" s="22">
        <f>ODAMFA!AP31</f>
        <v>0</v>
      </c>
      <c r="D7272" s="22" t="s">
        <v>12596</v>
      </c>
      <c r="E7272" s="23" t="s">
        <v>14793</v>
      </c>
    </row>
    <row r="7273" spans="1:5" ht="12" customHeight="1" x14ac:dyDescent="0.25">
      <c r="A7273" s="651">
        <v>733905243561</v>
      </c>
      <c r="B7273" s="370" t="s">
        <v>14794</v>
      </c>
      <c r="C7273" s="22">
        <f>ODAMFA!AP32</f>
        <v>0</v>
      </c>
      <c r="D7273" s="22" t="s">
        <v>12596</v>
      </c>
      <c r="E7273" s="23" t="s">
        <v>14795</v>
      </c>
    </row>
    <row r="7274" spans="1:5" ht="12" customHeight="1" x14ac:dyDescent="0.25">
      <c r="A7274" s="651">
        <v>733905243967</v>
      </c>
      <c r="B7274" s="370" t="s">
        <v>14796</v>
      </c>
      <c r="C7274" s="22">
        <f>ODAMFA!AP33</f>
        <v>0</v>
      </c>
      <c r="D7274" s="22" t="s">
        <v>12596</v>
      </c>
      <c r="E7274" s="23" t="s">
        <v>14797</v>
      </c>
    </row>
    <row r="7275" spans="1:5" ht="12" customHeight="1" x14ac:dyDescent="0.25">
      <c r="A7275" s="651">
        <v>733905244360</v>
      </c>
      <c r="B7275" s="370" t="s">
        <v>14798</v>
      </c>
      <c r="C7275" s="22">
        <f>ODAMFA!AP34</f>
        <v>0</v>
      </c>
      <c r="D7275" s="22" t="s">
        <v>12596</v>
      </c>
      <c r="E7275" s="23" t="s">
        <v>14799</v>
      </c>
    </row>
    <row r="7276" spans="1:5" ht="12" customHeight="1" x14ac:dyDescent="0.25">
      <c r="A7276" s="651">
        <v>733905244766</v>
      </c>
      <c r="B7276" s="370" t="s">
        <v>14800</v>
      </c>
      <c r="C7276" s="22">
        <f>ODAMFA!AP35</f>
        <v>0</v>
      </c>
      <c r="D7276" s="22" t="s">
        <v>12596</v>
      </c>
      <c r="E7276" s="23" t="s">
        <v>14801</v>
      </c>
    </row>
    <row r="7277" spans="1:5" ht="12" customHeight="1" x14ac:dyDescent="0.25">
      <c r="A7277" s="651">
        <v>733905245169</v>
      </c>
      <c r="B7277" s="370" t="s">
        <v>14802</v>
      </c>
      <c r="C7277" s="22">
        <f>ODAMFA!AP36</f>
        <v>0</v>
      </c>
      <c r="D7277" s="22" t="s">
        <v>12596</v>
      </c>
      <c r="E7277" s="23" t="s">
        <v>14803</v>
      </c>
    </row>
    <row r="7278" spans="1:5" ht="12" customHeight="1" x14ac:dyDescent="0.25">
      <c r="A7278" s="651">
        <v>733905245565</v>
      </c>
      <c r="B7278" s="370" t="s">
        <v>14804</v>
      </c>
      <c r="C7278" s="22">
        <f>ODAMFA!AP37</f>
        <v>0</v>
      </c>
      <c r="D7278" s="22" t="s">
        <v>12596</v>
      </c>
      <c r="E7278" s="23" t="s">
        <v>14805</v>
      </c>
    </row>
    <row r="7279" spans="1:5" ht="12" customHeight="1" x14ac:dyDescent="0.25">
      <c r="A7279" s="651">
        <v>733905965975</v>
      </c>
      <c r="B7279" s="370" t="s">
        <v>14806</v>
      </c>
      <c r="C7279" s="22">
        <f>ODAMFA!AQ13</f>
        <v>0</v>
      </c>
      <c r="D7279" s="22" t="s">
        <v>12596</v>
      </c>
      <c r="E7279" s="23" t="s">
        <v>14807</v>
      </c>
    </row>
    <row r="7280" spans="1:5" ht="12" customHeight="1" x14ac:dyDescent="0.25">
      <c r="A7280" s="651">
        <v>733905966378</v>
      </c>
      <c r="B7280" s="370" t="s">
        <v>14808</v>
      </c>
      <c r="C7280" s="22">
        <f>ODAMFA!AQ14</f>
        <v>0</v>
      </c>
      <c r="D7280" s="22" t="s">
        <v>12596</v>
      </c>
      <c r="E7280" s="23" t="s">
        <v>14809</v>
      </c>
    </row>
    <row r="7281" spans="1:5" ht="12" customHeight="1" x14ac:dyDescent="0.25">
      <c r="A7281" s="651">
        <v>733905966774</v>
      </c>
      <c r="B7281" s="370" t="s">
        <v>14810</v>
      </c>
      <c r="C7281" s="22">
        <f>ODAMFA!AQ15</f>
        <v>0</v>
      </c>
      <c r="D7281" s="22" t="s">
        <v>12596</v>
      </c>
      <c r="E7281" s="23" t="s">
        <v>14811</v>
      </c>
    </row>
    <row r="7282" spans="1:5" ht="12" customHeight="1" x14ac:dyDescent="0.25">
      <c r="A7282" s="651">
        <v>733905967177</v>
      </c>
      <c r="B7282" s="370" t="s">
        <v>14812</v>
      </c>
      <c r="C7282" s="22">
        <f>ODAMFA!AQ16</f>
        <v>0</v>
      </c>
      <c r="D7282" s="22" t="s">
        <v>12596</v>
      </c>
      <c r="E7282" s="23" t="s">
        <v>14813</v>
      </c>
    </row>
    <row r="7283" spans="1:5" ht="12" customHeight="1" x14ac:dyDescent="0.25">
      <c r="A7283" s="651">
        <v>733905967573</v>
      </c>
      <c r="B7283" s="370" t="s">
        <v>14814</v>
      </c>
      <c r="C7283" s="22">
        <f>ODAMFA!AQ17</f>
        <v>0</v>
      </c>
      <c r="D7283" s="22" t="s">
        <v>12596</v>
      </c>
      <c r="E7283" s="23" t="s">
        <v>14815</v>
      </c>
    </row>
    <row r="7284" spans="1:5" ht="12" customHeight="1" x14ac:dyDescent="0.25">
      <c r="A7284" s="651">
        <v>733905967979</v>
      </c>
      <c r="B7284" s="370" t="s">
        <v>14816</v>
      </c>
      <c r="C7284" s="22">
        <f>ODAMFA!AQ18</f>
        <v>0</v>
      </c>
      <c r="D7284" s="22" t="s">
        <v>12596</v>
      </c>
      <c r="E7284" s="23" t="s">
        <v>14817</v>
      </c>
    </row>
    <row r="7285" spans="1:5" ht="12" customHeight="1" x14ac:dyDescent="0.25">
      <c r="A7285" s="651">
        <v>733905968372</v>
      </c>
      <c r="B7285" s="370" t="s">
        <v>14818</v>
      </c>
      <c r="C7285" s="22">
        <f>ODAMFA!AQ19</f>
        <v>0</v>
      </c>
      <c r="D7285" s="22" t="s">
        <v>12596</v>
      </c>
      <c r="E7285" s="23" t="s">
        <v>14819</v>
      </c>
    </row>
    <row r="7286" spans="1:5" ht="12" customHeight="1" x14ac:dyDescent="0.25">
      <c r="A7286" s="651">
        <v>733905968778</v>
      </c>
      <c r="B7286" s="370" t="s">
        <v>14820</v>
      </c>
      <c r="C7286" s="22">
        <f>ODAMFA!AQ20</f>
        <v>0</v>
      </c>
      <c r="D7286" s="22" t="s">
        <v>12596</v>
      </c>
      <c r="E7286" s="23" t="s">
        <v>14821</v>
      </c>
    </row>
    <row r="7287" spans="1:5" ht="12" customHeight="1" x14ac:dyDescent="0.25">
      <c r="A7287" s="651">
        <v>733905969171</v>
      </c>
      <c r="B7287" s="370" t="s">
        <v>14822</v>
      </c>
      <c r="C7287" s="22">
        <f>ODAMFA!AQ21</f>
        <v>0</v>
      </c>
      <c r="D7287" s="22" t="s">
        <v>12596</v>
      </c>
      <c r="E7287" s="23" t="s">
        <v>14823</v>
      </c>
    </row>
    <row r="7288" spans="1:5" ht="12" customHeight="1" x14ac:dyDescent="0.25">
      <c r="A7288" s="651">
        <v>733905969577</v>
      </c>
      <c r="B7288" s="370" t="s">
        <v>14824</v>
      </c>
      <c r="C7288" s="22">
        <f>ODAMFA!AQ22</f>
        <v>0</v>
      </c>
      <c r="D7288" s="22" t="s">
        <v>12596</v>
      </c>
      <c r="E7288" s="23" t="s">
        <v>14825</v>
      </c>
    </row>
    <row r="7289" spans="1:5" ht="12" customHeight="1" x14ac:dyDescent="0.25">
      <c r="A7289" s="651">
        <v>733905969973</v>
      </c>
      <c r="B7289" s="370" t="s">
        <v>14826</v>
      </c>
      <c r="C7289" s="22">
        <f>ODAMFA!AQ23</f>
        <v>0</v>
      </c>
      <c r="D7289" s="22" t="s">
        <v>12596</v>
      </c>
      <c r="E7289" s="23" t="s">
        <v>14827</v>
      </c>
    </row>
    <row r="7290" spans="1:5" ht="12" customHeight="1" x14ac:dyDescent="0.25">
      <c r="A7290" s="651">
        <v>733905240379</v>
      </c>
      <c r="B7290" s="370" t="s">
        <v>14828</v>
      </c>
      <c r="C7290" s="22">
        <f>ODAMFA!AQ24</f>
        <v>0</v>
      </c>
      <c r="D7290" s="22" t="s">
        <v>12596</v>
      </c>
      <c r="E7290" s="23" t="s">
        <v>14829</v>
      </c>
    </row>
    <row r="7291" spans="1:5" ht="12" customHeight="1" x14ac:dyDescent="0.25">
      <c r="A7291" s="651">
        <v>733905240775</v>
      </c>
      <c r="B7291" s="370" t="s">
        <v>14830</v>
      </c>
      <c r="C7291" s="22">
        <f>ODAMFA!AQ25</f>
        <v>0</v>
      </c>
      <c r="D7291" s="22" t="s">
        <v>12596</v>
      </c>
      <c r="E7291" s="23" t="s">
        <v>14831</v>
      </c>
    </row>
    <row r="7292" spans="1:5" ht="12" customHeight="1" x14ac:dyDescent="0.25">
      <c r="A7292" s="651">
        <v>733905241178</v>
      </c>
      <c r="B7292" s="370" t="s">
        <v>14832</v>
      </c>
      <c r="C7292" s="22">
        <f>ODAMFA!AQ26</f>
        <v>0</v>
      </c>
      <c r="D7292" s="22" t="s">
        <v>12596</v>
      </c>
      <c r="E7292" s="23" t="s">
        <v>14833</v>
      </c>
    </row>
    <row r="7293" spans="1:5" ht="12" customHeight="1" x14ac:dyDescent="0.25">
      <c r="A7293" s="651">
        <v>733905241574</v>
      </c>
      <c r="B7293" s="370" t="s">
        <v>14834</v>
      </c>
      <c r="C7293" s="22">
        <f>ODAMFA!AQ27</f>
        <v>0</v>
      </c>
      <c r="D7293" s="22" t="s">
        <v>12596</v>
      </c>
      <c r="E7293" s="23" t="s">
        <v>14835</v>
      </c>
    </row>
    <row r="7294" spans="1:5" ht="12" customHeight="1" x14ac:dyDescent="0.25">
      <c r="A7294" s="651">
        <v>733905241970</v>
      </c>
      <c r="B7294" s="370" t="s">
        <v>14836</v>
      </c>
      <c r="C7294" s="22">
        <f>ODAMFA!AQ28</f>
        <v>0</v>
      </c>
      <c r="D7294" s="22" t="s">
        <v>12596</v>
      </c>
      <c r="E7294" s="23" t="s">
        <v>14837</v>
      </c>
    </row>
    <row r="7295" spans="1:5" ht="12" customHeight="1" x14ac:dyDescent="0.25">
      <c r="A7295" s="651">
        <v>733905242373</v>
      </c>
      <c r="B7295" s="370" t="s">
        <v>14838</v>
      </c>
      <c r="C7295" s="22">
        <f>ODAMFA!AQ29</f>
        <v>0</v>
      </c>
      <c r="D7295" s="22" t="s">
        <v>12596</v>
      </c>
      <c r="E7295" s="23" t="s">
        <v>14839</v>
      </c>
    </row>
    <row r="7296" spans="1:5" ht="12" customHeight="1" x14ac:dyDescent="0.25">
      <c r="A7296" s="651">
        <v>733905242779</v>
      </c>
      <c r="B7296" s="370" t="s">
        <v>14840</v>
      </c>
      <c r="C7296" s="22">
        <f>ODAMFA!AQ30</f>
        <v>0</v>
      </c>
      <c r="D7296" s="22" t="s">
        <v>12596</v>
      </c>
      <c r="E7296" s="23" t="s">
        <v>14841</v>
      </c>
    </row>
    <row r="7297" spans="1:5" ht="12" customHeight="1" x14ac:dyDescent="0.25">
      <c r="A7297" s="651">
        <v>733905243172</v>
      </c>
      <c r="B7297" s="370" t="s">
        <v>14842</v>
      </c>
      <c r="C7297" s="22">
        <f>ODAMFA!AQ31</f>
        <v>0</v>
      </c>
      <c r="D7297" s="22" t="s">
        <v>12596</v>
      </c>
      <c r="E7297" s="23" t="s">
        <v>14843</v>
      </c>
    </row>
    <row r="7298" spans="1:5" ht="12" customHeight="1" x14ac:dyDescent="0.25">
      <c r="A7298" s="651">
        <v>733905243578</v>
      </c>
      <c r="B7298" s="370" t="s">
        <v>14844</v>
      </c>
      <c r="C7298" s="22">
        <f>ODAMFA!AQ32</f>
        <v>0</v>
      </c>
      <c r="D7298" s="22" t="s">
        <v>12596</v>
      </c>
      <c r="E7298" s="23" t="s">
        <v>14845</v>
      </c>
    </row>
    <row r="7299" spans="1:5" ht="12" customHeight="1" x14ac:dyDescent="0.25">
      <c r="A7299" s="651">
        <v>733905243974</v>
      </c>
      <c r="B7299" s="370" t="s">
        <v>14846</v>
      </c>
      <c r="C7299" s="22">
        <f>ODAMFA!AQ33</f>
        <v>0</v>
      </c>
      <c r="D7299" s="22" t="s">
        <v>12596</v>
      </c>
      <c r="E7299" s="23" t="s">
        <v>14847</v>
      </c>
    </row>
    <row r="7300" spans="1:5" ht="12" customHeight="1" x14ac:dyDescent="0.25">
      <c r="A7300" s="651">
        <v>733905244377</v>
      </c>
      <c r="B7300" s="370" t="s">
        <v>14848</v>
      </c>
      <c r="C7300" s="22">
        <f>ODAMFA!AQ34</f>
        <v>0</v>
      </c>
      <c r="D7300" s="22" t="s">
        <v>12596</v>
      </c>
      <c r="E7300" s="23" t="s">
        <v>14849</v>
      </c>
    </row>
    <row r="7301" spans="1:5" ht="12" customHeight="1" x14ac:dyDescent="0.25">
      <c r="A7301" s="651">
        <v>733905244773</v>
      </c>
      <c r="B7301" s="370" t="s">
        <v>14850</v>
      </c>
      <c r="C7301" s="22">
        <f>ODAMFA!AQ35</f>
        <v>0</v>
      </c>
      <c r="D7301" s="22" t="s">
        <v>12596</v>
      </c>
      <c r="E7301" s="23" t="s">
        <v>14851</v>
      </c>
    </row>
    <row r="7302" spans="1:5" ht="12" customHeight="1" x14ac:dyDescent="0.25">
      <c r="A7302" s="651">
        <v>733905245176</v>
      </c>
      <c r="B7302" s="370" t="s">
        <v>14852</v>
      </c>
      <c r="C7302" s="22">
        <f>ODAMFA!AQ36</f>
        <v>0</v>
      </c>
      <c r="D7302" s="22" t="s">
        <v>12596</v>
      </c>
      <c r="E7302" s="23" t="s">
        <v>14853</v>
      </c>
    </row>
    <row r="7303" spans="1:5" ht="12" customHeight="1" x14ac:dyDescent="0.25">
      <c r="A7303" s="651">
        <v>733905245572</v>
      </c>
      <c r="B7303" s="370" t="s">
        <v>14854</v>
      </c>
      <c r="C7303" s="22">
        <f>ODAMFA!AQ37</f>
        <v>0</v>
      </c>
      <c r="D7303" s="22" t="s">
        <v>12596</v>
      </c>
      <c r="E7303" s="23" t="s">
        <v>14855</v>
      </c>
    </row>
    <row r="7304" spans="1:5" ht="12" customHeight="1" x14ac:dyDescent="0.25">
      <c r="A7304" s="651">
        <v>733905965982</v>
      </c>
      <c r="B7304" s="370" t="s">
        <v>14856</v>
      </c>
      <c r="C7304" s="22">
        <f>ODAMFA!AR13</f>
        <v>0</v>
      </c>
      <c r="D7304" s="22" t="s">
        <v>12596</v>
      </c>
      <c r="E7304" s="23" t="s">
        <v>14857</v>
      </c>
    </row>
    <row r="7305" spans="1:5" ht="12" customHeight="1" x14ac:dyDescent="0.25">
      <c r="A7305" s="651">
        <v>733905966385</v>
      </c>
      <c r="B7305" s="370" t="s">
        <v>14858</v>
      </c>
      <c r="C7305" s="22">
        <f>ODAMFA!AR14</f>
        <v>0</v>
      </c>
      <c r="D7305" s="22" t="s">
        <v>12596</v>
      </c>
      <c r="E7305" s="23" t="s">
        <v>14859</v>
      </c>
    </row>
    <row r="7306" spans="1:5" ht="12" customHeight="1" x14ac:dyDescent="0.25">
      <c r="A7306" s="651">
        <v>733905966781</v>
      </c>
      <c r="B7306" s="370" t="s">
        <v>14860</v>
      </c>
      <c r="C7306" s="22">
        <f>ODAMFA!AR15</f>
        <v>0</v>
      </c>
      <c r="D7306" s="22" t="s">
        <v>12596</v>
      </c>
      <c r="E7306" s="23" t="s">
        <v>14861</v>
      </c>
    </row>
    <row r="7307" spans="1:5" ht="12" customHeight="1" x14ac:dyDescent="0.25">
      <c r="A7307" s="651">
        <v>733905967184</v>
      </c>
      <c r="B7307" s="370" t="s">
        <v>14862</v>
      </c>
      <c r="C7307" s="22">
        <f>ODAMFA!AR16</f>
        <v>0</v>
      </c>
      <c r="D7307" s="22" t="s">
        <v>12596</v>
      </c>
      <c r="E7307" s="23" t="s">
        <v>14863</v>
      </c>
    </row>
    <row r="7308" spans="1:5" ht="12" customHeight="1" x14ac:dyDescent="0.25">
      <c r="A7308" s="651">
        <v>733905967580</v>
      </c>
      <c r="B7308" s="370" t="s">
        <v>14864</v>
      </c>
      <c r="C7308" s="22">
        <f>ODAMFA!AR17</f>
        <v>0</v>
      </c>
      <c r="D7308" s="22" t="s">
        <v>12596</v>
      </c>
      <c r="E7308" s="23" t="s">
        <v>14865</v>
      </c>
    </row>
    <row r="7309" spans="1:5" ht="12" customHeight="1" x14ac:dyDescent="0.25">
      <c r="A7309" s="651">
        <v>733905967986</v>
      </c>
      <c r="B7309" s="370" t="s">
        <v>14866</v>
      </c>
      <c r="C7309" s="22">
        <f>ODAMFA!AR18</f>
        <v>0</v>
      </c>
      <c r="D7309" s="22" t="s">
        <v>12596</v>
      </c>
      <c r="E7309" s="23" t="s">
        <v>14867</v>
      </c>
    </row>
    <row r="7310" spans="1:5" ht="12" customHeight="1" x14ac:dyDescent="0.25">
      <c r="A7310" s="651">
        <v>733905968389</v>
      </c>
      <c r="B7310" s="370" t="s">
        <v>14868</v>
      </c>
      <c r="C7310" s="22">
        <f>ODAMFA!AR19</f>
        <v>0</v>
      </c>
      <c r="D7310" s="22" t="s">
        <v>12596</v>
      </c>
      <c r="E7310" s="23" t="s">
        <v>14869</v>
      </c>
    </row>
    <row r="7311" spans="1:5" ht="12" customHeight="1" x14ac:dyDescent="0.25">
      <c r="A7311" s="651">
        <v>733905968785</v>
      </c>
      <c r="B7311" s="370" t="s">
        <v>14870</v>
      </c>
      <c r="C7311" s="22">
        <f>ODAMFA!AR20</f>
        <v>0</v>
      </c>
      <c r="D7311" s="22" t="s">
        <v>12596</v>
      </c>
      <c r="E7311" s="23" t="s">
        <v>14871</v>
      </c>
    </row>
    <row r="7312" spans="1:5" ht="12" customHeight="1" x14ac:dyDescent="0.25">
      <c r="A7312" s="651">
        <v>733905969188</v>
      </c>
      <c r="B7312" s="370" t="s">
        <v>14872</v>
      </c>
      <c r="C7312" s="22">
        <f>ODAMFA!AR21</f>
        <v>0</v>
      </c>
      <c r="D7312" s="22" t="s">
        <v>12596</v>
      </c>
      <c r="E7312" s="23" t="s">
        <v>14873</v>
      </c>
    </row>
    <row r="7313" spans="1:5" ht="12" customHeight="1" x14ac:dyDescent="0.25">
      <c r="A7313" s="651">
        <v>733905969584</v>
      </c>
      <c r="B7313" s="370" t="s">
        <v>14874</v>
      </c>
      <c r="C7313" s="22">
        <f>ODAMFA!AR22</f>
        <v>0</v>
      </c>
      <c r="D7313" s="22" t="s">
        <v>12596</v>
      </c>
      <c r="E7313" s="23" t="s">
        <v>14875</v>
      </c>
    </row>
    <row r="7314" spans="1:5" ht="12" customHeight="1" x14ac:dyDescent="0.25">
      <c r="A7314" s="651">
        <v>733905969980</v>
      </c>
      <c r="B7314" s="370" t="s">
        <v>14876</v>
      </c>
      <c r="C7314" s="22">
        <f>ODAMFA!AR23</f>
        <v>0</v>
      </c>
      <c r="D7314" s="22" t="s">
        <v>12596</v>
      </c>
      <c r="E7314" s="23" t="s">
        <v>14877</v>
      </c>
    </row>
    <row r="7315" spans="1:5" ht="12" customHeight="1" x14ac:dyDescent="0.25">
      <c r="A7315" s="651">
        <v>733905240386</v>
      </c>
      <c r="B7315" s="370" t="s">
        <v>14878</v>
      </c>
      <c r="C7315" s="22">
        <f>ODAMFA!AR24</f>
        <v>0</v>
      </c>
      <c r="D7315" s="22" t="s">
        <v>12596</v>
      </c>
      <c r="E7315" s="23" t="s">
        <v>14879</v>
      </c>
    </row>
    <row r="7316" spans="1:5" ht="12" customHeight="1" x14ac:dyDescent="0.25">
      <c r="A7316" s="651">
        <v>733905240782</v>
      </c>
      <c r="B7316" s="370" t="s">
        <v>14880</v>
      </c>
      <c r="C7316" s="22">
        <f>ODAMFA!AR25</f>
        <v>0</v>
      </c>
      <c r="D7316" s="22" t="s">
        <v>12596</v>
      </c>
      <c r="E7316" s="23" t="s">
        <v>14881</v>
      </c>
    </row>
    <row r="7317" spans="1:5" ht="12" customHeight="1" x14ac:dyDescent="0.25">
      <c r="A7317" s="651">
        <v>733905241185</v>
      </c>
      <c r="B7317" s="370" t="s">
        <v>14882</v>
      </c>
      <c r="C7317" s="22">
        <f>ODAMFA!AR26</f>
        <v>0</v>
      </c>
      <c r="D7317" s="22" t="s">
        <v>12596</v>
      </c>
      <c r="E7317" s="23" t="s">
        <v>14883</v>
      </c>
    </row>
    <row r="7318" spans="1:5" ht="12" customHeight="1" x14ac:dyDescent="0.25">
      <c r="A7318" s="651">
        <v>733905241581</v>
      </c>
      <c r="B7318" s="370" t="s">
        <v>14884</v>
      </c>
      <c r="C7318" s="22">
        <f>ODAMFA!AR27</f>
        <v>0</v>
      </c>
      <c r="D7318" s="22" t="s">
        <v>12596</v>
      </c>
      <c r="E7318" s="23" t="s">
        <v>14885</v>
      </c>
    </row>
    <row r="7319" spans="1:5" ht="12" customHeight="1" x14ac:dyDescent="0.25">
      <c r="A7319" s="651">
        <v>733905241987</v>
      </c>
      <c r="B7319" s="370" t="s">
        <v>14886</v>
      </c>
      <c r="C7319" s="22">
        <f>ODAMFA!AR28</f>
        <v>0</v>
      </c>
      <c r="D7319" s="22" t="s">
        <v>12596</v>
      </c>
      <c r="E7319" s="23" t="s">
        <v>14887</v>
      </c>
    </row>
    <row r="7320" spans="1:5" ht="12" customHeight="1" x14ac:dyDescent="0.25">
      <c r="A7320" s="651">
        <v>733905242380</v>
      </c>
      <c r="B7320" s="370" t="s">
        <v>14888</v>
      </c>
      <c r="C7320" s="22">
        <f>ODAMFA!AR29</f>
        <v>0</v>
      </c>
      <c r="D7320" s="22" t="s">
        <v>12596</v>
      </c>
      <c r="E7320" s="23" t="s">
        <v>14889</v>
      </c>
    </row>
    <row r="7321" spans="1:5" ht="12" customHeight="1" x14ac:dyDescent="0.25">
      <c r="A7321" s="651">
        <v>733905242786</v>
      </c>
      <c r="B7321" s="370" t="s">
        <v>14890</v>
      </c>
      <c r="C7321" s="22">
        <f>ODAMFA!AR30</f>
        <v>0</v>
      </c>
      <c r="D7321" s="22" t="s">
        <v>12596</v>
      </c>
      <c r="E7321" s="23" t="s">
        <v>14891</v>
      </c>
    </row>
    <row r="7322" spans="1:5" ht="12" customHeight="1" x14ac:dyDescent="0.25">
      <c r="A7322" s="651">
        <v>733905243189</v>
      </c>
      <c r="B7322" s="370" t="s">
        <v>14892</v>
      </c>
      <c r="C7322" s="22">
        <f>ODAMFA!AR31</f>
        <v>0</v>
      </c>
      <c r="D7322" s="22" t="s">
        <v>12596</v>
      </c>
      <c r="E7322" s="23" t="s">
        <v>14893</v>
      </c>
    </row>
    <row r="7323" spans="1:5" ht="12" customHeight="1" x14ac:dyDescent="0.25">
      <c r="A7323" s="651">
        <v>733905243585</v>
      </c>
      <c r="B7323" s="370" t="s">
        <v>14894</v>
      </c>
      <c r="C7323" s="22">
        <f>ODAMFA!AR32</f>
        <v>0</v>
      </c>
      <c r="D7323" s="22" t="s">
        <v>12596</v>
      </c>
      <c r="E7323" s="23" t="s">
        <v>14895</v>
      </c>
    </row>
    <row r="7324" spans="1:5" ht="12" customHeight="1" x14ac:dyDescent="0.25">
      <c r="A7324" s="651">
        <v>733905243981</v>
      </c>
      <c r="B7324" s="370" t="s">
        <v>14896</v>
      </c>
      <c r="C7324" s="22">
        <f>ODAMFA!AR33</f>
        <v>0</v>
      </c>
      <c r="D7324" s="22" t="s">
        <v>12596</v>
      </c>
      <c r="E7324" s="23" t="s">
        <v>14897</v>
      </c>
    </row>
    <row r="7325" spans="1:5" ht="12" customHeight="1" x14ac:dyDescent="0.25">
      <c r="A7325" s="651">
        <v>733905244384</v>
      </c>
      <c r="B7325" s="370" t="s">
        <v>14898</v>
      </c>
      <c r="C7325" s="22">
        <f>ODAMFA!AR34</f>
        <v>0</v>
      </c>
      <c r="D7325" s="22" t="s">
        <v>12596</v>
      </c>
      <c r="E7325" s="23" t="s">
        <v>14899</v>
      </c>
    </row>
    <row r="7326" spans="1:5" ht="12" customHeight="1" x14ac:dyDescent="0.25">
      <c r="A7326" s="651">
        <v>733905244780</v>
      </c>
      <c r="B7326" s="370" t="s">
        <v>14900</v>
      </c>
      <c r="C7326" s="22">
        <f>ODAMFA!AR35</f>
        <v>0</v>
      </c>
      <c r="D7326" s="22" t="s">
        <v>12596</v>
      </c>
      <c r="E7326" s="23" t="s">
        <v>14901</v>
      </c>
    </row>
    <row r="7327" spans="1:5" ht="12" customHeight="1" x14ac:dyDescent="0.25">
      <c r="A7327" s="651">
        <v>733905245183</v>
      </c>
      <c r="B7327" s="370" t="s">
        <v>14902</v>
      </c>
      <c r="C7327" s="22">
        <f>ODAMFA!AR36</f>
        <v>0</v>
      </c>
      <c r="D7327" s="22" t="s">
        <v>12596</v>
      </c>
      <c r="E7327" s="23" t="s">
        <v>14903</v>
      </c>
    </row>
    <row r="7328" spans="1:5" ht="12" customHeight="1" x14ac:dyDescent="0.25">
      <c r="A7328" s="651">
        <v>733905245589</v>
      </c>
      <c r="B7328" s="370" t="s">
        <v>14904</v>
      </c>
      <c r="C7328" s="22">
        <f>ODAMFA!AR37</f>
        <v>0</v>
      </c>
      <c r="D7328" s="22" t="s">
        <v>12596</v>
      </c>
      <c r="E7328" s="23" t="s">
        <v>14905</v>
      </c>
    </row>
    <row r="7329" spans="1:5" ht="12" customHeight="1" x14ac:dyDescent="0.25">
      <c r="A7329" s="651">
        <v>733905965999</v>
      </c>
      <c r="B7329" s="370" t="s">
        <v>14906</v>
      </c>
      <c r="C7329" s="22">
        <f>ODAMFA!AS13</f>
        <v>0</v>
      </c>
      <c r="D7329" s="22" t="s">
        <v>12596</v>
      </c>
      <c r="E7329" s="23" t="s">
        <v>14907</v>
      </c>
    </row>
    <row r="7330" spans="1:5" ht="12" customHeight="1" x14ac:dyDescent="0.25">
      <c r="A7330" s="651">
        <v>733905966392</v>
      </c>
      <c r="B7330" s="370" t="s">
        <v>14908</v>
      </c>
      <c r="C7330" s="22">
        <f>ODAMFA!AS14</f>
        <v>0</v>
      </c>
      <c r="D7330" s="22" t="s">
        <v>12596</v>
      </c>
      <c r="E7330" s="23" t="s">
        <v>14909</v>
      </c>
    </row>
    <row r="7331" spans="1:5" ht="12" customHeight="1" x14ac:dyDescent="0.25">
      <c r="A7331" s="651">
        <v>733905966798</v>
      </c>
      <c r="B7331" s="370" t="s">
        <v>14910</v>
      </c>
      <c r="C7331" s="22">
        <f>ODAMFA!AS15</f>
        <v>0</v>
      </c>
      <c r="D7331" s="22" t="s">
        <v>12596</v>
      </c>
      <c r="E7331" s="23" t="s">
        <v>14911</v>
      </c>
    </row>
    <row r="7332" spans="1:5" ht="12" customHeight="1" x14ac:dyDescent="0.25">
      <c r="A7332" s="651">
        <v>733905967191</v>
      </c>
      <c r="B7332" s="370" t="s">
        <v>14912</v>
      </c>
      <c r="C7332" s="22">
        <f>ODAMFA!AS16</f>
        <v>0</v>
      </c>
      <c r="D7332" s="22" t="s">
        <v>12596</v>
      </c>
      <c r="E7332" s="23" t="s">
        <v>14913</v>
      </c>
    </row>
    <row r="7333" spans="1:5" ht="12" customHeight="1" x14ac:dyDescent="0.25">
      <c r="A7333" s="651">
        <v>733905967597</v>
      </c>
      <c r="B7333" s="370" t="s">
        <v>14914</v>
      </c>
      <c r="C7333" s="22">
        <f>ODAMFA!AS17</f>
        <v>0</v>
      </c>
      <c r="D7333" s="22" t="s">
        <v>12596</v>
      </c>
      <c r="E7333" s="23" t="s">
        <v>14915</v>
      </c>
    </row>
    <row r="7334" spans="1:5" ht="12" customHeight="1" x14ac:dyDescent="0.25">
      <c r="A7334" s="651">
        <v>733905967993</v>
      </c>
      <c r="B7334" s="370" t="s">
        <v>14916</v>
      </c>
      <c r="C7334" s="22">
        <f>ODAMFA!AS18</f>
        <v>0</v>
      </c>
      <c r="D7334" s="22" t="s">
        <v>12596</v>
      </c>
      <c r="E7334" s="23" t="s">
        <v>14917</v>
      </c>
    </row>
    <row r="7335" spans="1:5" ht="12" customHeight="1" x14ac:dyDescent="0.25">
      <c r="A7335" s="651">
        <v>733905968396</v>
      </c>
      <c r="B7335" s="370" t="s">
        <v>14918</v>
      </c>
      <c r="C7335" s="22">
        <f>ODAMFA!AS19</f>
        <v>0</v>
      </c>
      <c r="D7335" s="22" t="s">
        <v>12596</v>
      </c>
      <c r="E7335" s="23" t="s">
        <v>14919</v>
      </c>
    </row>
    <row r="7336" spans="1:5" ht="12" customHeight="1" x14ac:dyDescent="0.25">
      <c r="A7336" s="651">
        <v>733905968792</v>
      </c>
      <c r="B7336" s="370" t="s">
        <v>14920</v>
      </c>
      <c r="C7336" s="22">
        <f>ODAMFA!AS20</f>
        <v>0</v>
      </c>
      <c r="D7336" s="22" t="s">
        <v>12596</v>
      </c>
      <c r="E7336" s="23" t="s">
        <v>14921</v>
      </c>
    </row>
    <row r="7337" spans="1:5" ht="12" customHeight="1" x14ac:dyDescent="0.25">
      <c r="A7337" s="651">
        <v>733905969195</v>
      </c>
      <c r="B7337" s="370" t="s">
        <v>14922</v>
      </c>
      <c r="C7337" s="22">
        <f>ODAMFA!AS21</f>
        <v>0</v>
      </c>
      <c r="D7337" s="22" t="s">
        <v>12596</v>
      </c>
      <c r="E7337" s="23" t="s">
        <v>14923</v>
      </c>
    </row>
    <row r="7338" spans="1:5" ht="12" customHeight="1" x14ac:dyDescent="0.25">
      <c r="A7338" s="651">
        <v>733905969591</v>
      </c>
      <c r="B7338" s="370" t="s">
        <v>14924</v>
      </c>
      <c r="C7338" s="22">
        <f>ODAMFA!AS22</f>
        <v>0</v>
      </c>
      <c r="D7338" s="22" t="s">
        <v>12596</v>
      </c>
      <c r="E7338" s="23" t="s">
        <v>14925</v>
      </c>
    </row>
    <row r="7339" spans="1:5" ht="12" customHeight="1" x14ac:dyDescent="0.25">
      <c r="A7339" s="651">
        <v>733905969997</v>
      </c>
      <c r="B7339" s="370" t="s">
        <v>14926</v>
      </c>
      <c r="C7339" s="22">
        <f>ODAMFA!AS23</f>
        <v>0</v>
      </c>
      <c r="D7339" s="22" t="s">
        <v>12596</v>
      </c>
      <c r="E7339" s="23" t="s">
        <v>14927</v>
      </c>
    </row>
    <row r="7340" spans="1:5" ht="12" customHeight="1" x14ac:dyDescent="0.25">
      <c r="A7340" s="651">
        <v>733905240393</v>
      </c>
      <c r="B7340" s="370" t="s">
        <v>14928</v>
      </c>
      <c r="C7340" s="22">
        <f>ODAMFA!AS24</f>
        <v>0</v>
      </c>
      <c r="D7340" s="22" t="s">
        <v>12596</v>
      </c>
      <c r="E7340" s="23" t="s">
        <v>14929</v>
      </c>
    </row>
    <row r="7341" spans="1:5" ht="12" customHeight="1" x14ac:dyDescent="0.25">
      <c r="A7341" s="651">
        <v>733905240799</v>
      </c>
      <c r="B7341" s="370" t="s">
        <v>14930</v>
      </c>
      <c r="C7341" s="22">
        <f>ODAMFA!AS25</f>
        <v>0</v>
      </c>
      <c r="D7341" s="22" t="s">
        <v>12596</v>
      </c>
      <c r="E7341" s="23" t="s">
        <v>14931</v>
      </c>
    </row>
    <row r="7342" spans="1:5" ht="12" customHeight="1" x14ac:dyDescent="0.25">
      <c r="A7342" s="651">
        <v>733905241192</v>
      </c>
      <c r="B7342" s="370" t="s">
        <v>14932</v>
      </c>
      <c r="C7342" s="22">
        <f>ODAMFA!AS26</f>
        <v>0</v>
      </c>
      <c r="D7342" s="22" t="s">
        <v>12596</v>
      </c>
      <c r="E7342" s="23" t="s">
        <v>14933</v>
      </c>
    </row>
    <row r="7343" spans="1:5" ht="12" customHeight="1" x14ac:dyDescent="0.25">
      <c r="A7343" s="651">
        <v>733905241598</v>
      </c>
      <c r="B7343" s="370" t="s">
        <v>14934</v>
      </c>
      <c r="C7343" s="22">
        <f>ODAMFA!AS27</f>
        <v>0</v>
      </c>
      <c r="D7343" s="22" t="s">
        <v>12596</v>
      </c>
      <c r="E7343" s="23" t="s">
        <v>14935</v>
      </c>
    </row>
    <row r="7344" spans="1:5" ht="12" customHeight="1" x14ac:dyDescent="0.25">
      <c r="A7344" s="651">
        <v>733905241994</v>
      </c>
      <c r="B7344" s="370" t="s">
        <v>14936</v>
      </c>
      <c r="C7344" s="22">
        <f>ODAMFA!AS28</f>
        <v>0</v>
      </c>
      <c r="D7344" s="22" t="s">
        <v>12596</v>
      </c>
      <c r="E7344" s="23" t="s">
        <v>14937</v>
      </c>
    </row>
    <row r="7345" spans="1:5" ht="12" customHeight="1" x14ac:dyDescent="0.25">
      <c r="A7345" s="651">
        <v>733905242397</v>
      </c>
      <c r="B7345" s="370" t="s">
        <v>14938</v>
      </c>
      <c r="C7345" s="22">
        <f>ODAMFA!AS29</f>
        <v>0</v>
      </c>
      <c r="D7345" s="22" t="s">
        <v>12596</v>
      </c>
      <c r="E7345" s="23" t="s">
        <v>14939</v>
      </c>
    </row>
    <row r="7346" spans="1:5" ht="12" customHeight="1" x14ac:dyDescent="0.25">
      <c r="A7346" s="651">
        <v>733905242793</v>
      </c>
      <c r="B7346" s="370" t="s">
        <v>14940</v>
      </c>
      <c r="C7346" s="22">
        <f>ODAMFA!AS30</f>
        <v>0</v>
      </c>
      <c r="D7346" s="22" t="s">
        <v>12596</v>
      </c>
      <c r="E7346" s="23" t="s">
        <v>14941</v>
      </c>
    </row>
    <row r="7347" spans="1:5" ht="12" customHeight="1" x14ac:dyDescent="0.25">
      <c r="A7347" s="651">
        <v>733905243196</v>
      </c>
      <c r="B7347" s="370" t="s">
        <v>14942</v>
      </c>
      <c r="C7347" s="22">
        <f>ODAMFA!AS31</f>
        <v>0</v>
      </c>
      <c r="D7347" s="22" t="s">
        <v>12596</v>
      </c>
      <c r="E7347" s="23" t="s">
        <v>14943</v>
      </c>
    </row>
    <row r="7348" spans="1:5" ht="12" customHeight="1" x14ac:dyDescent="0.25">
      <c r="A7348" s="651">
        <v>733905243592</v>
      </c>
      <c r="B7348" s="370" t="s">
        <v>14944</v>
      </c>
      <c r="C7348" s="22">
        <f>ODAMFA!AS32</f>
        <v>0</v>
      </c>
      <c r="D7348" s="22" t="s">
        <v>12596</v>
      </c>
      <c r="E7348" s="23" t="s">
        <v>14945</v>
      </c>
    </row>
    <row r="7349" spans="1:5" ht="12" customHeight="1" x14ac:dyDescent="0.25">
      <c r="A7349" s="651">
        <v>733905243998</v>
      </c>
      <c r="B7349" s="370" t="s">
        <v>14946</v>
      </c>
      <c r="C7349" s="22">
        <f>ODAMFA!AS33</f>
        <v>0</v>
      </c>
      <c r="D7349" s="22" t="s">
        <v>12596</v>
      </c>
      <c r="E7349" s="23" t="s">
        <v>14947</v>
      </c>
    </row>
    <row r="7350" spans="1:5" ht="12" customHeight="1" x14ac:dyDescent="0.25">
      <c r="A7350" s="651">
        <v>733905244391</v>
      </c>
      <c r="B7350" s="370" t="s">
        <v>14948</v>
      </c>
      <c r="C7350" s="22">
        <f>ODAMFA!AS34</f>
        <v>0</v>
      </c>
      <c r="D7350" s="22" t="s">
        <v>12596</v>
      </c>
      <c r="E7350" s="23" t="s">
        <v>14949</v>
      </c>
    </row>
    <row r="7351" spans="1:5" ht="12" customHeight="1" x14ac:dyDescent="0.25">
      <c r="A7351" s="651">
        <v>733905244797</v>
      </c>
      <c r="B7351" s="370" t="s">
        <v>14950</v>
      </c>
      <c r="C7351" s="22">
        <f>ODAMFA!AS35</f>
        <v>0</v>
      </c>
      <c r="D7351" s="22" t="s">
        <v>12596</v>
      </c>
      <c r="E7351" s="23" t="s">
        <v>14951</v>
      </c>
    </row>
    <row r="7352" spans="1:5" ht="12" customHeight="1" x14ac:dyDescent="0.25">
      <c r="A7352" s="651">
        <v>733905245190</v>
      </c>
      <c r="B7352" s="370" t="s">
        <v>14952</v>
      </c>
      <c r="C7352" s="22">
        <f>ODAMFA!AS36</f>
        <v>0</v>
      </c>
      <c r="D7352" s="22" t="s">
        <v>12596</v>
      </c>
      <c r="E7352" s="23" t="s">
        <v>14953</v>
      </c>
    </row>
    <row r="7353" spans="1:5" ht="12" customHeight="1" x14ac:dyDescent="0.25">
      <c r="A7353" s="651">
        <v>733905245596</v>
      </c>
      <c r="B7353" s="370" t="s">
        <v>14954</v>
      </c>
      <c r="C7353" s="22">
        <f>ODAMFA!AS37</f>
        <v>0</v>
      </c>
      <c r="D7353" s="22" t="s">
        <v>12596</v>
      </c>
      <c r="E7353" s="23" t="s">
        <v>14955</v>
      </c>
    </row>
    <row r="7354" spans="1:5" ht="12" customHeight="1" x14ac:dyDescent="0.25">
      <c r="A7354" s="651">
        <v>733905965425</v>
      </c>
      <c r="B7354" s="370" t="s">
        <v>14956</v>
      </c>
      <c r="C7354" s="22">
        <f>ODAMFA!C52</f>
        <v>0</v>
      </c>
      <c r="D7354" s="22" t="s">
        <v>12596</v>
      </c>
      <c r="E7354" s="23" t="s">
        <v>14957</v>
      </c>
    </row>
    <row r="7355" spans="1:5" ht="12" customHeight="1" x14ac:dyDescent="0.25">
      <c r="A7355" s="651">
        <v>733905965241</v>
      </c>
      <c r="B7355" s="370" t="s">
        <v>14958</v>
      </c>
      <c r="C7355" s="22">
        <f>ODAMFA!C53</f>
        <v>0</v>
      </c>
      <c r="D7355" s="22" t="s">
        <v>12596</v>
      </c>
      <c r="E7355" s="23" t="s">
        <v>14959</v>
      </c>
    </row>
    <row r="7356" spans="1:5" ht="12" customHeight="1" x14ac:dyDescent="0.25">
      <c r="A7356" s="651">
        <v>733905965067</v>
      </c>
      <c r="B7356" s="370" t="s">
        <v>14960</v>
      </c>
      <c r="C7356" s="22">
        <f>ODAMFA!C54</f>
        <v>0</v>
      </c>
      <c r="D7356" s="22" t="s">
        <v>12596</v>
      </c>
      <c r="E7356" s="23" t="s">
        <v>14961</v>
      </c>
    </row>
    <row r="7357" spans="1:5" ht="12" customHeight="1" x14ac:dyDescent="0.25">
      <c r="A7357" s="651">
        <v>733905964886</v>
      </c>
      <c r="B7357" s="370" t="s">
        <v>14962</v>
      </c>
      <c r="C7357" s="22">
        <f>ODAMFA!C55</f>
        <v>0</v>
      </c>
      <c r="D7357" s="22" t="s">
        <v>12596</v>
      </c>
      <c r="E7357" s="23" t="s">
        <v>14963</v>
      </c>
    </row>
    <row r="7358" spans="1:5" ht="12" customHeight="1" x14ac:dyDescent="0.25">
      <c r="A7358" s="651">
        <v>733905964701</v>
      </c>
      <c r="B7358" s="370" t="s">
        <v>14964</v>
      </c>
      <c r="C7358" s="22">
        <f>ODAMFA!C56</f>
        <v>0</v>
      </c>
      <c r="D7358" s="22" t="s">
        <v>12596</v>
      </c>
      <c r="E7358" s="23" t="s">
        <v>14965</v>
      </c>
    </row>
    <row r="7359" spans="1:5" ht="12" customHeight="1" x14ac:dyDescent="0.25">
      <c r="A7359" s="651">
        <v>733905964527</v>
      </c>
      <c r="B7359" s="370" t="s">
        <v>14966</v>
      </c>
      <c r="C7359" s="22">
        <f>ODAMFA!C57</f>
        <v>0</v>
      </c>
      <c r="D7359" s="22" t="s">
        <v>12596</v>
      </c>
      <c r="E7359" s="23" t="s">
        <v>14967</v>
      </c>
    </row>
    <row r="7360" spans="1:5" ht="12" customHeight="1" x14ac:dyDescent="0.25">
      <c r="A7360" s="651">
        <v>733905964343</v>
      </c>
      <c r="B7360" s="370" t="s">
        <v>14968</v>
      </c>
      <c r="C7360" s="22">
        <f>ODAMFA!C58</f>
        <v>0</v>
      </c>
      <c r="D7360" s="22" t="s">
        <v>12596</v>
      </c>
      <c r="E7360" s="23" t="s">
        <v>14969</v>
      </c>
    </row>
    <row r="7361" spans="1:5" ht="12" customHeight="1" x14ac:dyDescent="0.25">
      <c r="A7361" s="651">
        <v>733905964169</v>
      </c>
      <c r="B7361" s="370" t="s">
        <v>14970</v>
      </c>
      <c r="C7361" s="22">
        <f>ODAMFA!C59</f>
        <v>0</v>
      </c>
      <c r="D7361" s="22" t="s">
        <v>12596</v>
      </c>
      <c r="E7361" s="23" t="s">
        <v>14971</v>
      </c>
    </row>
    <row r="7362" spans="1:5" ht="12" customHeight="1" x14ac:dyDescent="0.25">
      <c r="A7362" s="651">
        <v>733905963988</v>
      </c>
      <c r="B7362" s="370" t="s">
        <v>14972</v>
      </c>
      <c r="C7362" s="22">
        <f>ODAMFA!C60</f>
        <v>0</v>
      </c>
      <c r="D7362" s="22" t="s">
        <v>12596</v>
      </c>
      <c r="E7362" s="23" t="s">
        <v>14973</v>
      </c>
    </row>
    <row r="7363" spans="1:5" ht="12" customHeight="1" x14ac:dyDescent="0.25">
      <c r="A7363" s="651">
        <v>733905963803</v>
      </c>
      <c r="B7363" s="370" t="s">
        <v>14974</v>
      </c>
      <c r="C7363" s="22">
        <f>ODAMFA!C61</f>
        <v>0</v>
      </c>
      <c r="D7363" s="22" t="s">
        <v>12596</v>
      </c>
      <c r="E7363" s="23" t="s">
        <v>14975</v>
      </c>
    </row>
    <row r="7364" spans="1:5" ht="12" customHeight="1" x14ac:dyDescent="0.25">
      <c r="A7364" s="651">
        <v>733905963629</v>
      </c>
      <c r="B7364" s="370" t="s">
        <v>14976</v>
      </c>
      <c r="C7364" s="22">
        <f>ODAMFA!C62</f>
        <v>0</v>
      </c>
      <c r="D7364" s="22" t="s">
        <v>12596</v>
      </c>
      <c r="E7364" s="23" t="s">
        <v>14977</v>
      </c>
    </row>
    <row r="7365" spans="1:5" ht="12" customHeight="1" x14ac:dyDescent="0.25">
      <c r="A7365" s="651">
        <v>733905963445</v>
      </c>
      <c r="B7365" s="370" t="s">
        <v>14978</v>
      </c>
      <c r="C7365" s="22">
        <f>ODAMFA!C63</f>
        <v>0</v>
      </c>
      <c r="D7365" s="22" t="s">
        <v>12596</v>
      </c>
      <c r="E7365" s="23" t="s">
        <v>14979</v>
      </c>
    </row>
    <row r="7366" spans="1:5" ht="12" customHeight="1" x14ac:dyDescent="0.25">
      <c r="A7366" s="651">
        <v>733905963261</v>
      </c>
      <c r="B7366" s="370" t="s">
        <v>14980</v>
      </c>
      <c r="C7366" s="22">
        <f>ODAMFA!C64</f>
        <v>0</v>
      </c>
      <c r="D7366" s="22" t="s">
        <v>12596</v>
      </c>
      <c r="E7366" s="23" t="s">
        <v>14981</v>
      </c>
    </row>
    <row r="7367" spans="1:5" ht="12" customHeight="1" x14ac:dyDescent="0.25">
      <c r="A7367" s="651">
        <v>733905963087</v>
      </c>
      <c r="B7367" s="370" t="s">
        <v>14982</v>
      </c>
      <c r="C7367" s="22">
        <f>ODAMFA!C65</f>
        <v>0</v>
      </c>
      <c r="D7367" s="22" t="s">
        <v>12596</v>
      </c>
      <c r="E7367" s="23" t="s">
        <v>14983</v>
      </c>
    </row>
    <row r="7368" spans="1:5" ht="12" customHeight="1" x14ac:dyDescent="0.25">
      <c r="A7368" s="651">
        <v>733905962905</v>
      </c>
      <c r="B7368" s="370" t="s">
        <v>14984</v>
      </c>
      <c r="C7368" s="22">
        <f>ODAMFA!C66</f>
        <v>0</v>
      </c>
      <c r="D7368" s="22" t="s">
        <v>12596</v>
      </c>
      <c r="E7368" s="23" t="s">
        <v>14985</v>
      </c>
    </row>
    <row r="7369" spans="1:5" ht="12" customHeight="1" x14ac:dyDescent="0.25">
      <c r="A7369" s="651">
        <v>733905962721</v>
      </c>
      <c r="B7369" s="370" t="s">
        <v>14986</v>
      </c>
      <c r="C7369" s="22">
        <f>ODAMFA!C67</f>
        <v>0</v>
      </c>
      <c r="D7369" s="22" t="s">
        <v>12596</v>
      </c>
      <c r="E7369" s="23" t="s">
        <v>14987</v>
      </c>
    </row>
    <row r="7370" spans="1:5" ht="12" customHeight="1" x14ac:dyDescent="0.25">
      <c r="A7370" s="651">
        <v>733905965432</v>
      </c>
      <c r="B7370" s="370" t="s">
        <v>14988</v>
      </c>
      <c r="C7370" s="22">
        <f>ODAMFA!D52</f>
        <v>0</v>
      </c>
      <c r="D7370" s="22" t="s">
        <v>12596</v>
      </c>
      <c r="E7370" s="23" t="s">
        <v>14989</v>
      </c>
    </row>
    <row r="7371" spans="1:5" ht="12" customHeight="1" x14ac:dyDescent="0.25">
      <c r="A7371" s="651">
        <v>733905965258</v>
      </c>
      <c r="B7371" s="370" t="s">
        <v>14990</v>
      </c>
      <c r="C7371" s="22">
        <f>ODAMFA!D53</f>
        <v>0</v>
      </c>
      <c r="D7371" s="22" t="s">
        <v>12596</v>
      </c>
      <c r="E7371" s="23" t="s">
        <v>14991</v>
      </c>
    </row>
    <row r="7372" spans="1:5" ht="12" customHeight="1" x14ac:dyDescent="0.25">
      <c r="A7372" s="651">
        <v>733905965074</v>
      </c>
      <c r="B7372" s="370" t="s">
        <v>14992</v>
      </c>
      <c r="C7372" s="22">
        <f>ODAMFA!D54</f>
        <v>0</v>
      </c>
      <c r="D7372" s="22" t="s">
        <v>12596</v>
      </c>
      <c r="E7372" s="23" t="s">
        <v>14993</v>
      </c>
    </row>
    <row r="7373" spans="1:5" ht="12" customHeight="1" x14ac:dyDescent="0.25">
      <c r="A7373" s="651">
        <v>733905964893</v>
      </c>
      <c r="B7373" s="370" t="s">
        <v>14994</v>
      </c>
      <c r="C7373" s="22">
        <f>ODAMFA!D55</f>
        <v>0</v>
      </c>
      <c r="D7373" s="22" t="s">
        <v>12596</v>
      </c>
      <c r="E7373" s="23" t="s">
        <v>14995</v>
      </c>
    </row>
    <row r="7374" spans="1:5" ht="12" customHeight="1" x14ac:dyDescent="0.25">
      <c r="A7374" s="651">
        <v>733905964718</v>
      </c>
      <c r="B7374" s="370" t="s">
        <v>14996</v>
      </c>
      <c r="C7374" s="22">
        <f>ODAMFA!D56</f>
        <v>0</v>
      </c>
      <c r="D7374" s="22" t="s">
        <v>12596</v>
      </c>
      <c r="E7374" s="23" t="s">
        <v>14997</v>
      </c>
    </row>
    <row r="7375" spans="1:5" ht="12" customHeight="1" x14ac:dyDescent="0.25">
      <c r="A7375" s="651">
        <v>733905964534</v>
      </c>
      <c r="B7375" s="370" t="s">
        <v>14998</v>
      </c>
      <c r="C7375" s="22">
        <f>ODAMFA!D57</f>
        <v>0</v>
      </c>
      <c r="D7375" s="22" t="s">
        <v>12596</v>
      </c>
      <c r="E7375" s="23" t="s">
        <v>14999</v>
      </c>
    </row>
    <row r="7376" spans="1:5" ht="12" customHeight="1" x14ac:dyDescent="0.25">
      <c r="A7376" s="651">
        <v>733905964350</v>
      </c>
      <c r="B7376" s="370" t="s">
        <v>15000</v>
      </c>
      <c r="C7376" s="22">
        <f>ODAMFA!D58</f>
        <v>0</v>
      </c>
      <c r="D7376" s="22" t="s">
        <v>12596</v>
      </c>
      <c r="E7376" s="23" t="s">
        <v>15001</v>
      </c>
    </row>
    <row r="7377" spans="1:5" ht="12" customHeight="1" x14ac:dyDescent="0.25">
      <c r="A7377" s="651">
        <v>733905964176</v>
      </c>
      <c r="B7377" s="370" t="s">
        <v>15002</v>
      </c>
      <c r="C7377" s="22">
        <f>ODAMFA!D59</f>
        <v>0</v>
      </c>
      <c r="D7377" s="22" t="s">
        <v>12596</v>
      </c>
      <c r="E7377" s="23" t="s">
        <v>15003</v>
      </c>
    </row>
    <row r="7378" spans="1:5" ht="12" customHeight="1" x14ac:dyDescent="0.25">
      <c r="A7378" s="651">
        <v>733905963995</v>
      </c>
      <c r="B7378" s="370" t="s">
        <v>15004</v>
      </c>
      <c r="C7378" s="22">
        <f>ODAMFA!D60</f>
        <v>0</v>
      </c>
      <c r="D7378" s="22" t="s">
        <v>12596</v>
      </c>
      <c r="E7378" s="23" t="s">
        <v>15005</v>
      </c>
    </row>
    <row r="7379" spans="1:5" ht="12" customHeight="1" x14ac:dyDescent="0.25">
      <c r="A7379" s="651">
        <v>733905963810</v>
      </c>
      <c r="B7379" s="370" t="s">
        <v>15006</v>
      </c>
      <c r="C7379" s="22">
        <f>ODAMFA!D61</f>
        <v>0</v>
      </c>
      <c r="D7379" s="22" t="s">
        <v>12596</v>
      </c>
      <c r="E7379" s="23" t="s">
        <v>15007</v>
      </c>
    </row>
    <row r="7380" spans="1:5" ht="12" customHeight="1" x14ac:dyDescent="0.25">
      <c r="A7380" s="651">
        <v>733905963636</v>
      </c>
      <c r="B7380" s="370" t="s">
        <v>15008</v>
      </c>
      <c r="C7380" s="22">
        <f>ODAMFA!D62</f>
        <v>0</v>
      </c>
      <c r="D7380" s="22" t="s">
        <v>12596</v>
      </c>
      <c r="E7380" s="23" t="s">
        <v>15009</v>
      </c>
    </row>
    <row r="7381" spans="1:5" ht="12" customHeight="1" x14ac:dyDescent="0.25">
      <c r="A7381" s="651">
        <v>733905963452</v>
      </c>
      <c r="B7381" s="370" t="s">
        <v>15010</v>
      </c>
      <c r="C7381" s="22">
        <f>ODAMFA!D63</f>
        <v>0</v>
      </c>
      <c r="D7381" s="22" t="s">
        <v>12596</v>
      </c>
      <c r="E7381" s="23" t="s">
        <v>15011</v>
      </c>
    </row>
    <row r="7382" spans="1:5" ht="12" customHeight="1" x14ac:dyDescent="0.25">
      <c r="A7382" s="651">
        <v>733905963278</v>
      </c>
      <c r="B7382" s="370" t="s">
        <v>15012</v>
      </c>
      <c r="C7382" s="22">
        <f>ODAMFA!D64</f>
        <v>0</v>
      </c>
      <c r="D7382" s="22" t="s">
        <v>12596</v>
      </c>
      <c r="E7382" s="23" t="s">
        <v>15013</v>
      </c>
    </row>
    <row r="7383" spans="1:5" ht="12" customHeight="1" x14ac:dyDescent="0.25">
      <c r="A7383" s="651">
        <v>733905963094</v>
      </c>
      <c r="B7383" s="370" t="s">
        <v>15014</v>
      </c>
      <c r="C7383" s="22">
        <f>ODAMFA!D65</f>
        <v>0</v>
      </c>
      <c r="D7383" s="22" t="s">
        <v>12596</v>
      </c>
      <c r="E7383" s="23" t="s">
        <v>15015</v>
      </c>
    </row>
    <row r="7384" spans="1:5" ht="12" customHeight="1" x14ac:dyDescent="0.25">
      <c r="A7384" s="651">
        <v>733905962912</v>
      </c>
      <c r="B7384" s="370" t="s">
        <v>15016</v>
      </c>
      <c r="C7384" s="22">
        <f>ODAMFA!D66</f>
        <v>0</v>
      </c>
      <c r="D7384" s="22" t="s">
        <v>12596</v>
      </c>
      <c r="E7384" s="23" t="s">
        <v>15017</v>
      </c>
    </row>
    <row r="7385" spans="1:5" ht="12" customHeight="1" x14ac:dyDescent="0.25">
      <c r="A7385" s="651">
        <v>733905962738</v>
      </c>
      <c r="B7385" s="370" t="s">
        <v>15018</v>
      </c>
      <c r="C7385" s="22">
        <f>ODAMFA!D67</f>
        <v>0</v>
      </c>
      <c r="D7385" s="22" t="s">
        <v>12596</v>
      </c>
      <c r="E7385" s="23" t="s">
        <v>15019</v>
      </c>
    </row>
    <row r="7386" spans="1:5" ht="12" customHeight="1" x14ac:dyDescent="0.25">
      <c r="A7386" s="651">
        <v>733905965449</v>
      </c>
      <c r="B7386" s="370" t="s">
        <v>15020</v>
      </c>
      <c r="C7386" s="22">
        <f>ODAMFA!E52</f>
        <v>0</v>
      </c>
      <c r="D7386" s="22" t="s">
        <v>12596</v>
      </c>
      <c r="E7386" s="23" t="s">
        <v>15021</v>
      </c>
    </row>
    <row r="7387" spans="1:5" ht="12" customHeight="1" x14ac:dyDescent="0.25">
      <c r="A7387" s="651">
        <v>733905965265</v>
      </c>
      <c r="B7387" s="370" t="s">
        <v>15022</v>
      </c>
      <c r="C7387" s="22">
        <f>ODAMFA!E53</f>
        <v>0</v>
      </c>
      <c r="D7387" s="22" t="s">
        <v>12596</v>
      </c>
      <c r="E7387" s="23" t="s">
        <v>15023</v>
      </c>
    </row>
    <row r="7388" spans="1:5" ht="12" customHeight="1" x14ac:dyDescent="0.25">
      <c r="A7388" s="651">
        <v>733905965081</v>
      </c>
      <c r="B7388" s="370" t="s">
        <v>15024</v>
      </c>
      <c r="C7388" s="22">
        <f>ODAMFA!E54</f>
        <v>0</v>
      </c>
      <c r="D7388" s="22" t="s">
        <v>12596</v>
      </c>
      <c r="E7388" s="23" t="s">
        <v>15025</v>
      </c>
    </row>
    <row r="7389" spans="1:5" ht="12" customHeight="1" x14ac:dyDescent="0.25">
      <c r="A7389" s="651">
        <v>733905964909</v>
      </c>
      <c r="B7389" s="370" t="s">
        <v>15026</v>
      </c>
      <c r="C7389" s="22">
        <f>ODAMFA!E55</f>
        <v>0</v>
      </c>
      <c r="D7389" s="22" t="s">
        <v>12596</v>
      </c>
      <c r="E7389" s="23" t="s">
        <v>15027</v>
      </c>
    </row>
    <row r="7390" spans="1:5" ht="12" customHeight="1" x14ac:dyDescent="0.25">
      <c r="A7390" s="651">
        <v>733905964725</v>
      </c>
      <c r="B7390" s="370" t="s">
        <v>15028</v>
      </c>
      <c r="C7390" s="22">
        <f>ODAMFA!E56</f>
        <v>0</v>
      </c>
      <c r="D7390" s="22" t="s">
        <v>12596</v>
      </c>
      <c r="E7390" s="23" t="s">
        <v>15029</v>
      </c>
    </row>
    <row r="7391" spans="1:5" ht="12" customHeight="1" x14ac:dyDescent="0.25">
      <c r="A7391" s="651">
        <v>733905964541</v>
      </c>
      <c r="B7391" s="370" t="s">
        <v>15030</v>
      </c>
      <c r="C7391" s="22">
        <f>ODAMFA!E57</f>
        <v>0</v>
      </c>
      <c r="D7391" s="22" t="s">
        <v>12596</v>
      </c>
      <c r="E7391" s="23" t="s">
        <v>15031</v>
      </c>
    </row>
    <row r="7392" spans="1:5" ht="12" customHeight="1" x14ac:dyDescent="0.25">
      <c r="A7392" s="651">
        <v>733905964367</v>
      </c>
      <c r="B7392" s="370" t="s">
        <v>15032</v>
      </c>
      <c r="C7392" s="22">
        <f>ODAMFA!E58</f>
        <v>0</v>
      </c>
      <c r="D7392" s="22" t="s">
        <v>12596</v>
      </c>
      <c r="E7392" s="23" t="s">
        <v>15033</v>
      </c>
    </row>
    <row r="7393" spans="1:5" ht="12" customHeight="1" x14ac:dyDescent="0.25">
      <c r="A7393" s="651">
        <v>733905964183</v>
      </c>
      <c r="B7393" s="370" t="s">
        <v>15034</v>
      </c>
      <c r="C7393" s="22">
        <f>ODAMFA!E59</f>
        <v>0</v>
      </c>
      <c r="D7393" s="22" t="s">
        <v>12596</v>
      </c>
      <c r="E7393" s="23" t="s">
        <v>15035</v>
      </c>
    </row>
    <row r="7394" spans="1:5" ht="12" customHeight="1" x14ac:dyDescent="0.25">
      <c r="A7394" s="651">
        <v>733905964008</v>
      </c>
      <c r="B7394" s="370" t="s">
        <v>15036</v>
      </c>
      <c r="C7394" s="22">
        <f>ODAMFA!E60</f>
        <v>0</v>
      </c>
      <c r="D7394" s="22" t="s">
        <v>12596</v>
      </c>
      <c r="E7394" s="23" t="s">
        <v>15037</v>
      </c>
    </row>
    <row r="7395" spans="1:5" ht="12" customHeight="1" x14ac:dyDescent="0.25">
      <c r="A7395" s="651">
        <v>733905963827</v>
      </c>
      <c r="B7395" s="370" t="s">
        <v>15038</v>
      </c>
      <c r="C7395" s="22">
        <f>ODAMFA!E61</f>
        <v>0</v>
      </c>
      <c r="D7395" s="22" t="s">
        <v>12596</v>
      </c>
      <c r="E7395" s="23" t="s">
        <v>15039</v>
      </c>
    </row>
    <row r="7396" spans="1:5" ht="12" customHeight="1" x14ac:dyDescent="0.25">
      <c r="A7396" s="651">
        <v>733905963643</v>
      </c>
      <c r="B7396" s="370" t="s">
        <v>15040</v>
      </c>
      <c r="C7396" s="22">
        <f>ODAMFA!E62</f>
        <v>0</v>
      </c>
      <c r="D7396" s="22" t="s">
        <v>12596</v>
      </c>
      <c r="E7396" s="23" t="s">
        <v>15041</v>
      </c>
    </row>
    <row r="7397" spans="1:5" ht="12" customHeight="1" x14ac:dyDescent="0.25">
      <c r="A7397" s="651">
        <v>733905963469</v>
      </c>
      <c r="B7397" s="370" t="s">
        <v>15042</v>
      </c>
      <c r="C7397" s="22">
        <f>ODAMFA!E63</f>
        <v>0</v>
      </c>
      <c r="D7397" s="22" t="s">
        <v>12596</v>
      </c>
      <c r="E7397" s="23" t="s">
        <v>15043</v>
      </c>
    </row>
    <row r="7398" spans="1:5" ht="12" customHeight="1" x14ac:dyDescent="0.25">
      <c r="A7398" s="651">
        <v>733905963285</v>
      </c>
      <c r="B7398" s="370" t="s">
        <v>15044</v>
      </c>
      <c r="C7398" s="22">
        <f>ODAMFA!E64</f>
        <v>0</v>
      </c>
      <c r="D7398" s="22" t="s">
        <v>12596</v>
      </c>
      <c r="E7398" s="23" t="s">
        <v>15045</v>
      </c>
    </row>
    <row r="7399" spans="1:5" ht="12" customHeight="1" x14ac:dyDescent="0.25">
      <c r="A7399" s="651">
        <v>733905963100</v>
      </c>
      <c r="B7399" s="370" t="s">
        <v>15046</v>
      </c>
      <c r="C7399" s="22">
        <f>ODAMFA!E65</f>
        <v>0</v>
      </c>
      <c r="D7399" s="22" t="s">
        <v>12596</v>
      </c>
      <c r="E7399" s="23" t="s">
        <v>15047</v>
      </c>
    </row>
    <row r="7400" spans="1:5" ht="12" customHeight="1" x14ac:dyDescent="0.25">
      <c r="A7400" s="651">
        <v>733905962929</v>
      </c>
      <c r="B7400" s="370" t="s">
        <v>15048</v>
      </c>
      <c r="C7400" s="22">
        <f>ODAMFA!E66</f>
        <v>0</v>
      </c>
      <c r="D7400" s="22" t="s">
        <v>12596</v>
      </c>
      <c r="E7400" s="23" t="s">
        <v>15049</v>
      </c>
    </row>
    <row r="7401" spans="1:5" ht="12" customHeight="1" x14ac:dyDescent="0.25">
      <c r="A7401" s="651">
        <v>733905962745</v>
      </c>
      <c r="B7401" s="370" t="s">
        <v>15050</v>
      </c>
      <c r="C7401" s="22">
        <f>ODAMFA!E67</f>
        <v>0</v>
      </c>
      <c r="D7401" s="22" t="s">
        <v>12596</v>
      </c>
      <c r="E7401" s="23" t="s">
        <v>15051</v>
      </c>
    </row>
    <row r="7402" spans="1:5" ht="12" customHeight="1" x14ac:dyDescent="0.25">
      <c r="A7402" s="651">
        <v>733905965456</v>
      </c>
      <c r="B7402" s="370" t="s">
        <v>15052</v>
      </c>
      <c r="C7402" s="22">
        <f>ODAMFA!F52</f>
        <v>0</v>
      </c>
      <c r="D7402" s="22" t="s">
        <v>12596</v>
      </c>
      <c r="E7402" s="23" t="s">
        <v>15053</v>
      </c>
    </row>
    <row r="7403" spans="1:5" ht="12" customHeight="1" x14ac:dyDescent="0.25">
      <c r="A7403" s="651">
        <v>733905965272</v>
      </c>
      <c r="B7403" s="370" t="s">
        <v>15054</v>
      </c>
      <c r="C7403" s="22">
        <f>ODAMFA!F53</f>
        <v>0</v>
      </c>
      <c r="D7403" s="22" t="s">
        <v>12596</v>
      </c>
      <c r="E7403" s="23" t="s">
        <v>15055</v>
      </c>
    </row>
    <row r="7404" spans="1:5" ht="12" customHeight="1" x14ac:dyDescent="0.25">
      <c r="A7404" s="651">
        <v>733905965098</v>
      </c>
      <c r="B7404" s="370" t="s">
        <v>15056</v>
      </c>
      <c r="C7404" s="22">
        <f>ODAMFA!F54</f>
        <v>0</v>
      </c>
      <c r="D7404" s="22" t="s">
        <v>12596</v>
      </c>
      <c r="E7404" s="23" t="s">
        <v>15057</v>
      </c>
    </row>
    <row r="7405" spans="1:5" ht="12" customHeight="1" x14ac:dyDescent="0.25">
      <c r="A7405" s="651">
        <v>733905964916</v>
      </c>
      <c r="B7405" s="370" t="s">
        <v>15058</v>
      </c>
      <c r="C7405" s="22">
        <f>ODAMFA!F55</f>
        <v>0</v>
      </c>
      <c r="D7405" s="22" t="s">
        <v>12596</v>
      </c>
      <c r="E7405" s="23" t="s">
        <v>15059</v>
      </c>
    </row>
    <row r="7406" spans="1:5" ht="12" customHeight="1" x14ac:dyDescent="0.25">
      <c r="A7406" s="651">
        <v>733905964732</v>
      </c>
      <c r="B7406" s="370" t="s">
        <v>15060</v>
      </c>
      <c r="C7406" s="22">
        <f>ODAMFA!F56</f>
        <v>0</v>
      </c>
      <c r="D7406" s="22" t="s">
        <v>12596</v>
      </c>
      <c r="E7406" s="23" t="s">
        <v>15061</v>
      </c>
    </row>
    <row r="7407" spans="1:5" ht="12" customHeight="1" x14ac:dyDescent="0.25">
      <c r="A7407" s="651">
        <v>733905964558</v>
      </c>
      <c r="B7407" s="370" t="s">
        <v>15062</v>
      </c>
      <c r="C7407" s="22">
        <f>ODAMFA!F57</f>
        <v>0</v>
      </c>
      <c r="D7407" s="22" t="s">
        <v>12596</v>
      </c>
      <c r="E7407" s="23" t="s">
        <v>15063</v>
      </c>
    </row>
    <row r="7408" spans="1:5" ht="12" customHeight="1" x14ac:dyDescent="0.25">
      <c r="A7408" s="651">
        <v>733905964374</v>
      </c>
      <c r="B7408" s="370" t="s">
        <v>15064</v>
      </c>
      <c r="C7408" s="22">
        <f>ODAMFA!F58</f>
        <v>0</v>
      </c>
      <c r="D7408" s="22" t="s">
        <v>12596</v>
      </c>
      <c r="E7408" s="23" t="s">
        <v>15065</v>
      </c>
    </row>
    <row r="7409" spans="1:5" ht="12" customHeight="1" x14ac:dyDescent="0.25">
      <c r="A7409" s="651">
        <v>733905964190</v>
      </c>
      <c r="B7409" s="370" t="s">
        <v>15066</v>
      </c>
      <c r="C7409" s="22">
        <f>ODAMFA!F59</f>
        <v>0</v>
      </c>
      <c r="D7409" s="22" t="s">
        <v>12596</v>
      </c>
      <c r="E7409" s="23" t="s">
        <v>15067</v>
      </c>
    </row>
    <row r="7410" spans="1:5" ht="12" customHeight="1" x14ac:dyDescent="0.25">
      <c r="A7410" s="651">
        <v>733905964015</v>
      </c>
      <c r="B7410" s="370" t="s">
        <v>15068</v>
      </c>
      <c r="C7410" s="22">
        <f>ODAMFA!F60</f>
        <v>0</v>
      </c>
      <c r="D7410" s="22" t="s">
        <v>12596</v>
      </c>
      <c r="E7410" s="23" t="s">
        <v>15069</v>
      </c>
    </row>
    <row r="7411" spans="1:5" ht="12" customHeight="1" x14ac:dyDescent="0.25">
      <c r="A7411" s="651">
        <v>733905963834</v>
      </c>
      <c r="B7411" s="370" t="s">
        <v>15070</v>
      </c>
      <c r="C7411" s="22">
        <f>ODAMFA!F61</f>
        <v>0</v>
      </c>
      <c r="D7411" s="22" t="s">
        <v>12596</v>
      </c>
      <c r="E7411" s="23" t="s">
        <v>15071</v>
      </c>
    </row>
    <row r="7412" spans="1:5" ht="12" customHeight="1" x14ac:dyDescent="0.25">
      <c r="A7412" s="651">
        <v>733905963650</v>
      </c>
      <c r="B7412" s="370" t="s">
        <v>15072</v>
      </c>
      <c r="C7412" s="22">
        <f>ODAMFA!F62</f>
        <v>0</v>
      </c>
      <c r="D7412" s="22" t="s">
        <v>12596</v>
      </c>
      <c r="E7412" s="23" t="s">
        <v>15073</v>
      </c>
    </row>
    <row r="7413" spans="1:5" ht="12" customHeight="1" x14ac:dyDescent="0.25">
      <c r="A7413" s="651">
        <v>733905963476</v>
      </c>
      <c r="B7413" s="370" t="s">
        <v>15074</v>
      </c>
      <c r="C7413" s="22">
        <f>ODAMFA!F63</f>
        <v>0</v>
      </c>
      <c r="D7413" s="22" t="s">
        <v>12596</v>
      </c>
      <c r="E7413" s="23" t="s">
        <v>15075</v>
      </c>
    </row>
    <row r="7414" spans="1:5" ht="12" customHeight="1" x14ac:dyDescent="0.25">
      <c r="A7414" s="651">
        <v>733905963292</v>
      </c>
      <c r="B7414" s="370" t="s">
        <v>15076</v>
      </c>
      <c r="C7414" s="22">
        <f>ODAMFA!F64</f>
        <v>0</v>
      </c>
      <c r="D7414" s="22" t="s">
        <v>12596</v>
      </c>
      <c r="E7414" s="23" t="s">
        <v>15077</v>
      </c>
    </row>
    <row r="7415" spans="1:5" ht="12" customHeight="1" x14ac:dyDescent="0.25">
      <c r="A7415" s="651">
        <v>733905963117</v>
      </c>
      <c r="B7415" s="370" t="s">
        <v>15078</v>
      </c>
      <c r="C7415" s="22">
        <f>ODAMFA!F65</f>
        <v>0</v>
      </c>
      <c r="D7415" s="22" t="s">
        <v>12596</v>
      </c>
      <c r="E7415" s="23" t="s">
        <v>15079</v>
      </c>
    </row>
    <row r="7416" spans="1:5" ht="12" customHeight="1" x14ac:dyDescent="0.25">
      <c r="A7416" s="651">
        <v>733905962936</v>
      </c>
      <c r="B7416" s="370" t="s">
        <v>15080</v>
      </c>
      <c r="C7416" s="22">
        <f>ODAMFA!F66</f>
        <v>0</v>
      </c>
      <c r="D7416" s="22" t="s">
        <v>12596</v>
      </c>
      <c r="E7416" s="23" t="s">
        <v>15081</v>
      </c>
    </row>
    <row r="7417" spans="1:5" ht="12" customHeight="1" x14ac:dyDescent="0.25">
      <c r="A7417" s="651">
        <v>733905962752</v>
      </c>
      <c r="B7417" s="370" t="s">
        <v>15082</v>
      </c>
      <c r="C7417" s="22">
        <f>ODAMFA!F67</f>
        <v>0</v>
      </c>
      <c r="D7417" s="22" t="s">
        <v>12596</v>
      </c>
      <c r="E7417" s="23" t="s">
        <v>15083</v>
      </c>
    </row>
    <row r="7418" spans="1:5" ht="12" customHeight="1" x14ac:dyDescent="0.25">
      <c r="A7418" s="651">
        <v>733905965463</v>
      </c>
      <c r="B7418" s="370" t="s">
        <v>15084</v>
      </c>
      <c r="C7418" s="22">
        <f>ODAMFA!G52</f>
        <v>0</v>
      </c>
      <c r="D7418" s="22" t="s">
        <v>12596</v>
      </c>
      <c r="E7418" s="23" t="s">
        <v>15085</v>
      </c>
    </row>
    <row r="7419" spans="1:5" ht="12" customHeight="1" x14ac:dyDescent="0.25">
      <c r="A7419" s="651">
        <v>733905965289</v>
      </c>
      <c r="B7419" s="370" t="s">
        <v>15086</v>
      </c>
      <c r="C7419" s="22">
        <f>ODAMFA!G53</f>
        <v>0</v>
      </c>
      <c r="D7419" s="22" t="s">
        <v>12596</v>
      </c>
      <c r="E7419" s="23" t="s">
        <v>15087</v>
      </c>
    </row>
    <row r="7420" spans="1:5" ht="12" customHeight="1" x14ac:dyDescent="0.25">
      <c r="A7420" s="651">
        <v>733905965104</v>
      </c>
      <c r="B7420" s="370" t="s">
        <v>15088</v>
      </c>
      <c r="C7420" s="22">
        <f>ODAMFA!G54</f>
        <v>0</v>
      </c>
      <c r="D7420" s="22" t="s">
        <v>12596</v>
      </c>
      <c r="E7420" s="23" t="s">
        <v>15089</v>
      </c>
    </row>
    <row r="7421" spans="1:5" ht="12" customHeight="1" x14ac:dyDescent="0.25">
      <c r="A7421" s="651">
        <v>733905964923</v>
      </c>
      <c r="B7421" s="370" t="s">
        <v>15090</v>
      </c>
      <c r="C7421" s="22">
        <f>ODAMFA!G55</f>
        <v>0</v>
      </c>
      <c r="D7421" s="22" t="s">
        <v>12596</v>
      </c>
      <c r="E7421" s="23" t="s">
        <v>15091</v>
      </c>
    </row>
    <row r="7422" spans="1:5" ht="12" customHeight="1" x14ac:dyDescent="0.25">
      <c r="A7422" s="651">
        <v>733905964749</v>
      </c>
      <c r="B7422" s="370" t="s">
        <v>15092</v>
      </c>
      <c r="C7422" s="22">
        <f>ODAMFA!G56</f>
        <v>0</v>
      </c>
      <c r="D7422" s="22" t="s">
        <v>12596</v>
      </c>
      <c r="E7422" s="23" t="s">
        <v>15093</v>
      </c>
    </row>
    <row r="7423" spans="1:5" ht="12" customHeight="1" x14ac:dyDescent="0.25">
      <c r="A7423" s="651">
        <v>733905964565</v>
      </c>
      <c r="B7423" s="370" t="s">
        <v>15094</v>
      </c>
      <c r="C7423" s="22">
        <f>ODAMFA!G57</f>
        <v>0</v>
      </c>
      <c r="D7423" s="22" t="s">
        <v>12596</v>
      </c>
      <c r="E7423" s="23" t="s">
        <v>15095</v>
      </c>
    </row>
    <row r="7424" spans="1:5" ht="12" customHeight="1" x14ac:dyDescent="0.25">
      <c r="A7424" s="651">
        <v>733905964381</v>
      </c>
      <c r="B7424" s="370" t="s">
        <v>15096</v>
      </c>
      <c r="C7424" s="22">
        <f>ODAMFA!G58</f>
        <v>0</v>
      </c>
      <c r="D7424" s="22" t="s">
        <v>12596</v>
      </c>
      <c r="E7424" s="23" t="s">
        <v>15097</v>
      </c>
    </row>
    <row r="7425" spans="1:5" ht="12" customHeight="1" x14ac:dyDescent="0.25">
      <c r="A7425" s="651">
        <v>733905964206</v>
      </c>
      <c r="B7425" s="370" t="s">
        <v>15098</v>
      </c>
      <c r="C7425" s="22">
        <f>ODAMFA!G59</f>
        <v>0</v>
      </c>
      <c r="D7425" s="22" t="s">
        <v>12596</v>
      </c>
      <c r="E7425" s="23" t="s">
        <v>15099</v>
      </c>
    </row>
    <row r="7426" spans="1:5" ht="12" customHeight="1" x14ac:dyDescent="0.25">
      <c r="A7426" s="651">
        <v>733905964022</v>
      </c>
      <c r="B7426" s="370" t="s">
        <v>15100</v>
      </c>
      <c r="C7426" s="22">
        <f>ODAMFA!G60</f>
        <v>0</v>
      </c>
      <c r="D7426" s="22" t="s">
        <v>12596</v>
      </c>
      <c r="E7426" s="23" t="s">
        <v>15101</v>
      </c>
    </row>
    <row r="7427" spans="1:5" ht="12" customHeight="1" x14ac:dyDescent="0.25">
      <c r="A7427" s="651">
        <v>733905963841</v>
      </c>
      <c r="B7427" s="370" t="s">
        <v>15102</v>
      </c>
      <c r="C7427" s="22">
        <f>ODAMFA!G61</f>
        <v>0</v>
      </c>
      <c r="D7427" s="22" t="s">
        <v>12596</v>
      </c>
      <c r="E7427" s="23" t="s">
        <v>15103</v>
      </c>
    </row>
    <row r="7428" spans="1:5" ht="12" customHeight="1" x14ac:dyDescent="0.25">
      <c r="A7428" s="651">
        <v>733905963667</v>
      </c>
      <c r="B7428" s="370" t="s">
        <v>15104</v>
      </c>
      <c r="C7428" s="22">
        <f>ODAMFA!G62</f>
        <v>0</v>
      </c>
      <c r="D7428" s="22" t="s">
        <v>12596</v>
      </c>
      <c r="E7428" s="23" t="s">
        <v>15105</v>
      </c>
    </row>
    <row r="7429" spans="1:5" ht="12" customHeight="1" x14ac:dyDescent="0.25">
      <c r="A7429" s="651">
        <v>733905963483</v>
      </c>
      <c r="B7429" s="370" t="s">
        <v>15106</v>
      </c>
      <c r="C7429" s="22">
        <f>ODAMFA!G63</f>
        <v>0</v>
      </c>
      <c r="D7429" s="22" t="s">
        <v>12596</v>
      </c>
      <c r="E7429" s="23" t="s">
        <v>15107</v>
      </c>
    </row>
    <row r="7430" spans="1:5" ht="12" customHeight="1" x14ac:dyDescent="0.25">
      <c r="A7430" s="651">
        <v>733905963308</v>
      </c>
      <c r="B7430" s="370" t="s">
        <v>15108</v>
      </c>
      <c r="C7430" s="22">
        <f>ODAMFA!G64</f>
        <v>0</v>
      </c>
      <c r="D7430" s="22" t="s">
        <v>12596</v>
      </c>
      <c r="E7430" s="23" t="s">
        <v>15109</v>
      </c>
    </row>
    <row r="7431" spans="1:5" ht="12" customHeight="1" x14ac:dyDescent="0.25">
      <c r="A7431" s="651">
        <v>733905963124</v>
      </c>
      <c r="B7431" s="370" t="s">
        <v>15110</v>
      </c>
      <c r="C7431" s="22">
        <f>ODAMFA!G65</f>
        <v>0</v>
      </c>
      <c r="D7431" s="22" t="s">
        <v>12596</v>
      </c>
      <c r="E7431" s="23" t="s">
        <v>15111</v>
      </c>
    </row>
    <row r="7432" spans="1:5" ht="12" customHeight="1" x14ac:dyDescent="0.25">
      <c r="A7432" s="651">
        <v>733905962943</v>
      </c>
      <c r="B7432" s="370" t="s">
        <v>15112</v>
      </c>
      <c r="C7432" s="22">
        <f>ODAMFA!G66</f>
        <v>0</v>
      </c>
      <c r="D7432" s="22" t="s">
        <v>12596</v>
      </c>
      <c r="E7432" s="23" t="s">
        <v>15113</v>
      </c>
    </row>
    <row r="7433" spans="1:5" ht="12" customHeight="1" x14ac:dyDescent="0.25">
      <c r="A7433" s="651">
        <v>733905962769</v>
      </c>
      <c r="B7433" s="370" t="s">
        <v>15114</v>
      </c>
      <c r="C7433" s="22">
        <f>ODAMFA!G67</f>
        <v>0</v>
      </c>
      <c r="D7433" s="22" t="s">
        <v>12596</v>
      </c>
      <c r="E7433" s="23" t="s">
        <v>15115</v>
      </c>
    </row>
    <row r="7434" spans="1:5" ht="12" customHeight="1" x14ac:dyDescent="0.25">
      <c r="A7434" s="651">
        <v>733905965470</v>
      </c>
      <c r="B7434" s="370" t="s">
        <v>15116</v>
      </c>
      <c r="C7434" s="22">
        <f>ODAMFA!H52</f>
        <v>0</v>
      </c>
      <c r="D7434" s="22" t="s">
        <v>12596</v>
      </c>
      <c r="E7434" s="23" t="s">
        <v>15117</v>
      </c>
    </row>
    <row r="7435" spans="1:5" ht="12" customHeight="1" x14ac:dyDescent="0.25">
      <c r="A7435" s="651">
        <v>733905965296</v>
      </c>
      <c r="B7435" s="370" t="s">
        <v>15118</v>
      </c>
      <c r="C7435" s="22">
        <f>ODAMFA!H53</f>
        <v>0</v>
      </c>
      <c r="D7435" s="22" t="s">
        <v>12596</v>
      </c>
      <c r="E7435" s="23" t="s">
        <v>15119</v>
      </c>
    </row>
    <row r="7436" spans="1:5" ht="12" customHeight="1" x14ac:dyDescent="0.25">
      <c r="A7436" s="651">
        <v>733905965111</v>
      </c>
      <c r="B7436" s="370" t="s">
        <v>15120</v>
      </c>
      <c r="C7436" s="22">
        <f>ODAMFA!H54</f>
        <v>0</v>
      </c>
      <c r="D7436" s="22" t="s">
        <v>12596</v>
      </c>
      <c r="E7436" s="23" t="s">
        <v>15121</v>
      </c>
    </row>
    <row r="7437" spans="1:5" ht="12" customHeight="1" x14ac:dyDescent="0.25">
      <c r="A7437" s="651">
        <v>733905964930</v>
      </c>
      <c r="B7437" s="370" t="s">
        <v>15122</v>
      </c>
      <c r="C7437" s="22">
        <f>ODAMFA!H55</f>
        <v>0</v>
      </c>
      <c r="D7437" s="22" t="s">
        <v>12596</v>
      </c>
      <c r="E7437" s="23" t="s">
        <v>15123</v>
      </c>
    </row>
    <row r="7438" spans="1:5" ht="12" customHeight="1" x14ac:dyDescent="0.25">
      <c r="A7438" s="651">
        <v>733905964756</v>
      </c>
      <c r="B7438" s="370" t="s">
        <v>15124</v>
      </c>
      <c r="C7438" s="22">
        <f>ODAMFA!H56</f>
        <v>0</v>
      </c>
      <c r="D7438" s="22" t="s">
        <v>12596</v>
      </c>
      <c r="E7438" s="23" t="s">
        <v>15125</v>
      </c>
    </row>
    <row r="7439" spans="1:5" ht="12" customHeight="1" x14ac:dyDescent="0.25">
      <c r="A7439" s="651">
        <v>733905964572</v>
      </c>
      <c r="B7439" s="370" t="s">
        <v>15126</v>
      </c>
      <c r="C7439" s="22">
        <f>ODAMFA!H57</f>
        <v>0</v>
      </c>
      <c r="D7439" s="22" t="s">
        <v>12596</v>
      </c>
      <c r="E7439" s="23" t="s">
        <v>15127</v>
      </c>
    </row>
    <row r="7440" spans="1:5" ht="12" customHeight="1" x14ac:dyDescent="0.25">
      <c r="A7440" s="651">
        <v>733905964398</v>
      </c>
      <c r="B7440" s="370" t="s">
        <v>15128</v>
      </c>
      <c r="C7440" s="22">
        <f>ODAMFA!H58</f>
        <v>0</v>
      </c>
      <c r="D7440" s="22" t="s">
        <v>12596</v>
      </c>
      <c r="E7440" s="23" t="s">
        <v>15129</v>
      </c>
    </row>
    <row r="7441" spans="1:5" ht="12" customHeight="1" x14ac:dyDescent="0.25">
      <c r="A7441" s="651">
        <v>733905964213</v>
      </c>
      <c r="B7441" s="370" t="s">
        <v>15130</v>
      </c>
      <c r="C7441" s="22">
        <f>ODAMFA!H59</f>
        <v>0</v>
      </c>
      <c r="D7441" s="22" t="s">
        <v>12596</v>
      </c>
      <c r="E7441" s="23" t="s">
        <v>15131</v>
      </c>
    </row>
    <row r="7442" spans="1:5" ht="12" customHeight="1" x14ac:dyDescent="0.25">
      <c r="A7442" s="651">
        <v>733905964039</v>
      </c>
      <c r="B7442" s="370" t="s">
        <v>15132</v>
      </c>
      <c r="C7442" s="22">
        <f>ODAMFA!H60</f>
        <v>0</v>
      </c>
      <c r="D7442" s="22" t="s">
        <v>12596</v>
      </c>
      <c r="E7442" s="23" t="s">
        <v>15133</v>
      </c>
    </row>
    <row r="7443" spans="1:5" ht="12" customHeight="1" x14ac:dyDescent="0.25">
      <c r="A7443" s="651">
        <v>733905963858</v>
      </c>
      <c r="B7443" s="370" t="s">
        <v>15134</v>
      </c>
      <c r="C7443" s="22">
        <f>ODAMFA!H61</f>
        <v>0</v>
      </c>
      <c r="D7443" s="22" t="s">
        <v>12596</v>
      </c>
      <c r="E7443" s="23" t="s">
        <v>15135</v>
      </c>
    </row>
    <row r="7444" spans="1:5" ht="12" customHeight="1" x14ac:dyDescent="0.25">
      <c r="A7444" s="651">
        <v>733905963674</v>
      </c>
      <c r="B7444" s="370" t="s">
        <v>15136</v>
      </c>
      <c r="C7444" s="22">
        <f>ODAMFA!H62</f>
        <v>0</v>
      </c>
      <c r="D7444" s="22" t="s">
        <v>12596</v>
      </c>
      <c r="E7444" s="23" t="s">
        <v>15137</v>
      </c>
    </row>
    <row r="7445" spans="1:5" ht="12" customHeight="1" x14ac:dyDescent="0.25">
      <c r="A7445" s="651">
        <v>733905963490</v>
      </c>
      <c r="B7445" s="370" t="s">
        <v>15138</v>
      </c>
      <c r="C7445" s="22">
        <f>ODAMFA!H63</f>
        <v>0</v>
      </c>
      <c r="D7445" s="22" t="s">
        <v>12596</v>
      </c>
      <c r="E7445" s="23" t="s">
        <v>15139</v>
      </c>
    </row>
    <row r="7446" spans="1:5" ht="12" customHeight="1" x14ac:dyDescent="0.25">
      <c r="A7446" s="651">
        <v>733905963315</v>
      </c>
      <c r="B7446" s="370" t="s">
        <v>15140</v>
      </c>
      <c r="C7446" s="22">
        <f>ODAMFA!H64</f>
        <v>0</v>
      </c>
      <c r="D7446" s="22" t="s">
        <v>12596</v>
      </c>
      <c r="E7446" s="23" t="s">
        <v>15141</v>
      </c>
    </row>
    <row r="7447" spans="1:5" ht="12" customHeight="1" x14ac:dyDescent="0.25">
      <c r="A7447" s="651">
        <v>733905963131</v>
      </c>
      <c r="B7447" s="370" t="s">
        <v>15142</v>
      </c>
      <c r="C7447" s="22">
        <f>ODAMFA!H65</f>
        <v>0</v>
      </c>
      <c r="D7447" s="22" t="s">
        <v>12596</v>
      </c>
      <c r="E7447" s="23" t="s">
        <v>15143</v>
      </c>
    </row>
    <row r="7448" spans="1:5" ht="12" customHeight="1" x14ac:dyDescent="0.25">
      <c r="A7448" s="651">
        <v>733905962950</v>
      </c>
      <c r="B7448" s="370" t="s">
        <v>15144</v>
      </c>
      <c r="C7448" s="22">
        <f>ODAMFA!H66</f>
        <v>0</v>
      </c>
      <c r="D7448" s="22" t="s">
        <v>12596</v>
      </c>
      <c r="E7448" s="23" t="s">
        <v>15145</v>
      </c>
    </row>
    <row r="7449" spans="1:5" ht="12" customHeight="1" x14ac:dyDescent="0.25">
      <c r="A7449" s="651">
        <v>733905962776</v>
      </c>
      <c r="B7449" s="370" t="s">
        <v>15146</v>
      </c>
      <c r="C7449" s="22">
        <f>ODAMFA!H67</f>
        <v>0</v>
      </c>
      <c r="D7449" s="22" t="s">
        <v>12596</v>
      </c>
      <c r="E7449" s="23" t="s">
        <v>15147</v>
      </c>
    </row>
    <row r="7450" spans="1:5" ht="12" customHeight="1" x14ac:dyDescent="0.25">
      <c r="A7450" s="651">
        <v>733905965487</v>
      </c>
      <c r="B7450" s="370" t="s">
        <v>15148</v>
      </c>
      <c r="C7450" s="22">
        <f>ODAMFA!J52</f>
        <v>0</v>
      </c>
      <c r="D7450" s="22" t="s">
        <v>12596</v>
      </c>
      <c r="E7450" s="371" t="s">
        <v>15149</v>
      </c>
    </row>
    <row r="7451" spans="1:5" ht="12" customHeight="1" x14ac:dyDescent="0.25">
      <c r="A7451" s="651">
        <v>733905965302</v>
      </c>
      <c r="B7451" s="370" t="s">
        <v>15150</v>
      </c>
      <c r="C7451" s="22">
        <f>ODAMFA!J53</f>
        <v>0</v>
      </c>
      <c r="D7451" s="22" t="s">
        <v>12596</v>
      </c>
      <c r="E7451" s="371" t="s">
        <v>15151</v>
      </c>
    </row>
    <row r="7452" spans="1:5" ht="12" customHeight="1" x14ac:dyDescent="0.25">
      <c r="A7452" s="651">
        <v>733905965128</v>
      </c>
      <c r="B7452" s="370" t="s">
        <v>15152</v>
      </c>
      <c r="C7452" s="22">
        <f>ODAMFA!J54</f>
        <v>0</v>
      </c>
      <c r="D7452" s="22" t="s">
        <v>12596</v>
      </c>
      <c r="E7452" s="371" t="s">
        <v>15153</v>
      </c>
    </row>
    <row r="7453" spans="1:5" ht="12" customHeight="1" x14ac:dyDescent="0.25">
      <c r="A7453" s="651">
        <v>733905964947</v>
      </c>
      <c r="B7453" s="370" t="s">
        <v>15154</v>
      </c>
      <c r="C7453" s="22">
        <f>ODAMFA!J55</f>
        <v>0</v>
      </c>
      <c r="D7453" s="22" t="s">
        <v>12596</v>
      </c>
      <c r="E7453" s="371" t="s">
        <v>15155</v>
      </c>
    </row>
    <row r="7454" spans="1:5" ht="12" customHeight="1" x14ac:dyDescent="0.25">
      <c r="A7454" s="651">
        <v>733905964763</v>
      </c>
      <c r="B7454" s="370" t="s">
        <v>15156</v>
      </c>
      <c r="C7454" s="22">
        <f>ODAMFA!J56</f>
        <v>0</v>
      </c>
      <c r="D7454" s="22" t="s">
        <v>12596</v>
      </c>
      <c r="E7454" s="371" t="s">
        <v>15157</v>
      </c>
    </row>
    <row r="7455" spans="1:5" ht="12" customHeight="1" x14ac:dyDescent="0.25">
      <c r="A7455" s="651">
        <v>733905964589</v>
      </c>
      <c r="B7455" s="370" t="s">
        <v>15158</v>
      </c>
      <c r="C7455" s="22">
        <f>ODAMFA!J57</f>
        <v>0</v>
      </c>
      <c r="D7455" s="22" t="s">
        <v>12596</v>
      </c>
      <c r="E7455" s="371" t="s">
        <v>15159</v>
      </c>
    </row>
    <row r="7456" spans="1:5" ht="12" customHeight="1" x14ac:dyDescent="0.25">
      <c r="A7456" s="651">
        <v>733905964404</v>
      </c>
      <c r="B7456" s="370" t="s">
        <v>15160</v>
      </c>
      <c r="C7456" s="22">
        <f>ODAMFA!J58</f>
        <v>0</v>
      </c>
      <c r="D7456" s="22" t="s">
        <v>12596</v>
      </c>
      <c r="E7456" s="371" t="s">
        <v>15161</v>
      </c>
    </row>
    <row r="7457" spans="1:5" ht="12" customHeight="1" x14ac:dyDescent="0.25">
      <c r="A7457" s="651">
        <v>733905964220</v>
      </c>
      <c r="B7457" s="370" t="s">
        <v>15162</v>
      </c>
      <c r="C7457" s="22">
        <f>ODAMFA!J59</f>
        <v>0</v>
      </c>
      <c r="D7457" s="22" t="s">
        <v>12596</v>
      </c>
      <c r="E7457" s="371" t="s">
        <v>15163</v>
      </c>
    </row>
    <row r="7458" spans="1:5" ht="12" customHeight="1" x14ac:dyDescent="0.25">
      <c r="A7458" s="651">
        <v>733905964046</v>
      </c>
      <c r="B7458" s="370" t="s">
        <v>15164</v>
      </c>
      <c r="C7458" s="22">
        <f>ODAMFA!J60</f>
        <v>0</v>
      </c>
      <c r="D7458" s="22" t="s">
        <v>12596</v>
      </c>
      <c r="E7458" s="371" t="s">
        <v>15165</v>
      </c>
    </row>
    <row r="7459" spans="1:5" ht="12" customHeight="1" x14ac:dyDescent="0.25">
      <c r="A7459" s="651">
        <v>733905963865</v>
      </c>
      <c r="B7459" s="370" t="s">
        <v>15166</v>
      </c>
      <c r="C7459" s="22">
        <f>ODAMFA!J61</f>
        <v>0</v>
      </c>
      <c r="D7459" s="22" t="s">
        <v>12596</v>
      </c>
      <c r="E7459" s="371" t="s">
        <v>15167</v>
      </c>
    </row>
    <row r="7460" spans="1:5" ht="12" customHeight="1" x14ac:dyDescent="0.25">
      <c r="A7460" s="651">
        <v>733905963681</v>
      </c>
      <c r="B7460" s="370" t="s">
        <v>15168</v>
      </c>
      <c r="C7460" s="22">
        <f>ODAMFA!J62</f>
        <v>0</v>
      </c>
      <c r="D7460" s="22" t="s">
        <v>12596</v>
      </c>
      <c r="E7460" s="371" t="s">
        <v>15169</v>
      </c>
    </row>
    <row r="7461" spans="1:5" ht="12" customHeight="1" x14ac:dyDescent="0.25">
      <c r="A7461" s="651">
        <v>733905963506</v>
      </c>
      <c r="B7461" s="370" t="s">
        <v>15170</v>
      </c>
      <c r="C7461" s="22">
        <f>ODAMFA!J63</f>
        <v>0</v>
      </c>
      <c r="D7461" s="22" t="s">
        <v>12596</v>
      </c>
      <c r="E7461" s="371" t="s">
        <v>15171</v>
      </c>
    </row>
    <row r="7462" spans="1:5" ht="12" customHeight="1" x14ac:dyDescent="0.25">
      <c r="A7462" s="651">
        <v>733905963322</v>
      </c>
      <c r="B7462" s="370" t="s">
        <v>15172</v>
      </c>
      <c r="C7462" s="22">
        <f>ODAMFA!J64</f>
        <v>0</v>
      </c>
      <c r="D7462" s="22" t="s">
        <v>12596</v>
      </c>
      <c r="E7462" s="371" t="s">
        <v>15173</v>
      </c>
    </row>
    <row r="7463" spans="1:5" ht="12" customHeight="1" x14ac:dyDescent="0.25">
      <c r="A7463" s="651">
        <v>733905963148</v>
      </c>
      <c r="B7463" s="370" t="s">
        <v>15174</v>
      </c>
      <c r="C7463" s="22">
        <f>ODAMFA!J65</f>
        <v>0</v>
      </c>
      <c r="D7463" s="22" t="s">
        <v>12596</v>
      </c>
      <c r="E7463" s="371" t="s">
        <v>15175</v>
      </c>
    </row>
    <row r="7464" spans="1:5" ht="12" customHeight="1" x14ac:dyDescent="0.25">
      <c r="A7464" s="651">
        <v>733905962967</v>
      </c>
      <c r="B7464" s="370" t="s">
        <v>15176</v>
      </c>
      <c r="C7464" s="22">
        <f>ODAMFA!J66</f>
        <v>0</v>
      </c>
      <c r="D7464" s="22" t="s">
        <v>12596</v>
      </c>
      <c r="E7464" s="371" t="s">
        <v>15177</v>
      </c>
    </row>
    <row r="7465" spans="1:5" ht="12" customHeight="1" x14ac:dyDescent="0.25">
      <c r="A7465" s="651">
        <v>733905962783</v>
      </c>
      <c r="B7465" s="370" t="s">
        <v>15178</v>
      </c>
      <c r="C7465" s="22">
        <f>ODAMFA!J67</f>
        <v>0</v>
      </c>
      <c r="D7465" s="22" t="s">
        <v>12596</v>
      </c>
      <c r="E7465" s="371" t="s">
        <v>15179</v>
      </c>
    </row>
    <row r="7466" spans="1:5" ht="12" customHeight="1" x14ac:dyDescent="0.25">
      <c r="A7466" s="651">
        <v>733905965494</v>
      </c>
      <c r="B7466" s="370" t="s">
        <v>15180</v>
      </c>
      <c r="C7466" s="22">
        <f>ODAMFA!K52</f>
        <v>0</v>
      </c>
      <c r="D7466" s="22" t="s">
        <v>12596</v>
      </c>
      <c r="E7466" s="371" t="s">
        <v>15181</v>
      </c>
    </row>
    <row r="7467" spans="1:5" ht="12" customHeight="1" x14ac:dyDescent="0.25">
      <c r="A7467" s="651">
        <v>733905965319</v>
      </c>
      <c r="B7467" s="370" t="s">
        <v>15182</v>
      </c>
      <c r="C7467" s="22">
        <f>ODAMFA!K53</f>
        <v>0</v>
      </c>
      <c r="D7467" s="22" t="s">
        <v>12596</v>
      </c>
      <c r="E7467" s="371" t="s">
        <v>15183</v>
      </c>
    </row>
    <row r="7468" spans="1:5" ht="12" customHeight="1" x14ac:dyDescent="0.25">
      <c r="A7468" s="651">
        <v>733905965135</v>
      </c>
      <c r="B7468" s="370" t="s">
        <v>15184</v>
      </c>
      <c r="C7468" s="22">
        <f>ODAMFA!K54</f>
        <v>0</v>
      </c>
      <c r="D7468" s="22" t="s">
        <v>12596</v>
      </c>
      <c r="E7468" s="371" t="s">
        <v>15185</v>
      </c>
    </row>
    <row r="7469" spans="1:5" ht="12" customHeight="1" x14ac:dyDescent="0.25">
      <c r="A7469" s="651">
        <v>733905964954</v>
      </c>
      <c r="B7469" s="370" t="s">
        <v>15186</v>
      </c>
      <c r="C7469" s="22">
        <f>ODAMFA!K55</f>
        <v>0</v>
      </c>
      <c r="D7469" s="22" t="s">
        <v>12596</v>
      </c>
      <c r="E7469" s="371" t="s">
        <v>15187</v>
      </c>
    </row>
    <row r="7470" spans="1:5" ht="12" customHeight="1" x14ac:dyDescent="0.25">
      <c r="A7470" s="651">
        <v>733905964770</v>
      </c>
      <c r="B7470" s="370" t="s">
        <v>15188</v>
      </c>
      <c r="C7470" s="22">
        <f>ODAMFA!K56</f>
        <v>0</v>
      </c>
      <c r="D7470" s="22" t="s">
        <v>12596</v>
      </c>
      <c r="E7470" s="371" t="s">
        <v>15189</v>
      </c>
    </row>
    <row r="7471" spans="1:5" ht="12" customHeight="1" x14ac:dyDescent="0.25">
      <c r="A7471" s="651">
        <v>733905964596</v>
      </c>
      <c r="B7471" s="370" t="s">
        <v>15190</v>
      </c>
      <c r="C7471" s="22">
        <f>ODAMFA!K57</f>
        <v>0</v>
      </c>
      <c r="D7471" s="22" t="s">
        <v>12596</v>
      </c>
      <c r="E7471" s="371" t="s">
        <v>15191</v>
      </c>
    </row>
    <row r="7472" spans="1:5" ht="12" customHeight="1" x14ac:dyDescent="0.25">
      <c r="A7472" s="651">
        <v>733905964411</v>
      </c>
      <c r="B7472" s="370" t="s">
        <v>15192</v>
      </c>
      <c r="C7472" s="22">
        <f>ODAMFA!K58</f>
        <v>0</v>
      </c>
      <c r="D7472" s="22" t="s">
        <v>12596</v>
      </c>
      <c r="E7472" s="371" t="s">
        <v>15193</v>
      </c>
    </row>
    <row r="7473" spans="1:5" ht="12" customHeight="1" x14ac:dyDescent="0.25">
      <c r="A7473" s="651">
        <v>733905964237</v>
      </c>
      <c r="B7473" s="370" t="s">
        <v>15194</v>
      </c>
      <c r="C7473" s="22">
        <f>ODAMFA!K59</f>
        <v>0</v>
      </c>
      <c r="D7473" s="22" t="s">
        <v>12596</v>
      </c>
      <c r="E7473" s="371" t="s">
        <v>15195</v>
      </c>
    </row>
    <row r="7474" spans="1:5" ht="12" customHeight="1" x14ac:dyDescent="0.25">
      <c r="A7474" s="651">
        <v>733905964053</v>
      </c>
      <c r="B7474" s="370" t="s">
        <v>15196</v>
      </c>
      <c r="C7474" s="22">
        <f>ODAMFA!K60</f>
        <v>0</v>
      </c>
      <c r="D7474" s="22" t="s">
        <v>12596</v>
      </c>
      <c r="E7474" s="371" t="s">
        <v>15197</v>
      </c>
    </row>
    <row r="7475" spans="1:5" ht="12" customHeight="1" x14ac:dyDescent="0.25">
      <c r="A7475" s="651">
        <v>733905963872</v>
      </c>
      <c r="B7475" s="370" t="s">
        <v>15198</v>
      </c>
      <c r="C7475" s="22">
        <f>ODAMFA!K61</f>
        <v>0</v>
      </c>
      <c r="D7475" s="22" t="s">
        <v>12596</v>
      </c>
      <c r="E7475" s="371" t="s">
        <v>15199</v>
      </c>
    </row>
    <row r="7476" spans="1:5" ht="12" customHeight="1" x14ac:dyDescent="0.25">
      <c r="A7476" s="651">
        <v>733905963698</v>
      </c>
      <c r="B7476" s="370" t="s">
        <v>15200</v>
      </c>
      <c r="C7476" s="22">
        <f>ODAMFA!K62</f>
        <v>0</v>
      </c>
      <c r="D7476" s="22" t="s">
        <v>12596</v>
      </c>
      <c r="E7476" s="371" t="s">
        <v>15201</v>
      </c>
    </row>
    <row r="7477" spans="1:5" ht="12" customHeight="1" x14ac:dyDescent="0.25">
      <c r="A7477" s="651">
        <v>733905963513</v>
      </c>
      <c r="B7477" s="370" t="s">
        <v>15202</v>
      </c>
      <c r="C7477" s="22">
        <f>ODAMFA!K63</f>
        <v>0</v>
      </c>
      <c r="D7477" s="22" t="s">
        <v>12596</v>
      </c>
      <c r="E7477" s="371" t="s">
        <v>15203</v>
      </c>
    </row>
    <row r="7478" spans="1:5" ht="12" customHeight="1" x14ac:dyDescent="0.25">
      <c r="A7478" s="651">
        <v>733905963339</v>
      </c>
      <c r="B7478" s="370" t="s">
        <v>15204</v>
      </c>
      <c r="C7478" s="22">
        <f>ODAMFA!K64</f>
        <v>0</v>
      </c>
      <c r="D7478" s="22" t="s">
        <v>12596</v>
      </c>
      <c r="E7478" s="371" t="s">
        <v>15205</v>
      </c>
    </row>
    <row r="7479" spans="1:5" ht="12" customHeight="1" x14ac:dyDescent="0.25">
      <c r="A7479" s="651">
        <v>733905963155</v>
      </c>
      <c r="B7479" s="370" t="s">
        <v>15206</v>
      </c>
      <c r="C7479" s="22">
        <f>ODAMFA!K65</f>
        <v>0</v>
      </c>
      <c r="D7479" s="22" t="s">
        <v>12596</v>
      </c>
      <c r="E7479" s="371" t="s">
        <v>15207</v>
      </c>
    </row>
    <row r="7480" spans="1:5" ht="12" customHeight="1" x14ac:dyDescent="0.25">
      <c r="A7480" s="651">
        <v>733905962974</v>
      </c>
      <c r="B7480" s="370" t="s">
        <v>15208</v>
      </c>
      <c r="C7480" s="22">
        <f>ODAMFA!K66</f>
        <v>0</v>
      </c>
      <c r="D7480" s="22" t="s">
        <v>12596</v>
      </c>
      <c r="E7480" s="371" t="s">
        <v>15209</v>
      </c>
    </row>
    <row r="7481" spans="1:5" ht="12" customHeight="1" x14ac:dyDescent="0.25">
      <c r="A7481" s="651">
        <v>733905962790</v>
      </c>
      <c r="B7481" s="370" t="s">
        <v>15210</v>
      </c>
      <c r="C7481" s="22">
        <f>ODAMFA!K67</f>
        <v>0</v>
      </c>
      <c r="D7481" s="22" t="s">
        <v>12596</v>
      </c>
      <c r="E7481" s="371" t="s">
        <v>15211</v>
      </c>
    </row>
    <row r="7482" spans="1:5" ht="12" customHeight="1" x14ac:dyDescent="0.25">
      <c r="A7482" s="651">
        <v>733905965500</v>
      </c>
      <c r="B7482" s="370" t="s">
        <v>15212</v>
      </c>
      <c r="C7482" s="22">
        <f>ODAMFA!L52</f>
        <v>0</v>
      </c>
      <c r="D7482" s="22" t="s">
        <v>12596</v>
      </c>
      <c r="E7482" s="371" t="s">
        <v>15213</v>
      </c>
    </row>
    <row r="7483" spans="1:5" ht="12" customHeight="1" x14ac:dyDescent="0.25">
      <c r="A7483" s="651">
        <v>733905965326</v>
      </c>
      <c r="B7483" s="370" t="s">
        <v>15214</v>
      </c>
      <c r="C7483" s="22">
        <f>ODAMFA!L53</f>
        <v>0</v>
      </c>
      <c r="D7483" s="22" t="s">
        <v>12596</v>
      </c>
      <c r="E7483" s="371" t="s">
        <v>15215</v>
      </c>
    </row>
    <row r="7484" spans="1:5" ht="12" customHeight="1" x14ac:dyDescent="0.25">
      <c r="A7484" s="651">
        <v>733905965142</v>
      </c>
      <c r="B7484" s="370" t="s">
        <v>15216</v>
      </c>
      <c r="C7484" s="22">
        <f>ODAMFA!L54</f>
        <v>0</v>
      </c>
      <c r="D7484" s="22" t="s">
        <v>12596</v>
      </c>
      <c r="E7484" s="371" t="s">
        <v>15217</v>
      </c>
    </row>
    <row r="7485" spans="1:5" ht="12" customHeight="1" x14ac:dyDescent="0.25">
      <c r="A7485" s="651">
        <v>733905964961</v>
      </c>
      <c r="B7485" s="370" t="s">
        <v>15218</v>
      </c>
      <c r="C7485" s="22">
        <f>ODAMFA!L55</f>
        <v>0</v>
      </c>
      <c r="D7485" s="22" t="s">
        <v>12596</v>
      </c>
      <c r="E7485" s="371" t="s">
        <v>15219</v>
      </c>
    </row>
    <row r="7486" spans="1:5" ht="12" customHeight="1" x14ac:dyDescent="0.25">
      <c r="A7486" s="651">
        <v>733905964787</v>
      </c>
      <c r="B7486" s="370" t="s">
        <v>15220</v>
      </c>
      <c r="C7486" s="22">
        <f>ODAMFA!L56</f>
        <v>0</v>
      </c>
      <c r="D7486" s="22" t="s">
        <v>12596</v>
      </c>
      <c r="E7486" s="371" t="s">
        <v>15221</v>
      </c>
    </row>
    <row r="7487" spans="1:5" ht="12" customHeight="1" x14ac:dyDescent="0.25">
      <c r="A7487" s="651">
        <v>733905964602</v>
      </c>
      <c r="B7487" s="370" t="s">
        <v>15222</v>
      </c>
      <c r="C7487" s="22">
        <f>ODAMFA!L57</f>
        <v>0</v>
      </c>
      <c r="D7487" s="22" t="s">
        <v>12596</v>
      </c>
      <c r="E7487" s="371" t="s">
        <v>15223</v>
      </c>
    </row>
    <row r="7488" spans="1:5" ht="12" customHeight="1" x14ac:dyDescent="0.25">
      <c r="A7488" s="651">
        <v>733905964428</v>
      </c>
      <c r="B7488" s="370" t="s">
        <v>15224</v>
      </c>
      <c r="C7488" s="22">
        <f>ODAMFA!L58</f>
        <v>0</v>
      </c>
      <c r="D7488" s="22" t="s">
        <v>12596</v>
      </c>
      <c r="E7488" s="371" t="s">
        <v>15225</v>
      </c>
    </row>
    <row r="7489" spans="1:5" ht="12" customHeight="1" x14ac:dyDescent="0.25">
      <c r="A7489" s="651">
        <v>733905964244</v>
      </c>
      <c r="B7489" s="370" t="s">
        <v>15226</v>
      </c>
      <c r="C7489" s="22">
        <f>ODAMFA!L59</f>
        <v>0</v>
      </c>
      <c r="D7489" s="22" t="s">
        <v>12596</v>
      </c>
      <c r="E7489" s="371" t="s">
        <v>15227</v>
      </c>
    </row>
    <row r="7490" spans="1:5" ht="12" customHeight="1" x14ac:dyDescent="0.25">
      <c r="A7490" s="651">
        <v>733905964060</v>
      </c>
      <c r="B7490" s="370" t="s">
        <v>15228</v>
      </c>
      <c r="C7490" s="22">
        <f>ODAMFA!L60</f>
        <v>0</v>
      </c>
      <c r="D7490" s="22" t="s">
        <v>12596</v>
      </c>
      <c r="E7490" s="371" t="s">
        <v>15229</v>
      </c>
    </row>
    <row r="7491" spans="1:5" ht="12" customHeight="1" x14ac:dyDescent="0.25">
      <c r="A7491" s="651">
        <v>733905963889</v>
      </c>
      <c r="B7491" s="370" t="s">
        <v>15230</v>
      </c>
      <c r="C7491" s="22">
        <f>ODAMFA!L61</f>
        <v>0</v>
      </c>
      <c r="D7491" s="22" t="s">
        <v>12596</v>
      </c>
      <c r="E7491" s="371" t="s">
        <v>15231</v>
      </c>
    </row>
    <row r="7492" spans="1:5" ht="12" customHeight="1" x14ac:dyDescent="0.25">
      <c r="A7492" s="651">
        <v>733905963704</v>
      </c>
      <c r="B7492" s="370" t="s">
        <v>15232</v>
      </c>
      <c r="C7492" s="22">
        <f>ODAMFA!L62</f>
        <v>0</v>
      </c>
      <c r="D7492" s="22" t="s">
        <v>12596</v>
      </c>
      <c r="E7492" s="371" t="s">
        <v>15233</v>
      </c>
    </row>
    <row r="7493" spans="1:5" ht="12" customHeight="1" x14ac:dyDescent="0.25">
      <c r="A7493" s="651">
        <v>733905963520</v>
      </c>
      <c r="B7493" s="370" t="s">
        <v>15234</v>
      </c>
      <c r="C7493" s="22">
        <f>ODAMFA!L63</f>
        <v>0</v>
      </c>
      <c r="D7493" s="22" t="s">
        <v>12596</v>
      </c>
      <c r="E7493" s="371" t="s">
        <v>15235</v>
      </c>
    </row>
    <row r="7494" spans="1:5" ht="12" customHeight="1" x14ac:dyDescent="0.25">
      <c r="A7494" s="651">
        <v>733905963346</v>
      </c>
      <c r="B7494" s="370" t="s">
        <v>15236</v>
      </c>
      <c r="C7494" s="22">
        <f>ODAMFA!L64</f>
        <v>0</v>
      </c>
      <c r="D7494" s="22" t="s">
        <v>12596</v>
      </c>
      <c r="E7494" s="371" t="s">
        <v>15237</v>
      </c>
    </row>
    <row r="7495" spans="1:5" ht="12" customHeight="1" x14ac:dyDescent="0.25">
      <c r="A7495" s="651">
        <v>733905963162</v>
      </c>
      <c r="B7495" s="370" t="s">
        <v>15238</v>
      </c>
      <c r="C7495" s="22">
        <f>ODAMFA!L65</f>
        <v>0</v>
      </c>
      <c r="D7495" s="22" t="s">
        <v>12596</v>
      </c>
      <c r="E7495" s="371" t="s">
        <v>15239</v>
      </c>
    </row>
    <row r="7496" spans="1:5" ht="12" customHeight="1" x14ac:dyDescent="0.25">
      <c r="A7496" s="651">
        <v>733905962981</v>
      </c>
      <c r="B7496" s="370" t="s">
        <v>15240</v>
      </c>
      <c r="C7496" s="22">
        <f>ODAMFA!L66</f>
        <v>0</v>
      </c>
      <c r="D7496" s="22" t="s">
        <v>12596</v>
      </c>
      <c r="E7496" s="371" t="s">
        <v>15241</v>
      </c>
    </row>
    <row r="7497" spans="1:5" ht="12" customHeight="1" x14ac:dyDescent="0.25">
      <c r="A7497" s="651">
        <v>733905962806</v>
      </c>
      <c r="B7497" s="370" t="s">
        <v>15242</v>
      </c>
      <c r="C7497" s="22">
        <f>ODAMFA!L67</f>
        <v>0</v>
      </c>
      <c r="D7497" s="22" t="s">
        <v>12596</v>
      </c>
      <c r="E7497" s="371" t="s">
        <v>15243</v>
      </c>
    </row>
    <row r="7498" spans="1:5" ht="12" customHeight="1" x14ac:dyDescent="0.25">
      <c r="A7498" s="651">
        <v>733905965517</v>
      </c>
      <c r="B7498" s="370" t="s">
        <v>15244</v>
      </c>
      <c r="C7498" s="22">
        <f>ODAMFA!M52</f>
        <v>0</v>
      </c>
      <c r="D7498" s="22" t="s">
        <v>12596</v>
      </c>
      <c r="E7498" s="371" t="s">
        <v>15245</v>
      </c>
    </row>
    <row r="7499" spans="1:5" ht="12" customHeight="1" x14ac:dyDescent="0.25">
      <c r="A7499" s="651">
        <v>733905965333</v>
      </c>
      <c r="B7499" s="370" t="s">
        <v>15246</v>
      </c>
      <c r="C7499" s="22">
        <f>ODAMFA!M53</f>
        <v>0</v>
      </c>
      <c r="D7499" s="22" t="s">
        <v>12596</v>
      </c>
      <c r="E7499" s="371" t="s">
        <v>15247</v>
      </c>
    </row>
    <row r="7500" spans="1:5" ht="12" customHeight="1" x14ac:dyDescent="0.25">
      <c r="A7500" s="651">
        <v>733905965159</v>
      </c>
      <c r="B7500" s="370" t="s">
        <v>15248</v>
      </c>
      <c r="C7500" s="22">
        <f>ODAMFA!M54</f>
        <v>0</v>
      </c>
      <c r="D7500" s="22" t="s">
        <v>12596</v>
      </c>
      <c r="E7500" s="371" t="s">
        <v>15249</v>
      </c>
    </row>
    <row r="7501" spans="1:5" ht="12" customHeight="1" x14ac:dyDescent="0.25">
      <c r="A7501" s="651">
        <v>733905964978</v>
      </c>
      <c r="B7501" s="370" t="s">
        <v>15250</v>
      </c>
      <c r="C7501" s="22">
        <f>ODAMFA!M55</f>
        <v>0</v>
      </c>
      <c r="D7501" s="22" t="s">
        <v>12596</v>
      </c>
      <c r="E7501" s="371" t="s">
        <v>15251</v>
      </c>
    </row>
    <row r="7502" spans="1:5" ht="12" customHeight="1" x14ac:dyDescent="0.25">
      <c r="A7502" s="651">
        <v>733905964794</v>
      </c>
      <c r="B7502" s="370" t="s">
        <v>15252</v>
      </c>
      <c r="C7502" s="22">
        <f>ODAMFA!M56</f>
        <v>0</v>
      </c>
      <c r="D7502" s="22" t="s">
        <v>12596</v>
      </c>
      <c r="E7502" s="371" t="s">
        <v>15253</v>
      </c>
    </row>
    <row r="7503" spans="1:5" ht="12" customHeight="1" x14ac:dyDescent="0.25">
      <c r="A7503" s="651">
        <v>733905964619</v>
      </c>
      <c r="B7503" s="370" t="s">
        <v>15254</v>
      </c>
      <c r="C7503" s="22">
        <f>ODAMFA!M57</f>
        <v>0</v>
      </c>
      <c r="D7503" s="22" t="s">
        <v>12596</v>
      </c>
      <c r="E7503" s="371" t="s">
        <v>15255</v>
      </c>
    </row>
    <row r="7504" spans="1:5" ht="12" customHeight="1" x14ac:dyDescent="0.25">
      <c r="A7504" s="651">
        <v>733905964435</v>
      </c>
      <c r="B7504" s="370" t="s">
        <v>15256</v>
      </c>
      <c r="C7504" s="22">
        <f>ODAMFA!M58</f>
        <v>0</v>
      </c>
      <c r="D7504" s="22" t="s">
        <v>12596</v>
      </c>
      <c r="E7504" s="371" t="s">
        <v>15257</v>
      </c>
    </row>
    <row r="7505" spans="1:5" ht="12" customHeight="1" x14ac:dyDescent="0.25">
      <c r="A7505" s="651">
        <v>733905964251</v>
      </c>
      <c r="B7505" s="370" t="s">
        <v>15258</v>
      </c>
      <c r="C7505" s="22">
        <f>ODAMFA!M59</f>
        <v>0</v>
      </c>
      <c r="D7505" s="22" t="s">
        <v>12596</v>
      </c>
      <c r="E7505" s="371" t="s">
        <v>15259</v>
      </c>
    </row>
    <row r="7506" spans="1:5" ht="12" customHeight="1" x14ac:dyDescent="0.25">
      <c r="A7506" s="651">
        <v>733905964077</v>
      </c>
      <c r="B7506" s="370" t="s">
        <v>15260</v>
      </c>
      <c r="C7506" s="22">
        <f>ODAMFA!M60</f>
        <v>0</v>
      </c>
      <c r="D7506" s="22" t="s">
        <v>12596</v>
      </c>
      <c r="E7506" s="371" t="s">
        <v>15261</v>
      </c>
    </row>
    <row r="7507" spans="1:5" ht="12" customHeight="1" x14ac:dyDescent="0.25">
      <c r="A7507" s="651">
        <v>733905963896</v>
      </c>
      <c r="B7507" s="370" t="s">
        <v>15262</v>
      </c>
      <c r="C7507" s="22">
        <f>ODAMFA!M61</f>
        <v>0</v>
      </c>
      <c r="D7507" s="22" t="s">
        <v>12596</v>
      </c>
      <c r="E7507" s="371" t="s">
        <v>15263</v>
      </c>
    </row>
    <row r="7508" spans="1:5" ht="12" customHeight="1" x14ac:dyDescent="0.25">
      <c r="A7508" s="651">
        <v>733905963711</v>
      </c>
      <c r="B7508" s="370" t="s">
        <v>15264</v>
      </c>
      <c r="C7508" s="22">
        <f>ODAMFA!M62</f>
        <v>0</v>
      </c>
      <c r="D7508" s="22" t="s">
        <v>12596</v>
      </c>
      <c r="E7508" s="371" t="s">
        <v>15265</v>
      </c>
    </row>
    <row r="7509" spans="1:5" ht="12" customHeight="1" x14ac:dyDescent="0.25">
      <c r="A7509" s="651">
        <v>733905963537</v>
      </c>
      <c r="B7509" s="370" t="s">
        <v>15266</v>
      </c>
      <c r="C7509" s="22">
        <f>ODAMFA!M63</f>
        <v>0</v>
      </c>
      <c r="D7509" s="22" t="s">
        <v>12596</v>
      </c>
      <c r="E7509" s="371" t="s">
        <v>15267</v>
      </c>
    </row>
    <row r="7510" spans="1:5" ht="12" customHeight="1" x14ac:dyDescent="0.25">
      <c r="A7510" s="651">
        <v>733905963353</v>
      </c>
      <c r="B7510" s="370" t="s">
        <v>15268</v>
      </c>
      <c r="C7510" s="22">
        <f>ODAMFA!M64</f>
        <v>0</v>
      </c>
      <c r="D7510" s="22" t="s">
        <v>12596</v>
      </c>
      <c r="E7510" s="371" t="s">
        <v>15269</v>
      </c>
    </row>
    <row r="7511" spans="1:5" ht="12" customHeight="1" x14ac:dyDescent="0.25">
      <c r="A7511" s="651">
        <v>733905963179</v>
      </c>
      <c r="B7511" s="370" t="s">
        <v>15270</v>
      </c>
      <c r="C7511" s="22">
        <f>ODAMFA!M65</f>
        <v>0</v>
      </c>
      <c r="D7511" s="22" t="s">
        <v>12596</v>
      </c>
      <c r="E7511" s="371" t="s">
        <v>15271</v>
      </c>
    </row>
    <row r="7512" spans="1:5" ht="12" customHeight="1" x14ac:dyDescent="0.25">
      <c r="A7512" s="651">
        <v>733905962998</v>
      </c>
      <c r="B7512" s="370" t="s">
        <v>15272</v>
      </c>
      <c r="C7512" s="22">
        <f>ODAMFA!M66</f>
        <v>0</v>
      </c>
      <c r="D7512" s="22" t="s">
        <v>12596</v>
      </c>
      <c r="E7512" s="371" t="s">
        <v>15273</v>
      </c>
    </row>
    <row r="7513" spans="1:5" ht="12" customHeight="1" x14ac:dyDescent="0.25">
      <c r="A7513" s="651">
        <v>733905962813</v>
      </c>
      <c r="B7513" s="370" t="s">
        <v>15274</v>
      </c>
      <c r="C7513" s="22">
        <f>ODAMFA!M67</f>
        <v>0</v>
      </c>
      <c r="D7513" s="22" t="s">
        <v>12596</v>
      </c>
      <c r="E7513" s="371" t="s">
        <v>15275</v>
      </c>
    </row>
    <row r="7514" spans="1:5" ht="12" customHeight="1" x14ac:dyDescent="0.25">
      <c r="A7514" s="651">
        <v>733905965524</v>
      </c>
      <c r="B7514" s="370" t="s">
        <v>15276</v>
      </c>
      <c r="C7514" s="22">
        <f>ODAMFA!N52</f>
        <v>0</v>
      </c>
      <c r="D7514" s="22" t="s">
        <v>12596</v>
      </c>
      <c r="E7514" s="371" t="s">
        <v>15277</v>
      </c>
    </row>
    <row r="7515" spans="1:5" ht="12" customHeight="1" x14ac:dyDescent="0.25">
      <c r="A7515" s="651">
        <v>733905965340</v>
      </c>
      <c r="B7515" s="370" t="s">
        <v>15278</v>
      </c>
      <c r="C7515" s="22">
        <f>ODAMFA!N53</f>
        <v>0</v>
      </c>
      <c r="D7515" s="22" t="s">
        <v>12596</v>
      </c>
      <c r="E7515" s="371" t="s">
        <v>15279</v>
      </c>
    </row>
    <row r="7516" spans="1:5" ht="12" customHeight="1" x14ac:dyDescent="0.25">
      <c r="A7516" s="651">
        <v>733905965166</v>
      </c>
      <c r="B7516" s="370" t="s">
        <v>15280</v>
      </c>
      <c r="C7516" s="22">
        <f>ODAMFA!N54</f>
        <v>0</v>
      </c>
      <c r="D7516" s="22" t="s">
        <v>12596</v>
      </c>
      <c r="E7516" s="371" t="s">
        <v>15281</v>
      </c>
    </row>
    <row r="7517" spans="1:5" ht="12" customHeight="1" x14ac:dyDescent="0.25">
      <c r="A7517" s="651">
        <v>733905964985</v>
      </c>
      <c r="B7517" s="370" t="s">
        <v>15282</v>
      </c>
      <c r="C7517" s="22">
        <f>ODAMFA!N55</f>
        <v>0</v>
      </c>
      <c r="D7517" s="22" t="s">
        <v>12596</v>
      </c>
      <c r="E7517" s="371" t="s">
        <v>15283</v>
      </c>
    </row>
    <row r="7518" spans="1:5" ht="12" customHeight="1" x14ac:dyDescent="0.25">
      <c r="A7518" s="651">
        <v>733905964800</v>
      </c>
      <c r="B7518" s="370" t="s">
        <v>15284</v>
      </c>
      <c r="C7518" s="22">
        <f>ODAMFA!N56</f>
        <v>0</v>
      </c>
      <c r="D7518" s="22" t="s">
        <v>12596</v>
      </c>
      <c r="E7518" s="371" t="s">
        <v>15285</v>
      </c>
    </row>
    <row r="7519" spans="1:5" ht="12" customHeight="1" x14ac:dyDescent="0.25">
      <c r="A7519" s="651">
        <v>733905964626</v>
      </c>
      <c r="B7519" s="370" t="s">
        <v>15286</v>
      </c>
      <c r="C7519" s="22">
        <f>ODAMFA!N57</f>
        <v>0</v>
      </c>
      <c r="D7519" s="22" t="s">
        <v>12596</v>
      </c>
      <c r="E7519" s="371" t="s">
        <v>15287</v>
      </c>
    </row>
    <row r="7520" spans="1:5" ht="12" customHeight="1" x14ac:dyDescent="0.25">
      <c r="A7520" s="651">
        <v>733905964442</v>
      </c>
      <c r="B7520" s="370" t="s">
        <v>15288</v>
      </c>
      <c r="C7520" s="22">
        <f>ODAMFA!N58</f>
        <v>0</v>
      </c>
      <c r="D7520" s="22" t="s">
        <v>12596</v>
      </c>
      <c r="E7520" s="371" t="s">
        <v>15289</v>
      </c>
    </row>
    <row r="7521" spans="1:5" ht="12" customHeight="1" x14ac:dyDescent="0.25">
      <c r="A7521" s="651">
        <v>733905964268</v>
      </c>
      <c r="B7521" s="370" t="s">
        <v>15290</v>
      </c>
      <c r="C7521" s="22">
        <f>ODAMFA!N59</f>
        <v>0</v>
      </c>
      <c r="D7521" s="22" t="s">
        <v>12596</v>
      </c>
      <c r="E7521" s="371" t="s">
        <v>15291</v>
      </c>
    </row>
    <row r="7522" spans="1:5" ht="12" customHeight="1" x14ac:dyDescent="0.25">
      <c r="A7522" s="651">
        <v>733905964084</v>
      </c>
      <c r="B7522" s="370" t="s">
        <v>15292</v>
      </c>
      <c r="C7522" s="22">
        <f>ODAMFA!N60</f>
        <v>0</v>
      </c>
      <c r="D7522" s="22" t="s">
        <v>12596</v>
      </c>
      <c r="E7522" s="371" t="s">
        <v>15293</v>
      </c>
    </row>
    <row r="7523" spans="1:5" ht="12" customHeight="1" x14ac:dyDescent="0.25">
      <c r="A7523" s="651">
        <v>733905963902</v>
      </c>
      <c r="B7523" s="370" t="s">
        <v>15294</v>
      </c>
      <c r="C7523" s="22">
        <f>ODAMFA!N61</f>
        <v>0</v>
      </c>
      <c r="D7523" s="22" t="s">
        <v>12596</v>
      </c>
      <c r="E7523" s="371" t="s">
        <v>15295</v>
      </c>
    </row>
    <row r="7524" spans="1:5" ht="12" customHeight="1" x14ac:dyDescent="0.25">
      <c r="A7524" s="651">
        <v>733905963728</v>
      </c>
      <c r="B7524" s="370" t="s">
        <v>15296</v>
      </c>
      <c r="C7524" s="22">
        <f>ODAMFA!N62</f>
        <v>0</v>
      </c>
      <c r="D7524" s="22" t="s">
        <v>12596</v>
      </c>
      <c r="E7524" s="371" t="s">
        <v>15297</v>
      </c>
    </row>
    <row r="7525" spans="1:5" ht="12" customHeight="1" x14ac:dyDescent="0.25">
      <c r="A7525" s="651">
        <v>733905963544</v>
      </c>
      <c r="B7525" s="370" t="s">
        <v>15298</v>
      </c>
      <c r="C7525" s="22">
        <f>ODAMFA!N63</f>
        <v>0</v>
      </c>
      <c r="D7525" s="22" t="s">
        <v>12596</v>
      </c>
      <c r="E7525" s="371" t="s">
        <v>15299</v>
      </c>
    </row>
    <row r="7526" spans="1:5" ht="12" customHeight="1" x14ac:dyDescent="0.25">
      <c r="A7526" s="651">
        <v>733905963360</v>
      </c>
      <c r="B7526" s="370" t="s">
        <v>15300</v>
      </c>
      <c r="C7526" s="22">
        <f>ODAMFA!N64</f>
        <v>0</v>
      </c>
      <c r="D7526" s="22" t="s">
        <v>12596</v>
      </c>
      <c r="E7526" s="371" t="s">
        <v>15301</v>
      </c>
    </row>
    <row r="7527" spans="1:5" ht="12" customHeight="1" x14ac:dyDescent="0.25">
      <c r="A7527" s="651">
        <v>733905963186</v>
      </c>
      <c r="B7527" s="370" t="s">
        <v>15302</v>
      </c>
      <c r="C7527" s="22">
        <f>ODAMFA!N65</f>
        <v>0</v>
      </c>
      <c r="D7527" s="22" t="s">
        <v>12596</v>
      </c>
      <c r="E7527" s="371" t="s">
        <v>15303</v>
      </c>
    </row>
    <row r="7528" spans="1:5" ht="12" customHeight="1" x14ac:dyDescent="0.25">
      <c r="A7528" s="651">
        <v>733905963001</v>
      </c>
      <c r="B7528" s="370" t="s">
        <v>15304</v>
      </c>
      <c r="C7528" s="22">
        <f>ODAMFA!N66</f>
        <v>0</v>
      </c>
      <c r="D7528" s="22" t="s">
        <v>12596</v>
      </c>
      <c r="E7528" s="371" t="s">
        <v>15305</v>
      </c>
    </row>
    <row r="7529" spans="1:5" ht="12" customHeight="1" x14ac:dyDescent="0.25">
      <c r="A7529" s="651">
        <v>733905962820</v>
      </c>
      <c r="B7529" s="370" t="s">
        <v>15306</v>
      </c>
      <c r="C7529" s="22">
        <f>ODAMFA!N67</f>
        <v>0</v>
      </c>
      <c r="D7529" s="22" t="s">
        <v>12596</v>
      </c>
      <c r="E7529" s="371" t="s">
        <v>15307</v>
      </c>
    </row>
    <row r="7530" spans="1:5" ht="12" customHeight="1" x14ac:dyDescent="0.25">
      <c r="A7530" s="651">
        <v>733905965531</v>
      </c>
      <c r="B7530" s="370" t="s">
        <v>15308</v>
      </c>
      <c r="C7530" s="22">
        <f>ODAMFA!O52</f>
        <v>0</v>
      </c>
      <c r="D7530" s="22" t="s">
        <v>12596</v>
      </c>
      <c r="E7530" s="371" t="s">
        <v>15309</v>
      </c>
    </row>
    <row r="7531" spans="1:5" ht="12" customHeight="1" x14ac:dyDescent="0.25">
      <c r="A7531" s="651">
        <v>733905965357</v>
      </c>
      <c r="B7531" s="370" t="s">
        <v>15310</v>
      </c>
      <c r="C7531" s="22">
        <f>ODAMFA!O53</f>
        <v>0</v>
      </c>
      <c r="D7531" s="22" t="s">
        <v>12596</v>
      </c>
      <c r="E7531" s="371" t="s">
        <v>15311</v>
      </c>
    </row>
    <row r="7532" spans="1:5" ht="12" customHeight="1" x14ac:dyDescent="0.25">
      <c r="A7532" s="651">
        <v>733905965173</v>
      </c>
      <c r="B7532" s="370" t="s">
        <v>15312</v>
      </c>
      <c r="C7532" s="22">
        <f>ODAMFA!O54</f>
        <v>0</v>
      </c>
      <c r="D7532" s="22" t="s">
        <v>12596</v>
      </c>
      <c r="E7532" s="371" t="s">
        <v>15313</v>
      </c>
    </row>
    <row r="7533" spans="1:5" ht="12" customHeight="1" x14ac:dyDescent="0.25">
      <c r="A7533" s="651">
        <v>733905964992</v>
      </c>
      <c r="B7533" s="370" t="s">
        <v>15314</v>
      </c>
      <c r="C7533" s="22">
        <f>ODAMFA!O55</f>
        <v>0</v>
      </c>
      <c r="D7533" s="22" t="s">
        <v>12596</v>
      </c>
      <c r="E7533" s="371" t="s">
        <v>15315</v>
      </c>
    </row>
    <row r="7534" spans="1:5" ht="12" customHeight="1" x14ac:dyDescent="0.25">
      <c r="A7534" s="651">
        <v>733905964817</v>
      </c>
      <c r="B7534" s="370" t="s">
        <v>15316</v>
      </c>
      <c r="C7534" s="22">
        <f>ODAMFA!O56</f>
        <v>0</v>
      </c>
      <c r="D7534" s="22" t="s">
        <v>12596</v>
      </c>
      <c r="E7534" s="371" t="s">
        <v>15317</v>
      </c>
    </row>
    <row r="7535" spans="1:5" ht="12" customHeight="1" x14ac:dyDescent="0.25">
      <c r="A7535" s="651">
        <v>733905964633</v>
      </c>
      <c r="B7535" s="370" t="s">
        <v>15318</v>
      </c>
      <c r="C7535" s="22">
        <f>ODAMFA!O57</f>
        <v>0</v>
      </c>
      <c r="D7535" s="22" t="s">
        <v>12596</v>
      </c>
      <c r="E7535" s="371" t="s">
        <v>15319</v>
      </c>
    </row>
    <row r="7536" spans="1:5" ht="12" customHeight="1" x14ac:dyDescent="0.25">
      <c r="A7536" s="651">
        <v>733905964459</v>
      </c>
      <c r="B7536" s="370" t="s">
        <v>15320</v>
      </c>
      <c r="C7536" s="22">
        <f>ODAMFA!O58</f>
        <v>0</v>
      </c>
      <c r="D7536" s="22" t="s">
        <v>12596</v>
      </c>
      <c r="E7536" s="371" t="s">
        <v>15321</v>
      </c>
    </row>
    <row r="7537" spans="1:5" ht="12" customHeight="1" x14ac:dyDescent="0.25">
      <c r="A7537" s="651">
        <v>733905964275</v>
      </c>
      <c r="B7537" s="370" t="s">
        <v>15322</v>
      </c>
      <c r="C7537" s="22">
        <f>ODAMFA!O59</f>
        <v>0</v>
      </c>
      <c r="D7537" s="22" t="s">
        <v>12596</v>
      </c>
      <c r="E7537" s="371" t="s">
        <v>15323</v>
      </c>
    </row>
    <row r="7538" spans="1:5" ht="12" customHeight="1" x14ac:dyDescent="0.25">
      <c r="A7538" s="651">
        <v>733905964091</v>
      </c>
      <c r="B7538" s="370" t="s">
        <v>15324</v>
      </c>
      <c r="C7538" s="22">
        <f>ODAMFA!O60</f>
        <v>0</v>
      </c>
      <c r="D7538" s="22" t="s">
        <v>12596</v>
      </c>
      <c r="E7538" s="371" t="s">
        <v>15325</v>
      </c>
    </row>
    <row r="7539" spans="1:5" ht="12" customHeight="1" x14ac:dyDescent="0.25">
      <c r="A7539" s="651">
        <v>733905963919</v>
      </c>
      <c r="B7539" s="370" t="s">
        <v>15326</v>
      </c>
      <c r="C7539" s="22">
        <f>ODAMFA!O61</f>
        <v>0</v>
      </c>
      <c r="D7539" s="22" t="s">
        <v>12596</v>
      </c>
      <c r="E7539" s="371" t="s">
        <v>15327</v>
      </c>
    </row>
    <row r="7540" spans="1:5" ht="12" customHeight="1" x14ac:dyDescent="0.25">
      <c r="A7540" s="651">
        <v>733905963735</v>
      </c>
      <c r="B7540" s="370" t="s">
        <v>15328</v>
      </c>
      <c r="C7540" s="22">
        <f>ODAMFA!O62</f>
        <v>0</v>
      </c>
      <c r="D7540" s="22" t="s">
        <v>12596</v>
      </c>
      <c r="E7540" s="371" t="s">
        <v>15329</v>
      </c>
    </row>
    <row r="7541" spans="1:5" ht="12" customHeight="1" x14ac:dyDescent="0.25">
      <c r="A7541" s="651">
        <v>733905963551</v>
      </c>
      <c r="B7541" s="370" t="s">
        <v>15330</v>
      </c>
      <c r="C7541" s="22">
        <f>ODAMFA!O63</f>
        <v>0</v>
      </c>
      <c r="D7541" s="22" t="s">
        <v>12596</v>
      </c>
      <c r="E7541" s="371" t="s">
        <v>15331</v>
      </c>
    </row>
    <row r="7542" spans="1:5" ht="12" customHeight="1" x14ac:dyDescent="0.25">
      <c r="A7542" s="651">
        <v>733905963377</v>
      </c>
      <c r="B7542" s="370" t="s">
        <v>15332</v>
      </c>
      <c r="C7542" s="22">
        <f>ODAMFA!O64</f>
        <v>0</v>
      </c>
      <c r="D7542" s="22" t="s">
        <v>12596</v>
      </c>
      <c r="E7542" s="371" t="s">
        <v>15333</v>
      </c>
    </row>
    <row r="7543" spans="1:5" ht="12" customHeight="1" x14ac:dyDescent="0.25">
      <c r="A7543" s="651">
        <v>733905963193</v>
      </c>
      <c r="B7543" s="370" t="s">
        <v>15334</v>
      </c>
      <c r="C7543" s="22">
        <f>ODAMFA!O65</f>
        <v>0</v>
      </c>
      <c r="D7543" s="22" t="s">
        <v>12596</v>
      </c>
      <c r="E7543" s="371" t="s">
        <v>15335</v>
      </c>
    </row>
    <row r="7544" spans="1:5" ht="12" customHeight="1" x14ac:dyDescent="0.25">
      <c r="A7544" s="651">
        <v>733905963018</v>
      </c>
      <c r="B7544" s="370" t="s">
        <v>15336</v>
      </c>
      <c r="C7544" s="22">
        <f>ODAMFA!O66</f>
        <v>0</v>
      </c>
      <c r="D7544" s="22" t="s">
        <v>12596</v>
      </c>
      <c r="E7544" s="371" t="s">
        <v>15337</v>
      </c>
    </row>
    <row r="7545" spans="1:5" ht="12" customHeight="1" x14ac:dyDescent="0.25">
      <c r="A7545" s="651">
        <v>733905962837</v>
      </c>
      <c r="B7545" s="370" t="s">
        <v>15338</v>
      </c>
      <c r="C7545" s="22">
        <f>ODAMFA!O67</f>
        <v>0</v>
      </c>
      <c r="D7545" s="22" t="s">
        <v>12596</v>
      </c>
      <c r="E7545" s="371" t="s">
        <v>15339</v>
      </c>
    </row>
    <row r="7546" spans="1:5" ht="12" customHeight="1" x14ac:dyDescent="0.25">
      <c r="A7546" s="651">
        <v>733905965548</v>
      </c>
      <c r="B7546" s="370" t="s">
        <v>15340</v>
      </c>
      <c r="C7546" s="22">
        <f>ODAMFA!Q52</f>
        <v>0</v>
      </c>
      <c r="D7546" s="22" t="s">
        <v>12596</v>
      </c>
      <c r="E7546" s="371" t="s">
        <v>15341</v>
      </c>
    </row>
    <row r="7547" spans="1:5" ht="12" customHeight="1" x14ac:dyDescent="0.25">
      <c r="A7547" s="651">
        <v>733905965364</v>
      </c>
      <c r="B7547" s="370" t="s">
        <v>15342</v>
      </c>
      <c r="C7547" s="22">
        <f>ODAMFA!Q53</f>
        <v>0</v>
      </c>
      <c r="D7547" s="22" t="s">
        <v>12596</v>
      </c>
      <c r="E7547" s="371" t="s">
        <v>15343</v>
      </c>
    </row>
    <row r="7548" spans="1:5" ht="12" customHeight="1" x14ac:dyDescent="0.25">
      <c r="A7548" s="651">
        <v>733905965180</v>
      </c>
      <c r="B7548" s="370" t="s">
        <v>15344</v>
      </c>
      <c r="C7548" s="22">
        <f>ODAMFA!Q54</f>
        <v>0</v>
      </c>
      <c r="D7548" s="22" t="s">
        <v>12596</v>
      </c>
      <c r="E7548" s="371" t="s">
        <v>15345</v>
      </c>
    </row>
    <row r="7549" spans="1:5" ht="12" customHeight="1" x14ac:dyDescent="0.25">
      <c r="A7549" s="651">
        <v>733905965005</v>
      </c>
      <c r="B7549" s="370" t="s">
        <v>15346</v>
      </c>
      <c r="C7549" s="22">
        <f>ODAMFA!Q55</f>
        <v>0</v>
      </c>
      <c r="D7549" s="22" t="s">
        <v>12596</v>
      </c>
      <c r="E7549" s="371" t="s">
        <v>15347</v>
      </c>
    </row>
    <row r="7550" spans="1:5" ht="12" customHeight="1" x14ac:dyDescent="0.25">
      <c r="A7550" s="651">
        <v>733905964824</v>
      </c>
      <c r="B7550" s="370" t="s">
        <v>15348</v>
      </c>
      <c r="C7550" s="22">
        <f>ODAMFA!Q56</f>
        <v>0</v>
      </c>
      <c r="D7550" s="22" t="s">
        <v>12596</v>
      </c>
      <c r="E7550" s="371" t="s">
        <v>15349</v>
      </c>
    </row>
    <row r="7551" spans="1:5" ht="12" customHeight="1" x14ac:dyDescent="0.25">
      <c r="A7551" s="651">
        <v>733905964640</v>
      </c>
      <c r="B7551" s="370" t="s">
        <v>15350</v>
      </c>
      <c r="C7551" s="22">
        <f>ODAMFA!Q57</f>
        <v>0</v>
      </c>
      <c r="D7551" s="22" t="s">
        <v>12596</v>
      </c>
      <c r="E7551" s="371" t="s">
        <v>15351</v>
      </c>
    </row>
    <row r="7552" spans="1:5" ht="12" customHeight="1" x14ac:dyDescent="0.25">
      <c r="A7552" s="651">
        <v>733905964466</v>
      </c>
      <c r="B7552" s="370" t="s">
        <v>15352</v>
      </c>
      <c r="C7552" s="22">
        <f>ODAMFA!Q58</f>
        <v>0</v>
      </c>
      <c r="D7552" s="22" t="s">
        <v>12596</v>
      </c>
      <c r="E7552" s="371" t="s">
        <v>15353</v>
      </c>
    </row>
    <row r="7553" spans="1:5" ht="12" customHeight="1" x14ac:dyDescent="0.25">
      <c r="A7553" s="651">
        <v>733905964282</v>
      </c>
      <c r="B7553" s="370" t="s">
        <v>15354</v>
      </c>
      <c r="C7553" s="22">
        <f>ODAMFA!Q59</f>
        <v>0</v>
      </c>
      <c r="D7553" s="22" t="s">
        <v>12596</v>
      </c>
      <c r="E7553" s="371" t="s">
        <v>15355</v>
      </c>
    </row>
    <row r="7554" spans="1:5" ht="12" customHeight="1" x14ac:dyDescent="0.25">
      <c r="A7554" s="651">
        <v>733905964107</v>
      </c>
      <c r="B7554" s="370" t="s">
        <v>15356</v>
      </c>
      <c r="C7554" s="22">
        <f>ODAMFA!Q60</f>
        <v>0</v>
      </c>
      <c r="D7554" s="22" t="s">
        <v>12596</v>
      </c>
      <c r="E7554" s="371" t="s">
        <v>15357</v>
      </c>
    </row>
    <row r="7555" spans="1:5" ht="12" customHeight="1" x14ac:dyDescent="0.25">
      <c r="A7555" s="651">
        <v>733905963926</v>
      </c>
      <c r="B7555" s="370" t="s">
        <v>15358</v>
      </c>
      <c r="C7555" s="22">
        <f>ODAMFA!Q61</f>
        <v>0</v>
      </c>
      <c r="D7555" s="22" t="s">
        <v>12596</v>
      </c>
      <c r="E7555" s="371" t="s">
        <v>15359</v>
      </c>
    </row>
    <row r="7556" spans="1:5" ht="12" customHeight="1" x14ac:dyDescent="0.25">
      <c r="A7556" s="651">
        <v>733905963742</v>
      </c>
      <c r="B7556" s="370" t="s">
        <v>15360</v>
      </c>
      <c r="C7556" s="22">
        <f>ODAMFA!Q62</f>
        <v>0</v>
      </c>
      <c r="D7556" s="22" t="s">
        <v>12596</v>
      </c>
      <c r="E7556" s="371" t="s">
        <v>15361</v>
      </c>
    </row>
    <row r="7557" spans="1:5" ht="12" customHeight="1" x14ac:dyDescent="0.25">
      <c r="A7557" s="651">
        <v>733905963568</v>
      </c>
      <c r="B7557" s="370" t="s">
        <v>15362</v>
      </c>
      <c r="C7557" s="22">
        <f>ODAMFA!Q63</f>
        <v>0</v>
      </c>
      <c r="D7557" s="22" t="s">
        <v>12596</v>
      </c>
      <c r="E7557" s="371" t="s">
        <v>15363</v>
      </c>
    </row>
    <row r="7558" spans="1:5" ht="12" customHeight="1" x14ac:dyDescent="0.25">
      <c r="A7558" s="651">
        <v>733905963384</v>
      </c>
      <c r="B7558" s="370" t="s">
        <v>15364</v>
      </c>
      <c r="C7558" s="22">
        <f>ODAMFA!Q64</f>
        <v>0</v>
      </c>
      <c r="D7558" s="22" t="s">
        <v>12596</v>
      </c>
      <c r="E7558" s="371" t="s">
        <v>15365</v>
      </c>
    </row>
    <row r="7559" spans="1:5" ht="12" customHeight="1" x14ac:dyDescent="0.25">
      <c r="A7559" s="651">
        <v>733905963209</v>
      </c>
      <c r="B7559" s="370" t="s">
        <v>15366</v>
      </c>
      <c r="C7559" s="22">
        <f>ODAMFA!Q65</f>
        <v>0</v>
      </c>
      <c r="D7559" s="22" t="s">
        <v>12596</v>
      </c>
      <c r="E7559" s="371" t="s">
        <v>15367</v>
      </c>
    </row>
    <row r="7560" spans="1:5" ht="12" customHeight="1" x14ac:dyDescent="0.25">
      <c r="A7560" s="651">
        <v>733905963025</v>
      </c>
      <c r="B7560" s="370" t="s">
        <v>15368</v>
      </c>
      <c r="C7560" s="22">
        <f>ODAMFA!Q66</f>
        <v>0</v>
      </c>
      <c r="D7560" s="22" t="s">
        <v>12596</v>
      </c>
      <c r="E7560" s="371" t="s">
        <v>15369</v>
      </c>
    </row>
    <row r="7561" spans="1:5" ht="12" customHeight="1" x14ac:dyDescent="0.25">
      <c r="A7561" s="651">
        <v>733905962844</v>
      </c>
      <c r="B7561" s="370" t="s">
        <v>15370</v>
      </c>
      <c r="C7561" s="22">
        <f>ODAMFA!Q67</f>
        <v>0</v>
      </c>
      <c r="D7561" s="22" t="s">
        <v>12596</v>
      </c>
      <c r="E7561" s="371" t="s">
        <v>15371</v>
      </c>
    </row>
    <row r="7562" spans="1:5" ht="12" customHeight="1" x14ac:dyDescent="0.25">
      <c r="A7562" s="651">
        <v>733905965555</v>
      </c>
      <c r="B7562" s="370" t="s">
        <v>15372</v>
      </c>
      <c r="C7562" s="22">
        <f>ODAMFA!R52</f>
        <v>0</v>
      </c>
      <c r="D7562" s="22" t="s">
        <v>12596</v>
      </c>
      <c r="E7562" s="371" t="s">
        <v>15373</v>
      </c>
    </row>
    <row r="7563" spans="1:5" ht="12" customHeight="1" x14ac:dyDescent="0.25">
      <c r="A7563" s="651">
        <v>733905965371</v>
      </c>
      <c r="B7563" s="370" t="s">
        <v>15374</v>
      </c>
      <c r="C7563" s="22">
        <f>ODAMFA!R53</f>
        <v>0</v>
      </c>
      <c r="D7563" s="22" t="s">
        <v>12596</v>
      </c>
      <c r="E7563" s="371" t="s">
        <v>15375</v>
      </c>
    </row>
    <row r="7564" spans="1:5" ht="12" customHeight="1" x14ac:dyDescent="0.25">
      <c r="A7564" s="651">
        <v>733905965197</v>
      </c>
      <c r="B7564" s="370" t="s">
        <v>15376</v>
      </c>
      <c r="C7564" s="22">
        <f>ODAMFA!R54</f>
        <v>0</v>
      </c>
      <c r="D7564" s="22" t="s">
        <v>12596</v>
      </c>
      <c r="E7564" s="371" t="s">
        <v>15377</v>
      </c>
    </row>
    <row r="7565" spans="1:5" ht="12" customHeight="1" x14ac:dyDescent="0.25">
      <c r="A7565" s="651">
        <v>733905965012</v>
      </c>
      <c r="B7565" s="370" t="s">
        <v>15378</v>
      </c>
      <c r="C7565" s="22">
        <f>ODAMFA!R55</f>
        <v>0</v>
      </c>
      <c r="D7565" s="22" t="s">
        <v>12596</v>
      </c>
      <c r="E7565" s="371" t="s">
        <v>15379</v>
      </c>
    </row>
    <row r="7566" spans="1:5" ht="12" customHeight="1" x14ac:dyDescent="0.25">
      <c r="A7566" s="651">
        <v>733905964831</v>
      </c>
      <c r="B7566" s="370" t="s">
        <v>15380</v>
      </c>
      <c r="C7566" s="22">
        <f>ODAMFA!R56</f>
        <v>0</v>
      </c>
      <c r="D7566" s="22" t="s">
        <v>12596</v>
      </c>
      <c r="E7566" s="371" t="s">
        <v>15381</v>
      </c>
    </row>
    <row r="7567" spans="1:5" ht="12" customHeight="1" x14ac:dyDescent="0.25">
      <c r="A7567" s="651">
        <v>733905964657</v>
      </c>
      <c r="B7567" s="370" t="s">
        <v>15382</v>
      </c>
      <c r="C7567" s="22">
        <f>ODAMFA!R57</f>
        <v>0</v>
      </c>
      <c r="D7567" s="22" t="s">
        <v>12596</v>
      </c>
      <c r="E7567" s="371" t="s">
        <v>15383</v>
      </c>
    </row>
    <row r="7568" spans="1:5" ht="12" customHeight="1" x14ac:dyDescent="0.25">
      <c r="A7568" s="651">
        <v>733905964473</v>
      </c>
      <c r="B7568" s="370" t="s">
        <v>15384</v>
      </c>
      <c r="C7568" s="22">
        <f>ODAMFA!R58</f>
        <v>0</v>
      </c>
      <c r="D7568" s="22" t="s">
        <v>12596</v>
      </c>
      <c r="E7568" s="371" t="s">
        <v>15385</v>
      </c>
    </row>
    <row r="7569" spans="1:5" ht="12" customHeight="1" x14ac:dyDescent="0.25">
      <c r="A7569" s="651">
        <v>733905964299</v>
      </c>
      <c r="B7569" s="370" t="s">
        <v>15386</v>
      </c>
      <c r="C7569" s="22">
        <f>ODAMFA!R59</f>
        <v>0</v>
      </c>
      <c r="D7569" s="22" t="s">
        <v>12596</v>
      </c>
      <c r="E7569" s="371" t="s">
        <v>15387</v>
      </c>
    </row>
    <row r="7570" spans="1:5" ht="12" customHeight="1" x14ac:dyDescent="0.25">
      <c r="A7570" s="651">
        <v>733905964114</v>
      </c>
      <c r="B7570" s="370" t="s">
        <v>15388</v>
      </c>
      <c r="C7570" s="22">
        <f>ODAMFA!R60</f>
        <v>0</v>
      </c>
      <c r="D7570" s="22" t="s">
        <v>12596</v>
      </c>
      <c r="E7570" s="371" t="s">
        <v>15389</v>
      </c>
    </row>
    <row r="7571" spans="1:5" ht="12" customHeight="1" x14ac:dyDescent="0.25">
      <c r="A7571" s="651">
        <v>733905963933</v>
      </c>
      <c r="B7571" s="370" t="s">
        <v>15390</v>
      </c>
      <c r="C7571" s="22">
        <f>ODAMFA!R61</f>
        <v>0</v>
      </c>
      <c r="D7571" s="22" t="s">
        <v>12596</v>
      </c>
      <c r="E7571" s="371" t="s">
        <v>15391</v>
      </c>
    </row>
    <row r="7572" spans="1:5" ht="12" customHeight="1" x14ac:dyDescent="0.25">
      <c r="A7572" s="651">
        <v>733905963759</v>
      </c>
      <c r="B7572" s="370" t="s">
        <v>15392</v>
      </c>
      <c r="C7572" s="22">
        <f>ODAMFA!R62</f>
        <v>0</v>
      </c>
      <c r="D7572" s="22" t="s">
        <v>12596</v>
      </c>
      <c r="E7572" s="371" t="s">
        <v>15393</v>
      </c>
    </row>
    <row r="7573" spans="1:5" ht="12" customHeight="1" x14ac:dyDescent="0.25">
      <c r="A7573" s="651">
        <v>733905963575</v>
      </c>
      <c r="B7573" s="370" t="s">
        <v>15394</v>
      </c>
      <c r="C7573" s="22">
        <f>ODAMFA!R63</f>
        <v>0</v>
      </c>
      <c r="D7573" s="22" t="s">
        <v>12596</v>
      </c>
      <c r="E7573" s="371" t="s">
        <v>15395</v>
      </c>
    </row>
    <row r="7574" spans="1:5" ht="12" customHeight="1" x14ac:dyDescent="0.25">
      <c r="A7574" s="651">
        <v>733905963391</v>
      </c>
      <c r="B7574" s="370" t="s">
        <v>15396</v>
      </c>
      <c r="C7574" s="22">
        <f>ODAMFA!R64</f>
        <v>0</v>
      </c>
      <c r="D7574" s="22" t="s">
        <v>12596</v>
      </c>
      <c r="E7574" s="371" t="s">
        <v>15397</v>
      </c>
    </row>
    <row r="7575" spans="1:5" ht="12" customHeight="1" x14ac:dyDescent="0.25">
      <c r="A7575" s="651">
        <v>733905963216</v>
      </c>
      <c r="B7575" s="370" t="s">
        <v>15398</v>
      </c>
      <c r="C7575" s="22">
        <f>ODAMFA!R65</f>
        <v>0</v>
      </c>
      <c r="D7575" s="22" t="s">
        <v>12596</v>
      </c>
      <c r="E7575" s="371" t="s">
        <v>15399</v>
      </c>
    </row>
    <row r="7576" spans="1:5" ht="12" customHeight="1" x14ac:dyDescent="0.25">
      <c r="A7576" s="651">
        <v>733905963032</v>
      </c>
      <c r="B7576" s="370" t="s">
        <v>15400</v>
      </c>
      <c r="C7576" s="22">
        <f>ODAMFA!R66</f>
        <v>0</v>
      </c>
      <c r="D7576" s="22" t="s">
        <v>12596</v>
      </c>
      <c r="E7576" s="371" t="s">
        <v>15401</v>
      </c>
    </row>
    <row r="7577" spans="1:5" ht="12" customHeight="1" x14ac:dyDescent="0.25">
      <c r="A7577" s="651">
        <v>733905962851</v>
      </c>
      <c r="B7577" s="370" t="s">
        <v>15402</v>
      </c>
      <c r="C7577" s="22">
        <f>ODAMFA!R67</f>
        <v>0</v>
      </c>
      <c r="D7577" s="22" t="s">
        <v>12596</v>
      </c>
      <c r="E7577" s="371" t="s">
        <v>15403</v>
      </c>
    </row>
    <row r="7578" spans="1:5" ht="12" customHeight="1" x14ac:dyDescent="0.25">
      <c r="A7578" s="651">
        <v>733905965562</v>
      </c>
      <c r="B7578" s="370" t="s">
        <v>15404</v>
      </c>
      <c r="C7578" s="22">
        <f>ODAMFA!S52</f>
        <v>0</v>
      </c>
      <c r="D7578" s="22" t="s">
        <v>12596</v>
      </c>
      <c r="E7578" s="371" t="s">
        <v>15405</v>
      </c>
    </row>
    <row r="7579" spans="1:5" ht="12" customHeight="1" x14ac:dyDescent="0.25">
      <c r="A7579" s="651">
        <v>733905965388</v>
      </c>
      <c r="B7579" s="370" t="s">
        <v>15406</v>
      </c>
      <c r="C7579" s="22">
        <f>ODAMFA!S53</f>
        <v>0</v>
      </c>
      <c r="D7579" s="22" t="s">
        <v>12596</v>
      </c>
      <c r="E7579" s="371" t="s">
        <v>15407</v>
      </c>
    </row>
    <row r="7580" spans="1:5" ht="12" customHeight="1" x14ac:dyDescent="0.25">
      <c r="A7580" s="651">
        <v>733905965203</v>
      </c>
      <c r="B7580" s="370" t="s">
        <v>15408</v>
      </c>
      <c r="C7580" s="22">
        <f>ODAMFA!S54</f>
        <v>0</v>
      </c>
      <c r="D7580" s="22" t="s">
        <v>12596</v>
      </c>
      <c r="E7580" s="371" t="s">
        <v>15409</v>
      </c>
    </row>
    <row r="7581" spans="1:5" ht="12" customHeight="1" x14ac:dyDescent="0.25">
      <c r="A7581" s="651">
        <v>733905965029</v>
      </c>
      <c r="B7581" s="370" t="s">
        <v>15410</v>
      </c>
      <c r="C7581" s="22">
        <f>ODAMFA!S55</f>
        <v>0</v>
      </c>
      <c r="D7581" s="22" t="s">
        <v>12596</v>
      </c>
      <c r="E7581" s="371" t="s">
        <v>15411</v>
      </c>
    </row>
    <row r="7582" spans="1:5" ht="12" customHeight="1" x14ac:dyDescent="0.25">
      <c r="A7582" s="651">
        <v>733905964848</v>
      </c>
      <c r="B7582" s="370" t="s">
        <v>15412</v>
      </c>
      <c r="C7582" s="22">
        <f>ODAMFA!S56</f>
        <v>0</v>
      </c>
      <c r="D7582" s="22" t="s">
        <v>12596</v>
      </c>
      <c r="E7582" s="371" t="s">
        <v>15413</v>
      </c>
    </row>
    <row r="7583" spans="1:5" ht="12" customHeight="1" x14ac:dyDescent="0.25">
      <c r="A7583" s="651">
        <v>733905964664</v>
      </c>
      <c r="B7583" s="370" t="s">
        <v>15414</v>
      </c>
      <c r="C7583" s="22">
        <f>ODAMFA!S57</f>
        <v>0</v>
      </c>
      <c r="D7583" s="22" t="s">
        <v>12596</v>
      </c>
      <c r="E7583" s="371" t="s">
        <v>15415</v>
      </c>
    </row>
    <row r="7584" spans="1:5" ht="12" customHeight="1" x14ac:dyDescent="0.25">
      <c r="A7584" s="651">
        <v>733905964480</v>
      </c>
      <c r="B7584" s="370" t="s">
        <v>15416</v>
      </c>
      <c r="C7584" s="22">
        <f>ODAMFA!S58</f>
        <v>0</v>
      </c>
      <c r="D7584" s="22" t="s">
        <v>12596</v>
      </c>
      <c r="E7584" s="371" t="s">
        <v>15417</v>
      </c>
    </row>
    <row r="7585" spans="1:5" ht="12" customHeight="1" x14ac:dyDescent="0.25">
      <c r="A7585" s="651">
        <v>733905964305</v>
      </c>
      <c r="B7585" s="370" t="s">
        <v>15418</v>
      </c>
      <c r="C7585" s="22">
        <f>ODAMFA!S59</f>
        <v>0</v>
      </c>
      <c r="D7585" s="22" t="s">
        <v>12596</v>
      </c>
      <c r="E7585" s="371" t="s">
        <v>15419</v>
      </c>
    </row>
    <row r="7586" spans="1:5" ht="12" customHeight="1" x14ac:dyDescent="0.25">
      <c r="A7586" s="651">
        <v>733905964121</v>
      </c>
      <c r="B7586" s="370" t="s">
        <v>15420</v>
      </c>
      <c r="C7586" s="22">
        <f>ODAMFA!S60</f>
        <v>0</v>
      </c>
      <c r="D7586" s="22" t="s">
        <v>12596</v>
      </c>
      <c r="E7586" s="371" t="s">
        <v>15421</v>
      </c>
    </row>
    <row r="7587" spans="1:5" ht="12" customHeight="1" x14ac:dyDescent="0.25">
      <c r="A7587" s="651">
        <v>733905963940</v>
      </c>
      <c r="B7587" s="370" t="s">
        <v>15422</v>
      </c>
      <c r="C7587" s="22">
        <f>ODAMFA!S61</f>
        <v>0</v>
      </c>
      <c r="D7587" s="22" t="s">
        <v>12596</v>
      </c>
      <c r="E7587" s="371" t="s">
        <v>15423</v>
      </c>
    </row>
    <row r="7588" spans="1:5" ht="12" customHeight="1" x14ac:dyDescent="0.25">
      <c r="A7588" s="651">
        <v>733905963766</v>
      </c>
      <c r="B7588" s="370" t="s">
        <v>15424</v>
      </c>
      <c r="C7588" s="22">
        <f>ODAMFA!S62</f>
        <v>0</v>
      </c>
      <c r="D7588" s="22" t="s">
        <v>12596</v>
      </c>
      <c r="E7588" s="371" t="s">
        <v>15425</v>
      </c>
    </row>
    <row r="7589" spans="1:5" ht="12" customHeight="1" x14ac:dyDescent="0.25">
      <c r="A7589" s="651">
        <v>733905963582</v>
      </c>
      <c r="B7589" s="370" t="s">
        <v>15426</v>
      </c>
      <c r="C7589" s="22">
        <f>ODAMFA!S63</f>
        <v>0</v>
      </c>
      <c r="D7589" s="22" t="s">
        <v>12596</v>
      </c>
      <c r="E7589" s="371" t="s">
        <v>15427</v>
      </c>
    </row>
    <row r="7590" spans="1:5" ht="12" customHeight="1" x14ac:dyDescent="0.25">
      <c r="A7590" s="651">
        <v>733905963407</v>
      </c>
      <c r="B7590" s="370" t="s">
        <v>15428</v>
      </c>
      <c r="C7590" s="22">
        <f>ODAMFA!S64</f>
        <v>0</v>
      </c>
      <c r="D7590" s="22" t="s">
        <v>12596</v>
      </c>
      <c r="E7590" s="371" t="s">
        <v>15429</v>
      </c>
    </row>
    <row r="7591" spans="1:5" ht="12" customHeight="1" x14ac:dyDescent="0.25">
      <c r="A7591" s="651">
        <v>733905963223</v>
      </c>
      <c r="B7591" s="370" t="s">
        <v>15430</v>
      </c>
      <c r="C7591" s="22">
        <f>ODAMFA!S65</f>
        <v>0</v>
      </c>
      <c r="D7591" s="22" t="s">
        <v>12596</v>
      </c>
      <c r="E7591" s="371" t="s">
        <v>15431</v>
      </c>
    </row>
    <row r="7592" spans="1:5" ht="12" customHeight="1" x14ac:dyDescent="0.25">
      <c r="A7592" s="651">
        <v>733905963049</v>
      </c>
      <c r="B7592" s="370" t="s">
        <v>15432</v>
      </c>
      <c r="C7592" s="22">
        <f>ODAMFA!S66</f>
        <v>0</v>
      </c>
      <c r="D7592" s="22" t="s">
        <v>12596</v>
      </c>
      <c r="E7592" s="371" t="s">
        <v>15433</v>
      </c>
    </row>
    <row r="7593" spans="1:5" ht="12" customHeight="1" x14ac:dyDescent="0.25">
      <c r="A7593" s="651">
        <v>733905962868</v>
      </c>
      <c r="B7593" s="370" t="s">
        <v>15434</v>
      </c>
      <c r="C7593" s="22">
        <f>ODAMFA!S67</f>
        <v>0</v>
      </c>
      <c r="D7593" s="22" t="s">
        <v>12596</v>
      </c>
      <c r="E7593" s="371" t="s">
        <v>15435</v>
      </c>
    </row>
    <row r="7594" spans="1:5" ht="12" customHeight="1" x14ac:dyDescent="0.25">
      <c r="A7594" s="651">
        <v>733905965579</v>
      </c>
      <c r="B7594" s="370" t="s">
        <v>15436</v>
      </c>
      <c r="C7594" s="22">
        <f>ODAMFA!T52</f>
        <v>0</v>
      </c>
      <c r="D7594" s="22" t="s">
        <v>12596</v>
      </c>
      <c r="E7594" s="371" t="s">
        <v>15437</v>
      </c>
    </row>
    <row r="7595" spans="1:5" ht="12" customHeight="1" x14ac:dyDescent="0.25">
      <c r="A7595" s="651">
        <v>733905965395</v>
      </c>
      <c r="B7595" s="370" t="s">
        <v>15438</v>
      </c>
      <c r="C7595" s="22">
        <f>ODAMFA!T53</f>
        <v>0</v>
      </c>
      <c r="D7595" s="22" t="s">
        <v>12596</v>
      </c>
      <c r="E7595" s="371" t="s">
        <v>15439</v>
      </c>
    </row>
    <row r="7596" spans="1:5" ht="12" customHeight="1" x14ac:dyDescent="0.25">
      <c r="A7596" s="651">
        <v>733905965210</v>
      </c>
      <c r="B7596" s="370" t="s">
        <v>15440</v>
      </c>
      <c r="C7596" s="22">
        <f>ODAMFA!T54</f>
        <v>0</v>
      </c>
      <c r="D7596" s="22" t="s">
        <v>12596</v>
      </c>
      <c r="E7596" s="371" t="s">
        <v>15441</v>
      </c>
    </row>
    <row r="7597" spans="1:5" ht="12" customHeight="1" x14ac:dyDescent="0.25">
      <c r="A7597" s="651">
        <v>733905965036</v>
      </c>
      <c r="B7597" s="370" t="s">
        <v>15442</v>
      </c>
      <c r="C7597" s="22">
        <f>ODAMFA!T55</f>
        <v>0</v>
      </c>
      <c r="D7597" s="22" t="s">
        <v>12596</v>
      </c>
      <c r="E7597" s="371" t="s">
        <v>15443</v>
      </c>
    </row>
    <row r="7598" spans="1:5" ht="12" customHeight="1" x14ac:dyDescent="0.25">
      <c r="A7598" s="651">
        <v>733905964855</v>
      </c>
      <c r="B7598" s="370" t="s">
        <v>15444</v>
      </c>
      <c r="C7598" s="22">
        <f>ODAMFA!T56</f>
        <v>0</v>
      </c>
      <c r="D7598" s="22" t="s">
        <v>12596</v>
      </c>
      <c r="E7598" s="371" t="s">
        <v>15445</v>
      </c>
    </row>
    <row r="7599" spans="1:5" ht="12" customHeight="1" x14ac:dyDescent="0.25">
      <c r="A7599" s="651">
        <v>733905964671</v>
      </c>
      <c r="B7599" s="370" t="s">
        <v>15446</v>
      </c>
      <c r="C7599" s="22">
        <f>ODAMFA!T57</f>
        <v>0</v>
      </c>
      <c r="D7599" s="22" t="s">
        <v>12596</v>
      </c>
      <c r="E7599" s="371" t="s">
        <v>15447</v>
      </c>
    </row>
    <row r="7600" spans="1:5" ht="12" customHeight="1" x14ac:dyDescent="0.25">
      <c r="A7600" s="651">
        <v>733905964497</v>
      </c>
      <c r="B7600" s="370" t="s">
        <v>15448</v>
      </c>
      <c r="C7600" s="22">
        <f>ODAMFA!T58</f>
        <v>0</v>
      </c>
      <c r="D7600" s="22" t="s">
        <v>12596</v>
      </c>
      <c r="E7600" s="371" t="s">
        <v>15449</v>
      </c>
    </row>
    <row r="7601" spans="1:5" ht="12" customHeight="1" x14ac:dyDescent="0.25">
      <c r="A7601" s="651">
        <v>733905964312</v>
      </c>
      <c r="B7601" s="370" t="s">
        <v>15450</v>
      </c>
      <c r="C7601" s="22">
        <f>ODAMFA!T59</f>
        <v>0</v>
      </c>
      <c r="D7601" s="22" t="s">
        <v>12596</v>
      </c>
      <c r="E7601" s="371" t="s">
        <v>15451</v>
      </c>
    </row>
    <row r="7602" spans="1:5" ht="12" customHeight="1" x14ac:dyDescent="0.25">
      <c r="A7602" s="651">
        <v>733905964138</v>
      </c>
      <c r="B7602" s="370" t="s">
        <v>15452</v>
      </c>
      <c r="C7602" s="22">
        <f>ODAMFA!T60</f>
        <v>0</v>
      </c>
      <c r="D7602" s="22" t="s">
        <v>12596</v>
      </c>
      <c r="E7602" s="371" t="s">
        <v>15453</v>
      </c>
    </row>
    <row r="7603" spans="1:5" ht="12" customHeight="1" x14ac:dyDescent="0.25">
      <c r="A7603" s="651">
        <v>733905963957</v>
      </c>
      <c r="B7603" s="370" t="s">
        <v>15454</v>
      </c>
      <c r="C7603" s="22">
        <f>ODAMFA!T61</f>
        <v>0</v>
      </c>
      <c r="D7603" s="22" t="s">
        <v>12596</v>
      </c>
      <c r="E7603" s="371" t="s">
        <v>15455</v>
      </c>
    </row>
    <row r="7604" spans="1:5" ht="12" customHeight="1" x14ac:dyDescent="0.25">
      <c r="A7604" s="651">
        <v>733905963773</v>
      </c>
      <c r="B7604" s="370" t="s">
        <v>15456</v>
      </c>
      <c r="C7604" s="22">
        <f>ODAMFA!T62</f>
        <v>0</v>
      </c>
      <c r="D7604" s="22" t="s">
        <v>12596</v>
      </c>
      <c r="E7604" s="371" t="s">
        <v>15457</v>
      </c>
    </row>
    <row r="7605" spans="1:5" ht="12" customHeight="1" x14ac:dyDescent="0.25">
      <c r="A7605" s="651">
        <v>733905963599</v>
      </c>
      <c r="B7605" s="370" t="s">
        <v>15458</v>
      </c>
      <c r="C7605" s="22">
        <f>ODAMFA!T63</f>
        <v>0</v>
      </c>
      <c r="D7605" s="22" t="s">
        <v>12596</v>
      </c>
      <c r="E7605" s="371" t="s">
        <v>15459</v>
      </c>
    </row>
    <row r="7606" spans="1:5" ht="12" customHeight="1" x14ac:dyDescent="0.25">
      <c r="A7606" s="651">
        <v>733905963414</v>
      </c>
      <c r="B7606" s="370" t="s">
        <v>15460</v>
      </c>
      <c r="C7606" s="22">
        <f>ODAMFA!T64</f>
        <v>0</v>
      </c>
      <c r="D7606" s="22" t="s">
        <v>12596</v>
      </c>
      <c r="E7606" s="371" t="s">
        <v>15461</v>
      </c>
    </row>
    <row r="7607" spans="1:5" ht="12" customHeight="1" x14ac:dyDescent="0.25">
      <c r="A7607" s="651">
        <v>733905963230</v>
      </c>
      <c r="B7607" s="370" t="s">
        <v>15462</v>
      </c>
      <c r="C7607" s="22">
        <f>ODAMFA!T65</f>
        <v>0</v>
      </c>
      <c r="D7607" s="22" t="s">
        <v>12596</v>
      </c>
      <c r="E7607" s="371" t="s">
        <v>15463</v>
      </c>
    </row>
    <row r="7608" spans="1:5" ht="12" customHeight="1" x14ac:dyDescent="0.25">
      <c r="A7608" s="651">
        <v>733905963056</v>
      </c>
      <c r="B7608" s="370" t="s">
        <v>15464</v>
      </c>
      <c r="C7608" s="22">
        <f>ODAMFA!T66</f>
        <v>0</v>
      </c>
      <c r="D7608" s="22" t="s">
        <v>12596</v>
      </c>
      <c r="E7608" s="371" t="s">
        <v>15465</v>
      </c>
    </row>
    <row r="7609" spans="1:5" ht="12" customHeight="1" x14ac:dyDescent="0.25">
      <c r="A7609" s="651">
        <v>733905962875</v>
      </c>
      <c r="B7609" s="370" t="s">
        <v>15466</v>
      </c>
      <c r="C7609" s="22">
        <f>ODAMFA!T67</f>
        <v>0</v>
      </c>
      <c r="D7609" s="22" t="s">
        <v>12596</v>
      </c>
      <c r="E7609" s="371" t="s">
        <v>15467</v>
      </c>
    </row>
    <row r="7610" spans="1:5" ht="12" customHeight="1" x14ac:dyDescent="0.25">
      <c r="A7610" s="651">
        <v>733905965586</v>
      </c>
      <c r="B7610" s="370" t="s">
        <v>15468</v>
      </c>
      <c r="C7610" s="22">
        <f>ODAMFA!U52</f>
        <v>0</v>
      </c>
      <c r="D7610" s="22" t="s">
        <v>12596</v>
      </c>
      <c r="E7610" s="371" t="s">
        <v>15469</v>
      </c>
    </row>
    <row r="7611" spans="1:5" ht="12" customHeight="1" x14ac:dyDescent="0.25">
      <c r="A7611" s="651">
        <v>733905965401</v>
      </c>
      <c r="B7611" s="370" t="s">
        <v>15470</v>
      </c>
      <c r="C7611" s="22">
        <f>ODAMFA!U53</f>
        <v>0</v>
      </c>
      <c r="D7611" s="22" t="s">
        <v>12596</v>
      </c>
      <c r="E7611" s="371" t="s">
        <v>15471</v>
      </c>
    </row>
    <row r="7612" spans="1:5" ht="12" customHeight="1" x14ac:dyDescent="0.25">
      <c r="A7612" s="651">
        <v>733905965227</v>
      </c>
      <c r="B7612" s="370" t="s">
        <v>15472</v>
      </c>
      <c r="C7612" s="22">
        <f>ODAMFA!U54</f>
        <v>0</v>
      </c>
      <c r="D7612" s="22" t="s">
        <v>12596</v>
      </c>
      <c r="E7612" s="371" t="s">
        <v>15473</v>
      </c>
    </row>
    <row r="7613" spans="1:5" ht="12" customHeight="1" x14ac:dyDescent="0.25">
      <c r="A7613" s="651">
        <v>733905965043</v>
      </c>
      <c r="B7613" s="370" t="s">
        <v>15474</v>
      </c>
      <c r="C7613" s="22">
        <f>ODAMFA!U55</f>
        <v>0</v>
      </c>
      <c r="D7613" s="22" t="s">
        <v>12596</v>
      </c>
      <c r="E7613" s="371" t="s">
        <v>15475</v>
      </c>
    </row>
    <row r="7614" spans="1:5" ht="12" customHeight="1" x14ac:dyDescent="0.25">
      <c r="A7614" s="651">
        <v>733905964862</v>
      </c>
      <c r="B7614" s="370" t="s">
        <v>15476</v>
      </c>
      <c r="C7614" s="22">
        <f>ODAMFA!U56</f>
        <v>0</v>
      </c>
      <c r="D7614" s="22" t="s">
        <v>12596</v>
      </c>
      <c r="E7614" s="371" t="s">
        <v>15477</v>
      </c>
    </row>
    <row r="7615" spans="1:5" ht="12" customHeight="1" x14ac:dyDescent="0.25">
      <c r="A7615" s="651">
        <v>733905964688</v>
      </c>
      <c r="B7615" s="370" t="s">
        <v>15478</v>
      </c>
      <c r="C7615" s="22">
        <f>ODAMFA!U57</f>
        <v>0</v>
      </c>
      <c r="D7615" s="22" t="s">
        <v>12596</v>
      </c>
      <c r="E7615" s="371" t="s">
        <v>15479</v>
      </c>
    </row>
    <row r="7616" spans="1:5" ht="12" customHeight="1" x14ac:dyDescent="0.25">
      <c r="A7616" s="651">
        <v>733905964503</v>
      </c>
      <c r="B7616" s="370" t="s">
        <v>15480</v>
      </c>
      <c r="C7616" s="22">
        <f>ODAMFA!U58</f>
        <v>0</v>
      </c>
      <c r="D7616" s="22" t="s">
        <v>12596</v>
      </c>
      <c r="E7616" s="371" t="s">
        <v>15481</v>
      </c>
    </row>
    <row r="7617" spans="1:5" ht="12" customHeight="1" x14ac:dyDescent="0.25">
      <c r="A7617" s="651">
        <v>733905964329</v>
      </c>
      <c r="B7617" s="370" t="s">
        <v>15482</v>
      </c>
      <c r="C7617" s="22">
        <f>ODAMFA!U59</f>
        <v>0</v>
      </c>
      <c r="D7617" s="22" t="s">
        <v>12596</v>
      </c>
      <c r="E7617" s="371" t="s">
        <v>15483</v>
      </c>
    </row>
    <row r="7618" spans="1:5" ht="12" customHeight="1" x14ac:dyDescent="0.25">
      <c r="A7618" s="651">
        <v>733905964145</v>
      </c>
      <c r="B7618" s="370" t="s">
        <v>15484</v>
      </c>
      <c r="C7618" s="22">
        <f>ODAMFA!U60</f>
        <v>0</v>
      </c>
      <c r="D7618" s="22" t="s">
        <v>12596</v>
      </c>
      <c r="E7618" s="371" t="s">
        <v>15485</v>
      </c>
    </row>
    <row r="7619" spans="1:5" ht="12" customHeight="1" x14ac:dyDescent="0.25">
      <c r="A7619" s="651">
        <v>733905963964</v>
      </c>
      <c r="B7619" s="370" t="s">
        <v>15486</v>
      </c>
      <c r="C7619" s="22">
        <f>ODAMFA!U61</f>
        <v>0</v>
      </c>
      <c r="D7619" s="22" t="s">
        <v>12596</v>
      </c>
      <c r="E7619" s="371" t="s">
        <v>15487</v>
      </c>
    </row>
    <row r="7620" spans="1:5" ht="12" customHeight="1" x14ac:dyDescent="0.25">
      <c r="A7620" s="651">
        <v>733905963780</v>
      </c>
      <c r="B7620" s="370" t="s">
        <v>15488</v>
      </c>
      <c r="C7620" s="22">
        <f>ODAMFA!U62</f>
        <v>0</v>
      </c>
      <c r="D7620" s="22" t="s">
        <v>12596</v>
      </c>
      <c r="E7620" s="371" t="s">
        <v>15489</v>
      </c>
    </row>
    <row r="7621" spans="1:5" ht="12" customHeight="1" x14ac:dyDescent="0.25">
      <c r="A7621" s="651">
        <v>733905963605</v>
      </c>
      <c r="B7621" s="370" t="s">
        <v>15490</v>
      </c>
      <c r="C7621" s="22">
        <f>ODAMFA!U63</f>
        <v>0</v>
      </c>
      <c r="D7621" s="22" t="s">
        <v>12596</v>
      </c>
      <c r="E7621" s="371" t="s">
        <v>15491</v>
      </c>
    </row>
    <row r="7622" spans="1:5" ht="12" customHeight="1" x14ac:dyDescent="0.25">
      <c r="A7622" s="651">
        <v>733905963421</v>
      </c>
      <c r="B7622" s="370" t="s">
        <v>15492</v>
      </c>
      <c r="C7622" s="22">
        <f>ODAMFA!U64</f>
        <v>0</v>
      </c>
      <c r="D7622" s="22" t="s">
        <v>12596</v>
      </c>
      <c r="E7622" s="371" t="s">
        <v>15493</v>
      </c>
    </row>
    <row r="7623" spans="1:5" ht="12" customHeight="1" x14ac:dyDescent="0.25">
      <c r="A7623" s="651">
        <v>733905963247</v>
      </c>
      <c r="B7623" s="370" t="s">
        <v>15494</v>
      </c>
      <c r="C7623" s="22">
        <f>ODAMFA!U65</f>
        <v>0</v>
      </c>
      <c r="D7623" s="22" t="s">
        <v>12596</v>
      </c>
      <c r="E7623" s="371" t="s">
        <v>15495</v>
      </c>
    </row>
    <row r="7624" spans="1:5" ht="12" customHeight="1" x14ac:dyDescent="0.25">
      <c r="A7624" s="651">
        <v>733905963063</v>
      </c>
      <c r="B7624" s="370" t="s">
        <v>15496</v>
      </c>
      <c r="C7624" s="22">
        <f>ODAMFA!U66</f>
        <v>0</v>
      </c>
      <c r="D7624" s="22" t="s">
        <v>12596</v>
      </c>
      <c r="E7624" s="371" t="s">
        <v>15497</v>
      </c>
    </row>
    <row r="7625" spans="1:5" ht="12" customHeight="1" x14ac:dyDescent="0.25">
      <c r="A7625" s="651">
        <v>733905962882</v>
      </c>
      <c r="B7625" s="370" t="s">
        <v>15498</v>
      </c>
      <c r="C7625" s="22">
        <f>ODAMFA!U67</f>
        <v>0</v>
      </c>
      <c r="D7625" s="22" t="s">
        <v>12596</v>
      </c>
      <c r="E7625" s="371" t="s">
        <v>15499</v>
      </c>
    </row>
    <row r="7626" spans="1:5" ht="12" customHeight="1" x14ac:dyDescent="0.25">
      <c r="A7626" s="651">
        <v>733905965593</v>
      </c>
      <c r="B7626" s="370" t="s">
        <v>15500</v>
      </c>
      <c r="C7626" s="22">
        <f>ODAMFA!V52</f>
        <v>0</v>
      </c>
      <c r="D7626" s="22" t="s">
        <v>12596</v>
      </c>
      <c r="E7626" s="371" t="s">
        <v>15501</v>
      </c>
    </row>
    <row r="7627" spans="1:5" ht="12" customHeight="1" x14ac:dyDescent="0.25">
      <c r="A7627" s="651">
        <v>733905965418</v>
      </c>
      <c r="B7627" s="370" t="s">
        <v>15502</v>
      </c>
      <c r="C7627" s="22">
        <f>ODAMFA!V53</f>
        <v>0</v>
      </c>
      <c r="D7627" s="22" t="s">
        <v>12596</v>
      </c>
      <c r="E7627" s="371" t="s">
        <v>15503</v>
      </c>
    </row>
    <row r="7628" spans="1:5" ht="12" customHeight="1" x14ac:dyDescent="0.25">
      <c r="A7628" s="651">
        <v>733905965234</v>
      </c>
      <c r="B7628" s="370" t="s">
        <v>15504</v>
      </c>
      <c r="C7628" s="22">
        <f>ODAMFA!V54</f>
        <v>0</v>
      </c>
      <c r="D7628" s="22" t="s">
        <v>12596</v>
      </c>
      <c r="E7628" s="371" t="s">
        <v>15505</v>
      </c>
    </row>
    <row r="7629" spans="1:5" ht="12" customHeight="1" x14ac:dyDescent="0.25">
      <c r="A7629" s="651">
        <v>733905965050</v>
      </c>
      <c r="B7629" s="370" t="s">
        <v>15506</v>
      </c>
      <c r="C7629" s="22">
        <f>ODAMFA!V55</f>
        <v>0</v>
      </c>
      <c r="D7629" s="22" t="s">
        <v>12596</v>
      </c>
      <c r="E7629" s="371" t="s">
        <v>15507</v>
      </c>
    </row>
    <row r="7630" spans="1:5" ht="12" customHeight="1" x14ac:dyDescent="0.25">
      <c r="A7630" s="651">
        <v>733905964879</v>
      </c>
      <c r="B7630" s="370" t="s">
        <v>15508</v>
      </c>
      <c r="C7630" s="22">
        <f>ODAMFA!V56</f>
        <v>0</v>
      </c>
      <c r="D7630" s="22" t="s">
        <v>12596</v>
      </c>
      <c r="E7630" s="371" t="s">
        <v>15509</v>
      </c>
    </row>
    <row r="7631" spans="1:5" ht="12" customHeight="1" x14ac:dyDescent="0.25">
      <c r="A7631" s="651">
        <v>733905964695</v>
      </c>
      <c r="B7631" s="370" t="s">
        <v>15510</v>
      </c>
      <c r="C7631" s="22">
        <f>ODAMFA!V57</f>
        <v>0</v>
      </c>
      <c r="D7631" s="22" t="s">
        <v>12596</v>
      </c>
      <c r="E7631" s="371" t="s">
        <v>15511</v>
      </c>
    </row>
    <row r="7632" spans="1:5" ht="12" customHeight="1" x14ac:dyDescent="0.25">
      <c r="A7632" s="651">
        <v>733905964510</v>
      </c>
      <c r="B7632" s="370" t="s">
        <v>15512</v>
      </c>
      <c r="C7632" s="22">
        <f>ODAMFA!V58</f>
        <v>0</v>
      </c>
      <c r="D7632" s="22" t="s">
        <v>12596</v>
      </c>
      <c r="E7632" s="371" t="s">
        <v>15513</v>
      </c>
    </row>
    <row r="7633" spans="1:5" ht="12" customHeight="1" x14ac:dyDescent="0.25">
      <c r="A7633" s="651">
        <v>733905964336</v>
      </c>
      <c r="B7633" s="370" t="s">
        <v>15514</v>
      </c>
      <c r="C7633" s="22">
        <f>ODAMFA!V59</f>
        <v>0</v>
      </c>
      <c r="D7633" s="22" t="s">
        <v>12596</v>
      </c>
      <c r="E7633" s="371" t="s">
        <v>15515</v>
      </c>
    </row>
    <row r="7634" spans="1:5" ht="12" customHeight="1" x14ac:dyDescent="0.25">
      <c r="A7634" s="651">
        <v>733905964152</v>
      </c>
      <c r="B7634" s="370" t="s">
        <v>15516</v>
      </c>
      <c r="C7634" s="22">
        <f>ODAMFA!V60</f>
        <v>0</v>
      </c>
      <c r="D7634" s="22" t="s">
        <v>12596</v>
      </c>
      <c r="E7634" s="371" t="s">
        <v>15517</v>
      </c>
    </row>
    <row r="7635" spans="1:5" ht="12" customHeight="1" x14ac:dyDescent="0.25">
      <c r="A7635" s="651">
        <v>733905963971</v>
      </c>
      <c r="B7635" s="370" t="s">
        <v>15518</v>
      </c>
      <c r="C7635" s="22">
        <f>ODAMFA!V61</f>
        <v>0</v>
      </c>
      <c r="D7635" s="22" t="s">
        <v>12596</v>
      </c>
      <c r="E7635" s="371" t="s">
        <v>15519</v>
      </c>
    </row>
    <row r="7636" spans="1:5" ht="12" customHeight="1" x14ac:dyDescent="0.25">
      <c r="A7636" s="651">
        <v>733905963797</v>
      </c>
      <c r="B7636" s="370" t="s">
        <v>15520</v>
      </c>
      <c r="C7636" s="22">
        <f>ODAMFA!V62</f>
        <v>0</v>
      </c>
      <c r="D7636" s="22" t="s">
        <v>12596</v>
      </c>
      <c r="E7636" s="371" t="s">
        <v>15521</v>
      </c>
    </row>
    <row r="7637" spans="1:5" ht="12" customHeight="1" x14ac:dyDescent="0.25">
      <c r="A7637" s="651">
        <v>733905963612</v>
      </c>
      <c r="B7637" s="370" t="s">
        <v>15522</v>
      </c>
      <c r="C7637" s="22">
        <f>ODAMFA!V63</f>
        <v>0</v>
      </c>
      <c r="D7637" s="22" t="s">
        <v>12596</v>
      </c>
      <c r="E7637" s="371" t="s">
        <v>15523</v>
      </c>
    </row>
    <row r="7638" spans="1:5" ht="12" customHeight="1" x14ac:dyDescent="0.25">
      <c r="A7638" s="651">
        <v>733905963438</v>
      </c>
      <c r="B7638" s="370" t="s">
        <v>15524</v>
      </c>
      <c r="C7638" s="22">
        <f>ODAMFA!V64</f>
        <v>0</v>
      </c>
      <c r="D7638" s="22" t="s">
        <v>12596</v>
      </c>
      <c r="E7638" s="371" t="s">
        <v>15525</v>
      </c>
    </row>
    <row r="7639" spans="1:5" ht="12" customHeight="1" x14ac:dyDescent="0.25">
      <c r="A7639" s="651">
        <v>733905963254</v>
      </c>
      <c r="B7639" s="370" t="s">
        <v>15526</v>
      </c>
      <c r="C7639" s="22">
        <f>ODAMFA!V65</f>
        <v>0</v>
      </c>
      <c r="D7639" s="22" t="s">
        <v>12596</v>
      </c>
      <c r="E7639" s="371" t="s">
        <v>15527</v>
      </c>
    </row>
    <row r="7640" spans="1:5" ht="12" customHeight="1" x14ac:dyDescent="0.25">
      <c r="A7640" s="651">
        <v>733905963070</v>
      </c>
      <c r="B7640" s="370" t="s">
        <v>15528</v>
      </c>
      <c r="C7640" s="22">
        <f>ODAMFA!V66</f>
        <v>0</v>
      </c>
      <c r="D7640" s="22" t="s">
        <v>12596</v>
      </c>
      <c r="E7640" s="371" t="s">
        <v>15529</v>
      </c>
    </row>
    <row r="7641" spans="1:5" ht="12" customHeight="1" x14ac:dyDescent="0.25">
      <c r="A7641" s="651">
        <v>733905962899</v>
      </c>
      <c r="B7641" s="370" t="s">
        <v>15530</v>
      </c>
      <c r="C7641" s="22">
        <f>ODAMFA!V67</f>
        <v>0</v>
      </c>
      <c r="D7641" s="22" t="s">
        <v>12596</v>
      </c>
      <c r="E7641" s="371" t="s">
        <v>15531</v>
      </c>
    </row>
    <row r="7642" spans="1:5" ht="12" customHeight="1" x14ac:dyDescent="0.25">
      <c r="A7642" s="651">
        <v>733905339523</v>
      </c>
      <c r="B7642" s="372" t="s">
        <v>15532</v>
      </c>
      <c r="C7642" s="22">
        <f>ODAMFA90!C15</f>
        <v>0</v>
      </c>
      <c r="D7642" s="15" t="s">
        <v>15533</v>
      </c>
      <c r="E7642" s="371" t="s">
        <v>15534</v>
      </c>
    </row>
    <row r="7643" spans="1:5" ht="12" customHeight="1" x14ac:dyDescent="0.25">
      <c r="A7643" s="651">
        <v>733905338724</v>
      </c>
      <c r="B7643" s="372" t="s">
        <v>15535</v>
      </c>
      <c r="C7643" s="22">
        <f>ODAMFA90!C16</f>
        <v>0</v>
      </c>
      <c r="D7643" s="15" t="s">
        <v>15533</v>
      </c>
      <c r="E7643" s="371" t="s">
        <v>15536</v>
      </c>
    </row>
    <row r="7644" spans="1:5" ht="12" customHeight="1" x14ac:dyDescent="0.25">
      <c r="A7644" s="651">
        <v>733905338328</v>
      </c>
      <c r="B7644" s="372" t="s">
        <v>15537</v>
      </c>
      <c r="C7644" s="22">
        <f>ODAMFA90!C17</f>
        <v>0</v>
      </c>
      <c r="D7644" s="15" t="s">
        <v>15533</v>
      </c>
      <c r="E7644" s="371" t="s">
        <v>15538</v>
      </c>
    </row>
    <row r="7645" spans="1:5" ht="12" customHeight="1" x14ac:dyDescent="0.25">
      <c r="A7645" s="651">
        <v>733905337925</v>
      </c>
      <c r="B7645" s="372" t="s">
        <v>15539</v>
      </c>
      <c r="C7645" s="22">
        <f>ODAMFA90!C18</f>
        <v>0</v>
      </c>
      <c r="D7645" s="15" t="s">
        <v>15533</v>
      </c>
      <c r="E7645" s="371" t="s">
        <v>15540</v>
      </c>
    </row>
    <row r="7646" spans="1:5" ht="12" customHeight="1" x14ac:dyDescent="0.25">
      <c r="A7646" s="651">
        <v>733905337529</v>
      </c>
      <c r="B7646" s="372" t="s">
        <v>15541</v>
      </c>
      <c r="C7646" s="22">
        <f>ODAMFA90!C19</f>
        <v>0</v>
      </c>
      <c r="D7646" s="15" t="s">
        <v>15533</v>
      </c>
      <c r="E7646" s="371" t="s">
        <v>15542</v>
      </c>
    </row>
    <row r="7647" spans="1:5" ht="12" customHeight="1" x14ac:dyDescent="0.25">
      <c r="A7647" s="651">
        <v>733905337123</v>
      </c>
      <c r="B7647" s="372" t="s">
        <v>15543</v>
      </c>
      <c r="C7647" s="22">
        <f>ODAMFA90!C20</f>
        <v>0</v>
      </c>
      <c r="D7647" s="15" t="s">
        <v>15533</v>
      </c>
      <c r="E7647" s="371" t="s">
        <v>15544</v>
      </c>
    </row>
    <row r="7648" spans="1:5" ht="12" customHeight="1" x14ac:dyDescent="0.25">
      <c r="A7648" s="651">
        <v>733905336720</v>
      </c>
      <c r="B7648" s="372" t="s">
        <v>15545</v>
      </c>
      <c r="C7648" s="22">
        <f>ODAMFA90!C21</f>
        <v>0</v>
      </c>
      <c r="D7648" s="15" t="s">
        <v>15533</v>
      </c>
      <c r="E7648" s="371" t="s">
        <v>15546</v>
      </c>
    </row>
    <row r="7649" spans="1:5" ht="12" customHeight="1" x14ac:dyDescent="0.25">
      <c r="A7649" s="651">
        <v>733905336324</v>
      </c>
      <c r="B7649" s="372" t="s">
        <v>15547</v>
      </c>
      <c r="C7649" s="22">
        <f>ODAMFA90!C22</f>
        <v>0</v>
      </c>
      <c r="D7649" s="15" t="s">
        <v>15533</v>
      </c>
      <c r="E7649" s="371" t="s">
        <v>15548</v>
      </c>
    </row>
    <row r="7650" spans="1:5" ht="12" customHeight="1" x14ac:dyDescent="0.25">
      <c r="A7650" s="651">
        <v>733905335921</v>
      </c>
      <c r="B7650" s="372" t="s">
        <v>15549</v>
      </c>
      <c r="C7650" s="22">
        <f>ODAMFA90!C23</f>
        <v>0</v>
      </c>
      <c r="D7650" s="15" t="s">
        <v>15533</v>
      </c>
      <c r="E7650" s="371" t="s">
        <v>15550</v>
      </c>
    </row>
    <row r="7651" spans="1:5" ht="12" customHeight="1" x14ac:dyDescent="0.25">
      <c r="A7651" s="651">
        <v>733905335525</v>
      </c>
      <c r="B7651" s="372" t="s">
        <v>15551</v>
      </c>
      <c r="C7651" s="22">
        <f>ODAMFA90!C24</f>
        <v>0</v>
      </c>
      <c r="D7651" s="15" t="s">
        <v>15533</v>
      </c>
      <c r="E7651" s="371" t="s">
        <v>15552</v>
      </c>
    </row>
    <row r="7652" spans="1:5" ht="12" customHeight="1" x14ac:dyDescent="0.25">
      <c r="A7652" s="651">
        <v>733905335129</v>
      </c>
      <c r="B7652" s="372" t="s">
        <v>15553</v>
      </c>
      <c r="C7652" s="22">
        <f>ODAMFA90!C25</f>
        <v>0</v>
      </c>
      <c r="D7652" s="15" t="s">
        <v>15533</v>
      </c>
      <c r="E7652" s="371" t="s">
        <v>15554</v>
      </c>
    </row>
    <row r="7653" spans="1:5" ht="12" customHeight="1" x14ac:dyDescent="0.25">
      <c r="A7653" s="651">
        <v>733905334726</v>
      </c>
      <c r="B7653" s="372" t="s">
        <v>15555</v>
      </c>
      <c r="C7653" s="22">
        <f>ODAMFA90!C26</f>
        <v>0</v>
      </c>
      <c r="D7653" s="15" t="s">
        <v>15533</v>
      </c>
      <c r="E7653" s="371" t="s">
        <v>15556</v>
      </c>
    </row>
    <row r="7654" spans="1:5" ht="12" customHeight="1" x14ac:dyDescent="0.25">
      <c r="A7654" s="651">
        <v>733905334320</v>
      </c>
      <c r="B7654" s="372" t="s">
        <v>15557</v>
      </c>
      <c r="C7654" s="22">
        <f>ODAMFA90!C27</f>
        <v>0</v>
      </c>
      <c r="D7654" s="15" t="s">
        <v>15533</v>
      </c>
      <c r="E7654" s="371" t="s">
        <v>15558</v>
      </c>
    </row>
    <row r="7655" spans="1:5" ht="12" customHeight="1" x14ac:dyDescent="0.25">
      <c r="A7655" s="651">
        <v>733905333927</v>
      </c>
      <c r="B7655" s="372" t="s">
        <v>15559</v>
      </c>
      <c r="C7655" s="22">
        <f>ODAMFA90!C28</f>
        <v>0</v>
      </c>
      <c r="D7655" s="15" t="s">
        <v>15533</v>
      </c>
      <c r="E7655" s="371" t="s">
        <v>15560</v>
      </c>
    </row>
    <row r="7656" spans="1:5" ht="12" customHeight="1" x14ac:dyDescent="0.25">
      <c r="A7656" s="651">
        <v>733905333521</v>
      </c>
      <c r="B7656" s="372" t="s">
        <v>15561</v>
      </c>
      <c r="C7656" s="22">
        <f>ODAMFA90!C29</f>
        <v>0</v>
      </c>
      <c r="D7656" s="15" t="s">
        <v>15533</v>
      </c>
      <c r="E7656" s="371" t="s">
        <v>15562</v>
      </c>
    </row>
    <row r="7657" spans="1:5" ht="12" customHeight="1" x14ac:dyDescent="0.25">
      <c r="A7657" s="651">
        <v>733905333125</v>
      </c>
      <c r="B7657" s="372" t="s">
        <v>15563</v>
      </c>
      <c r="C7657" s="22">
        <f>ODAMFA90!C30</f>
        <v>0</v>
      </c>
      <c r="D7657" s="15" t="s">
        <v>15533</v>
      </c>
      <c r="E7657" s="371" t="s">
        <v>15564</v>
      </c>
    </row>
    <row r="7658" spans="1:5" ht="12" customHeight="1" x14ac:dyDescent="0.25">
      <c r="A7658" s="651">
        <v>733905332722</v>
      </c>
      <c r="B7658" s="372" t="s">
        <v>15565</v>
      </c>
      <c r="C7658" s="22">
        <f>ODAMFA90!C31</f>
        <v>0</v>
      </c>
      <c r="D7658" s="15" t="s">
        <v>15533</v>
      </c>
      <c r="E7658" s="371" t="s">
        <v>15566</v>
      </c>
    </row>
    <row r="7659" spans="1:5" ht="12" customHeight="1" x14ac:dyDescent="0.25">
      <c r="A7659" s="651">
        <v>733905331954</v>
      </c>
      <c r="B7659" s="372" t="s">
        <v>15567</v>
      </c>
      <c r="C7659" s="22">
        <f>ODAMFA90!C32</f>
        <v>0</v>
      </c>
      <c r="D7659" s="15" t="s">
        <v>15533</v>
      </c>
      <c r="E7659" s="371" t="s">
        <v>15568</v>
      </c>
    </row>
    <row r="7660" spans="1:5" ht="12" customHeight="1" x14ac:dyDescent="0.25">
      <c r="A7660" s="651">
        <v>733905331923</v>
      </c>
      <c r="B7660" s="372" t="s">
        <v>15569</v>
      </c>
      <c r="C7660" s="22">
        <f>ODAMFA90!C33</f>
        <v>0</v>
      </c>
      <c r="D7660" s="15" t="s">
        <v>15533</v>
      </c>
      <c r="E7660" s="371" t="s">
        <v>15570</v>
      </c>
    </row>
    <row r="7661" spans="1:5" ht="12" customHeight="1" x14ac:dyDescent="0.25">
      <c r="A7661" s="651">
        <v>733905331527</v>
      </c>
      <c r="B7661" s="372" t="s">
        <v>15571</v>
      </c>
      <c r="C7661" s="22">
        <f>ODAMFA90!C34</f>
        <v>0</v>
      </c>
      <c r="D7661" s="15" t="s">
        <v>15533</v>
      </c>
      <c r="E7661" s="371" t="s">
        <v>15572</v>
      </c>
    </row>
    <row r="7662" spans="1:5" ht="12" customHeight="1" x14ac:dyDescent="0.25">
      <c r="A7662" s="651">
        <v>733905099939</v>
      </c>
      <c r="B7662" s="372" t="s">
        <v>15573</v>
      </c>
      <c r="C7662" s="22">
        <f>ODAMFA90!C35</f>
        <v>0</v>
      </c>
      <c r="D7662" s="15" t="s">
        <v>15533</v>
      </c>
      <c r="E7662" s="371" t="s">
        <v>15574</v>
      </c>
    </row>
    <row r="7663" spans="1:5" ht="12" customHeight="1" x14ac:dyDescent="0.25">
      <c r="A7663" s="651">
        <v>733905099908</v>
      </c>
      <c r="B7663" s="372" t="s">
        <v>15575</v>
      </c>
      <c r="C7663" s="22">
        <f>ODAMFA90!C36</f>
        <v>0</v>
      </c>
      <c r="D7663" s="15" t="s">
        <v>15533</v>
      </c>
      <c r="E7663" s="371" t="s">
        <v>15576</v>
      </c>
    </row>
    <row r="7664" spans="1:5" ht="12" customHeight="1" x14ac:dyDescent="0.25">
      <c r="A7664" s="651">
        <v>733905099502</v>
      </c>
      <c r="B7664" s="372" t="s">
        <v>15577</v>
      </c>
      <c r="C7664" s="22">
        <f>ODAMFA90!C37</f>
        <v>0</v>
      </c>
      <c r="D7664" s="15" t="s">
        <v>15533</v>
      </c>
      <c r="E7664" s="371" t="s">
        <v>15578</v>
      </c>
    </row>
    <row r="7665" spans="1:5" ht="12" customHeight="1" x14ac:dyDescent="0.25">
      <c r="A7665" s="651">
        <v>733905099106</v>
      </c>
      <c r="B7665" s="372" t="s">
        <v>15579</v>
      </c>
      <c r="C7665" s="22">
        <f>ODAMFA90!C38</f>
        <v>0</v>
      </c>
      <c r="D7665" s="15" t="s">
        <v>15533</v>
      </c>
      <c r="E7665" s="371" t="s">
        <v>15580</v>
      </c>
    </row>
    <row r="7666" spans="1:5" ht="12" customHeight="1" x14ac:dyDescent="0.25">
      <c r="A7666" s="651">
        <v>733905098703</v>
      </c>
      <c r="B7666" s="372" t="s">
        <v>15581</v>
      </c>
      <c r="C7666" s="22">
        <f>ODAMFA90!C39</f>
        <v>0</v>
      </c>
      <c r="D7666" s="15" t="s">
        <v>15533</v>
      </c>
      <c r="E7666" s="371" t="s">
        <v>15582</v>
      </c>
    </row>
    <row r="7667" spans="1:5" ht="12" customHeight="1" x14ac:dyDescent="0.25">
      <c r="A7667" s="651">
        <v>733905098307</v>
      </c>
      <c r="B7667" s="372" t="s">
        <v>15583</v>
      </c>
      <c r="C7667" s="22">
        <f>ODAMFA90!C40</f>
        <v>0</v>
      </c>
      <c r="D7667" s="15" t="s">
        <v>15533</v>
      </c>
      <c r="E7667" s="371" t="s">
        <v>15584</v>
      </c>
    </row>
    <row r="7668" spans="1:5" ht="12" customHeight="1" x14ac:dyDescent="0.25">
      <c r="A7668" s="651">
        <v>733905097904</v>
      </c>
      <c r="B7668" s="372" t="s">
        <v>15585</v>
      </c>
      <c r="C7668" s="22">
        <f>ODAMFA90!C41</f>
        <v>0</v>
      </c>
      <c r="D7668" s="15" t="s">
        <v>15533</v>
      </c>
      <c r="E7668" s="371" t="s">
        <v>15586</v>
      </c>
    </row>
    <row r="7669" spans="1:5" ht="12" customHeight="1" x14ac:dyDescent="0.25">
      <c r="A7669" s="651">
        <v>733905097508</v>
      </c>
      <c r="B7669" s="372" t="s">
        <v>15587</v>
      </c>
      <c r="C7669" s="22">
        <f>ODAMFA90!C42</f>
        <v>0</v>
      </c>
      <c r="D7669" s="15" t="s">
        <v>15533</v>
      </c>
      <c r="E7669" s="371" t="s">
        <v>15588</v>
      </c>
    </row>
    <row r="7670" spans="1:5" ht="12" customHeight="1" x14ac:dyDescent="0.25">
      <c r="A7670" s="651">
        <v>733905097102</v>
      </c>
      <c r="B7670" s="372" t="s">
        <v>15589</v>
      </c>
      <c r="C7670" s="22">
        <f>ODAMFA90!C43</f>
        <v>0</v>
      </c>
      <c r="D7670" s="15" t="s">
        <v>15533</v>
      </c>
      <c r="E7670" s="371" t="s">
        <v>15590</v>
      </c>
    </row>
    <row r="7671" spans="1:5" ht="12" customHeight="1" x14ac:dyDescent="0.25">
      <c r="A7671" s="651">
        <v>733905096709</v>
      </c>
      <c r="B7671" s="372" t="s">
        <v>15591</v>
      </c>
      <c r="C7671" s="22">
        <f>ODAMFA90!C44</f>
        <v>0</v>
      </c>
      <c r="D7671" s="15" t="s">
        <v>15533</v>
      </c>
      <c r="E7671" s="371" t="s">
        <v>15592</v>
      </c>
    </row>
    <row r="7672" spans="1:5" ht="12" customHeight="1" x14ac:dyDescent="0.25">
      <c r="A7672" s="651">
        <v>733905339561</v>
      </c>
      <c r="B7672" s="372" t="s">
        <v>15593</v>
      </c>
      <c r="C7672" s="22">
        <f>ODAMFA90!D15</f>
        <v>0</v>
      </c>
      <c r="D7672" s="15" t="s">
        <v>15533</v>
      </c>
      <c r="E7672" s="371" t="s">
        <v>15594</v>
      </c>
    </row>
    <row r="7673" spans="1:5" ht="12" customHeight="1" x14ac:dyDescent="0.25">
      <c r="A7673" s="651">
        <v>733905338762</v>
      </c>
      <c r="B7673" s="372" t="s">
        <v>15595</v>
      </c>
      <c r="C7673" s="22">
        <f>ODAMFA90!D16</f>
        <v>0</v>
      </c>
      <c r="D7673" s="15" t="s">
        <v>15533</v>
      </c>
      <c r="E7673" s="371" t="s">
        <v>15596</v>
      </c>
    </row>
    <row r="7674" spans="1:5" ht="12" customHeight="1" x14ac:dyDescent="0.25">
      <c r="A7674" s="651">
        <v>733905338366</v>
      </c>
      <c r="B7674" s="372" t="s">
        <v>15597</v>
      </c>
      <c r="C7674" s="22">
        <f>ODAMFA90!D17</f>
        <v>0</v>
      </c>
      <c r="D7674" s="15" t="s">
        <v>15533</v>
      </c>
      <c r="E7674" s="371" t="s">
        <v>15598</v>
      </c>
    </row>
    <row r="7675" spans="1:5" ht="12" customHeight="1" x14ac:dyDescent="0.25">
      <c r="A7675" s="651">
        <v>733905337963</v>
      </c>
      <c r="B7675" s="372" t="s">
        <v>15599</v>
      </c>
      <c r="C7675" s="22">
        <f>ODAMFA90!D18</f>
        <v>0</v>
      </c>
      <c r="D7675" s="15" t="s">
        <v>15533</v>
      </c>
      <c r="E7675" s="371" t="s">
        <v>15600</v>
      </c>
    </row>
    <row r="7676" spans="1:5" ht="12" customHeight="1" x14ac:dyDescent="0.25">
      <c r="A7676" s="651">
        <v>733905337567</v>
      </c>
      <c r="B7676" s="372" t="s">
        <v>15601</v>
      </c>
      <c r="C7676" s="22">
        <f>ODAMFA90!D19</f>
        <v>0</v>
      </c>
      <c r="D7676" s="15" t="s">
        <v>15533</v>
      </c>
      <c r="E7676" s="371" t="s">
        <v>15602</v>
      </c>
    </row>
    <row r="7677" spans="1:5" ht="12" customHeight="1" x14ac:dyDescent="0.25">
      <c r="A7677" s="651">
        <v>733905337161</v>
      </c>
      <c r="B7677" s="372" t="s">
        <v>15603</v>
      </c>
      <c r="C7677" s="22">
        <f>ODAMFA90!D20</f>
        <v>0</v>
      </c>
      <c r="D7677" s="15" t="s">
        <v>15533</v>
      </c>
      <c r="E7677" s="371" t="s">
        <v>15604</v>
      </c>
    </row>
    <row r="7678" spans="1:5" ht="12" customHeight="1" x14ac:dyDescent="0.25">
      <c r="A7678" s="651">
        <v>733905336768</v>
      </c>
      <c r="B7678" s="372" t="s">
        <v>15605</v>
      </c>
      <c r="C7678" s="22">
        <f>ODAMFA90!D21</f>
        <v>0</v>
      </c>
      <c r="D7678" s="15" t="s">
        <v>15533</v>
      </c>
      <c r="E7678" s="371" t="s">
        <v>15606</v>
      </c>
    </row>
    <row r="7679" spans="1:5" ht="12" customHeight="1" x14ac:dyDescent="0.25">
      <c r="A7679" s="651">
        <v>733905336362</v>
      </c>
      <c r="B7679" s="372" t="s">
        <v>15607</v>
      </c>
      <c r="C7679" s="22">
        <f>ODAMFA90!D22</f>
        <v>0</v>
      </c>
      <c r="D7679" s="15" t="s">
        <v>15533</v>
      </c>
      <c r="E7679" s="371" t="s">
        <v>15608</v>
      </c>
    </row>
    <row r="7680" spans="1:5" ht="12" customHeight="1" x14ac:dyDescent="0.25">
      <c r="A7680" s="651">
        <v>733905335969</v>
      </c>
      <c r="B7680" s="372" t="s">
        <v>15609</v>
      </c>
      <c r="C7680" s="22">
        <f>ODAMFA90!D23</f>
        <v>0</v>
      </c>
      <c r="D7680" s="15" t="s">
        <v>15533</v>
      </c>
      <c r="E7680" s="371" t="s">
        <v>15610</v>
      </c>
    </row>
    <row r="7681" spans="1:5" ht="12" customHeight="1" x14ac:dyDescent="0.25">
      <c r="A7681" s="651">
        <v>733905335563</v>
      </c>
      <c r="B7681" s="372" t="s">
        <v>15611</v>
      </c>
      <c r="C7681" s="22">
        <f>ODAMFA90!D24</f>
        <v>0</v>
      </c>
      <c r="D7681" s="15" t="s">
        <v>15533</v>
      </c>
      <c r="E7681" s="371" t="s">
        <v>15612</v>
      </c>
    </row>
    <row r="7682" spans="1:5" ht="12" customHeight="1" x14ac:dyDescent="0.25">
      <c r="A7682" s="651">
        <v>733905335167</v>
      </c>
      <c r="B7682" s="372" t="s">
        <v>15613</v>
      </c>
      <c r="C7682" s="22">
        <f>ODAMFA90!D25</f>
        <v>0</v>
      </c>
      <c r="D7682" s="15" t="s">
        <v>15533</v>
      </c>
      <c r="E7682" s="371" t="s">
        <v>15614</v>
      </c>
    </row>
    <row r="7683" spans="1:5" ht="12" customHeight="1" x14ac:dyDescent="0.25">
      <c r="A7683" s="651">
        <v>733905334764</v>
      </c>
      <c r="B7683" s="372" t="s">
        <v>15615</v>
      </c>
      <c r="C7683" s="22">
        <f>ODAMFA90!D26</f>
        <v>0</v>
      </c>
      <c r="D7683" s="15" t="s">
        <v>15533</v>
      </c>
      <c r="E7683" s="371" t="s">
        <v>15616</v>
      </c>
    </row>
    <row r="7684" spans="1:5" ht="12" customHeight="1" x14ac:dyDescent="0.25">
      <c r="A7684" s="651">
        <v>733905334368</v>
      </c>
      <c r="B7684" s="372" t="s">
        <v>15617</v>
      </c>
      <c r="C7684" s="22">
        <f>ODAMFA90!D27</f>
        <v>0</v>
      </c>
      <c r="D7684" s="15" t="s">
        <v>15533</v>
      </c>
      <c r="E7684" s="371" t="s">
        <v>15618</v>
      </c>
    </row>
    <row r="7685" spans="1:5" ht="12" customHeight="1" x14ac:dyDescent="0.25">
      <c r="A7685" s="651">
        <v>733905333965</v>
      </c>
      <c r="B7685" s="372" t="s">
        <v>15619</v>
      </c>
      <c r="C7685" s="22">
        <f>ODAMFA90!D28</f>
        <v>0</v>
      </c>
      <c r="D7685" s="15" t="s">
        <v>15533</v>
      </c>
      <c r="E7685" s="371" t="s">
        <v>15620</v>
      </c>
    </row>
    <row r="7686" spans="1:5" ht="12" customHeight="1" x14ac:dyDescent="0.25">
      <c r="A7686" s="651">
        <v>733905333569</v>
      </c>
      <c r="B7686" s="372" t="s">
        <v>15621</v>
      </c>
      <c r="C7686" s="22">
        <f>ODAMFA90!D29</f>
        <v>0</v>
      </c>
      <c r="D7686" s="15" t="s">
        <v>15533</v>
      </c>
      <c r="E7686" s="371" t="s">
        <v>15622</v>
      </c>
    </row>
    <row r="7687" spans="1:5" ht="12" customHeight="1" x14ac:dyDescent="0.25">
      <c r="A7687" s="651">
        <v>733905333163</v>
      </c>
      <c r="B7687" s="372" t="s">
        <v>15623</v>
      </c>
      <c r="C7687" s="22">
        <f>ODAMFA90!D30</f>
        <v>0</v>
      </c>
      <c r="D7687" s="15" t="s">
        <v>15533</v>
      </c>
      <c r="E7687" s="371" t="s">
        <v>15624</v>
      </c>
    </row>
    <row r="7688" spans="1:5" ht="12" customHeight="1" x14ac:dyDescent="0.25">
      <c r="A7688" s="651">
        <v>733905332760</v>
      </c>
      <c r="B7688" s="372" t="s">
        <v>15625</v>
      </c>
      <c r="C7688" s="22">
        <f>ODAMFA90!D31</f>
        <v>0</v>
      </c>
      <c r="D7688" s="15" t="s">
        <v>15533</v>
      </c>
      <c r="E7688" s="371" t="s">
        <v>15626</v>
      </c>
    </row>
    <row r="7689" spans="1:5" ht="12" customHeight="1" x14ac:dyDescent="0.25">
      <c r="A7689" s="651">
        <v>733905332036</v>
      </c>
      <c r="B7689" s="372" t="s">
        <v>15627</v>
      </c>
      <c r="C7689" s="22">
        <f>ODAMFA90!D32</f>
        <v>0</v>
      </c>
      <c r="D7689" s="15" t="s">
        <v>15533</v>
      </c>
      <c r="E7689" s="371" t="s">
        <v>15628</v>
      </c>
    </row>
    <row r="7690" spans="1:5" ht="12" customHeight="1" x14ac:dyDescent="0.25">
      <c r="A7690" s="651">
        <v>733905331992</v>
      </c>
      <c r="B7690" s="372" t="s">
        <v>15629</v>
      </c>
      <c r="C7690" s="22">
        <f>ODAMFA90!D33</f>
        <v>0</v>
      </c>
      <c r="D7690" s="15" t="s">
        <v>15533</v>
      </c>
      <c r="E7690" s="371" t="s">
        <v>15630</v>
      </c>
    </row>
    <row r="7691" spans="1:5" ht="12" customHeight="1" x14ac:dyDescent="0.25">
      <c r="A7691" s="651">
        <v>733905331565</v>
      </c>
      <c r="B7691" s="372" t="s">
        <v>15631</v>
      </c>
      <c r="C7691" s="22">
        <f>ODAMFA90!D34</f>
        <v>0</v>
      </c>
      <c r="D7691" s="15" t="s">
        <v>15533</v>
      </c>
      <c r="E7691" s="371" t="s">
        <v>15632</v>
      </c>
    </row>
    <row r="7692" spans="1:5" ht="12" customHeight="1" x14ac:dyDescent="0.25">
      <c r="A7692" s="651">
        <v>733905100017</v>
      </c>
      <c r="B7692" s="372" t="s">
        <v>15633</v>
      </c>
      <c r="C7692" s="22">
        <f>ODAMFA90!D35</f>
        <v>0</v>
      </c>
      <c r="D7692" s="15" t="s">
        <v>15533</v>
      </c>
      <c r="E7692" s="371" t="s">
        <v>15634</v>
      </c>
    </row>
    <row r="7693" spans="1:5" ht="12" customHeight="1" x14ac:dyDescent="0.25">
      <c r="A7693" s="651">
        <v>733905099977</v>
      </c>
      <c r="B7693" s="372" t="s">
        <v>15635</v>
      </c>
      <c r="C7693" s="22">
        <f>ODAMFA90!D36</f>
        <v>0</v>
      </c>
      <c r="D7693" s="15" t="s">
        <v>15533</v>
      </c>
      <c r="E7693" s="371" t="s">
        <v>15636</v>
      </c>
    </row>
    <row r="7694" spans="1:5" ht="12" customHeight="1" x14ac:dyDescent="0.25">
      <c r="A7694" s="651">
        <v>733905099540</v>
      </c>
      <c r="B7694" s="372" t="s">
        <v>15637</v>
      </c>
      <c r="C7694" s="22">
        <f>ODAMFA90!D37</f>
        <v>0</v>
      </c>
      <c r="D7694" s="15" t="s">
        <v>15533</v>
      </c>
      <c r="E7694" s="371" t="s">
        <v>15638</v>
      </c>
    </row>
    <row r="7695" spans="1:5" ht="12" customHeight="1" x14ac:dyDescent="0.25">
      <c r="A7695" s="651">
        <v>733905099144</v>
      </c>
      <c r="B7695" s="372" t="s">
        <v>15639</v>
      </c>
      <c r="C7695" s="22">
        <f>ODAMFA90!D38</f>
        <v>0</v>
      </c>
      <c r="D7695" s="15" t="s">
        <v>15533</v>
      </c>
      <c r="E7695" s="371" t="s">
        <v>15640</v>
      </c>
    </row>
    <row r="7696" spans="1:5" ht="12" customHeight="1" x14ac:dyDescent="0.25">
      <c r="A7696" s="651">
        <v>733905098741</v>
      </c>
      <c r="B7696" s="372" t="s">
        <v>15641</v>
      </c>
      <c r="C7696" s="22">
        <f>ODAMFA90!D39</f>
        <v>0</v>
      </c>
      <c r="D7696" s="15" t="s">
        <v>15533</v>
      </c>
      <c r="E7696" s="371" t="s">
        <v>15642</v>
      </c>
    </row>
    <row r="7697" spans="1:5" ht="12" customHeight="1" x14ac:dyDescent="0.25">
      <c r="A7697" s="651">
        <v>733905098345</v>
      </c>
      <c r="B7697" s="372" t="s">
        <v>15643</v>
      </c>
      <c r="C7697" s="22">
        <f>ODAMFA90!D40</f>
        <v>0</v>
      </c>
      <c r="D7697" s="15" t="s">
        <v>15533</v>
      </c>
      <c r="E7697" s="371" t="s">
        <v>15644</v>
      </c>
    </row>
    <row r="7698" spans="1:5" ht="12" customHeight="1" x14ac:dyDescent="0.25">
      <c r="A7698" s="651">
        <v>733905097942</v>
      </c>
      <c r="B7698" s="372" t="s">
        <v>15645</v>
      </c>
      <c r="C7698" s="22">
        <f>ODAMFA90!D41</f>
        <v>0</v>
      </c>
      <c r="D7698" s="15" t="s">
        <v>15533</v>
      </c>
      <c r="E7698" s="371" t="s">
        <v>15646</v>
      </c>
    </row>
    <row r="7699" spans="1:5" ht="12" customHeight="1" x14ac:dyDescent="0.25">
      <c r="A7699" s="651">
        <v>733905097546</v>
      </c>
      <c r="B7699" s="372" t="s">
        <v>15647</v>
      </c>
      <c r="C7699" s="22">
        <f>ODAMFA90!D42</f>
        <v>0</v>
      </c>
      <c r="D7699" s="15" t="s">
        <v>15533</v>
      </c>
      <c r="E7699" s="371" t="s">
        <v>15648</v>
      </c>
    </row>
    <row r="7700" spans="1:5" ht="12" customHeight="1" x14ac:dyDescent="0.25">
      <c r="A7700" s="651">
        <v>733905097140</v>
      </c>
      <c r="B7700" s="372" t="s">
        <v>15649</v>
      </c>
      <c r="C7700" s="22">
        <f>ODAMFA90!D43</f>
        <v>0</v>
      </c>
      <c r="D7700" s="15" t="s">
        <v>15533</v>
      </c>
      <c r="E7700" s="371" t="s">
        <v>15650</v>
      </c>
    </row>
    <row r="7701" spans="1:5" ht="12" customHeight="1" x14ac:dyDescent="0.25">
      <c r="A7701" s="651">
        <v>733905096747</v>
      </c>
      <c r="B7701" s="372" t="s">
        <v>15651</v>
      </c>
      <c r="C7701" s="22">
        <f>ODAMFA90!D44</f>
        <v>0</v>
      </c>
      <c r="D7701" s="15" t="s">
        <v>15533</v>
      </c>
      <c r="E7701" s="371" t="s">
        <v>15652</v>
      </c>
    </row>
    <row r="7702" spans="1:5" ht="12" customHeight="1" x14ac:dyDescent="0.25">
      <c r="A7702" s="651">
        <v>733905339691</v>
      </c>
      <c r="B7702" s="372" t="s">
        <v>15653</v>
      </c>
      <c r="C7702" s="22">
        <f>ODAMFA90!E15</f>
        <v>0</v>
      </c>
      <c r="D7702" s="15" t="s">
        <v>15533</v>
      </c>
      <c r="E7702" s="371" t="s">
        <v>15654</v>
      </c>
    </row>
    <row r="7703" spans="1:5" ht="12" customHeight="1" x14ac:dyDescent="0.25">
      <c r="A7703" s="651">
        <v>733905338892</v>
      </c>
      <c r="B7703" s="372" t="s">
        <v>15655</v>
      </c>
      <c r="C7703" s="22">
        <f>ODAMFA90!E16</f>
        <v>0</v>
      </c>
      <c r="D7703" s="15" t="s">
        <v>15533</v>
      </c>
      <c r="E7703" s="371" t="s">
        <v>15656</v>
      </c>
    </row>
    <row r="7704" spans="1:5" ht="12" customHeight="1" x14ac:dyDescent="0.25">
      <c r="A7704" s="651">
        <v>733905338496</v>
      </c>
      <c r="B7704" s="372" t="s">
        <v>15657</v>
      </c>
      <c r="C7704" s="22">
        <f>ODAMFA90!E17</f>
        <v>0</v>
      </c>
      <c r="D7704" s="15" t="s">
        <v>15533</v>
      </c>
      <c r="E7704" s="371" t="s">
        <v>15658</v>
      </c>
    </row>
    <row r="7705" spans="1:5" ht="12" customHeight="1" x14ac:dyDescent="0.25">
      <c r="A7705" s="651">
        <v>733905338090</v>
      </c>
      <c r="B7705" s="372" t="s">
        <v>15659</v>
      </c>
      <c r="C7705" s="22">
        <f>ODAMFA90!E18</f>
        <v>0</v>
      </c>
      <c r="D7705" s="15" t="s">
        <v>15533</v>
      </c>
      <c r="E7705" s="371" t="s">
        <v>15660</v>
      </c>
    </row>
    <row r="7706" spans="1:5" ht="12" customHeight="1" x14ac:dyDescent="0.25">
      <c r="A7706" s="651">
        <v>733905337697</v>
      </c>
      <c r="B7706" s="372" t="s">
        <v>15661</v>
      </c>
      <c r="C7706" s="22">
        <f>ODAMFA90!E19</f>
        <v>0</v>
      </c>
      <c r="D7706" s="15" t="s">
        <v>15533</v>
      </c>
      <c r="E7706" s="371" t="s">
        <v>15662</v>
      </c>
    </row>
    <row r="7707" spans="1:5" ht="12" customHeight="1" x14ac:dyDescent="0.25">
      <c r="A7707" s="651">
        <v>733905337291</v>
      </c>
      <c r="B7707" s="372" t="s">
        <v>15663</v>
      </c>
      <c r="C7707" s="22">
        <f>ODAMFA90!E20</f>
        <v>0</v>
      </c>
      <c r="D7707" s="15" t="s">
        <v>15533</v>
      </c>
      <c r="E7707" s="371" t="s">
        <v>15664</v>
      </c>
    </row>
    <row r="7708" spans="1:5" ht="12" customHeight="1" x14ac:dyDescent="0.25">
      <c r="A7708" s="651">
        <v>733905336898</v>
      </c>
      <c r="B7708" s="372" t="s">
        <v>15665</v>
      </c>
      <c r="C7708" s="22">
        <f>ODAMFA90!E21</f>
        <v>0</v>
      </c>
      <c r="D7708" s="15" t="s">
        <v>15533</v>
      </c>
      <c r="E7708" s="371" t="s">
        <v>15666</v>
      </c>
    </row>
    <row r="7709" spans="1:5" ht="12" customHeight="1" x14ac:dyDescent="0.25">
      <c r="A7709" s="651">
        <v>733905336492</v>
      </c>
      <c r="B7709" s="372" t="s">
        <v>15667</v>
      </c>
      <c r="C7709" s="22">
        <f>ODAMFA90!E22</f>
        <v>0</v>
      </c>
      <c r="D7709" s="15" t="s">
        <v>15533</v>
      </c>
      <c r="E7709" s="371" t="s">
        <v>15668</v>
      </c>
    </row>
    <row r="7710" spans="1:5" ht="12" customHeight="1" x14ac:dyDescent="0.25">
      <c r="A7710" s="651">
        <v>733905336096</v>
      </c>
      <c r="B7710" s="372" t="s">
        <v>15669</v>
      </c>
      <c r="C7710" s="22">
        <f>ODAMFA90!E23</f>
        <v>0</v>
      </c>
      <c r="D7710" s="15" t="s">
        <v>15533</v>
      </c>
      <c r="E7710" s="371" t="s">
        <v>15670</v>
      </c>
    </row>
    <row r="7711" spans="1:5" ht="12" customHeight="1" x14ac:dyDescent="0.25">
      <c r="A7711" s="651">
        <v>733905335693</v>
      </c>
      <c r="B7711" s="372" t="s">
        <v>15671</v>
      </c>
      <c r="C7711" s="22">
        <f>ODAMFA90!E24</f>
        <v>0</v>
      </c>
      <c r="D7711" s="15" t="s">
        <v>15533</v>
      </c>
      <c r="E7711" s="371" t="s">
        <v>15672</v>
      </c>
    </row>
    <row r="7712" spans="1:5" ht="12" customHeight="1" x14ac:dyDescent="0.25">
      <c r="A7712" s="651">
        <v>733905335297</v>
      </c>
      <c r="B7712" s="372" t="s">
        <v>15673</v>
      </c>
      <c r="C7712" s="22">
        <f>ODAMFA90!E25</f>
        <v>0</v>
      </c>
      <c r="D7712" s="15" t="s">
        <v>15533</v>
      </c>
      <c r="E7712" s="371" t="s">
        <v>15674</v>
      </c>
    </row>
    <row r="7713" spans="1:5" ht="12" customHeight="1" x14ac:dyDescent="0.25">
      <c r="A7713" s="651">
        <v>733905334894</v>
      </c>
      <c r="B7713" s="372" t="s">
        <v>15675</v>
      </c>
      <c r="C7713" s="22">
        <f>ODAMFA90!E26</f>
        <v>0</v>
      </c>
      <c r="D7713" s="15" t="s">
        <v>15533</v>
      </c>
      <c r="E7713" s="371" t="s">
        <v>15676</v>
      </c>
    </row>
    <row r="7714" spans="1:5" ht="12" customHeight="1" x14ac:dyDescent="0.25">
      <c r="A7714" s="651">
        <v>733905334498</v>
      </c>
      <c r="B7714" s="372" t="s">
        <v>15677</v>
      </c>
      <c r="C7714" s="22">
        <f>ODAMFA90!E27</f>
        <v>0</v>
      </c>
      <c r="D7714" s="15" t="s">
        <v>15533</v>
      </c>
      <c r="E7714" s="371" t="s">
        <v>15678</v>
      </c>
    </row>
    <row r="7715" spans="1:5" ht="12" customHeight="1" x14ac:dyDescent="0.25">
      <c r="A7715" s="651">
        <v>733905334092</v>
      </c>
      <c r="B7715" s="372" t="s">
        <v>15679</v>
      </c>
      <c r="C7715" s="22">
        <f>ODAMFA90!E28</f>
        <v>0</v>
      </c>
      <c r="D7715" s="15" t="s">
        <v>15533</v>
      </c>
      <c r="E7715" s="371" t="s">
        <v>15680</v>
      </c>
    </row>
    <row r="7716" spans="1:5" ht="12" customHeight="1" x14ac:dyDescent="0.25">
      <c r="A7716" s="651">
        <v>733905333699</v>
      </c>
      <c r="B7716" s="372" t="s">
        <v>15681</v>
      </c>
      <c r="C7716" s="22">
        <f>ODAMFA90!E29</f>
        <v>0</v>
      </c>
      <c r="D7716" s="15" t="s">
        <v>15533</v>
      </c>
      <c r="E7716" s="371" t="s">
        <v>15682</v>
      </c>
    </row>
    <row r="7717" spans="1:5" ht="12" customHeight="1" x14ac:dyDescent="0.25">
      <c r="A7717" s="651">
        <v>733905333293</v>
      </c>
      <c r="B7717" s="372" t="s">
        <v>15683</v>
      </c>
      <c r="C7717" s="22">
        <f>ODAMFA90!E30</f>
        <v>0</v>
      </c>
      <c r="D7717" s="15" t="s">
        <v>15533</v>
      </c>
      <c r="E7717" s="371" t="s">
        <v>15684</v>
      </c>
    </row>
    <row r="7718" spans="1:5" ht="12" customHeight="1" x14ac:dyDescent="0.25">
      <c r="A7718" s="651">
        <v>733905332890</v>
      </c>
      <c r="B7718" s="372" t="s">
        <v>15685</v>
      </c>
      <c r="C7718" s="22">
        <f>ODAMFA90!E31</f>
        <v>0</v>
      </c>
      <c r="D7718" s="15" t="s">
        <v>15533</v>
      </c>
      <c r="E7718" s="371" t="s">
        <v>15686</v>
      </c>
    </row>
    <row r="7719" spans="1:5" ht="12" customHeight="1" x14ac:dyDescent="0.25">
      <c r="A7719" s="651">
        <v>733905332296</v>
      </c>
      <c r="B7719" s="372" t="s">
        <v>15687</v>
      </c>
      <c r="C7719" s="22">
        <f>ODAMFA90!E32</f>
        <v>0</v>
      </c>
      <c r="D7719" s="15" t="s">
        <v>15533</v>
      </c>
      <c r="E7719" s="371" t="s">
        <v>15688</v>
      </c>
    </row>
    <row r="7720" spans="1:5" ht="12" customHeight="1" x14ac:dyDescent="0.25">
      <c r="A7720" s="651">
        <v>733905332258</v>
      </c>
      <c r="B7720" s="372" t="s">
        <v>15689</v>
      </c>
      <c r="C7720" s="22">
        <f>ODAMFA90!E33</f>
        <v>0</v>
      </c>
      <c r="D7720" s="15" t="s">
        <v>15533</v>
      </c>
      <c r="E7720" s="371" t="s">
        <v>15690</v>
      </c>
    </row>
    <row r="7721" spans="1:5" ht="12" customHeight="1" x14ac:dyDescent="0.25">
      <c r="A7721" s="651">
        <v>733905331695</v>
      </c>
      <c r="B7721" s="372" t="s">
        <v>15691</v>
      </c>
      <c r="C7721" s="22">
        <f>ODAMFA90!E34</f>
        <v>0</v>
      </c>
      <c r="D7721" s="15" t="s">
        <v>15533</v>
      </c>
      <c r="E7721" s="371" t="s">
        <v>15692</v>
      </c>
    </row>
    <row r="7722" spans="1:5" ht="12" customHeight="1" x14ac:dyDescent="0.25">
      <c r="A7722" s="651">
        <v>733905331091</v>
      </c>
      <c r="B7722" s="372" t="s">
        <v>15693</v>
      </c>
      <c r="C7722" s="22">
        <f>ODAMFA90!E35</f>
        <v>0</v>
      </c>
      <c r="D7722" s="15" t="s">
        <v>15533</v>
      </c>
      <c r="E7722" s="371" t="s">
        <v>15694</v>
      </c>
    </row>
    <row r="7723" spans="1:5" ht="12" customHeight="1" x14ac:dyDescent="0.25">
      <c r="A7723" s="651">
        <v>733905331053</v>
      </c>
      <c r="B7723" s="372" t="s">
        <v>15695</v>
      </c>
      <c r="C7723" s="22">
        <f>ODAMFA90!E36</f>
        <v>0</v>
      </c>
      <c r="D7723" s="15" t="s">
        <v>15533</v>
      </c>
      <c r="E7723" s="371" t="s">
        <v>15696</v>
      </c>
    </row>
    <row r="7724" spans="1:5" ht="12" customHeight="1" x14ac:dyDescent="0.25">
      <c r="A7724" s="651">
        <v>733905099670</v>
      </c>
      <c r="B7724" s="372" t="s">
        <v>15697</v>
      </c>
      <c r="C7724" s="22">
        <f>ODAMFA90!E37</f>
        <v>0</v>
      </c>
      <c r="D7724" s="15" t="s">
        <v>15533</v>
      </c>
      <c r="E7724" s="371" t="s">
        <v>15698</v>
      </c>
    </row>
    <row r="7725" spans="1:5" ht="12" customHeight="1" x14ac:dyDescent="0.25">
      <c r="A7725" s="651">
        <v>733905099274</v>
      </c>
      <c r="B7725" s="372" t="s">
        <v>15699</v>
      </c>
      <c r="C7725" s="22">
        <f>ODAMFA90!E38</f>
        <v>0</v>
      </c>
      <c r="D7725" s="15" t="s">
        <v>15533</v>
      </c>
      <c r="E7725" s="371" t="s">
        <v>15700</v>
      </c>
    </row>
    <row r="7726" spans="1:5" ht="12" customHeight="1" x14ac:dyDescent="0.25">
      <c r="A7726" s="651">
        <v>733905098871</v>
      </c>
      <c r="B7726" s="372" t="s">
        <v>15701</v>
      </c>
      <c r="C7726" s="22">
        <f>ODAMFA90!E39</f>
        <v>0</v>
      </c>
      <c r="D7726" s="15" t="s">
        <v>15533</v>
      </c>
      <c r="E7726" s="371" t="s">
        <v>15702</v>
      </c>
    </row>
    <row r="7727" spans="1:5" ht="12" customHeight="1" x14ac:dyDescent="0.25">
      <c r="A7727" s="651">
        <v>733905098475</v>
      </c>
      <c r="B7727" s="372" t="s">
        <v>15703</v>
      </c>
      <c r="C7727" s="22">
        <f>ODAMFA90!E40</f>
        <v>0</v>
      </c>
      <c r="D7727" s="15" t="s">
        <v>15533</v>
      </c>
      <c r="E7727" s="371" t="s">
        <v>15704</v>
      </c>
    </row>
    <row r="7728" spans="1:5" ht="12" customHeight="1" x14ac:dyDescent="0.25">
      <c r="A7728" s="651">
        <v>733905098079</v>
      </c>
      <c r="B7728" s="372" t="s">
        <v>15705</v>
      </c>
      <c r="C7728" s="22">
        <f>ODAMFA90!E41</f>
        <v>0</v>
      </c>
      <c r="D7728" s="15" t="s">
        <v>15533</v>
      </c>
      <c r="E7728" s="371" t="s">
        <v>15706</v>
      </c>
    </row>
    <row r="7729" spans="1:5" ht="12" customHeight="1" x14ac:dyDescent="0.25">
      <c r="A7729" s="651">
        <v>733905097676</v>
      </c>
      <c r="B7729" s="372" t="s">
        <v>15707</v>
      </c>
      <c r="C7729" s="22">
        <f>ODAMFA90!E42</f>
        <v>0</v>
      </c>
      <c r="D7729" s="15" t="s">
        <v>15533</v>
      </c>
      <c r="E7729" s="371" t="s">
        <v>15708</v>
      </c>
    </row>
    <row r="7730" spans="1:5" ht="12" customHeight="1" x14ac:dyDescent="0.25">
      <c r="A7730" s="651">
        <v>733905097270</v>
      </c>
      <c r="B7730" s="372" t="s">
        <v>15709</v>
      </c>
      <c r="C7730" s="22">
        <f>ODAMFA90!E43</f>
        <v>0</v>
      </c>
      <c r="D7730" s="15" t="s">
        <v>15533</v>
      </c>
      <c r="E7730" s="371" t="s">
        <v>15710</v>
      </c>
    </row>
    <row r="7731" spans="1:5" ht="12" customHeight="1" x14ac:dyDescent="0.25">
      <c r="A7731" s="651">
        <v>733905096877</v>
      </c>
      <c r="B7731" s="372" t="s">
        <v>15711</v>
      </c>
      <c r="C7731" s="22">
        <f>ODAMFA90!E44</f>
        <v>0</v>
      </c>
      <c r="D7731" s="15" t="s">
        <v>15533</v>
      </c>
      <c r="E7731" s="371" t="s">
        <v>15712</v>
      </c>
    </row>
    <row r="7732" spans="1:5" ht="12" customHeight="1" x14ac:dyDescent="0.25">
      <c r="A7732" s="651">
        <v>733905339820</v>
      </c>
      <c r="B7732" s="372" t="s">
        <v>15713</v>
      </c>
      <c r="C7732" s="22">
        <f>ODAMFA90!F15</f>
        <v>0</v>
      </c>
      <c r="D7732" s="15" t="s">
        <v>15533</v>
      </c>
      <c r="E7732" s="371" t="s">
        <v>15714</v>
      </c>
    </row>
    <row r="7733" spans="1:5" ht="12" customHeight="1" x14ac:dyDescent="0.25">
      <c r="A7733" s="651">
        <v>733905339028</v>
      </c>
      <c r="B7733" s="372" t="s">
        <v>15715</v>
      </c>
      <c r="C7733" s="22">
        <f>ODAMFA90!F16</f>
        <v>0</v>
      </c>
      <c r="D7733" s="15" t="s">
        <v>15533</v>
      </c>
      <c r="E7733" s="371" t="s">
        <v>15716</v>
      </c>
    </row>
    <row r="7734" spans="1:5" ht="12" customHeight="1" x14ac:dyDescent="0.25">
      <c r="A7734" s="651">
        <v>733905338625</v>
      </c>
      <c r="B7734" s="372" t="s">
        <v>15717</v>
      </c>
      <c r="C7734" s="22">
        <f>ODAMFA90!F17</f>
        <v>0</v>
      </c>
      <c r="D7734" s="15" t="s">
        <v>15533</v>
      </c>
      <c r="E7734" s="371" t="s">
        <v>15718</v>
      </c>
    </row>
    <row r="7735" spans="1:5" ht="12" customHeight="1" x14ac:dyDescent="0.25">
      <c r="A7735" s="651">
        <v>733905338229</v>
      </c>
      <c r="B7735" s="372" t="s">
        <v>15719</v>
      </c>
      <c r="C7735" s="22">
        <f>ODAMFA90!F18</f>
        <v>0</v>
      </c>
      <c r="D7735" s="15" t="s">
        <v>15533</v>
      </c>
      <c r="E7735" s="371" t="s">
        <v>15720</v>
      </c>
    </row>
    <row r="7736" spans="1:5" ht="12" customHeight="1" x14ac:dyDescent="0.25">
      <c r="A7736" s="651">
        <v>733905337826</v>
      </c>
      <c r="B7736" s="372" t="s">
        <v>15721</v>
      </c>
      <c r="C7736" s="22">
        <f>ODAMFA90!F19</f>
        <v>0</v>
      </c>
      <c r="D7736" s="15" t="s">
        <v>15533</v>
      </c>
      <c r="E7736" s="371" t="s">
        <v>15722</v>
      </c>
    </row>
    <row r="7737" spans="1:5" ht="12" customHeight="1" x14ac:dyDescent="0.25">
      <c r="A7737" s="651">
        <v>733905337420</v>
      </c>
      <c r="B7737" s="372" t="s">
        <v>15723</v>
      </c>
      <c r="C7737" s="22">
        <f>ODAMFA90!F20</f>
        <v>0</v>
      </c>
      <c r="D7737" s="15" t="s">
        <v>15533</v>
      </c>
      <c r="E7737" s="371" t="s">
        <v>15724</v>
      </c>
    </row>
    <row r="7738" spans="1:5" ht="12" customHeight="1" x14ac:dyDescent="0.25">
      <c r="A7738" s="651">
        <v>733905337024</v>
      </c>
      <c r="B7738" s="372" t="s">
        <v>15725</v>
      </c>
      <c r="C7738" s="22">
        <f>ODAMFA90!F21</f>
        <v>0</v>
      </c>
      <c r="D7738" s="15" t="s">
        <v>15533</v>
      </c>
      <c r="E7738" s="371" t="s">
        <v>15726</v>
      </c>
    </row>
    <row r="7739" spans="1:5" ht="12" customHeight="1" x14ac:dyDescent="0.25">
      <c r="A7739" s="651">
        <v>733905336621</v>
      </c>
      <c r="B7739" s="372" t="s">
        <v>15727</v>
      </c>
      <c r="C7739" s="22">
        <f>ODAMFA90!F22</f>
        <v>0</v>
      </c>
      <c r="D7739" s="15" t="s">
        <v>15533</v>
      </c>
      <c r="E7739" s="371" t="s">
        <v>15728</v>
      </c>
    </row>
    <row r="7740" spans="1:5" ht="12" customHeight="1" x14ac:dyDescent="0.25">
      <c r="A7740" s="651">
        <v>733905336225</v>
      </c>
      <c r="B7740" s="372" t="s">
        <v>15729</v>
      </c>
      <c r="C7740" s="22">
        <f>ODAMFA90!F23</f>
        <v>0</v>
      </c>
      <c r="D7740" s="15" t="s">
        <v>15533</v>
      </c>
      <c r="E7740" s="371" t="s">
        <v>15730</v>
      </c>
    </row>
    <row r="7741" spans="1:5" ht="12" customHeight="1" x14ac:dyDescent="0.25">
      <c r="A7741" s="651">
        <v>733905335822</v>
      </c>
      <c r="B7741" s="372" t="s">
        <v>15731</v>
      </c>
      <c r="C7741" s="22">
        <f>ODAMFA90!F24</f>
        <v>0</v>
      </c>
      <c r="D7741" s="15" t="s">
        <v>15533</v>
      </c>
      <c r="E7741" s="371" t="s">
        <v>15732</v>
      </c>
    </row>
    <row r="7742" spans="1:5" ht="12" customHeight="1" x14ac:dyDescent="0.25">
      <c r="A7742" s="651">
        <v>733905335426</v>
      </c>
      <c r="B7742" s="372" t="s">
        <v>15733</v>
      </c>
      <c r="C7742" s="22">
        <f>ODAMFA90!F25</f>
        <v>0</v>
      </c>
      <c r="D7742" s="15" t="s">
        <v>15533</v>
      </c>
      <c r="E7742" s="371" t="s">
        <v>15734</v>
      </c>
    </row>
    <row r="7743" spans="1:5" ht="12" customHeight="1" x14ac:dyDescent="0.25">
      <c r="A7743" s="651">
        <v>733905335020</v>
      </c>
      <c r="B7743" s="372" t="s">
        <v>15735</v>
      </c>
      <c r="C7743" s="22">
        <f>ODAMFA90!F26</f>
        <v>0</v>
      </c>
      <c r="D7743" s="15" t="s">
        <v>15533</v>
      </c>
      <c r="E7743" s="371" t="s">
        <v>15736</v>
      </c>
    </row>
    <row r="7744" spans="1:5" ht="12" customHeight="1" x14ac:dyDescent="0.25">
      <c r="A7744" s="651">
        <v>733905334627</v>
      </c>
      <c r="B7744" s="372" t="s">
        <v>15737</v>
      </c>
      <c r="C7744" s="22">
        <f>ODAMFA90!F27</f>
        <v>0</v>
      </c>
      <c r="D7744" s="15" t="s">
        <v>15533</v>
      </c>
      <c r="E7744" s="371" t="s">
        <v>15738</v>
      </c>
    </row>
    <row r="7745" spans="1:5" ht="12" customHeight="1" x14ac:dyDescent="0.25">
      <c r="A7745" s="651">
        <v>733905334221</v>
      </c>
      <c r="B7745" s="372" t="s">
        <v>15739</v>
      </c>
      <c r="C7745" s="22">
        <f>ODAMFA90!F28</f>
        <v>0</v>
      </c>
      <c r="D7745" s="15" t="s">
        <v>15533</v>
      </c>
      <c r="E7745" s="371" t="s">
        <v>15740</v>
      </c>
    </row>
    <row r="7746" spans="1:5" ht="12" customHeight="1" x14ac:dyDescent="0.25">
      <c r="A7746" s="651">
        <v>733905333828</v>
      </c>
      <c r="B7746" s="372" t="s">
        <v>15741</v>
      </c>
      <c r="C7746" s="22">
        <f>ODAMFA90!F29</f>
        <v>0</v>
      </c>
      <c r="D7746" s="15" t="s">
        <v>15533</v>
      </c>
      <c r="E7746" s="371" t="s">
        <v>15742</v>
      </c>
    </row>
    <row r="7747" spans="1:5" ht="12" customHeight="1" x14ac:dyDescent="0.25">
      <c r="A7747" s="651">
        <v>733905333422</v>
      </c>
      <c r="B7747" s="372" t="s">
        <v>15743</v>
      </c>
      <c r="C7747" s="22">
        <f>ODAMFA90!F30</f>
        <v>0</v>
      </c>
      <c r="D7747" s="15" t="s">
        <v>15533</v>
      </c>
      <c r="E7747" s="371" t="s">
        <v>15744</v>
      </c>
    </row>
    <row r="7748" spans="1:5" ht="12" customHeight="1" x14ac:dyDescent="0.25">
      <c r="A7748" s="651">
        <v>733905333026</v>
      </c>
      <c r="B7748" s="372" t="s">
        <v>15745</v>
      </c>
      <c r="C7748" s="22">
        <f>ODAMFA90!F31</f>
        <v>0</v>
      </c>
      <c r="D7748" s="15" t="s">
        <v>15533</v>
      </c>
      <c r="E7748" s="371" t="s">
        <v>15746</v>
      </c>
    </row>
    <row r="7749" spans="1:5" ht="12" customHeight="1" x14ac:dyDescent="0.25">
      <c r="A7749" s="651">
        <v>733905332555</v>
      </c>
      <c r="B7749" s="372" t="s">
        <v>15747</v>
      </c>
      <c r="C7749" s="22">
        <f>ODAMFA90!F32</f>
        <v>0</v>
      </c>
      <c r="D7749" s="15" t="s">
        <v>15533</v>
      </c>
      <c r="E7749" s="371" t="s">
        <v>15748</v>
      </c>
    </row>
    <row r="7750" spans="1:5" ht="12" customHeight="1" x14ac:dyDescent="0.25">
      <c r="A7750" s="651">
        <v>733905332517</v>
      </c>
      <c r="B7750" s="372" t="s">
        <v>15749</v>
      </c>
      <c r="C7750" s="22">
        <f>ODAMFA90!F33</f>
        <v>0</v>
      </c>
      <c r="D7750" s="15" t="s">
        <v>15533</v>
      </c>
      <c r="E7750" s="371" t="s">
        <v>15750</v>
      </c>
    </row>
    <row r="7751" spans="1:5" ht="12" customHeight="1" x14ac:dyDescent="0.25">
      <c r="A7751" s="651">
        <v>733905331824</v>
      </c>
      <c r="B7751" s="372" t="s">
        <v>15751</v>
      </c>
      <c r="C7751" s="22">
        <f>ODAMFA90!F34</f>
        <v>0</v>
      </c>
      <c r="D7751" s="15" t="s">
        <v>15533</v>
      </c>
      <c r="E7751" s="371" t="s">
        <v>15752</v>
      </c>
    </row>
    <row r="7752" spans="1:5" ht="12" customHeight="1" x14ac:dyDescent="0.25">
      <c r="A7752" s="651">
        <v>733905331350</v>
      </c>
      <c r="B7752" s="372" t="s">
        <v>15753</v>
      </c>
      <c r="C7752" s="22">
        <f>ODAMFA90!F35</f>
        <v>0</v>
      </c>
      <c r="D7752" s="15" t="s">
        <v>15533</v>
      </c>
      <c r="E7752" s="371" t="s">
        <v>15754</v>
      </c>
    </row>
    <row r="7753" spans="1:5" ht="12" customHeight="1" x14ac:dyDescent="0.25">
      <c r="A7753" s="651">
        <v>733905331312</v>
      </c>
      <c r="B7753" s="372" t="s">
        <v>15755</v>
      </c>
      <c r="C7753" s="22">
        <f>ODAMFA90!F36</f>
        <v>0</v>
      </c>
      <c r="D7753" s="15" t="s">
        <v>15533</v>
      </c>
      <c r="E7753" s="371" t="s">
        <v>15756</v>
      </c>
    </row>
    <row r="7754" spans="1:5" ht="12" customHeight="1" x14ac:dyDescent="0.25">
      <c r="A7754" s="651">
        <v>733905099809</v>
      </c>
      <c r="B7754" s="372" t="s">
        <v>15757</v>
      </c>
      <c r="C7754" s="22">
        <f>ODAMFA90!F37</f>
        <v>0</v>
      </c>
      <c r="D7754" s="15" t="s">
        <v>15533</v>
      </c>
      <c r="E7754" s="371" t="s">
        <v>15758</v>
      </c>
    </row>
    <row r="7755" spans="1:5" ht="12" customHeight="1" x14ac:dyDescent="0.25">
      <c r="A7755" s="651">
        <v>733905099403</v>
      </c>
      <c r="B7755" s="372" t="s">
        <v>15759</v>
      </c>
      <c r="C7755" s="22">
        <f>ODAMFA90!F38</f>
        <v>0</v>
      </c>
      <c r="D7755" s="15" t="s">
        <v>15533</v>
      </c>
      <c r="E7755" s="371" t="s">
        <v>15760</v>
      </c>
    </row>
    <row r="7756" spans="1:5" ht="12" customHeight="1" x14ac:dyDescent="0.25">
      <c r="A7756" s="651">
        <v>733905099007</v>
      </c>
      <c r="B7756" s="372" t="s">
        <v>15761</v>
      </c>
      <c r="C7756" s="22">
        <f>ODAMFA90!F39</f>
        <v>0</v>
      </c>
      <c r="D7756" s="15" t="s">
        <v>15533</v>
      </c>
      <c r="E7756" s="371" t="s">
        <v>15762</v>
      </c>
    </row>
    <row r="7757" spans="1:5" ht="12" customHeight="1" x14ac:dyDescent="0.25">
      <c r="A7757" s="651">
        <v>733905098604</v>
      </c>
      <c r="B7757" s="372" t="s">
        <v>15763</v>
      </c>
      <c r="C7757" s="22">
        <f>ODAMFA90!F40</f>
        <v>0</v>
      </c>
      <c r="D7757" s="15" t="s">
        <v>15533</v>
      </c>
      <c r="E7757" s="371" t="s">
        <v>15764</v>
      </c>
    </row>
    <row r="7758" spans="1:5" ht="12" customHeight="1" x14ac:dyDescent="0.25">
      <c r="A7758" s="651">
        <v>733905098208</v>
      </c>
      <c r="B7758" s="372" t="s">
        <v>15765</v>
      </c>
      <c r="C7758" s="22">
        <f>ODAMFA90!F41</f>
        <v>0</v>
      </c>
      <c r="D7758" s="15" t="s">
        <v>15533</v>
      </c>
      <c r="E7758" s="371" t="s">
        <v>15766</v>
      </c>
    </row>
    <row r="7759" spans="1:5" ht="12" customHeight="1" x14ac:dyDescent="0.25">
      <c r="A7759" s="651">
        <v>733905097805</v>
      </c>
      <c r="B7759" s="372" t="s">
        <v>15767</v>
      </c>
      <c r="C7759" s="22">
        <f>ODAMFA90!F42</f>
        <v>0</v>
      </c>
      <c r="D7759" s="15" t="s">
        <v>15533</v>
      </c>
      <c r="E7759" s="371" t="s">
        <v>15768</v>
      </c>
    </row>
    <row r="7760" spans="1:5" ht="12" customHeight="1" x14ac:dyDescent="0.25">
      <c r="A7760" s="651">
        <v>733905097409</v>
      </c>
      <c r="B7760" s="372" t="s">
        <v>15769</v>
      </c>
      <c r="C7760" s="22">
        <f>ODAMFA90!F43</f>
        <v>0</v>
      </c>
      <c r="D7760" s="15" t="s">
        <v>15533</v>
      </c>
      <c r="E7760" s="371" t="s">
        <v>15770</v>
      </c>
    </row>
    <row r="7761" spans="1:5" ht="12" customHeight="1" x14ac:dyDescent="0.25">
      <c r="A7761" s="651">
        <v>733905097003</v>
      </c>
      <c r="B7761" s="372" t="s">
        <v>15771</v>
      </c>
      <c r="C7761" s="22">
        <f>ODAMFA90!F44</f>
        <v>0</v>
      </c>
      <c r="D7761" s="15" t="s">
        <v>15533</v>
      </c>
      <c r="E7761" s="371" t="s">
        <v>15772</v>
      </c>
    </row>
    <row r="7762" spans="1:5" ht="12" customHeight="1" x14ac:dyDescent="0.25">
      <c r="A7762" s="651">
        <v>733905339851</v>
      </c>
      <c r="B7762" s="372" t="s">
        <v>15773</v>
      </c>
      <c r="C7762" s="22">
        <f>ODAMFA90!G15</f>
        <v>0</v>
      </c>
      <c r="D7762" s="15" t="s">
        <v>15533</v>
      </c>
      <c r="E7762" s="371" t="s">
        <v>15774</v>
      </c>
    </row>
    <row r="7763" spans="1:5" ht="12" customHeight="1" x14ac:dyDescent="0.25">
      <c r="A7763" s="651">
        <v>733905339059</v>
      </c>
      <c r="B7763" s="372" t="s">
        <v>15775</v>
      </c>
      <c r="C7763" s="22">
        <f>ODAMFA90!G16</f>
        <v>0</v>
      </c>
      <c r="D7763" s="15" t="s">
        <v>15533</v>
      </c>
      <c r="E7763" s="371" t="s">
        <v>15776</v>
      </c>
    </row>
    <row r="7764" spans="1:5" ht="12" customHeight="1" x14ac:dyDescent="0.25">
      <c r="A7764" s="651">
        <v>733905338656</v>
      </c>
      <c r="B7764" s="372" t="s">
        <v>15777</v>
      </c>
      <c r="C7764" s="22">
        <f>ODAMFA90!G17</f>
        <v>0</v>
      </c>
      <c r="D7764" s="15" t="s">
        <v>15533</v>
      </c>
      <c r="E7764" s="371" t="s">
        <v>15778</v>
      </c>
    </row>
    <row r="7765" spans="1:5" ht="12" customHeight="1" x14ac:dyDescent="0.25">
      <c r="A7765" s="651">
        <v>733905338250</v>
      </c>
      <c r="B7765" s="372" t="s">
        <v>15779</v>
      </c>
      <c r="C7765" s="22">
        <f>ODAMFA90!G18</f>
        <v>0</v>
      </c>
      <c r="D7765" s="15" t="s">
        <v>15533</v>
      </c>
      <c r="E7765" s="371" t="s">
        <v>15780</v>
      </c>
    </row>
    <row r="7766" spans="1:5" ht="12" customHeight="1" x14ac:dyDescent="0.25">
      <c r="A7766" s="651">
        <v>733905337857</v>
      </c>
      <c r="B7766" s="372" t="s">
        <v>15781</v>
      </c>
      <c r="C7766" s="22">
        <f>ODAMFA90!G19</f>
        <v>0</v>
      </c>
      <c r="D7766" s="15" t="s">
        <v>15533</v>
      </c>
      <c r="E7766" s="371" t="s">
        <v>15782</v>
      </c>
    </row>
    <row r="7767" spans="1:5" ht="12" customHeight="1" x14ac:dyDescent="0.25">
      <c r="A7767" s="651">
        <v>733905337451</v>
      </c>
      <c r="B7767" s="372" t="s">
        <v>15783</v>
      </c>
      <c r="C7767" s="22">
        <f>ODAMFA90!G20</f>
        <v>0</v>
      </c>
      <c r="D7767" s="15" t="s">
        <v>15533</v>
      </c>
      <c r="E7767" s="371" t="s">
        <v>15784</v>
      </c>
    </row>
    <row r="7768" spans="1:5" ht="12" customHeight="1" x14ac:dyDescent="0.25">
      <c r="A7768" s="651">
        <v>733905337055</v>
      </c>
      <c r="B7768" s="372" t="s">
        <v>15785</v>
      </c>
      <c r="C7768" s="22">
        <f>ODAMFA90!G21</f>
        <v>0</v>
      </c>
      <c r="D7768" s="15" t="s">
        <v>15533</v>
      </c>
      <c r="E7768" s="371" t="s">
        <v>15786</v>
      </c>
    </row>
    <row r="7769" spans="1:5" ht="12" customHeight="1" x14ac:dyDescent="0.25">
      <c r="A7769" s="651">
        <v>733905336652</v>
      </c>
      <c r="B7769" s="372" t="s">
        <v>15787</v>
      </c>
      <c r="C7769" s="22">
        <f>ODAMFA90!G22</f>
        <v>0</v>
      </c>
      <c r="D7769" s="15" t="s">
        <v>15533</v>
      </c>
      <c r="E7769" s="371" t="s">
        <v>15788</v>
      </c>
    </row>
    <row r="7770" spans="1:5" ht="12" customHeight="1" x14ac:dyDescent="0.25">
      <c r="A7770" s="651">
        <v>733905336256</v>
      </c>
      <c r="B7770" s="372" t="s">
        <v>15789</v>
      </c>
      <c r="C7770" s="22">
        <f>ODAMFA90!G23</f>
        <v>0</v>
      </c>
      <c r="D7770" s="15" t="s">
        <v>15533</v>
      </c>
      <c r="E7770" s="371" t="s">
        <v>15790</v>
      </c>
    </row>
    <row r="7771" spans="1:5" ht="12" customHeight="1" x14ac:dyDescent="0.25">
      <c r="A7771" s="651">
        <v>733905335853</v>
      </c>
      <c r="B7771" s="372" t="s">
        <v>15791</v>
      </c>
      <c r="C7771" s="22">
        <f>ODAMFA90!G24</f>
        <v>0</v>
      </c>
      <c r="D7771" s="15" t="s">
        <v>15533</v>
      </c>
      <c r="E7771" s="371" t="s">
        <v>15792</v>
      </c>
    </row>
    <row r="7772" spans="1:5" ht="12" customHeight="1" x14ac:dyDescent="0.25">
      <c r="A7772" s="651">
        <v>733905335457</v>
      </c>
      <c r="B7772" s="372" t="s">
        <v>15793</v>
      </c>
      <c r="C7772" s="22">
        <f>ODAMFA90!G25</f>
        <v>0</v>
      </c>
      <c r="D7772" s="15" t="s">
        <v>15533</v>
      </c>
      <c r="E7772" s="371" t="s">
        <v>15794</v>
      </c>
    </row>
    <row r="7773" spans="1:5" ht="12" customHeight="1" x14ac:dyDescent="0.25">
      <c r="A7773" s="651">
        <v>733905335051</v>
      </c>
      <c r="B7773" s="372" t="s">
        <v>15795</v>
      </c>
      <c r="C7773" s="22">
        <f>ODAMFA90!G26</f>
        <v>0</v>
      </c>
      <c r="D7773" s="15" t="s">
        <v>15533</v>
      </c>
      <c r="E7773" s="371" t="s">
        <v>15796</v>
      </c>
    </row>
    <row r="7774" spans="1:5" ht="12" customHeight="1" x14ac:dyDescent="0.25">
      <c r="A7774" s="651">
        <v>733905334658</v>
      </c>
      <c r="B7774" s="372" t="s">
        <v>15797</v>
      </c>
      <c r="C7774" s="22">
        <f>ODAMFA90!G27</f>
        <v>0</v>
      </c>
      <c r="D7774" s="15" t="s">
        <v>15533</v>
      </c>
      <c r="E7774" s="371" t="s">
        <v>15798</v>
      </c>
    </row>
    <row r="7775" spans="1:5" ht="12" customHeight="1" x14ac:dyDescent="0.25">
      <c r="A7775" s="651">
        <v>733905334252</v>
      </c>
      <c r="B7775" s="372" t="s">
        <v>15799</v>
      </c>
      <c r="C7775" s="22">
        <f>ODAMFA90!G28</f>
        <v>0</v>
      </c>
      <c r="D7775" s="15" t="s">
        <v>15533</v>
      </c>
      <c r="E7775" s="371" t="s">
        <v>15800</v>
      </c>
    </row>
    <row r="7776" spans="1:5" ht="12" customHeight="1" x14ac:dyDescent="0.25">
      <c r="A7776" s="651">
        <v>733905333859</v>
      </c>
      <c r="B7776" s="372" t="s">
        <v>15801</v>
      </c>
      <c r="C7776" s="22">
        <f>ODAMFA90!G29</f>
        <v>0</v>
      </c>
      <c r="D7776" s="15" t="s">
        <v>15533</v>
      </c>
      <c r="E7776" s="371" t="s">
        <v>15802</v>
      </c>
    </row>
    <row r="7777" spans="1:5" ht="12" customHeight="1" x14ac:dyDescent="0.25">
      <c r="A7777" s="651">
        <v>733905333453</v>
      </c>
      <c r="B7777" s="372" t="s">
        <v>15803</v>
      </c>
      <c r="C7777" s="22">
        <f>ODAMFA90!G30</f>
        <v>0</v>
      </c>
      <c r="D7777" s="15" t="s">
        <v>15533</v>
      </c>
      <c r="E7777" s="371" t="s">
        <v>15804</v>
      </c>
    </row>
    <row r="7778" spans="1:5" ht="12" customHeight="1" x14ac:dyDescent="0.25">
      <c r="A7778" s="651">
        <v>733905333057</v>
      </c>
      <c r="B7778" s="372" t="s">
        <v>15805</v>
      </c>
      <c r="C7778" s="22">
        <f>ODAMFA90!G31</f>
        <v>0</v>
      </c>
      <c r="D7778" s="15" t="s">
        <v>15533</v>
      </c>
      <c r="E7778" s="371" t="s">
        <v>15806</v>
      </c>
    </row>
    <row r="7779" spans="1:5" ht="12" customHeight="1" x14ac:dyDescent="0.25">
      <c r="A7779" s="651">
        <v>733905332616</v>
      </c>
      <c r="B7779" s="372" t="s">
        <v>15807</v>
      </c>
      <c r="C7779" s="22">
        <f>ODAMFA90!G32</f>
        <v>0</v>
      </c>
      <c r="D7779" s="15" t="s">
        <v>15533</v>
      </c>
      <c r="E7779" s="371" t="s">
        <v>15808</v>
      </c>
    </row>
    <row r="7780" spans="1:5" ht="12" customHeight="1" x14ac:dyDescent="0.25">
      <c r="A7780" s="651">
        <v>733905332586</v>
      </c>
      <c r="B7780" s="372" t="s">
        <v>15809</v>
      </c>
      <c r="C7780" s="22">
        <f>ODAMFA90!G33</f>
        <v>0</v>
      </c>
      <c r="D7780" s="15" t="s">
        <v>15533</v>
      </c>
      <c r="E7780" s="371" t="s">
        <v>15810</v>
      </c>
    </row>
    <row r="7781" spans="1:5" ht="12" customHeight="1" x14ac:dyDescent="0.25">
      <c r="A7781" s="651">
        <v>733905331855</v>
      </c>
      <c r="B7781" s="372" t="s">
        <v>15811</v>
      </c>
      <c r="C7781" s="22">
        <f>ODAMFA90!G34</f>
        <v>0</v>
      </c>
      <c r="D7781" s="15" t="s">
        <v>15533</v>
      </c>
      <c r="E7781" s="371" t="s">
        <v>15812</v>
      </c>
    </row>
    <row r="7782" spans="1:5" ht="12" customHeight="1" x14ac:dyDescent="0.25">
      <c r="A7782" s="651">
        <v>733905331411</v>
      </c>
      <c r="B7782" s="372" t="s">
        <v>15813</v>
      </c>
      <c r="C7782" s="22">
        <f>ODAMFA90!G35</f>
        <v>0</v>
      </c>
      <c r="D7782" s="15" t="s">
        <v>15533</v>
      </c>
      <c r="E7782" s="371" t="s">
        <v>15814</v>
      </c>
    </row>
    <row r="7783" spans="1:5" ht="12" customHeight="1" x14ac:dyDescent="0.25">
      <c r="A7783" s="651">
        <v>733905331381</v>
      </c>
      <c r="B7783" s="372" t="s">
        <v>15815</v>
      </c>
      <c r="C7783" s="22">
        <f>ODAMFA90!G36</f>
        <v>0</v>
      </c>
      <c r="D7783" s="15" t="s">
        <v>15533</v>
      </c>
      <c r="E7783" s="371" t="s">
        <v>15816</v>
      </c>
    </row>
    <row r="7784" spans="1:5" ht="12" customHeight="1" x14ac:dyDescent="0.25">
      <c r="A7784" s="651">
        <v>733905099830</v>
      </c>
      <c r="B7784" s="372" t="s">
        <v>15817</v>
      </c>
      <c r="C7784" s="22">
        <f>ODAMFA90!G37</f>
        <v>0</v>
      </c>
      <c r="D7784" s="15" t="s">
        <v>15533</v>
      </c>
      <c r="E7784" s="371" t="s">
        <v>15818</v>
      </c>
    </row>
    <row r="7785" spans="1:5" ht="12" customHeight="1" x14ac:dyDescent="0.25">
      <c r="A7785" s="651">
        <v>733905099434</v>
      </c>
      <c r="B7785" s="372" t="s">
        <v>15819</v>
      </c>
      <c r="C7785" s="22">
        <f>ODAMFA90!G38</f>
        <v>0</v>
      </c>
      <c r="D7785" s="15" t="s">
        <v>15533</v>
      </c>
      <c r="E7785" s="371" t="s">
        <v>15820</v>
      </c>
    </row>
    <row r="7786" spans="1:5" ht="12" customHeight="1" x14ac:dyDescent="0.25">
      <c r="A7786" s="651">
        <v>733905099038</v>
      </c>
      <c r="B7786" s="372" t="s">
        <v>15821</v>
      </c>
      <c r="C7786" s="22">
        <f>ODAMFA90!G39</f>
        <v>0</v>
      </c>
      <c r="D7786" s="15" t="s">
        <v>15533</v>
      </c>
      <c r="E7786" s="371" t="s">
        <v>15822</v>
      </c>
    </row>
    <row r="7787" spans="1:5" ht="12" customHeight="1" x14ac:dyDescent="0.25">
      <c r="A7787" s="651">
        <v>733905098635</v>
      </c>
      <c r="B7787" s="372" t="s">
        <v>15823</v>
      </c>
      <c r="C7787" s="22">
        <f>ODAMFA90!G40</f>
        <v>0</v>
      </c>
      <c r="D7787" s="15" t="s">
        <v>15533</v>
      </c>
      <c r="E7787" s="371" t="s">
        <v>15824</v>
      </c>
    </row>
    <row r="7788" spans="1:5" ht="12" customHeight="1" x14ac:dyDescent="0.25">
      <c r="A7788" s="651">
        <v>733905098239</v>
      </c>
      <c r="B7788" s="372" t="s">
        <v>15825</v>
      </c>
      <c r="C7788" s="22">
        <f>ODAMFA90!G41</f>
        <v>0</v>
      </c>
      <c r="D7788" s="15" t="s">
        <v>15533</v>
      </c>
      <c r="E7788" s="371" t="s">
        <v>15826</v>
      </c>
    </row>
    <row r="7789" spans="1:5" ht="12" customHeight="1" x14ac:dyDescent="0.25">
      <c r="A7789" s="651">
        <v>733905097836</v>
      </c>
      <c r="B7789" s="372" t="s">
        <v>15827</v>
      </c>
      <c r="C7789" s="22">
        <f>ODAMFA90!G42</f>
        <v>0</v>
      </c>
      <c r="D7789" s="15" t="s">
        <v>15533</v>
      </c>
      <c r="E7789" s="371" t="s">
        <v>15828</v>
      </c>
    </row>
    <row r="7790" spans="1:5" ht="12" customHeight="1" x14ac:dyDescent="0.25">
      <c r="A7790" s="651">
        <v>733905097430</v>
      </c>
      <c r="B7790" s="372" t="s">
        <v>15829</v>
      </c>
      <c r="C7790" s="22">
        <f>ODAMFA90!G43</f>
        <v>0</v>
      </c>
      <c r="D7790" s="15" t="s">
        <v>15533</v>
      </c>
      <c r="E7790" s="371" t="s">
        <v>15830</v>
      </c>
    </row>
    <row r="7791" spans="1:5" ht="12" customHeight="1" x14ac:dyDescent="0.25">
      <c r="A7791" s="651">
        <v>733905097034</v>
      </c>
      <c r="B7791" s="372" t="s">
        <v>15831</v>
      </c>
      <c r="C7791" s="22">
        <f>ODAMFA90!G44</f>
        <v>0</v>
      </c>
      <c r="D7791" s="15" t="s">
        <v>15533</v>
      </c>
      <c r="E7791" s="371" t="s">
        <v>15832</v>
      </c>
    </row>
    <row r="7792" spans="1:5" ht="12" customHeight="1" x14ac:dyDescent="0.25">
      <c r="A7792" s="651">
        <v>733905339899</v>
      </c>
      <c r="B7792" s="372" t="s">
        <v>15833</v>
      </c>
      <c r="C7792" s="22">
        <f>ODAMFA90!H15</f>
        <v>0</v>
      </c>
      <c r="D7792" s="15" t="s">
        <v>15533</v>
      </c>
      <c r="E7792" s="371" t="s">
        <v>15834</v>
      </c>
    </row>
    <row r="7793" spans="1:5" ht="12" customHeight="1" x14ac:dyDescent="0.25">
      <c r="A7793" s="651">
        <v>733905339097</v>
      </c>
      <c r="B7793" s="372" t="s">
        <v>15835</v>
      </c>
      <c r="C7793" s="22">
        <f>ODAMFA90!H16</f>
        <v>0</v>
      </c>
      <c r="D7793" s="15" t="s">
        <v>15533</v>
      </c>
      <c r="E7793" s="371" t="s">
        <v>15836</v>
      </c>
    </row>
    <row r="7794" spans="1:5" ht="12" customHeight="1" x14ac:dyDescent="0.25">
      <c r="A7794" s="651">
        <v>733905338694</v>
      </c>
      <c r="B7794" s="372" t="s">
        <v>15837</v>
      </c>
      <c r="C7794" s="22">
        <f>ODAMFA90!H17</f>
        <v>0</v>
      </c>
      <c r="D7794" s="15" t="s">
        <v>15533</v>
      </c>
      <c r="E7794" s="371" t="s">
        <v>15838</v>
      </c>
    </row>
    <row r="7795" spans="1:5" ht="12" customHeight="1" x14ac:dyDescent="0.25">
      <c r="A7795" s="651">
        <v>733905338298</v>
      </c>
      <c r="B7795" s="372" t="s">
        <v>15839</v>
      </c>
      <c r="C7795" s="22">
        <f>ODAMFA90!H18</f>
        <v>0</v>
      </c>
      <c r="D7795" s="15" t="s">
        <v>15533</v>
      </c>
      <c r="E7795" s="371" t="s">
        <v>15840</v>
      </c>
    </row>
    <row r="7796" spans="1:5" ht="12" customHeight="1" x14ac:dyDescent="0.25">
      <c r="A7796" s="651">
        <v>733905337895</v>
      </c>
      <c r="B7796" s="372" t="s">
        <v>15841</v>
      </c>
      <c r="C7796" s="22">
        <f>ODAMFA90!H19</f>
        <v>0</v>
      </c>
      <c r="D7796" s="15" t="s">
        <v>15533</v>
      </c>
      <c r="E7796" s="371" t="s">
        <v>15842</v>
      </c>
    </row>
    <row r="7797" spans="1:5" ht="12" customHeight="1" x14ac:dyDescent="0.25">
      <c r="A7797" s="651">
        <v>733905337499</v>
      </c>
      <c r="B7797" s="372" t="s">
        <v>15843</v>
      </c>
      <c r="C7797" s="22">
        <f>ODAMFA90!H20</f>
        <v>0</v>
      </c>
      <c r="D7797" s="15" t="s">
        <v>15533</v>
      </c>
      <c r="E7797" s="371" t="s">
        <v>15844</v>
      </c>
    </row>
    <row r="7798" spans="1:5" ht="12" customHeight="1" x14ac:dyDescent="0.25">
      <c r="A7798" s="651">
        <v>733905337093</v>
      </c>
      <c r="B7798" s="372" t="s">
        <v>15845</v>
      </c>
      <c r="C7798" s="22">
        <f>ODAMFA90!H21</f>
        <v>0</v>
      </c>
      <c r="D7798" s="15" t="s">
        <v>15533</v>
      </c>
      <c r="E7798" s="371" t="s">
        <v>15846</v>
      </c>
    </row>
    <row r="7799" spans="1:5" ht="12" customHeight="1" x14ac:dyDescent="0.25">
      <c r="A7799" s="651">
        <v>733905336690</v>
      </c>
      <c r="B7799" s="372" t="s">
        <v>15847</v>
      </c>
      <c r="C7799" s="22">
        <f>ODAMFA90!H22</f>
        <v>0</v>
      </c>
      <c r="D7799" s="15" t="s">
        <v>15533</v>
      </c>
      <c r="E7799" s="371" t="s">
        <v>15848</v>
      </c>
    </row>
    <row r="7800" spans="1:5" ht="12" customHeight="1" x14ac:dyDescent="0.25">
      <c r="A7800" s="651">
        <v>733905336294</v>
      </c>
      <c r="B7800" s="372" t="s">
        <v>15849</v>
      </c>
      <c r="C7800" s="22">
        <f>ODAMFA90!H23</f>
        <v>0</v>
      </c>
      <c r="D7800" s="15" t="s">
        <v>15533</v>
      </c>
      <c r="E7800" s="371" t="s">
        <v>15850</v>
      </c>
    </row>
    <row r="7801" spans="1:5" ht="12" customHeight="1" x14ac:dyDescent="0.25">
      <c r="A7801" s="651">
        <v>733905335891</v>
      </c>
      <c r="B7801" s="372" t="s">
        <v>15851</v>
      </c>
      <c r="C7801" s="22">
        <f>ODAMFA90!H24</f>
        <v>0</v>
      </c>
      <c r="D7801" s="15" t="s">
        <v>15533</v>
      </c>
      <c r="E7801" s="371" t="s">
        <v>15852</v>
      </c>
    </row>
    <row r="7802" spans="1:5" ht="12" customHeight="1" x14ac:dyDescent="0.25">
      <c r="A7802" s="651">
        <v>733905335495</v>
      </c>
      <c r="B7802" s="372" t="s">
        <v>15853</v>
      </c>
      <c r="C7802" s="22">
        <f>ODAMFA90!H25</f>
        <v>0</v>
      </c>
      <c r="D7802" s="15" t="s">
        <v>15533</v>
      </c>
      <c r="E7802" s="371" t="s">
        <v>15854</v>
      </c>
    </row>
    <row r="7803" spans="1:5" ht="12" customHeight="1" x14ac:dyDescent="0.25">
      <c r="A7803" s="651">
        <v>733905335099</v>
      </c>
      <c r="B7803" s="372" t="s">
        <v>15855</v>
      </c>
      <c r="C7803" s="22">
        <f>ODAMFA90!H26</f>
        <v>0</v>
      </c>
      <c r="D7803" s="15" t="s">
        <v>15533</v>
      </c>
      <c r="E7803" s="371" t="s">
        <v>15856</v>
      </c>
    </row>
    <row r="7804" spans="1:5" ht="12" customHeight="1" x14ac:dyDescent="0.25">
      <c r="A7804" s="651">
        <v>733905334696</v>
      </c>
      <c r="B7804" s="372" t="s">
        <v>15857</v>
      </c>
      <c r="C7804" s="22">
        <f>ODAMFA90!H27</f>
        <v>0</v>
      </c>
      <c r="D7804" s="15" t="s">
        <v>15533</v>
      </c>
      <c r="E7804" s="371" t="s">
        <v>15858</v>
      </c>
    </row>
    <row r="7805" spans="1:5" ht="12" customHeight="1" x14ac:dyDescent="0.25">
      <c r="A7805" s="651">
        <v>733905334290</v>
      </c>
      <c r="B7805" s="372" t="s">
        <v>15859</v>
      </c>
      <c r="C7805" s="22">
        <f>ODAMFA90!H28</f>
        <v>0</v>
      </c>
      <c r="D7805" s="15" t="s">
        <v>15533</v>
      </c>
      <c r="E7805" s="371" t="s">
        <v>15860</v>
      </c>
    </row>
    <row r="7806" spans="1:5" ht="12" customHeight="1" x14ac:dyDescent="0.25">
      <c r="A7806" s="651">
        <v>733905333897</v>
      </c>
      <c r="B7806" s="372" t="s">
        <v>15861</v>
      </c>
      <c r="C7806" s="22">
        <f>ODAMFA90!H29</f>
        <v>0</v>
      </c>
      <c r="D7806" s="15" t="s">
        <v>15533</v>
      </c>
      <c r="E7806" s="371" t="s">
        <v>15862</v>
      </c>
    </row>
    <row r="7807" spans="1:5" ht="12" customHeight="1" x14ac:dyDescent="0.25">
      <c r="A7807" s="651">
        <v>733905333491</v>
      </c>
      <c r="B7807" s="372" t="s">
        <v>15863</v>
      </c>
      <c r="C7807" s="22">
        <f>ODAMFA90!H30</f>
        <v>0</v>
      </c>
      <c r="D7807" s="15" t="s">
        <v>15533</v>
      </c>
      <c r="E7807" s="371" t="s">
        <v>15864</v>
      </c>
    </row>
    <row r="7808" spans="1:5" ht="12" customHeight="1" x14ac:dyDescent="0.25">
      <c r="A7808" s="651">
        <v>733905333095</v>
      </c>
      <c r="B7808" s="372" t="s">
        <v>15865</v>
      </c>
      <c r="C7808" s="22">
        <f>ODAMFA90!H31</f>
        <v>0</v>
      </c>
      <c r="D7808" s="15" t="s">
        <v>15533</v>
      </c>
      <c r="E7808" s="371" t="s">
        <v>15866</v>
      </c>
    </row>
    <row r="7809" spans="1:5" ht="12" customHeight="1" x14ac:dyDescent="0.25">
      <c r="A7809" s="651">
        <v>733905332692</v>
      </c>
      <c r="B7809" s="372" t="s">
        <v>15867</v>
      </c>
      <c r="C7809" s="22">
        <f>ODAMFA90!H32</f>
        <v>0</v>
      </c>
      <c r="D7809" s="15" t="s">
        <v>15533</v>
      </c>
      <c r="E7809" s="371" t="s">
        <v>15868</v>
      </c>
    </row>
    <row r="7810" spans="1:5" ht="12" customHeight="1" x14ac:dyDescent="0.25">
      <c r="A7810" s="651">
        <v>733905332654</v>
      </c>
      <c r="B7810" s="372" t="s">
        <v>15869</v>
      </c>
      <c r="C7810" s="22">
        <f>ODAMFA90!H33</f>
        <v>0</v>
      </c>
      <c r="D7810" s="15" t="s">
        <v>15533</v>
      </c>
      <c r="E7810" s="371" t="s">
        <v>15870</v>
      </c>
    </row>
    <row r="7811" spans="1:5" ht="12" customHeight="1" x14ac:dyDescent="0.25">
      <c r="A7811" s="651">
        <v>733905331893</v>
      </c>
      <c r="B7811" s="372" t="s">
        <v>15871</v>
      </c>
      <c r="C7811" s="22">
        <f>ODAMFA90!H34</f>
        <v>0</v>
      </c>
      <c r="D7811" s="15" t="s">
        <v>15533</v>
      </c>
      <c r="E7811" s="371" t="s">
        <v>15872</v>
      </c>
    </row>
    <row r="7812" spans="1:5" ht="12" customHeight="1" x14ac:dyDescent="0.25">
      <c r="A7812" s="651">
        <v>733905331497</v>
      </c>
      <c r="B7812" s="372" t="s">
        <v>15873</v>
      </c>
      <c r="C7812" s="22">
        <f>ODAMFA90!H35</f>
        <v>0</v>
      </c>
      <c r="D7812" s="15" t="s">
        <v>15533</v>
      </c>
      <c r="E7812" s="371" t="s">
        <v>15874</v>
      </c>
    </row>
    <row r="7813" spans="1:5" ht="12" customHeight="1" x14ac:dyDescent="0.25">
      <c r="A7813" s="651">
        <v>733905331459</v>
      </c>
      <c r="B7813" s="372" t="s">
        <v>15875</v>
      </c>
      <c r="C7813" s="22">
        <f>ODAMFA90!H36</f>
        <v>0</v>
      </c>
      <c r="D7813" s="15" t="s">
        <v>15533</v>
      </c>
      <c r="E7813" s="371" t="s">
        <v>15876</v>
      </c>
    </row>
    <row r="7814" spans="1:5" ht="12" customHeight="1" x14ac:dyDescent="0.25">
      <c r="A7814" s="651">
        <v>733905099878</v>
      </c>
      <c r="B7814" s="372" t="s">
        <v>15877</v>
      </c>
      <c r="C7814" s="22">
        <f>ODAMFA90!H37</f>
        <v>0</v>
      </c>
      <c r="D7814" s="15" t="s">
        <v>15533</v>
      </c>
      <c r="E7814" s="371" t="s">
        <v>15878</v>
      </c>
    </row>
    <row r="7815" spans="1:5" ht="12" customHeight="1" x14ac:dyDescent="0.25">
      <c r="A7815" s="651">
        <v>733905099472</v>
      </c>
      <c r="B7815" s="372" t="s">
        <v>15879</v>
      </c>
      <c r="C7815" s="22">
        <f>ODAMFA90!H38</f>
        <v>0</v>
      </c>
      <c r="D7815" s="15" t="s">
        <v>15533</v>
      </c>
      <c r="E7815" s="371" t="s">
        <v>15880</v>
      </c>
    </row>
    <row r="7816" spans="1:5" ht="12" customHeight="1" x14ac:dyDescent="0.25">
      <c r="A7816" s="651">
        <v>733905099076</v>
      </c>
      <c r="B7816" s="372" t="s">
        <v>15881</v>
      </c>
      <c r="C7816" s="22">
        <f>ODAMFA90!H39</f>
        <v>0</v>
      </c>
      <c r="D7816" s="15" t="s">
        <v>15533</v>
      </c>
      <c r="E7816" s="371" t="s">
        <v>15882</v>
      </c>
    </row>
    <row r="7817" spans="1:5" ht="12" customHeight="1" x14ac:dyDescent="0.25">
      <c r="A7817" s="651">
        <v>733905098673</v>
      </c>
      <c r="B7817" s="372" t="s">
        <v>15883</v>
      </c>
      <c r="C7817" s="22">
        <f>ODAMFA90!H40</f>
        <v>0</v>
      </c>
      <c r="D7817" s="15" t="s">
        <v>15533</v>
      </c>
      <c r="E7817" s="371" t="s">
        <v>15884</v>
      </c>
    </row>
    <row r="7818" spans="1:5" ht="12" customHeight="1" x14ac:dyDescent="0.25">
      <c r="A7818" s="651">
        <v>733905098277</v>
      </c>
      <c r="B7818" s="372" t="s">
        <v>15885</v>
      </c>
      <c r="C7818" s="22">
        <f>ODAMFA90!H41</f>
        <v>0</v>
      </c>
      <c r="D7818" s="15" t="s">
        <v>15533</v>
      </c>
      <c r="E7818" s="371" t="s">
        <v>15886</v>
      </c>
    </row>
    <row r="7819" spans="1:5" ht="12" customHeight="1" x14ac:dyDescent="0.25">
      <c r="A7819" s="651">
        <v>733905097874</v>
      </c>
      <c r="B7819" s="372" t="s">
        <v>15887</v>
      </c>
      <c r="C7819" s="22">
        <f>ODAMFA90!H42</f>
        <v>0</v>
      </c>
      <c r="D7819" s="15" t="s">
        <v>15533</v>
      </c>
      <c r="E7819" s="371" t="s">
        <v>15888</v>
      </c>
    </row>
    <row r="7820" spans="1:5" ht="12" customHeight="1" x14ac:dyDescent="0.25">
      <c r="A7820" s="651">
        <v>733905097478</v>
      </c>
      <c r="B7820" s="372" t="s">
        <v>15889</v>
      </c>
      <c r="C7820" s="22">
        <f>ODAMFA90!H43</f>
        <v>0</v>
      </c>
      <c r="D7820" s="15" t="s">
        <v>15533</v>
      </c>
      <c r="E7820" s="371" t="s">
        <v>15890</v>
      </c>
    </row>
    <row r="7821" spans="1:5" ht="12" customHeight="1" x14ac:dyDescent="0.25">
      <c r="A7821" s="651">
        <v>733905097072</v>
      </c>
      <c r="B7821" s="372" t="s">
        <v>15891</v>
      </c>
      <c r="C7821" s="22">
        <f>ODAMFA90!H44</f>
        <v>0</v>
      </c>
      <c r="D7821" s="15" t="s">
        <v>15533</v>
      </c>
      <c r="E7821" s="371" t="s">
        <v>15892</v>
      </c>
    </row>
    <row r="7822" spans="1:5" ht="12" customHeight="1" x14ac:dyDescent="0.25">
      <c r="A7822" s="651">
        <v>733905339516</v>
      </c>
      <c r="B7822" s="372" t="s">
        <v>15893</v>
      </c>
      <c r="C7822" s="22">
        <f>ODAMFA90!J15</f>
        <v>0</v>
      </c>
      <c r="D7822" s="15" t="s">
        <v>15533</v>
      </c>
      <c r="E7822" s="371" t="s">
        <v>15894</v>
      </c>
    </row>
    <row r="7823" spans="1:5" ht="12" customHeight="1" x14ac:dyDescent="0.25">
      <c r="A7823" s="651">
        <v>733905338717</v>
      </c>
      <c r="B7823" s="372" t="s">
        <v>15895</v>
      </c>
      <c r="C7823" s="22">
        <f>ODAMFA90!J16</f>
        <v>0</v>
      </c>
      <c r="D7823" s="15" t="s">
        <v>15533</v>
      </c>
      <c r="E7823" s="371" t="s">
        <v>15896</v>
      </c>
    </row>
    <row r="7824" spans="1:5" ht="12" customHeight="1" x14ac:dyDescent="0.25">
      <c r="A7824" s="651">
        <v>733905338311</v>
      </c>
      <c r="B7824" s="372" t="s">
        <v>15897</v>
      </c>
      <c r="C7824" s="22">
        <f>ODAMFA90!J17</f>
        <v>0</v>
      </c>
      <c r="D7824" s="15" t="s">
        <v>15533</v>
      </c>
      <c r="E7824" s="371" t="s">
        <v>15898</v>
      </c>
    </row>
    <row r="7825" spans="1:5" ht="12" customHeight="1" x14ac:dyDescent="0.25">
      <c r="A7825" s="651">
        <v>733905337918</v>
      </c>
      <c r="B7825" s="372" t="s">
        <v>15899</v>
      </c>
      <c r="C7825" s="22">
        <f>ODAMFA90!J18</f>
        <v>0</v>
      </c>
      <c r="D7825" s="15" t="s">
        <v>15533</v>
      </c>
      <c r="E7825" s="371" t="s">
        <v>15900</v>
      </c>
    </row>
    <row r="7826" spans="1:5" ht="12" customHeight="1" x14ac:dyDescent="0.25">
      <c r="A7826" s="651">
        <v>733905337512</v>
      </c>
      <c r="B7826" s="372" t="s">
        <v>15901</v>
      </c>
      <c r="C7826" s="22">
        <f>ODAMFA90!J19</f>
        <v>0</v>
      </c>
      <c r="D7826" s="15" t="s">
        <v>15533</v>
      </c>
      <c r="E7826" s="371" t="s">
        <v>15902</v>
      </c>
    </row>
    <row r="7827" spans="1:5" ht="12" customHeight="1" x14ac:dyDescent="0.25">
      <c r="A7827" s="651">
        <v>733905337116</v>
      </c>
      <c r="B7827" s="372" t="s">
        <v>15903</v>
      </c>
      <c r="C7827" s="22">
        <f>ODAMFA90!J20</f>
        <v>0</v>
      </c>
      <c r="D7827" s="15" t="s">
        <v>15533</v>
      </c>
      <c r="E7827" s="371" t="s">
        <v>15904</v>
      </c>
    </row>
    <row r="7828" spans="1:5" ht="12" customHeight="1" x14ac:dyDescent="0.25">
      <c r="A7828" s="651">
        <v>733905336713</v>
      </c>
      <c r="B7828" s="372" t="s">
        <v>15905</v>
      </c>
      <c r="C7828" s="22">
        <f>ODAMFA90!J21</f>
        <v>0</v>
      </c>
      <c r="D7828" s="15" t="s">
        <v>15533</v>
      </c>
      <c r="E7828" s="371" t="s">
        <v>15906</v>
      </c>
    </row>
    <row r="7829" spans="1:5" ht="12" customHeight="1" x14ac:dyDescent="0.25">
      <c r="A7829" s="651">
        <v>733905336317</v>
      </c>
      <c r="B7829" s="372" t="s">
        <v>15907</v>
      </c>
      <c r="C7829" s="22">
        <f>ODAMFA90!J22</f>
        <v>0</v>
      </c>
      <c r="D7829" s="15" t="s">
        <v>15533</v>
      </c>
      <c r="E7829" s="371" t="s">
        <v>15908</v>
      </c>
    </row>
    <row r="7830" spans="1:5" ht="12" customHeight="1" x14ac:dyDescent="0.25">
      <c r="A7830" s="651">
        <v>733905335914</v>
      </c>
      <c r="B7830" s="372" t="s">
        <v>15909</v>
      </c>
      <c r="C7830" s="22">
        <f>ODAMFA90!J23</f>
        <v>0</v>
      </c>
      <c r="D7830" s="15" t="s">
        <v>15533</v>
      </c>
      <c r="E7830" s="371" t="s">
        <v>15910</v>
      </c>
    </row>
    <row r="7831" spans="1:5" ht="12" customHeight="1" x14ac:dyDescent="0.25">
      <c r="A7831" s="651">
        <v>733905335518</v>
      </c>
      <c r="B7831" s="372" t="s">
        <v>15911</v>
      </c>
      <c r="C7831" s="22">
        <f>ODAMFA90!J24</f>
        <v>0</v>
      </c>
      <c r="D7831" s="15" t="s">
        <v>15533</v>
      </c>
      <c r="E7831" s="371" t="s">
        <v>15912</v>
      </c>
    </row>
    <row r="7832" spans="1:5" ht="12" customHeight="1" x14ac:dyDescent="0.25">
      <c r="A7832" s="651">
        <v>733905335112</v>
      </c>
      <c r="B7832" s="372" t="s">
        <v>15913</v>
      </c>
      <c r="C7832" s="22">
        <f>ODAMFA90!J25</f>
        <v>0</v>
      </c>
      <c r="D7832" s="15" t="s">
        <v>15533</v>
      </c>
      <c r="E7832" s="371" t="s">
        <v>15914</v>
      </c>
    </row>
    <row r="7833" spans="1:5" ht="12" customHeight="1" x14ac:dyDescent="0.25">
      <c r="A7833" s="651">
        <v>733905334719</v>
      </c>
      <c r="B7833" s="372" t="s">
        <v>15915</v>
      </c>
      <c r="C7833" s="22">
        <f>ODAMFA90!J26</f>
        <v>0</v>
      </c>
      <c r="D7833" s="15" t="s">
        <v>15533</v>
      </c>
      <c r="E7833" s="371" t="s">
        <v>15916</v>
      </c>
    </row>
    <row r="7834" spans="1:5" ht="12" customHeight="1" x14ac:dyDescent="0.25">
      <c r="A7834" s="651">
        <v>733905334313</v>
      </c>
      <c r="B7834" s="372" t="s">
        <v>15917</v>
      </c>
      <c r="C7834" s="22">
        <f>ODAMFA90!J27</f>
        <v>0</v>
      </c>
      <c r="D7834" s="15" t="s">
        <v>15533</v>
      </c>
      <c r="E7834" s="371" t="s">
        <v>15918</v>
      </c>
    </row>
    <row r="7835" spans="1:5" ht="12" customHeight="1" x14ac:dyDescent="0.25">
      <c r="A7835" s="651">
        <v>733905333910</v>
      </c>
      <c r="B7835" s="372" t="s">
        <v>15919</v>
      </c>
      <c r="C7835" s="22">
        <f>ODAMFA90!J28</f>
        <v>0</v>
      </c>
      <c r="D7835" s="15" t="s">
        <v>15533</v>
      </c>
      <c r="E7835" s="371" t="s">
        <v>15920</v>
      </c>
    </row>
    <row r="7836" spans="1:5" ht="12" customHeight="1" x14ac:dyDescent="0.25">
      <c r="A7836" s="651">
        <v>733905333514</v>
      </c>
      <c r="B7836" s="372" t="s">
        <v>15921</v>
      </c>
      <c r="C7836" s="22">
        <f>ODAMFA90!J29</f>
        <v>0</v>
      </c>
      <c r="D7836" s="15" t="s">
        <v>15533</v>
      </c>
      <c r="E7836" s="371" t="s">
        <v>15922</v>
      </c>
    </row>
    <row r="7837" spans="1:5" ht="12" customHeight="1" x14ac:dyDescent="0.25">
      <c r="A7837" s="651">
        <v>733905333118</v>
      </c>
      <c r="B7837" s="372" t="s">
        <v>15923</v>
      </c>
      <c r="C7837" s="22">
        <f>ODAMFA90!J30</f>
        <v>0</v>
      </c>
      <c r="D7837" s="15" t="s">
        <v>15533</v>
      </c>
      <c r="E7837" s="371" t="s">
        <v>15924</v>
      </c>
    </row>
    <row r="7838" spans="1:5" ht="12" customHeight="1" x14ac:dyDescent="0.25">
      <c r="A7838" s="651">
        <v>733905332715</v>
      </c>
      <c r="B7838" s="372" t="s">
        <v>15925</v>
      </c>
      <c r="C7838" s="22">
        <f>ODAMFA90!J31</f>
        <v>0</v>
      </c>
      <c r="D7838" s="15" t="s">
        <v>15533</v>
      </c>
      <c r="E7838" s="371" t="s">
        <v>15926</v>
      </c>
    </row>
    <row r="7839" spans="1:5" ht="12" customHeight="1" x14ac:dyDescent="0.25">
      <c r="A7839" s="651">
        <v>733905331947</v>
      </c>
      <c r="B7839" s="372" t="s">
        <v>15927</v>
      </c>
      <c r="C7839" s="22">
        <f>ODAMFA90!J32</f>
        <v>0</v>
      </c>
      <c r="D7839" s="15" t="s">
        <v>15533</v>
      </c>
      <c r="E7839" s="371" t="s">
        <v>15928</v>
      </c>
    </row>
    <row r="7840" spans="1:5" ht="12" customHeight="1" x14ac:dyDescent="0.25">
      <c r="A7840" s="651">
        <v>733905331916</v>
      </c>
      <c r="B7840" s="372" t="s">
        <v>15929</v>
      </c>
      <c r="C7840" s="22">
        <f>ODAMFA90!J33</f>
        <v>0</v>
      </c>
      <c r="D7840" s="15" t="s">
        <v>15533</v>
      </c>
      <c r="E7840" s="371" t="s">
        <v>15930</v>
      </c>
    </row>
    <row r="7841" spans="1:5" ht="12" customHeight="1" x14ac:dyDescent="0.25">
      <c r="A7841" s="651">
        <v>733905331510</v>
      </c>
      <c r="B7841" s="372" t="s">
        <v>15931</v>
      </c>
      <c r="C7841" s="22">
        <f>ODAMFA90!J34</f>
        <v>0</v>
      </c>
      <c r="D7841" s="15" t="s">
        <v>15533</v>
      </c>
      <c r="E7841" s="371" t="s">
        <v>15932</v>
      </c>
    </row>
    <row r="7842" spans="1:5" ht="12" customHeight="1" x14ac:dyDescent="0.25">
      <c r="A7842" s="651">
        <v>733905099922</v>
      </c>
      <c r="B7842" s="372" t="s">
        <v>15933</v>
      </c>
      <c r="C7842" s="22">
        <f>ODAMFA90!J35</f>
        <v>0</v>
      </c>
      <c r="D7842" s="15" t="s">
        <v>15533</v>
      </c>
      <c r="E7842" s="371" t="s">
        <v>15934</v>
      </c>
    </row>
    <row r="7843" spans="1:5" ht="12" customHeight="1" x14ac:dyDescent="0.25">
      <c r="A7843" s="651">
        <v>733905099892</v>
      </c>
      <c r="B7843" s="372" t="s">
        <v>15935</v>
      </c>
      <c r="C7843" s="22">
        <f>ODAMFA90!J36</f>
        <v>0</v>
      </c>
      <c r="D7843" s="15" t="s">
        <v>15533</v>
      </c>
      <c r="E7843" s="371" t="s">
        <v>15936</v>
      </c>
    </row>
    <row r="7844" spans="1:5" ht="12" customHeight="1" x14ac:dyDescent="0.25">
      <c r="A7844" s="651">
        <v>733905099496</v>
      </c>
      <c r="B7844" s="372" t="s">
        <v>15937</v>
      </c>
      <c r="C7844" s="22">
        <f>ODAMFA90!J37</f>
        <v>0</v>
      </c>
      <c r="D7844" s="15" t="s">
        <v>15533</v>
      </c>
      <c r="E7844" s="371" t="s">
        <v>15938</v>
      </c>
    </row>
    <row r="7845" spans="1:5" ht="12" customHeight="1" x14ac:dyDescent="0.25">
      <c r="A7845" s="651">
        <v>733905099090</v>
      </c>
      <c r="B7845" s="372" t="s">
        <v>15939</v>
      </c>
      <c r="C7845" s="22">
        <f>ODAMFA90!J38</f>
        <v>0</v>
      </c>
      <c r="D7845" s="15" t="s">
        <v>15533</v>
      </c>
      <c r="E7845" s="371" t="s">
        <v>15940</v>
      </c>
    </row>
    <row r="7846" spans="1:5" ht="12" customHeight="1" x14ac:dyDescent="0.25">
      <c r="A7846" s="651">
        <v>733905098697</v>
      </c>
      <c r="B7846" s="372" t="s">
        <v>15941</v>
      </c>
      <c r="C7846" s="22">
        <f>ODAMFA90!J39</f>
        <v>0</v>
      </c>
      <c r="D7846" s="15" t="s">
        <v>15533</v>
      </c>
      <c r="E7846" s="371" t="s">
        <v>15942</v>
      </c>
    </row>
    <row r="7847" spans="1:5" ht="12" customHeight="1" x14ac:dyDescent="0.25">
      <c r="A7847" s="651">
        <v>733905098291</v>
      </c>
      <c r="B7847" s="372" t="s">
        <v>15943</v>
      </c>
      <c r="C7847" s="22">
        <f>ODAMFA90!J40</f>
        <v>0</v>
      </c>
      <c r="D7847" s="15" t="s">
        <v>15533</v>
      </c>
      <c r="E7847" s="371" t="s">
        <v>15944</v>
      </c>
    </row>
    <row r="7848" spans="1:5" ht="12" customHeight="1" x14ac:dyDescent="0.25">
      <c r="A7848" s="651">
        <v>733905097898</v>
      </c>
      <c r="B7848" s="372" t="s">
        <v>15945</v>
      </c>
      <c r="C7848" s="22">
        <f>ODAMFA90!J41</f>
        <v>0</v>
      </c>
      <c r="D7848" s="15" t="s">
        <v>15533</v>
      </c>
      <c r="E7848" s="371" t="s">
        <v>15946</v>
      </c>
    </row>
    <row r="7849" spans="1:5" ht="12" customHeight="1" x14ac:dyDescent="0.25">
      <c r="A7849" s="651">
        <v>733905097492</v>
      </c>
      <c r="B7849" s="372" t="s">
        <v>15947</v>
      </c>
      <c r="C7849" s="22">
        <f>ODAMFA90!J42</f>
        <v>0</v>
      </c>
      <c r="D7849" s="15" t="s">
        <v>15533</v>
      </c>
      <c r="E7849" s="371" t="s">
        <v>15948</v>
      </c>
    </row>
    <row r="7850" spans="1:5" ht="12" customHeight="1" x14ac:dyDescent="0.25">
      <c r="A7850" s="651">
        <v>733905097096</v>
      </c>
      <c r="B7850" s="372" t="s">
        <v>15949</v>
      </c>
      <c r="C7850" s="22">
        <f>ODAMFA90!J43</f>
        <v>0</v>
      </c>
      <c r="D7850" s="15" t="s">
        <v>15533</v>
      </c>
      <c r="E7850" s="371" t="s">
        <v>15950</v>
      </c>
    </row>
    <row r="7851" spans="1:5" ht="12" customHeight="1" x14ac:dyDescent="0.25">
      <c r="A7851" s="651">
        <v>733905096693</v>
      </c>
      <c r="B7851" s="372" t="s">
        <v>15951</v>
      </c>
      <c r="C7851" s="22">
        <f>ODAMFA90!J44</f>
        <v>0</v>
      </c>
      <c r="D7851" s="15" t="s">
        <v>15533</v>
      </c>
      <c r="E7851" s="371" t="s">
        <v>15952</v>
      </c>
    </row>
    <row r="7852" spans="1:5" ht="12" customHeight="1" x14ac:dyDescent="0.25">
      <c r="A7852" s="651">
        <v>733905339554</v>
      </c>
      <c r="B7852" s="372" t="s">
        <v>15953</v>
      </c>
      <c r="C7852" s="22">
        <f>ODAMFA90!K15</f>
        <v>0</v>
      </c>
      <c r="D7852" s="15" t="s">
        <v>15533</v>
      </c>
      <c r="E7852" s="371" t="s">
        <v>15954</v>
      </c>
    </row>
    <row r="7853" spans="1:5" ht="12" customHeight="1" x14ac:dyDescent="0.25">
      <c r="A7853" s="651">
        <v>733905338755</v>
      </c>
      <c r="B7853" s="372" t="s">
        <v>15955</v>
      </c>
      <c r="C7853" s="22">
        <f>ODAMFA90!K16</f>
        <v>0</v>
      </c>
      <c r="D7853" s="15" t="s">
        <v>15533</v>
      </c>
      <c r="E7853" s="371" t="s">
        <v>15956</v>
      </c>
    </row>
    <row r="7854" spans="1:5" ht="12" customHeight="1" x14ac:dyDescent="0.25">
      <c r="A7854" s="651">
        <v>733905338359</v>
      </c>
      <c r="B7854" s="372" t="s">
        <v>15957</v>
      </c>
      <c r="C7854" s="22">
        <f>ODAMFA90!K17</f>
        <v>0</v>
      </c>
      <c r="D7854" s="15" t="s">
        <v>15533</v>
      </c>
      <c r="E7854" s="371" t="s">
        <v>15958</v>
      </c>
    </row>
    <row r="7855" spans="1:5" ht="12" customHeight="1" x14ac:dyDescent="0.25">
      <c r="A7855" s="651">
        <v>733905337956</v>
      </c>
      <c r="B7855" s="372" t="s">
        <v>15959</v>
      </c>
      <c r="C7855" s="22">
        <f>ODAMFA90!K18</f>
        <v>0</v>
      </c>
      <c r="D7855" s="15" t="s">
        <v>15533</v>
      </c>
      <c r="E7855" s="371" t="s">
        <v>15960</v>
      </c>
    </row>
    <row r="7856" spans="1:5" ht="12" customHeight="1" x14ac:dyDescent="0.25">
      <c r="A7856" s="651">
        <v>733905337550</v>
      </c>
      <c r="B7856" s="372" t="s">
        <v>15961</v>
      </c>
      <c r="C7856" s="22">
        <f>ODAMFA90!K19</f>
        <v>0</v>
      </c>
      <c r="D7856" s="15" t="s">
        <v>15533</v>
      </c>
      <c r="E7856" s="371" t="s">
        <v>15962</v>
      </c>
    </row>
    <row r="7857" spans="1:5" ht="12" customHeight="1" x14ac:dyDescent="0.25">
      <c r="A7857" s="651">
        <v>733905337154</v>
      </c>
      <c r="B7857" s="372" t="s">
        <v>15963</v>
      </c>
      <c r="C7857" s="22">
        <f>ODAMFA90!K20</f>
        <v>0</v>
      </c>
      <c r="D7857" s="15" t="s">
        <v>15533</v>
      </c>
      <c r="E7857" s="371" t="s">
        <v>15964</v>
      </c>
    </row>
    <row r="7858" spans="1:5" ht="12" customHeight="1" x14ac:dyDescent="0.25">
      <c r="A7858" s="651">
        <v>733905336751</v>
      </c>
      <c r="B7858" s="372" t="s">
        <v>15965</v>
      </c>
      <c r="C7858" s="22">
        <f>ODAMFA90!K21</f>
        <v>0</v>
      </c>
      <c r="D7858" s="15" t="s">
        <v>15533</v>
      </c>
      <c r="E7858" s="371" t="s">
        <v>15966</v>
      </c>
    </row>
    <row r="7859" spans="1:5" ht="12" customHeight="1" x14ac:dyDescent="0.25">
      <c r="A7859" s="651">
        <v>733905336355</v>
      </c>
      <c r="B7859" s="372" t="s">
        <v>15967</v>
      </c>
      <c r="C7859" s="22">
        <f>ODAMFA90!K22</f>
        <v>0</v>
      </c>
      <c r="D7859" s="15" t="s">
        <v>15533</v>
      </c>
      <c r="E7859" s="371" t="s">
        <v>15968</v>
      </c>
    </row>
    <row r="7860" spans="1:5" ht="12" customHeight="1" x14ac:dyDescent="0.25">
      <c r="A7860" s="651">
        <v>733905335952</v>
      </c>
      <c r="B7860" s="372" t="s">
        <v>15969</v>
      </c>
      <c r="C7860" s="22">
        <f>ODAMFA90!K23</f>
        <v>0</v>
      </c>
      <c r="D7860" s="15" t="s">
        <v>15533</v>
      </c>
      <c r="E7860" s="371" t="s">
        <v>15970</v>
      </c>
    </row>
    <row r="7861" spans="1:5" ht="12" customHeight="1" x14ac:dyDescent="0.25">
      <c r="A7861" s="651">
        <v>733905335556</v>
      </c>
      <c r="B7861" s="372" t="s">
        <v>15971</v>
      </c>
      <c r="C7861" s="22">
        <f>ODAMFA90!K24</f>
        <v>0</v>
      </c>
      <c r="D7861" s="15" t="s">
        <v>15533</v>
      </c>
      <c r="E7861" s="371" t="s">
        <v>15972</v>
      </c>
    </row>
    <row r="7862" spans="1:5" ht="12" customHeight="1" x14ac:dyDescent="0.25">
      <c r="A7862" s="651">
        <v>733905335150</v>
      </c>
      <c r="B7862" s="372" t="s">
        <v>15973</v>
      </c>
      <c r="C7862" s="22">
        <f>ODAMFA90!K25</f>
        <v>0</v>
      </c>
      <c r="D7862" s="15" t="s">
        <v>15533</v>
      </c>
      <c r="E7862" s="371" t="s">
        <v>15974</v>
      </c>
    </row>
    <row r="7863" spans="1:5" ht="12" customHeight="1" x14ac:dyDescent="0.25">
      <c r="A7863" s="651">
        <v>733905334757</v>
      </c>
      <c r="B7863" s="372" t="s">
        <v>15975</v>
      </c>
      <c r="C7863" s="22">
        <f>ODAMFA90!K26</f>
        <v>0</v>
      </c>
      <c r="D7863" s="15" t="s">
        <v>15533</v>
      </c>
      <c r="E7863" s="371" t="s">
        <v>15976</v>
      </c>
    </row>
    <row r="7864" spans="1:5" ht="12" customHeight="1" x14ac:dyDescent="0.25">
      <c r="A7864" s="651">
        <v>733905334351</v>
      </c>
      <c r="B7864" s="372" t="s">
        <v>15977</v>
      </c>
      <c r="C7864" s="22">
        <f>ODAMFA90!K27</f>
        <v>0</v>
      </c>
      <c r="D7864" s="15" t="s">
        <v>15533</v>
      </c>
      <c r="E7864" s="371" t="s">
        <v>15978</v>
      </c>
    </row>
    <row r="7865" spans="1:5" ht="12" customHeight="1" x14ac:dyDescent="0.25">
      <c r="A7865" s="651">
        <v>733905333958</v>
      </c>
      <c r="B7865" s="372" t="s">
        <v>15979</v>
      </c>
      <c r="C7865" s="22">
        <f>ODAMFA90!K28</f>
        <v>0</v>
      </c>
      <c r="D7865" s="15" t="s">
        <v>15533</v>
      </c>
      <c r="E7865" s="371" t="s">
        <v>15980</v>
      </c>
    </row>
    <row r="7866" spans="1:5" ht="12" customHeight="1" x14ac:dyDescent="0.25">
      <c r="A7866" s="651">
        <v>733905333552</v>
      </c>
      <c r="B7866" s="372" t="s">
        <v>15981</v>
      </c>
      <c r="C7866" s="22">
        <f>ODAMFA90!K29</f>
        <v>0</v>
      </c>
      <c r="D7866" s="15" t="s">
        <v>15533</v>
      </c>
      <c r="E7866" s="371" t="s">
        <v>15982</v>
      </c>
    </row>
    <row r="7867" spans="1:5" ht="12" customHeight="1" x14ac:dyDescent="0.25">
      <c r="A7867" s="651">
        <v>733905333156</v>
      </c>
      <c r="B7867" s="372" t="s">
        <v>15983</v>
      </c>
      <c r="C7867" s="22">
        <f>ODAMFA90!K30</f>
        <v>0</v>
      </c>
      <c r="D7867" s="15" t="s">
        <v>15533</v>
      </c>
      <c r="E7867" s="371" t="s">
        <v>15984</v>
      </c>
    </row>
    <row r="7868" spans="1:5" ht="12" customHeight="1" x14ac:dyDescent="0.25">
      <c r="A7868" s="651">
        <v>733905332753</v>
      </c>
      <c r="B7868" s="372" t="s">
        <v>15985</v>
      </c>
      <c r="C7868" s="22">
        <f>ODAMFA90!K31</f>
        <v>0</v>
      </c>
      <c r="D7868" s="15" t="s">
        <v>15533</v>
      </c>
      <c r="E7868" s="371" t="s">
        <v>15986</v>
      </c>
    </row>
    <row r="7869" spans="1:5" ht="12" customHeight="1" x14ac:dyDescent="0.25">
      <c r="A7869" s="651">
        <v>733905332029</v>
      </c>
      <c r="B7869" s="372" t="s">
        <v>15987</v>
      </c>
      <c r="C7869" s="22">
        <f>ODAMFA90!K32</f>
        <v>0</v>
      </c>
      <c r="D7869" s="15" t="s">
        <v>15533</v>
      </c>
      <c r="E7869" s="371" t="s">
        <v>15988</v>
      </c>
    </row>
    <row r="7870" spans="1:5" ht="12" customHeight="1" x14ac:dyDescent="0.25">
      <c r="A7870" s="651">
        <v>733905331985</v>
      </c>
      <c r="B7870" s="372" t="s">
        <v>15989</v>
      </c>
      <c r="C7870" s="22">
        <f>ODAMFA90!K33</f>
        <v>0</v>
      </c>
      <c r="D7870" s="15" t="s">
        <v>15533</v>
      </c>
      <c r="E7870" s="371" t="s">
        <v>15990</v>
      </c>
    </row>
    <row r="7871" spans="1:5" ht="12" customHeight="1" x14ac:dyDescent="0.25">
      <c r="A7871" s="651">
        <v>733905331558</v>
      </c>
      <c r="B7871" s="372" t="s">
        <v>15991</v>
      </c>
      <c r="C7871" s="22">
        <f>ODAMFA90!K34</f>
        <v>0</v>
      </c>
      <c r="D7871" s="15" t="s">
        <v>15533</v>
      </c>
      <c r="E7871" s="371" t="s">
        <v>15992</v>
      </c>
    </row>
    <row r="7872" spans="1:5" ht="12" customHeight="1" x14ac:dyDescent="0.25">
      <c r="A7872" s="651">
        <v>733905100000</v>
      </c>
      <c r="B7872" s="372" t="s">
        <v>15993</v>
      </c>
      <c r="C7872" s="22">
        <f>ODAMFA90!K35</f>
        <v>0</v>
      </c>
      <c r="D7872" s="15" t="s">
        <v>15533</v>
      </c>
      <c r="E7872" s="371" t="s">
        <v>15994</v>
      </c>
    </row>
    <row r="7873" spans="1:5" ht="12" customHeight="1" x14ac:dyDescent="0.25">
      <c r="A7873" s="651">
        <v>733905099960</v>
      </c>
      <c r="B7873" s="372" t="s">
        <v>15995</v>
      </c>
      <c r="C7873" s="22">
        <f>ODAMFA90!K36</f>
        <v>0</v>
      </c>
      <c r="D7873" s="15" t="s">
        <v>15533</v>
      </c>
      <c r="E7873" s="371" t="s">
        <v>15996</v>
      </c>
    </row>
    <row r="7874" spans="1:5" ht="12" customHeight="1" x14ac:dyDescent="0.25">
      <c r="A7874" s="651">
        <v>733905099533</v>
      </c>
      <c r="B7874" s="372" t="s">
        <v>15997</v>
      </c>
      <c r="C7874" s="22">
        <f>ODAMFA90!K37</f>
        <v>0</v>
      </c>
      <c r="D7874" s="15" t="s">
        <v>15533</v>
      </c>
      <c r="E7874" s="371" t="s">
        <v>15998</v>
      </c>
    </row>
    <row r="7875" spans="1:5" ht="12" customHeight="1" x14ac:dyDescent="0.25">
      <c r="A7875" s="651">
        <v>733905099137</v>
      </c>
      <c r="B7875" s="372" t="s">
        <v>15999</v>
      </c>
      <c r="C7875" s="22">
        <f>ODAMFA90!K38</f>
        <v>0</v>
      </c>
      <c r="D7875" s="15" t="s">
        <v>15533</v>
      </c>
      <c r="E7875" s="371" t="s">
        <v>16000</v>
      </c>
    </row>
    <row r="7876" spans="1:5" ht="12" customHeight="1" x14ac:dyDescent="0.25">
      <c r="A7876" s="651">
        <v>733905098734</v>
      </c>
      <c r="B7876" s="372" t="s">
        <v>16001</v>
      </c>
      <c r="C7876" s="22">
        <f>ODAMFA90!K39</f>
        <v>0</v>
      </c>
      <c r="D7876" s="15" t="s">
        <v>15533</v>
      </c>
      <c r="E7876" s="371" t="s">
        <v>16002</v>
      </c>
    </row>
    <row r="7877" spans="1:5" ht="12" customHeight="1" x14ac:dyDescent="0.25">
      <c r="A7877" s="651">
        <v>733905098338</v>
      </c>
      <c r="B7877" s="372" t="s">
        <v>16003</v>
      </c>
      <c r="C7877" s="22">
        <f>ODAMFA90!K40</f>
        <v>0</v>
      </c>
      <c r="D7877" s="15" t="s">
        <v>15533</v>
      </c>
      <c r="E7877" s="371" t="s">
        <v>16004</v>
      </c>
    </row>
    <row r="7878" spans="1:5" ht="12" customHeight="1" x14ac:dyDescent="0.25">
      <c r="A7878" s="651">
        <v>733905097935</v>
      </c>
      <c r="B7878" s="372" t="s">
        <v>16005</v>
      </c>
      <c r="C7878" s="22">
        <f>ODAMFA90!K41</f>
        <v>0</v>
      </c>
      <c r="D7878" s="15" t="s">
        <v>15533</v>
      </c>
      <c r="E7878" s="371" t="s">
        <v>16006</v>
      </c>
    </row>
    <row r="7879" spans="1:5" ht="12" customHeight="1" x14ac:dyDescent="0.25">
      <c r="A7879" s="651">
        <v>733905097539</v>
      </c>
      <c r="B7879" s="372" t="s">
        <v>16007</v>
      </c>
      <c r="C7879" s="22">
        <f>ODAMFA90!K42</f>
        <v>0</v>
      </c>
      <c r="D7879" s="15" t="s">
        <v>15533</v>
      </c>
      <c r="E7879" s="371" t="s">
        <v>16008</v>
      </c>
    </row>
    <row r="7880" spans="1:5" ht="12" customHeight="1" x14ac:dyDescent="0.25">
      <c r="A7880" s="651">
        <v>733905097133</v>
      </c>
      <c r="B7880" s="372" t="s">
        <v>16009</v>
      </c>
      <c r="C7880" s="22">
        <f>ODAMFA90!K43</f>
        <v>0</v>
      </c>
      <c r="D7880" s="15" t="s">
        <v>15533</v>
      </c>
      <c r="E7880" s="371" t="s">
        <v>16010</v>
      </c>
    </row>
    <row r="7881" spans="1:5" ht="12" customHeight="1" x14ac:dyDescent="0.25">
      <c r="A7881" s="651">
        <v>733905096730</v>
      </c>
      <c r="B7881" s="372" t="s">
        <v>16011</v>
      </c>
      <c r="C7881" s="22">
        <f>ODAMFA90!K44</f>
        <v>0</v>
      </c>
      <c r="D7881" s="15" t="s">
        <v>15533</v>
      </c>
      <c r="E7881" s="371" t="s">
        <v>16012</v>
      </c>
    </row>
    <row r="7882" spans="1:5" ht="12" customHeight="1" x14ac:dyDescent="0.25">
      <c r="A7882" s="651">
        <v>733905339684</v>
      </c>
      <c r="B7882" s="372" t="s">
        <v>16013</v>
      </c>
      <c r="C7882" s="22">
        <f>ODAMFA90!L15</f>
        <v>0</v>
      </c>
      <c r="D7882" s="15" t="s">
        <v>15533</v>
      </c>
      <c r="E7882" s="371" t="s">
        <v>16014</v>
      </c>
    </row>
    <row r="7883" spans="1:5" ht="12" customHeight="1" x14ac:dyDescent="0.25">
      <c r="A7883" s="651">
        <v>733905338885</v>
      </c>
      <c r="B7883" s="372" t="s">
        <v>16015</v>
      </c>
      <c r="C7883" s="22">
        <f>ODAMFA90!L16</f>
        <v>0</v>
      </c>
      <c r="D7883" s="15" t="s">
        <v>15533</v>
      </c>
      <c r="E7883" s="371" t="s">
        <v>16016</v>
      </c>
    </row>
    <row r="7884" spans="1:5" ht="12" customHeight="1" x14ac:dyDescent="0.25">
      <c r="A7884" s="651">
        <v>733905338489</v>
      </c>
      <c r="B7884" s="372" t="s">
        <v>16017</v>
      </c>
      <c r="C7884" s="22">
        <f>ODAMFA90!L17</f>
        <v>0</v>
      </c>
      <c r="D7884" s="15" t="s">
        <v>15533</v>
      </c>
      <c r="E7884" s="371" t="s">
        <v>16018</v>
      </c>
    </row>
    <row r="7885" spans="1:5" ht="12" customHeight="1" x14ac:dyDescent="0.25">
      <c r="A7885" s="651">
        <v>733905338083</v>
      </c>
      <c r="B7885" s="372" t="s">
        <v>16019</v>
      </c>
      <c r="C7885" s="22">
        <f>ODAMFA90!L18</f>
        <v>0</v>
      </c>
      <c r="D7885" s="15" t="s">
        <v>15533</v>
      </c>
      <c r="E7885" s="371" t="s">
        <v>16020</v>
      </c>
    </row>
    <row r="7886" spans="1:5" ht="12" customHeight="1" x14ac:dyDescent="0.25">
      <c r="A7886" s="651">
        <v>733905337680</v>
      </c>
      <c r="B7886" s="372" t="s">
        <v>16021</v>
      </c>
      <c r="C7886" s="22">
        <f>ODAMFA90!L19</f>
        <v>0</v>
      </c>
      <c r="D7886" s="15" t="s">
        <v>15533</v>
      </c>
      <c r="E7886" s="371" t="s">
        <v>16022</v>
      </c>
    </row>
    <row r="7887" spans="1:5" ht="12" customHeight="1" x14ac:dyDescent="0.25">
      <c r="A7887" s="651">
        <v>733905337284</v>
      </c>
      <c r="B7887" s="372" t="s">
        <v>16023</v>
      </c>
      <c r="C7887" s="22">
        <f>ODAMFA90!L20</f>
        <v>0</v>
      </c>
      <c r="D7887" s="15" t="s">
        <v>15533</v>
      </c>
      <c r="E7887" s="371" t="s">
        <v>16024</v>
      </c>
    </row>
    <row r="7888" spans="1:5" ht="12" customHeight="1" x14ac:dyDescent="0.25">
      <c r="A7888" s="651">
        <v>733905336881</v>
      </c>
      <c r="B7888" s="372" t="s">
        <v>16025</v>
      </c>
      <c r="C7888" s="22">
        <f>ODAMFA90!L21</f>
        <v>0</v>
      </c>
      <c r="D7888" s="15" t="s">
        <v>15533</v>
      </c>
      <c r="E7888" s="371" t="s">
        <v>16026</v>
      </c>
    </row>
    <row r="7889" spans="1:5" ht="12" customHeight="1" x14ac:dyDescent="0.25">
      <c r="A7889" s="651">
        <v>733905336485</v>
      </c>
      <c r="B7889" s="372" t="s">
        <v>16027</v>
      </c>
      <c r="C7889" s="22">
        <f>ODAMFA90!L22</f>
        <v>0</v>
      </c>
      <c r="D7889" s="15" t="s">
        <v>15533</v>
      </c>
      <c r="E7889" s="371" t="s">
        <v>16028</v>
      </c>
    </row>
    <row r="7890" spans="1:5" ht="12" customHeight="1" x14ac:dyDescent="0.25">
      <c r="A7890" s="651">
        <v>733905336089</v>
      </c>
      <c r="B7890" s="372" t="s">
        <v>16029</v>
      </c>
      <c r="C7890" s="22">
        <f>ODAMFA90!L23</f>
        <v>0</v>
      </c>
      <c r="D7890" s="15" t="s">
        <v>15533</v>
      </c>
      <c r="E7890" s="371" t="s">
        <v>16030</v>
      </c>
    </row>
    <row r="7891" spans="1:5" ht="12" customHeight="1" x14ac:dyDescent="0.25">
      <c r="A7891" s="651">
        <v>733905335686</v>
      </c>
      <c r="B7891" s="372" t="s">
        <v>16031</v>
      </c>
      <c r="C7891" s="22">
        <f>ODAMFA90!L24</f>
        <v>0</v>
      </c>
      <c r="D7891" s="15" t="s">
        <v>15533</v>
      </c>
      <c r="E7891" s="371" t="s">
        <v>16032</v>
      </c>
    </row>
    <row r="7892" spans="1:5" ht="12" customHeight="1" x14ac:dyDescent="0.25">
      <c r="A7892" s="651">
        <v>733905335280</v>
      </c>
      <c r="B7892" s="372" t="s">
        <v>16033</v>
      </c>
      <c r="C7892" s="22">
        <f>ODAMFA90!L25</f>
        <v>0</v>
      </c>
      <c r="D7892" s="15" t="s">
        <v>15533</v>
      </c>
      <c r="E7892" s="371" t="s">
        <v>16034</v>
      </c>
    </row>
    <row r="7893" spans="1:5" ht="12" customHeight="1" x14ac:dyDescent="0.25">
      <c r="A7893" s="651">
        <v>733905334887</v>
      </c>
      <c r="B7893" s="372" t="s">
        <v>16035</v>
      </c>
      <c r="C7893" s="22">
        <f>ODAMFA90!L26</f>
        <v>0</v>
      </c>
      <c r="D7893" s="15" t="s">
        <v>15533</v>
      </c>
      <c r="E7893" s="371" t="s">
        <v>16036</v>
      </c>
    </row>
    <row r="7894" spans="1:5" ht="12" customHeight="1" x14ac:dyDescent="0.25">
      <c r="A7894" s="651">
        <v>733905334481</v>
      </c>
      <c r="B7894" s="372" t="s">
        <v>16037</v>
      </c>
      <c r="C7894" s="22">
        <f>ODAMFA90!L27</f>
        <v>0</v>
      </c>
      <c r="D7894" s="15" t="s">
        <v>15533</v>
      </c>
      <c r="E7894" s="371" t="s">
        <v>16038</v>
      </c>
    </row>
    <row r="7895" spans="1:5" ht="12" customHeight="1" x14ac:dyDescent="0.25">
      <c r="A7895" s="651">
        <v>733905334085</v>
      </c>
      <c r="B7895" s="372" t="s">
        <v>16039</v>
      </c>
      <c r="C7895" s="22">
        <f>ODAMFA90!L28</f>
        <v>0</v>
      </c>
      <c r="D7895" s="15" t="s">
        <v>15533</v>
      </c>
      <c r="E7895" s="371" t="s">
        <v>16040</v>
      </c>
    </row>
    <row r="7896" spans="1:5" ht="12" customHeight="1" x14ac:dyDescent="0.25">
      <c r="A7896" s="651">
        <v>733905333682</v>
      </c>
      <c r="B7896" s="372" t="s">
        <v>16041</v>
      </c>
      <c r="C7896" s="22">
        <f>ODAMFA90!L29</f>
        <v>0</v>
      </c>
      <c r="D7896" s="15" t="s">
        <v>15533</v>
      </c>
      <c r="E7896" s="371" t="s">
        <v>16042</v>
      </c>
    </row>
    <row r="7897" spans="1:5" ht="12" customHeight="1" x14ac:dyDescent="0.25">
      <c r="A7897" s="651">
        <v>733905333286</v>
      </c>
      <c r="B7897" s="372" t="s">
        <v>16043</v>
      </c>
      <c r="C7897" s="22">
        <f>ODAMFA90!L30</f>
        <v>0</v>
      </c>
      <c r="D7897" s="15" t="s">
        <v>15533</v>
      </c>
      <c r="E7897" s="371" t="s">
        <v>16044</v>
      </c>
    </row>
    <row r="7898" spans="1:5" ht="12" customHeight="1" x14ac:dyDescent="0.25">
      <c r="A7898" s="651">
        <v>733905332883</v>
      </c>
      <c r="B7898" s="372" t="s">
        <v>16045</v>
      </c>
      <c r="C7898" s="22">
        <f>ODAMFA90!L31</f>
        <v>0</v>
      </c>
      <c r="D7898" s="15" t="s">
        <v>15533</v>
      </c>
      <c r="E7898" s="371" t="s">
        <v>16046</v>
      </c>
    </row>
    <row r="7899" spans="1:5" ht="12" customHeight="1" x14ac:dyDescent="0.25">
      <c r="A7899" s="651">
        <v>733905332289</v>
      </c>
      <c r="B7899" s="372" t="s">
        <v>16047</v>
      </c>
      <c r="C7899" s="22">
        <f>ODAMFA90!L32</f>
        <v>0</v>
      </c>
      <c r="D7899" s="15" t="s">
        <v>15533</v>
      </c>
      <c r="E7899" s="371" t="s">
        <v>16048</v>
      </c>
    </row>
    <row r="7900" spans="1:5" ht="12" customHeight="1" x14ac:dyDescent="0.25">
      <c r="A7900" s="651">
        <v>733905332241</v>
      </c>
      <c r="B7900" s="372" t="s">
        <v>16049</v>
      </c>
      <c r="C7900" s="22">
        <f>ODAMFA90!L33</f>
        <v>0</v>
      </c>
      <c r="D7900" s="15" t="s">
        <v>15533</v>
      </c>
      <c r="E7900" s="371" t="s">
        <v>16050</v>
      </c>
    </row>
    <row r="7901" spans="1:5" ht="12" customHeight="1" x14ac:dyDescent="0.25">
      <c r="A7901" s="651">
        <v>733905331688</v>
      </c>
      <c r="B7901" s="372" t="s">
        <v>16051</v>
      </c>
      <c r="C7901" s="22">
        <f>ODAMFA90!L34</f>
        <v>0</v>
      </c>
      <c r="D7901" s="15" t="s">
        <v>15533</v>
      </c>
      <c r="E7901" s="371" t="s">
        <v>16052</v>
      </c>
    </row>
    <row r="7902" spans="1:5" ht="12" customHeight="1" x14ac:dyDescent="0.25">
      <c r="A7902" s="651">
        <v>733905331084</v>
      </c>
      <c r="B7902" s="372" t="s">
        <v>16053</v>
      </c>
      <c r="C7902" s="22">
        <f>ODAMFA90!L35</f>
        <v>0</v>
      </c>
      <c r="D7902" s="15" t="s">
        <v>15533</v>
      </c>
      <c r="E7902" s="371" t="s">
        <v>16054</v>
      </c>
    </row>
    <row r="7903" spans="1:5" ht="12" customHeight="1" x14ac:dyDescent="0.25">
      <c r="A7903" s="651">
        <v>733905331046</v>
      </c>
      <c r="B7903" s="372" t="s">
        <v>16055</v>
      </c>
      <c r="C7903" s="22">
        <f>ODAMFA90!L36</f>
        <v>0</v>
      </c>
      <c r="D7903" s="15" t="s">
        <v>15533</v>
      </c>
      <c r="E7903" s="371" t="s">
        <v>16056</v>
      </c>
    </row>
    <row r="7904" spans="1:5" ht="12" customHeight="1" x14ac:dyDescent="0.25">
      <c r="A7904" s="651">
        <v>733905099663</v>
      </c>
      <c r="B7904" s="372" t="s">
        <v>16057</v>
      </c>
      <c r="C7904" s="22">
        <f>ODAMFA90!L37</f>
        <v>0</v>
      </c>
      <c r="D7904" s="15" t="s">
        <v>15533</v>
      </c>
      <c r="E7904" s="371" t="s">
        <v>16058</v>
      </c>
    </row>
    <row r="7905" spans="1:5" ht="12" customHeight="1" x14ac:dyDescent="0.25">
      <c r="A7905" s="651">
        <v>733905099267</v>
      </c>
      <c r="B7905" s="372" t="s">
        <v>16059</v>
      </c>
      <c r="C7905" s="22">
        <f>ODAMFA90!L38</f>
        <v>0</v>
      </c>
      <c r="D7905" s="15" t="s">
        <v>15533</v>
      </c>
      <c r="E7905" s="371" t="s">
        <v>16060</v>
      </c>
    </row>
    <row r="7906" spans="1:5" ht="12" customHeight="1" x14ac:dyDescent="0.25">
      <c r="A7906" s="651">
        <v>733905098864</v>
      </c>
      <c r="B7906" s="372" t="s">
        <v>16061</v>
      </c>
      <c r="C7906" s="22">
        <f>ODAMFA90!L39</f>
        <v>0</v>
      </c>
      <c r="D7906" s="15" t="s">
        <v>15533</v>
      </c>
      <c r="E7906" s="371" t="s">
        <v>16062</v>
      </c>
    </row>
    <row r="7907" spans="1:5" ht="12" customHeight="1" x14ac:dyDescent="0.25">
      <c r="A7907" s="651">
        <v>733905098468</v>
      </c>
      <c r="B7907" s="372" t="s">
        <v>16063</v>
      </c>
      <c r="C7907" s="22">
        <f>ODAMFA90!L40</f>
        <v>0</v>
      </c>
      <c r="D7907" s="15" t="s">
        <v>15533</v>
      </c>
      <c r="E7907" s="371" t="s">
        <v>16064</v>
      </c>
    </row>
    <row r="7908" spans="1:5" ht="12" customHeight="1" x14ac:dyDescent="0.25">
      <c r="A7908" s="651">
        <v>733905098062</v>
      </c>
      <c r="B7908" s="372" t="s">
        <v>16065</v>
      </c>
      <c r="C7908" s="22">
        <f>ODAMFA90!L41</f>
        <v>0</v>
      </c>
      <c r="D7908" s="15" t="s">
        <v>15533</v>
      </c>
      <c r="E7908" s="371" t="s">
        <v>16066</v>
      </c>
    </row>
    <row r="7909" spans="1:5" ht="12" customHeight="1" x14ac:dyDescent="0.25">
      <c r="A7909" s="651">
        <v>733905097669</v>
      </c>
      <c r="B7909" s="372" t="s">
        <v>16067</v>
      </c>
      <c r="C7909" s="22">
        <f>ODAMFA90!L42</f>
        <v>0</v>
      </c>
      <c r="D7909" s="15" t="s">
        <v>15533</v>
      </c>
      <c r="E7909" s="371" t="s">
        <v>16068</v>
      </c>
    </row>
    <row r="7910" spans="1:5" ht="12" customHeight="1" x14ac:dyDescent="0.25">
      <c r="A7910" s="651">
        <v>733905097263</v>
      </c>
      <c r="B7910" s="372" t="s">
        <v>16069</v>
      </c>
      <c r="C7910" s="22">
        <f>ODAMFA90!L43</f>
        <v>0</v>
      </c>
      <c r="D7910" s="15" t="s">
        <v>15533</v>
      </c>
      <c r="E7910" s="371" t="s">
        <v>16070</v>
      </c>
    </row>
    <row r="7911" spans="1:5" ht="12" customHeight="1" x14ac:dyDescent="0.25">
      <c r="A7911" s="651">
        <v>733905096860</v>
      </c>
      <c r="B7911" s="372" t="s">
        <v>16071</v>
      </c>
      <c r="C7911" s="22">
        <f>ODAMFA90!L44</f>
        <v>0</v>
      </c>
      <c r="D7911" s="15" t="s">
        <v>15533</v>
      </c>
      <c r="E7911" s="371" t="s">
        <v>16072</v>
      </c>
    </row>
    <row r="7912" spans="1:5" ht="12" customHeight="1" x14ac:dyDescent="0.25">
      <c r="A7912" s="651">
        <v>733905339813</v>
      </c>
      <c r="B7912" s="372" t="s">
        <v>16073</v>
      </c>
      <c r="C7912" s="22">
        <f>ODAMFA90!M15</f>
        <v>0</v>
      </c>
      <c r="D7912" s="15" t="s">
        <v>15533</v>
      </c>
      <c r="E7912" s="371" t="s">
        <v>16074</v>
      </c>
    </row>
    <row r="7913" spans="1:5" ht="12" customHeight="1" x14ac:dyDescent="0.25">
      <c r="A7913" s="651">
        <v>733905339011</v>
      </c>
      <c r="B7913" s="372" t="s">
        <v>16075</v>
      </c>
      <c r="C7913" s="22">
        <f>ODAMFA90!M16</f>
        <v>0</v>
      </c>
      <c r="D7913" s="15" t="s">
        <v>15533</v>
      </c>
      <c r="E7913" s="371" t="s">
        <v>16076</v>
      </c>
    </row>
    <row r="7914" spans="1:5" ht="12" customHeight="1" x14ac:dyDescent="0.25">
      <c r="A7914" s="651">
        <v>733905338618</v>
      </c>
      <c r="B7914" s="372" t="s">
        <v>16077</v>
      </c>
      <c r="C7914" s="22">
        <f>ODAMFA90!M17</f>
        <v>0</v>
      </c>
      <c r="D7914" s="15" t="s">
        <v>15533</v>
      </c>
      <c r="E7914" s="371" t="s">
        <v>16078</v>
      </c>
    </row>
    <row r="7915" spans="1:5" ht="12" customHeight="1" x14ac:dyDescent="0.25">
      <c r="A7915" s="651">
        <v>733905338212</v>
      </c>
      <c r="B7915" s="372" t="s">
        <v>16079</v>
      </c>
      <c r="C7915" s="22">
        <f>ODAMFA90!M18</f>
        <v>0</v>
      </c>
      <c r="D7915" s="15" t="s">
        <v>15533</v>
      </c>
      <c r="E7915" s="371" t="s">
        <v>16080</v>
      </c>
    </row>
    <row r="7916" spans="1:5" ht="12" customHeight="1" x14ac:dyDescent="0.25">
      <c r="A7916" s="651">
        <v>733905337819</v>
      </c>
      <c r="B7916" s="372" t="s">
        <v>16081</v>
      </c>
      <c r="C7916" s="22">
        <f>ODAMFA90!M19</f>
        <v>0</v>
      </c>
      <c r="D7916" s="15" t="s">
        <v>15533</v>
      </c>
      <c r="E7916" s="371" t="s">
        <v>16082</v>
      </c>
    </row>
    <row r="7917" spans="1:5" ht="12" customHeight="1" x14ac:dyDescent="0.25">
      <c r="A7917" s="651">
        <v>733905337413</v>
      </c>
      <c r="B7917" s="372" t="s">
        <v>16083</v>
      </c>
      <c r="C7917" s="22">
        <f>ODAMFA90!M20</f>
        <v>0</v>
      </c>
      <c r="D7917" s="15" t="s">
        <v>15533</v>
      </c>
      <c r="E7917" s="371" t="s">
        <v>16084</v>
      </c>
    </row>
    <row r="7918" spans="1:5" ht="12" customHeight="1" x14ac:dyDescent="0.25">
      <c r="A7918" s="651">
        <v>733905337017</v>
      </c>
      <c r="B7918" s="372" t="s">
        <v>16085</v>
      </c>
      <c r="C7918" s="22">
        <f>ODAMFA90!M21</f>
        <v>0</v>
      </c>
      <c r="D7918" s="15" t="s">
        <v>15533</v>
      </c>
      <c r="E7918" s="371" t="s">
        <v>16086</v>
      </c>
    </row>
    <row r="7919" spans="1:5" ht="12" customHeight="1" x14ac:dyDescent="0.25">
      <c r="A7919" s="651">
        <v>733905336614</v>
      </c>
      <c r="B7919" s="372" t="s">
        <v>16087</v>
      </c>
      <c r="C7919" s="22">
        <f>ODAMFA90!M22</f>
        <v>0</v>
      </c>
      <c r="D7919" s="15" t="s">
        <v>15533</v>
      </c>
      <c r="E7919" s="371" t="s">
        <v>16088</v>
      </c>
    </row>
    <row r="7920" spans="1:5" ht="12" customHeight="1" x14ac:dyDescent="0.25">
      <c r="A7920" s="651">
        <v>733905336218</v>
      </c>
      <c r="B7920" s="372" t="s">
        <v>16089</v>
      </c>
      <c r="C7920" s="22">
        <f>ODAMFA90!M23</f>
        <v>0</v>
      </c>
      <c r="D7920" s="15" t="s">
        <v>15533</v>
      </c>
      <c r="E7920" s="371" t="s">
        <v>16090</v>
      </c>
    </row>
    <row r="7921" spans="1:5" ht="12" customHeight="1" x14ac:dyDescent="0.25">
      <c r="A7921" s="651">
        <v>733905335815</v>
      </c>
      <c r="B7921" s="372" t="s">
        <v>16091</v>
      </c>
      <c r="C7921" s="22">
        <f>ODAMFA90!M24</f>
        <v>0</v>
      </c>
      <c r="D7921" s="15" t="s">
        <v>15533</v>
      </c>
      <c r="E7921" s="371" t="s">
        <v>16092</v>
      </c>
    </row>
    <row r="7922" spans="1:5" ht="12" customHeight="1" x14ac:dyDescent="0.25">
      <c r="A7922" s="651">
        <v>733905335419</v>
      </c>
      <c r="B7922" s="372" t="s">
        <v>16093</v>
      </c>
      <c r="C7922" s="22">
        <f>ODAMFA90!M25</f>
        <v>0</v>
      </c>
      <c r="D7922" s="15" t="s">
        <v>15533</v>
      </c>
      <c r="E7922" s="371" t="s">
        <v>16094</v>
      </c>
    </row>
    <row r="7923" spans="1:5" ht="12" customHeight="1" x14ac:dyDescent="0.25">
      <c r="A7923" s="651">
        <v>733905335013</v>
      </c>
      <c r="B7923" s="372" t="s">
        <v>16095</v>
      </c>
      <c r="C7923" s="22">
        <f>ODAMFA90!M26</f>
        <v>0</v>
      </c>
      <c r="D7923" s="15" t="s">
        <v>15533</v>
      </c>
      <c r="E7923" s="371" t="s">
        <v>16096</v>
      </c>
    </row>
    <row r="7924" spans="1:5" ht="12" customHeight="1" x14ac:dyDescent="0.25">
      <c r="A7924" s="651">
        <v>733905334610</v>
      </c>
      <c r="B7924" s="372" t="s">
        <v>16097</v>
      </c>
      <c r="C7924" s="22">
        <f>ODAMFA90!M27</f>
        <v>0</v>
      </c>
      <c r="D7924" s="15" t="s">
        <v>15533</v>
      </c>
      <c r="E7924" s="371" t="s">
        <v>16098</v>
      </c>
    </row>
    <row r="7925" spans="1:5" ht="12" customHeight="1" x14ac:dyDescent="0.25">
      <c r="A7925" s="651">
        <v>733905334214</v>
      </c>
      <c r="B7925" s="372" t="s">
        <v>16099</v>
      </c>
      <c r="C7925" s="22">
        <f>ODAMFA90!M28</f>
        <v>0</v>
      </c>
      <c r="D7925" s="15" t="s">
        <v>15533</v>
      </c>
      <c r="E7925" s="371" t="s">
        <v>16100</v>
      </c>
    </row>
    <row r="7926" spans="1:5" ht="12" customHeight="1" x14ac:dyDescent="0.25">
      <c r="A7926" s="651">
        <v>733905333811</v>
      </c>
      <c r="B7926" s="372" t="s">
        <v>16101</v>
      </c>
      <c r="C7926" s="22">
        <f>ODAMFA90!M29</f>
        <v>0</v>
      </c>
      <c r="D7926" s="15" t="s">
        <v>15533</v>
      </c>
      <c r="E7926" s="371" t="s">
        <v>16102</v>
      </c>
    </row>
    <row r="7927" spans="1:5" ht="12" customHeight="1" x14ac:dyDescent="0.25">
      <c r="A7927" s="651">
        <v>733905333415</v>
      </c>
      <c r="B7927" s="372" t="s">
        <v>16103</v>
      </c>
      <c r="C7927" s="22">
        <f>ODAMFA90!M30</f>
        <v>0</v>
      </c>
      <c r="D7927" s="15" t="s">
        <v>15533</v>
      </c>
      <c r="E7927" s="371" t="s">
        <v>16104</v>
      </c>
    </row>
    <row r="7928" spans="1:5" ht="12" customHeight="1" x14ac:dyDescent="0.25">
      <c r="A7928" s="651">
        <v>733905333019</v>
      </c>
      <c r="B7928" s="372" t="s">
        <v>16105</v>
      </c>
      <c r="C7928" s="22">
        <f>ODAMFA90!M31</f>
        <v>0</v>
      </c>
      <c r="D7928" s="15" t="s">
        <v>15533</v>
      </c>
      <c r="E7928" s="371" t="s">
        <v>16106</v>
      </c>
    </row>
    <row r="7929" spans="1:5" ht="12" customHeight="1" x14ac:dyDescent="0.25">
      <c r="A7929" s="651">
        <v>733905332548</v>
      </c>
      <c r="B7929" s="372" t="s">
        <v>16107</v>
      </c>
      <c r="C7929" s="22">
        <f>ODAMFA90!M32</f>
        <v>0</v>
      </c>
      <c r="D7929" s="15" t="s">
        <v>15533</v>
      </c>
      <c r="E7929" s="371" t="s">
        <v>16108</v>
      </c>
    </row>
    <row r="7930" spans="1:5" ht="12" customHeight="1" x14ac:dyDescent="0.25">
      <c r="A7930" s="651">
        <v>733905332500</v>
      </c>
      <c r="B7930" s="372" t="s">
        <v>16109</v>
      </c>
      <c r="C7930" s="22">
        <f>ODAMFA90!M33</f>
        <v>0</v>
      </c>
      <c r="D7930" s="15" t="s">
        <v>15533</v>
      </c>
      <c r="E7930" s="371" t="s">
        <v>16110</v>
      </c>
    </row>
    <row r="7931" spans="1:5" ht="12" customHeight="1" x14ac:dyDescent="0.25">
      <c r="A7931" s="651">
        <v>733905331817</v>
      </c>
      <c r="B7931" s="372" t="s">
        <v>16111</v>
      </c>
      <c r="C7931" s="22">
        <f>ODAMFA90!M34</f>
        <v>0</v>
      </c>
      <c r="D7931" s="15" t="s">
        <v>15533</v>
      </c>
      <c r="E7931" s="371" t="s">
        <v>16112</v>
      </c>
    </row>
    <row r="7932" spans="1:5" ht="12" customHeight="1" x14ac:dyDescent="0.25">
      <c r="A7932" s="651">
        <v>733905331343</v>
      </c>
      <c r="B7932" s="372" t="s">
        <v>16113</v>
      </c>
      <c r="C7932" s="22">
        <f>ODAMFA90!M35</f>
        <v>0</v>
      </c>
      <c r="D7932" s="15" t="s">
        <v>15533</v>
      </c>
      <c r="E7932" s="371" t="s">
        <v>16114</v>
      </c>
    </row>
    <row r="7933" spans="1:5" ht="12" customHeight="1" x14ac:dyDescent="0.25">
      <c r="A7933" s="651">
        <v>733905331305</v>
      </c>
      <c r="B7933" s="372" t="s">
        <v>16115</v>
      </c>
      <c r="C7933" s="22">
        <f>ODAMFA90!M36</f>
        <v>0</v>
      </c>
      <c r="D7933" s="15" t="s">
        <v>15533</v>
      </c>
      <c r="E7933" s="371" t="s">
        <v>16116</v>
      </c>
    </row>
    <row r="7934" spans="1:5" ht="12" customHeight="1" x14ac:dyDescent="0.25">
      <c r="A7934" s="651">
        <v>733905099793</v>
      </c>
      <c r="B7934" s="372" t="s">
        <v>16117</v>
      </c>
      <c r="C7934" s="22">
        <f>ODAMFA90!M37</f>
        <v>0</v>
      </c>
      <c r="D7934" s="15" t="s">
        <v>15533</v>
      </c>
      <c r="E7934" s="371" t="s">
        <v>16118</v>
      </c>
    </row>
    <row r="7935" spans="1:5" ht="12" customHeight="1" x14ac:dyDescent="0.25">
      <c r="A7935" s="651">
        <v>733905099397</v>
      </c>
      <c r="B7935" s="372" t="s">
        <v>16119</v>
      </c>
      <c r="C7935" s="22">
        <f>ODAMFA90!M38</f>
        <v>0</v>
      </c>
      <c r="D7935" s="15" t="s">
        <v>15533</v>
      </c>
      <c r="E7935" s="371" t="s">
        <v>16120</v>
      </c>
    </row>
    <row r="7936" spans="1:5" ht="12" customHeight="1" x14ac:dyDescent="0.25">
      <c r="A7936" s="651">
        <v>733905098994</v>
      </c>
      <c r="B7936" s="372" t="s">
        <v>16121</v>
      </c>
      <c r="C7936" s="22">
        <f>ODAMFA90!M39</f>
        <v>0</v>
      </c>
      <c r="D7936" s="15" t="s">
        <v>15533</v>
      </c>
      <c r="E7936" s="371" t="s">
        <v>16122</v>
      </c>
    </row>
    <row r="7937" spans="1:5" ht="12" customHeight="1" x14ac:dyDescent="0.25">
      <c r="A7937" s="651">
        <v>733905098598</v>
      </c>
      <c r="B7937" s="372" t="s">
        <v>16123</v>
      </c>
      <c r="C7937" s="22">
        <f>ODAMFA90!M40</f>
        <v>0</v>
      </c>
      <c r="D7937" s="15" t="s">
        <v>15533</v>
      </c>
      <c r="E7937" s="371" t="s">
        <v>16124</v>
      </c>
    </row>
    <row r="7938" spans="1:5" ht="12" customHeight="1" x14ac:dyDescent="0.25">
      <c r="A7938" s="651">
        <v>733905098192</v>
      </c>
      <c r="B7938" s="372" t="s">
        <v>16125</v>
      </c>
      <c r="C7938" s="22">
        <f>ODAMFA90!M41</f>
        <v>0</v>
      </c>
      <c r="D7938" s="15" t="s">
        <v>15533</v>
      </c>
      <c r="E7938" s="371" t="s">
        <v>16126</v>
      </c>
    </row>
    <row r="7939" spans="1:5" ht="12" customHeight="1" x14ac:dyDescent="0.25">
      <c r="A7939" s="651">
        <v>733905097799</v>
      </c>
      <c r="B7939" s="372" t="s">
        <v>16127</v>
      </c>
      <c r="C7939" s="22">
        <f>ODAMFA90!M42</f>
        <v>0</v>
      </c>
      <c r="D7939" s="15" t="s">
        <v>15533</v>
      </c>
      <c r="E7939" s="371" t="s">
        <v>16128</v>
      </c>
    </row>
    <row r="7940" spans="1:5" ht="12" customHeight="1" x14ac:dyDescent="0.25">
      <c r="A7940" s="651">
        <v>733905097393</v>
      </c>
      <c r="B7940" s="372" t="s">
        <v>16129</v>
      </c>
      <c r="C7940" s="22">
        <f>ODAMFA90!M43</f>
        <v>0</v>
      </c>
      <c r="D7940" s="15" t="s">
        <v>15533</v>
      </c>
      <c r="E7940" s="371" t="s">
        <v>16130</v>
      </c>
    </row>
    <row r="7941" spans="1:5" ht="12" customHeight="1" x14ac:dyDescent="0.25">
      <c r="A7941" s="651">
        <v>733905096990</v>
      </c>
      <c r="B7941" s="372" t="s">
        <v>16131</v>
      </c>
      <c r="C7941" s="22">
        <f>ODAMFA90!M44</f>
        <v>0</v>
      </c>
      <c r="D7941" s="15" t="s">
        <v>15533</v>
      </c>
      <c r="E7941" s="371" t="s">
        <v>16132</v>
      </c>
    </row>
    <row r="7942" spans="1:5" ht="12" customHeight="1" x14ac:dyDescent="0.25">
      <c r="A7942" s="651">
        <v>733905339844</v>
      </c>
      <c r="B7942" s="372" t="s">
        <v>16133</v>
      </c>
      <c r="C7942" s="22">
        <f>ODAMFA90!N15</f>
        <v>0</v>
      </c>
      <c r="D7942" s="15" t="s">
        <v>15533</v>
      </c>
      <c r="E7942" s="371" t="s">
        <v>16134</v>
      </c>
    </row>
    <row r="7943" spans="1:5" ht="12" customHeight="1" x14ac:dyDescent="0.25">
      <c r="A7943" s="651">
        <v>733905339042</v>
      </c>
      <c r="B7943" s="372" t="s">
        <v>16135</v>
      </c>
      <c r="C7943" s="22">
        <f>ODAMFA90!N16</f>
        <v>0</v>
      </c>
      <c r="D7943" s="15" t="s">
        <v>15533</v>
      </c>
      <c r="E7943" s="371" t="s">
        <v>16136</v>
      </c>
    </row>
    <row r="7944" spans="1:5" ht="12" customHeight="1" x14ac:dyDescent="0.25">
      <c r="A7944" s="651">
        <v>733905338649</v>
      </c>
      <c r="B7944" s="372" t="s">
        <v>16137</v>
      </c>
      <c r="C7944" s="22">
        <f>ODAMFA90!N17</f>
        <v>0</v>
      </c>
      <c r="D7944" s="15" t="s">
        <v>15533</v>
      </c>
      <c r="E7944" s="371" t="s">
        <v>16138</v>
      </c>
    </row>
    <row r="7945" spans="1:5" ht="12" customHeight="1" x14ac:dyDescent="0.25">
      <c r="A7945" s="651">
        <v>733905338243</v>
      </c>
      <c r="B7945" s="372" t="s">
        <v>16139</v>
      </c>
      <c r="C7945" s="22">
        <f>ODAMFA90!N18</f>
        <v>0</v>
      </c>
      <c r="D7945" s="15" t="s">
        <v>15533</v>
      </c>
      <c r="E7945" s="371" t="s">
        <v>16140</v>
      </c>
    </row>
    <row r="7946" spans="1:5" ht="12" customHeight="1" x14ac:dyDescent="0.25">
      <c r="A7946" s="651">
        <v>733905337840</v>
      </c>
      <c r="B7946" s="372" t="s">
        <v>16141</v>
      </c>
      <c r="C7946" s="22">
        <f>ODAMFA90!N19</f>
        <v>0</v>
      </c>
      <c r="D7946" s="15" t="s">
        <v>15533</v>
      </c>
      <c r="E7946" s="371" t="s">
        <v>16142</v>
      </c>
    </row>
    <row r="7947" spans="1:5" ht="12" customHeight="1" x14ac:dyDescent="0.25">
      <c r="A7947" s="651">
        <v>733905337444</v>
      </c>
      <c r="B7947" s="372" t="s">
        <v>16143</v>
      </c>
      <c r="C7947" s="22">
        <f>ODAMFA90!N20</f>
        <v>0</v>
      </c>
      <c r="D7947" s="15" t="s">
        <v>15533</v>
      </c>
      <c r="E7947" s="371" t="s">
        <v>16144</v>
      </c>
    </row>
    <row r="7948" spans="1:5" ht="12" customHeight="1" x14ac:dyDescent="0.25">
      <c r="A7948" s="651">
        <v>733905337048</v>
      </c>
      <c r="B7948" s="372" t="s">
        <v>16145</v>
      </c>
      <c r="C7948" s="22">
        <f>ODAMFA90!N21</f>
        <v>0</v>
      </c>
      <c r="D7948" s="15" t="s">
        <v>15533</v>
      </c>
      <c r="E7948" s="371" t="s">
        <v>16146</v>
      </c>
    </row>
    <row r="7949" spans="1:5" ht="12" customHeight="1" x14ac:dyDescent="0.25">
      <c r="A7949" s="651">
        <v>733905336645</v>
      </c>
      <c r="B7949" s="372" t="s">
        <v>16147</v>
      </c>
      <c r="C7949" s="22">
        <f>ODAMFA90!N22</f>
        <v>0</v>
      </c>
      <c r="D7949" s="15" t="s">
        <v>15533</v>
      </c>
      <c r="E7949" s="371" t="s">
        <v>16148</v>
      </c>
    </row>
    <row r="7950" spans="1:5" ht="12" customHeight="1" x14ac:dyDescent="0.25">
      <c r="A7950" s="651">
        <v>733905336249</v>
      </c>
      <c r="B7950" s="372" t="s">
        <v>16149</v>
      </c>
      <c r="C7950" s="22">
        <f>ODAMFA90!N23</f>
        <v>0</v>
      </c>
      <c r="D7950" s="15" t="s">
        <v>15533</v>
      </c>
      <c r="E7950" s="371" t="s">
        <v>16150</v>
      </c>
    </row>
    <row r="7951" spans="1:5" ht="12" customHeight="1" x14ac:dyDescent="0.25">
      <c r="A7951" s="651">
        <v>733905335846</v>
      </c>
      <c r="B7951" s="372" t="s">
        <v>16151</v>
      </c>
      <c r="C7951" s="22">
        <f>ODAMFA90!N24</f>
        <v>0</v>
      </c>
      <c r="D7951" s="15" t="s">
        <v>15533</v>
      </c>
      <c r="E7951" s="371" t="s">
        <v>16152</v>
      </c>
    </row>
    <row r="7952" spans="1:5" ht="12" customHeight="1" x14ac:dyDescent="0.25">
      <c r="A7952" s="651">
        <v>733905335440</v>
      </c>
      <c r="B7952" s="372" t="s">
        <v>16153</v>
      </c>
      <c r="C7952" s="22">
        <f>ODAMFA90!N25</f>
        <v>0</v>
      </c>
      <c r="D7952" s="15" t="s">
        <v>15533</v>
      </c>
      <c r="E7952" s="371" t="s">
        <v>16154</v>
      </c>
    </row>
    <row r="7953" spans="1:5" ht="12" customHeight="1" x14ac:dyDescent="0.25">
      <c r="A7953" s="651">
        <v>733905335044</v>
      </c>
      <c r="B7953" s="372" t="s">
        <v>16155</v>
      </c>
      <c r="C7953" s="22">
        <f>ODAMFA90!N26</f>
        <v>0</v>
      </c>
      <c r="D7953" s="15" t="s">
        <v>15533</v>
      </c>
      <c r="E7953" s="371" t="s">
        <v>16156</v>
      </c>
    </row>
    <row r="7954" spans="1:5" ht="12" customHeight="1" x14ac:dyDescent="0.25">
      <c r="A7954" s="651">
        <v>733905334641</v>
      </c>
      <c r="B7954" s="372" t="s">
        <v>16157</v>
      </c>
      <c r="C7954" s="22">
        <f>ODAMFA90!N27</f>
        <v>0</v>
      </c>
      <c r="D7954" s="15" t="s">
        <v>15533</v>
      </c>
      <c r="E7954" s="371" t="s">
        <v>16158</v>
      </c>
    </row>
    <row r="7955" spans="1:5" ht="12" customHeight="1" x14ac:dyDescent="0.25">
      <c r="A7955" s="651">
        <v>733905334245</v>
      </c>
      <c r="B7955" s="372" t="s">
        <v>16159</v>
      </c>
      <c r="C7955" s="22">
        <f>ODAMFA90!N28</f>
        <v>0</v>
      </c>
      <c r="D7955" s="15" t="s">
        <v>15533</v>
      </c>
      <c r="E7955" s="371" t="s">
        <v>16160</v>
      </c>
    </row>
    <row r="7956" spans="1:5" ht="12" customHeight="1" x14ac:dyDescent="0.25">
      <c r="A7956" s="651">
        <v>733905333842</v>
      </c>
      <c r="B7956" s="372" t="s">
        <v>16161</v>
      </c>
      <c r="C7956" s="22">
        <f>ODAMFA90!N29</f>
        <v>0</v>
      </c>
      <c r="D7956" s="15" t="s">
        <v>15533</v>
      </c>
      <c r="E7956" s="371" t="s">
        <v>16162</v>
      </c>
    </row>
    <row r="7957" spans="1:5" ht="12" customHeight="1" x14ac:dyDescent="0.25">
      <c r="A7957" s="651">
        <v>733905333446</v>
      </c>
      <c r="B7957" s="372" t="s">
        <v>16163</v>
      </c>
      <c r="C7957" s="22">
        <f>ODAMFA90!N30</f>
        <v>0</v>
      </c>
      <c r="D7957" s="15" t="s">
        <v>15533</v>
      </c>
      <c r="E7957" s="371" t="s">
        <v>16164</v>
      </c>
    </row>
    <row r="7958" spans="1:5" ht="12" customHeight="1" x14ac:dyDescent="0.25">
      <c r="A7958" s="651">
        <v>733905333040</v>
      </c>
      <c r="B7958" s="372" t="s">
        <v>16165</v>
      </c>
      <c r="C7958" s="22">
        <f>ODAMFA90!N31</f>
        <v>0</v>
      </c>
      <c r="D7958" s="15" t="s">
        <v>15533</v>
      </c>
      <c r="E7958" s="371" t="s">
        <v>16166</v>
      </c>
    </row>
    <row r="7959" spans="1:5" ht="12" customHeight="1" x14ac:dyDescent="0.25">
      <c r="A7959" s="651">
        <v>733905332609</v>
      </c>
      <c r="B7959" s="372" t="s">
        <v>16167</v>
      </c>
      <c r="C7959" s="22">
        <f>ODAMFA90!N32</f>
        <v>0</v>
      </c>
      <c r="D7959" s="15" t="s">
        <v>15533</v>
      </c>
      <c r="E7959" s="371" t="s">
        <v>16168</v>
      </c>
    </row>
    <row r="7960" spans="1:5" ht="12" customHeight="1" x14ac:dyDescent="0.25">
      <c r="A7960" s="651">
        <v>733905332579</v>
      </c>
      <c r="B7960" s="372" t="s">
        <v>16169</v>
      </c>
      <c r="C7960" s="22">
        <f>ODAMFA90!N33</f>
        <v>0</v>
      </c>
      <c r="D7960" s="15" t="s">
        <v>15533</v>
      </c>
      <c r="E7960" s="371" t="s">
        <v>16170</v>
      </c>
    </row>
    <row r="7961" spans="1:5" ht="12" customHeight="1" x14ac:dyDescent="0.25">
      <c r="A7961" s="651">
        <v>733905331848</v>
      </c>
      <c r="B7961" s="372" t="s">
        <v>16171</v>
      </c>
      <c r="C7961" s="22">
        <f>ODAMFA90!N34</f>
        <v>0</v>
      </c>
      <c r="D7961" s="15" t="s">
        <v>15533</v>
      </c>
      <c r="E7961" s="371" t="s">
        <v>16172</v>
      </c>
    </row>
    <row r="7962" spans="1:5" ht="12" customHeight="1" x14ac:dyDescent="0.25">
      <c r="A7962" s="651">
        <v>733905331404</v>
      </c>
      <c r="B7962" s="372" t="s">
        <v>16173</v>
      </c>
      <c r="C7962" s="22">
        <f>ODAMFA90!N35</f>
        <v>0</v>
      </c>
      <c r="D7962" s="15" t="s">
        <v>15533</v>
      </c>
      <c r="E7962" s="371" t="s">
        <v>16174</v>
      </c>
    </row>
    <row r="7963" spans="1:5" ht="12" customHeight="1" x14ac:dyDescent="0.25">
      <c r="A7963" s="651">
        <v>733905331374</v>
      </c>
      <c r="B7963" s="372" t="s">
        <v>16175</v>
      </c>
      <c r="C7963" s="22">
        <f>ODAMFA90!N36</f>
        <v>0</v>
      </c>
      <c r="D7963" s="15" t="s">
        <v>15533</v>
      </c>
      <c r="E7963" s="371" t="s">
        <v>16176</v>
      </c>
    </row>
    <row r="7964" spans="1:5" ht="12" customHeight="1" x14ac:dyDescent="0.25">
      <c r="A7964" s="651">
        <v>733905099823</v>
      </c>
      <c r="B7964" s="372" t="s">
        <v>16177</v>
      </c>
      <c r="C7964" s="22">
        <f>ODAMFA90!N37</f>
        <v>0</v>
      </c>
      <c r="D7964" s="15" t="s">
        <v>15533</v>
      </c>
      <c r="E7964" s="371" t="s">
        <v>16178</v>
      </c>
    </row>
    <row r="7965" spans="1:5" ht="12" customHeight="1" x14ac:dyDescent="0.25">
      <c r="A7965" s="651">
        <v>733905099427</v>
      </c>
      <c r="B7965" s="372" t="s">
        <v>16179</v>
      </c>
      <c r="C7965" s="22">
        <f>ODAMFA90!N38</f>
        <v>0</v>
      </c>
      <c r="D7965" s="15" t="s">
        <v>15533</v>
      </c>
      <c r="E7965" s="371" t="s">
        <v>16180</v>
      </c>
    </row>
    <row r="7966" spans="1:5" ht="12" customHeight="1" x14ac:dyDescent="0.25">
      <c r="A7966" s="651">
        <v>733905099021</v>
      </c>
      <c r="B7966" s="372" t="s">
        <v>16181</v>
      </c>
      <c r="C7966" s="22">
        <f>ODAMFA90!N39</f>
        <v>0</v>
      </c>
      <c r="D7966" s="15" t="s">
        <v>15533</v>
      </c>
      <c r="E7966" s="371" t="s">
        <v>16182</v>
      </c>
    </row>
    <row r="7967" spans="1:5" ht="12" customHeight="1" x14ac:dyDescent="0.25">
      <c r="A7967" s="651">
        <v>733905098628</v>
      </c>
      <c r="B7967" s="372" t="s">
        <v>16183</v>
      </c>
      <c r="C7967" s="22">
        <f>ODAMFA90!N40</f>
        <v>0</v>
      </c>
      <c r="D7967" s="15" t="s">
        <v>15533</v>
      </c>
      <c r="E7967" s="371" t="s">
        <v>16184</v>
      </c>
    </row>
    <row r="7968" spans="1:5" ht="12" customHeight="1" x14ac:dyDescent="0.25">
      <c r="A7968" s="651">
        <v>733905098222</v>
      </c>
      <c r="B7968" s="372" t="s">
        <v>16185</v>
      </c>
      <c r="C7968" s="22">
        <f>ODAMFA90!N41</f>
        <v>0</v>
      </c>
      <c r="D7968" s="15" t="s">
        <v>15533</v>
      </c>
      <c r="E7968" s="371" t="s">
        <v>16186</v>
      </c>
    </row>
    <row r="7969" spans="1:5" ht="12" customHeight="1" x14ac:dyDescent="0.25">
      <c r="A7969" s="651">
        <v>733905097829</v>
      </c>
      <c r="B7969" s="372" t="s">
        <v>16187</v>
      </c>
      <c r="C7969" s="22">
        <f>ODAMFA90!N42</f>
        <v>0</v>
      </c>
      <c r="D7969" s="15" t="s">
        <v>15533</v>
      </c>
      <c r="E7969" s="371" t="s">
        <v>16188</v>
      </c>
    </row>
    <row r="7970" spans="1:5" ht="12" customHeight="1" x14ac:dyDescent="0.25">
      <c r="A7970" s="651">
        <v>733905097423</v>
      </c>
      <c r="B7970" s="372" t="s">
        <v>16189</v>
      </c>
      <c r="C7970" s="22">
        <f>ODAMFA90!N43</f>
        <v>0</v>
      </c>
      <c r="D7970" s="15" t="s">
        <v>15533</v>
      </c>
      <c r="E7970" s="371" t="s">
        <v>16190</v>
      </c>
    </row>
    <row r="7971" spans="1:5" ht="12" customHeight="1" x14ac:dyDescent="0.25">
      <c r="A7971" s="651">
        <v>733905097027</v>
      </c>
      <c r="B7971" s="372" t="s">
        <v>16191</v>
      </c>
      <c r="C7971" s="22">
        <f>ODAMFA90!N44</f>
        <v>0</v>
      </c>
      <c r="D7971" s="15" t="s">
        <v>15533</v>
      </c>
      <c r="E7971" s="371" t="s">
        <v>16192</v>
      </c>
    </row>
    <row r="7972" spans="1:5" ht="12" customHeight="1" x14ac:dyDescent="0.25">
      <c r="A7972" s="651">
        <v>733905339882</v>
      </c>
      <c r="B7972" s="372" t="s">
        <v>16193</v>
      </c>
      <c r="C7972" s="22">
        <f>ODAMFA90!O15</f>
        <v>0</v>
      </c>
      <c r="D7972" s="15" t="s">
        <v>15533</v>
      </c>
      <c r="E7972" s="371" t="s">
        <v>16194</v>
      </c>
    </row>
    <row r="7973" spans="1:5" ht="12" customHeight="1" x14ac:dyDescent="0.25">
      <c r="A7973" s="651">
        <v>733905339080</v>
      </c>
      <c r="B7973" s="372" t="s">
        <v>16195</v>
      </c>
      <c r="C7973" s="22">
        <f>ODAMFA90!O16</f>
        <v>0</v>
      </c>
      <c r="D7973" s="15" t="s">
        <v>15533</v>
      </c>
      <c r="E7973" s="371" t="s">
        <v>16196</v>
      </c>
    </row>
    <row r="7974" spans="1:5" ht="12" customHeight="1" x14ac:dyDescent="0.25">
      <c r="A7974" s="651">
        <v>733905338687</v>
      </c>
      <c r="B7974" s="372" t="s">
        <v>16197</v>
      </c>
      <c r="C7974" s="22">
        <f>ODAMFA90!O17</f>
        <v>0</v>
      </c>
      <c r="D7974" s="15" t="s">
        <v>15533</v>
      </c>
      <c r="E7974" s="371" t="s">
        <v>16198</v>
      </c>
    </row>
    <row r="7975" spans="1:5" ht="12" customHeight="1" x14ac:dyDescent="0.25">
      <c r="A7975" s="651">
        <v>733905338281</v>
      </c>
      <c r="B7975" s="372" t="s">
        <v>16199</v>
      </c>
      <c r="C7975" s="22">
        <f>ODAMFA90!O18</f>
        <v>0</v>
      </c>
      <c r="D7975" s="15" t="s">
        <v>15533</v>
      </c>
      <c r="E7975" s="371" t="s">
        <v>16200</v>
      </c>
    </row>
    <row r="7976" spans="1:5" ht="12" customHeight="1" x14ac:dyDescent="0.25">
      <c r="A7976" s="651">
        <v>733905337888</v>
      </c>
      <c r="B7976" s="372" t="s">
        <v>16201</v>
      </c>
      <c r="C7976" s="22">
        <f>ODAMFA90!O19</f>
        <v>0</v>
      </c>
      <c r="D7976" s="15" t="s">
        <v>15533</v>
      </c>
      <c r="E7976" s="371" t="s">
        <v>16202</v>
      </c>
    </row>
    <row r="7977" spans="1:5" ht="12" customHeight="1" x14ac:dyDescent="0.25">
      <c r="A7977" s="651">
        <v>733905337482</v>
      </c>
      <c r="B7977" s="372" t="s">
        <v>16203</v>
      </c>
      <c r="C7977" s="22">
        <f>ODAMFA90!O20</f>
        <v>0</v>
      </c>
      <c r="D7977" s="15" t="s">
        <v>15533</v>
      </c>
      <c r="E7977" s="371" t="s">
        <v>16204</v>
      </c>
    </row>
    <row r="7978" spans="1:5" ht="12" customHeight="1" x14ac:dyDescent="0.25">
      <c r="A7978" s="651">
        <v>733905337086</v>
      </c>
      <c r="B7978" s="372" t="s">
        <v>16205</v>
      </c>
      <c r="C7978" s="22">
        <f>ODAMFA90!O21</f>
        <v>0</v>
      </c>
      <c r="D7978" s="15" t="s">
        <v>15533</v>
      </c>
      <c r="E7978" s="371" t="s">
        <v>16206</v>
      </c>
    </row>
    <row r="7979" spans="1:5" ht="12" customHeight="1" x14ac:dyDescent="0.25">
      <c r="A7979" s="651">
        <v>733905336683</v>
      </c>
      <c r="B7979" s="372" t="s">
        <v>16207</v>
      </c>
      <c r="C7979" s="22">
        <f>ODAMFA90!O22</f>
        <v>0</v>
      </c>
      <c r="D7979" s="15" t="s">
        <v>15533</v>
      </c>
      <c r="E7979" s="371" t="s">
        <v>16208</v>
      </c>
    </row>
    <row r="7980" spans="1:5" ht="12" customHeight="1" x14ac:dyDescent="0.25">
      <c r="A7980" s="651">
        <v>733905336287</v>
      </c>
      <c r="B7980" s="372" t="s">
        <v>16209</v>
      </c>
      <c r="C7980" s="22">
        <f>ODAMFA90!O23</f>
        <v>0</v>
      </c>
      <c r="D7980" s="15" t="s">
        <v>15533</v>
      </c>
      <c r="E7980" s="371" t="s">
        <v>16210</v>
      </c>
    </row>
    <row r="7981" spans="1:5" ht="12" customHeight="1" x14ac:dyDescent="0.25">
      <c r="A7981" s="651">
        <v>733905335884</v>
      </c>
      <c r="B7981" s="372" t="s">
        <v>16211</v>
      </c>
      <c r="C7981" s="22">
        <f>ODAMFA90!O24</f>
        <v>0</v>
      </c>
      <c r="D7981" s="15" t="s">
        <v>15533</v>
      </c>
      <c r="E7981" s="371" t="s">
        <v>16212</v>
      </c>
    </row>
    <row r="7982" spans="1:5" ht="12" customHeight="1" x14ac:dyDescent="0.25">
      <c r="A7982" s="651">
        <v>733905335488</v>
      </c>
      <c r="B7982" s="372" t="s">
        <v>16213</v>
      </c>
      <c r="C7982" s="22">
        <f>ODAMFA90!O25</f>
        <v>0</v>
      </c>
      <c r="D7982" s="15" t="s">
        <v>15533</v>
      </c>
      <c r="E7982" s="371" t="s">
        <v>16214</v>
      </c>
    </row>
    <row r="7983" spans="1:5" ht="12" customHeight="1" x14ac:dyDescent="0.25">
      <c r="A7983" s="651">
        <v>733905335082</v>
      </c>
      <c r="B7983" s="372" t="s">
        <v>16215</v>
      </c>
      <c r="C7983" s="22">
        <f>ODAMFA90!O26</f>
        <v>0</v>
      </c>
      <c r="D7983" s="15" t="s">
        <v>15533</v>
      </c>
      <c r="E7983" s="371" t="s">
        <v>16216</v>
      </c>
    </row>
    <row r="7984" spans="1:5" ht="12" customHeight="1" x14ac:dyDescent="0.25">
      <c r="A7984" s="651">
        <v>733905334689</v>
      </c>
      <c r="B7984" s="372" t="s">
        <v>16217</v>
      </c>
      <c r="C7984" s="22">
        <f>ODAMFA90!O27</f>
        <v>0</v>
      </c>
      <c r="D7984" s="15" t="s">
        <v>15533</v>
      </c>
      <c r="E7984" s="371" t="s">
        <v>16218</v>
      </c>
    </row>
    <row r="7985" spans="1:5" ht="12" customHeight="1" x14ac:dyDescent="0.25">
      <c r="A7985" s="651">
        <v>733905334283</v>
      </c>
      <c r="B7985" s="372" t="s">
        <v>16219</v>
      </c>
      <c r="C7985" s="22">
        <f>ODAMFA90!O28</f>
        <v>0</v>
      </c>
      <c r="D7985" s="15" t="s">
        <v>15533</v>
      </c>
      <c r="E7985" s="371" t="s">
        <v>16220</v>
      </c>
    </row>
    <row r="7986" spans="1:5" ht="12" customHeight="1" x14ac:dyDescent="0.25">
      <c r="A7986" s="651">
        <v>733905333880</v>
      </c>
      <c r="B7986" s="372" t="s">
        <v>16221</v>
      </c>
      <c r="C7986" s="22">
        <f>ODAMFA90!O29</f>
        <v>0</v>
      </c>
      <c r="D7986" s="15" t="s">
        <v>15533</v>
      </c>
      <c r="E7986" s="371" t="s">
        <v>16222</v>
      </c>
    </row>
    <row r="7987" spans="1:5" ht="12" customHeight="1" x14ac:dyDescent="0.25">
      <c r="A7987" s="651">
        <v>733905333484</v>
      </c>
      <c r="B7987" s="372" t="s">
        <v>16223</v>
      </c>
      <c r="C7987" s="22">
        <f>ODAMFA90!O30</f>
        <v>0</v>
      </c>
      <c r="D7987" s="15" t="s">
        <v>15533</v>
      </c>
      <c r="E7987" s="371" t="s">
        <v>16224</v>
      </c>
    </row>
    <row r="7988" spans="1:5" ht="12" customHeight="1" x14ac:dyDescent="0.25">
      <c r="A7988" s="651">
        <v>733905333088</v>
      </c>
      <c r="B7988" s="372" t="s">
        <v>16225</v>
      </c>
      <c r="C7988" s="22">
        <f>ODAMFA90!O31</f>
        <v>0</v>
      </c>
      <c r="D7988" s="15" t="s">
        <v>15533</v>
      </c>
      <c r="E7988" s="371" t="s">
        <v>16226</v>
      </c>
    </row>
    <row r="7989" spans="1:5" ht="12" customHeight="1" x14ac:dyDescent="0.25">
      <c r="A7989" s="651">
        <v>733905332685</v>
      </c>
      <c r="B7989" s="372" t="s">
        <v>16227</v>
      </c>
      <c r="C7989" s="22">
        <f>ODAMFA90!O32</f>
        <v>0</v>
      </c>
      <c r="D7989" s="15" t="s">
        <v>15533</v>
      </c>
      <c r="E7989" s="371" t="s">
        <v>16228</v>
      </c>
    </row>
    <row r="7990" spans="1:5" ht="12" customHeight="1" x14ac:dyDescent="0.25">
      <c r="A7990" s="651">
        <v>733905332647</v>
      </c>
      <c r="B7990" s="372" t="s">
        <v>16229</v>
      </c>
      <c r="C7990" s="22">
        <f>ODAMFA90!O33</f>
        <v>0</v>
      </c>
      <c r="D7990" s="15" t="s">
        <v>15533</v>
      </c>
      <c r="E7990" s="371" t="s">
        <v>16230</v>
      </c>
    </row>
    <row r="7991" spans="1:5" ht="12" customHeight="1" x14ac:dyDescent="0.25">
      <c r="A7991" s="651">
        <v>733905331886</v>
      </c>
      <c r="B7991" s="372" t="s">
        <v>16231</v>
      </c>
      <c r="C7991" s="22">
        <f>ODAMFA90!O34</f>
        <v>0</v>
      </c>
      <c r="D7991" s="15" t="s">
        <v>15533</v>
      </c>
      <c r="E7991" s="371" t="s">
        <v>16232</v>
      </c>
    </row>
    <row r="7992" spans="1:5" ht="12" customHeight="1" x14ac:dyDescent="0.25">
      <c r="A7992" s="651">
        <v>733905331480</v>
      </c>
      <c r="B7992" s="372" t="s">
        <v>16233</v>
      </c>
      <c r="C7992" s="22">
        <f>ODAMFA90!O35</f>
        <v>0</v>
      </c>
      <c r="D7992" s="15" t="s">
        <v>15533</v>
      </c>
      <c r="E7992" s="371" t="s">
        <v>16234</v>
      </c>
    </row>
    <row r="7993" spans="1:5" ht="12" customHeight="1" x14ac:dyDescent="0.25">
      <c r="A7993" s="651">
        <v>733905331442</v>
      </c>
      <c r="B7993" s="372" t="s">
        <v>16235</v>
      </c>
      <c r="C7993" s="22">
        <f>ODAMFA90!O36</f>
        <v>0</v>
      </c>
      <c r="D7993" s="15" t="s">
        <v>15533</v>
      </c>
      <c r="E7993" s="371" t="s">
        <v>16236</v>
      </c>
    </row>
    <row r="7994" spans="1:5" ht="12" customHeight="1" x14ac:dyDescent="0.25">
      <c r="A7994" s="651">
        <v>733905099861</v>
      </c>
      <c r="B7994" s="372" t="s">
        <v>16237</v>
      </c>
      <c r="C7994" s="22">
        <f>ODAMFA90!O37</f>
        <v>0</v>
      </c>
      <c r="D7994" s="15" t="s">
        <v>15533</v>
      </c>
      <c r="E7994" s="371" t="s">
        <v>16238</v>
      </c>
    </row>
    <row r="7995" spans="1:5" ht="12" customHeight="1" x14ac:dyDescent="0.25">
      <c r="A7995" s="651">
        <v>733905099465</v>
      </c>
      <c r="B7995" s="372" t="s">
        <v>16239</v>
      </c>
      <c r="C7995" s="22">
        <f>ODAMFA90!O38</f>
        <v>0</v>
      </c>
      <c r="D7995" s="15" t="s">
        <v>15533</v>
      </c>
      <c r="E7995" s="371" t="s">
        <v>16240</v>
      </c>
    </row>
    <row r="7996" spans="1:5" ht="12" customHeight="1" x14ac:dyDescent="0.25">
      <c r="A7996" s="651">
        <v>733905099069</v>
      </c>
      <c r="B7996" s="372" t="s">
        <v>16241</v>
      </c>
      <c r="C7996" s="22">
        <f>ODAMFA90!O39</f>
        <v>0</v>
      </c>
      <c r="D7996" s="15" t="s">
        <v>15533</v>
      </c>
      <c r="E7996" s="371" t="s">
        <v>16242</v>
      </c>
    </row>
    <row r="7997" spans="1:5" ht="12" customHeight="1" x14ac:dyDescent="0.25">
      <c r="A7997" s="651">
        <v>733905098666</v>
      </c>
      <c r="B7997" s="372" t="s">
        <v>16243</v>
      </c>
      <c r="C7997" s="22">
        <f>ODAMFA90!O40</f>
        <v>0</v>
      </c>
      <c r="D7997" s="15" t="s">
        <v>15533</v>
      </c>
      <c r="E7997" s="371" t="s">
        <v>16244</v>
      </c>
    </row>
    <row r="7998" spans="1:5" ht="12" customHeight="1" x14ac:dyDescent="0.25">
      <c r="A7998" s="651">
        <v>733905098260</v>
      </c>
      <c r="B7998" s="372" t="s">
        <v>16245</v>
      </c>
      <c r="C7998" s="22">
        <f>ODAMFA90!O41</f>
        <v>0</v>
      </c>
      <c r="D7998" s="15" t="s">
        <v>15533</v>
      </c>
      <c r="E7998" s="371" t="s">
        <v>16246</v>
      </c>
    </row>
    <row r="7999" spans="1:5" ht="12" customHeight="1" x14ac:dyDescent="0.25">
      <c r="A7999" s="651">
        <v>733905097867</v>
      </c>
      <c r="B7999" s="372" t="s">
        <v>16247</v>
      </c>
      <c r="C7999" s="22">
        <f>ODAMFA90!O42</f>
        <v>0</v>
      </c>
      <c r="D7999" s="15" t="s">
        <v>15533</v>
      </c>
      <c r="E7999" s="371" t="s">
        <v>16248</v>
      </c>
    </row>
    <row r="8000" spans="1:5" ht="12" customHeight="1" x14ac:dyDescent="0.25">
      <c r="A8000" s="651">
        <v>733905097461</v>
      </c>
      <c r="B8000" s="372" t="s">
        <v>16249</v>
      </c>
      <c r="C8000" s="22">
        <f>ODAMFA90!O43</f>
        <v>0</v>
      </c>
      <c r="D8000" s="15" t="s">
        <v>15533</v>
      </c>
      <c r="E8000" s="371" t="s">
        <v>16250</v>
      </c>
    </row>
    <row r="8001" spans="1:5" ht="12" customHeight="1" x14ac:dyDescent="0.25">
      <c r="A8001" s="651">
        <v>733905097065</v>
      </c>
      <c r="B8001" s="372" t="s">
        <v>16251</v>
      </c>
      <c r="C8001" s="22">
        <f>ODAMFA90!O44</f>
        <v>0</v>
      </c>
      <c r="D8001" s="15" t="s">
        <v>15533</v>
      </c>
      <c r="E8001" s="371" t="s">
        <v>16252</v>
      </c>
    </row>
    <row r="8002" spans="1:5" ht="12" customHeight="1" x14ac:dyDescent="0.25">
      <c r="A8002" s="651">
        <v>733905339509</v>
      </c>
      <c r="B8002" s="372" t="s">
        <v>16253</v>
      </c>
      <c r="C8002" s="22">
        <f>ODAMFA90!Q15</f>
        <v>0</v>
      </c>
      <c r="D8002" s="15" t="s">
        <v>15533</v>
      </c>
      <c r="E8002" s="371" t="s">
        <v>16254</v>
      </c>
    </row>
    <row r="8003" spans="1:5" ht="12" customHeight="1" x14ac:dyDescent="0.25">
      <c r="A8003" s="651">
        <v>733905338700</v>
      </c>
      <c r="B8003" s="372" t="s">
        <v>16255</v>
      </c>
      <c r="C8003" s="22">
        <f>ODAMFA90!Q16</f>
        <v>0</v>
      </c>
      <c r="D8003" s="15" t="s">
        <v>15533</v>
      </c>
      <c r="E8003" s="371" t="s">
        <v>16256</v>
      </c>
    </row>
    <row r="8004" spans="1:5" ht="12" customHeight="1" x14ac:dyDescent="0.25">
      <c r="A8004" s="651">
        <v>733905338304</v>
      </c>
      <c r="B8004" s="372" t="s">
        <v>16257</v>
      </c>
      <c r="C8004" s="22">
        <f>ODAMFA90!Q17</f>
        <v>0</v>
      </c>
      <c r="D8004" s="15" t="s">
        <v>15533</v>
      </c>
      <c r="E8004" s="371" t="s">
        <v>16258</v>
      </c>
    </row>
    <row r="8005" spans="1:5" ht="12" customHeight="1" x14ac:dyDescent="0.25">
      <c r="A8005" s="651">
        <v>733905337901</v>
      </c>
      <c r="B8005" s="372" t="s">
        <v>16259</v>
      </c>
      <c r="C8005" s="22">
        <f>ODAMFA90!Q18</f>
        <v>0</v>
      </c>
      <c r="D8005" s="15" t="s">
        <v>15533</v>
      </c>
      <c r="E8005" s="371" t="s">
        <v>16260</v>
      </c>
    </row>
    <row r="8006" spans="1:5" ht="12" customHeight="1" x14ac:dyDescent="0.25">
      <c r="A8006" s="651">
        <v>733905337505</v>
      </c>
      <c r="B8006" s="372" t="s">
        <v>16261</v>
      </c>
      <c r="C8006" s="22">
        <f>ODAMFA90!Q19</f>
        <v>0</v>
      </c>
      <c r="D8006" s="15" t="s">
        <v>15533</v>
      </c>
      <c r="E8006" s="371" t="s">
        <v>16262</v>
      </c>
    </row>
    <row r="8007" spans="1:5" ht="12" customHeight="1" x14ac:dyDescent="0.25">
      <c r="A8007" s="651">
        <v>733905337109</v>
      </c>
      <c r="B8007" s="372" t="s">
        <v>16263</v>
      </c>
      <c r="C8007" s="22">
        <f>ODAMFA90!Q20</f>
        <v>0</v>
      </c>
      <c r="D8007" s="15" t="s">
        <v>15533</v>
      </c>
      <c r="E8007" s="371" t="s">
        <v>16264</v>
      </c>
    </row>
    <row r="8008" spans="1:5" ht="12" customHeight="1" x14ac:dyDescent="0.25">
      <c r="A8008" s="651">
        <v>733905336706</v>
      </c>
      <c r="B8008" s="372" t="s">
        <v>16265</v>
      </c>
      <c r="C8008" s="22">
        <f>ODAMFA90!Q21</f>
        <v>0</v>
      </c>
      <c r="D8008" s="15" t="s">
        <v>15533</v>
      </c>
      <c r="E8008" s="371" t="s">
        <v>16266</v>
      </c>
    </row>
    <row r="8009" spans="1:5" ht="12" customHeight="1" x14ac:dyDescent="0.25">
      <c r="A8009" s="651">
        <v>733905336300</v>
      </c>
      <c r="B8009" s="372" t="s">
        <v>16267</v>
      </c>
      <c r="C8009" s="22">
        <f>ODAMFA90!Q22</f>
        <v>0</v>
      </c>
      <c r="D8009" s="15" t="s">
        <v>15533</v>
      </c>
      <c r="E8009" s="371" t="s">
        <v>16268</v>
      </c>
    </row>
    <row r="8010" spans="1:5" ht="12" customHeight="1" x14ac:dyDescent="0.25">
      <c r="A8010" s="651">
        <v>733905335907</v>
      </c>
      <c r="B8010" s="372" t="s">
        <v>16269</v>
      </c>
      <c r="C8010" s="22">
        <f>ODAMFA90!Q23</f>
        <v>0</v>
      </c>
      <c r="D8010" s="15" t="s">
        <v>15533</v>
      </c>
      <c r="E8010" s="371" t="s">
        <v>16270</v>
      </c>
    </row>
    <row r="8011" spans="1:5" ht="12" customHeight="1" x14ac:dyDescent="0.25">
      <c r="A8011" s="651">
        <v>733905335501</v>
      </c>
      <c r="B8011" s="372" t="s">
        <v>16271</v>
      </c>
      <c r="C8011" s="22">
        <f>ODAMFA90!Q24</f>
        <v>0</v>
      </c>
      <c r="D8011" s="15" t="s">
        <v>15533</v>
      </c>
      <c r="E8011" s="371" t="s">
        <v>16272</v>
      </c>
    </row>
    <row r="8012" spans="1:5" ht="12" customHeight="1" x14ac:dyDescent="0.25">
      <c r="A8012" s="651">
        <v>733905335105</v>
      </c>
      <c r="B8012" s="372" t="s">
        <v>16273</v>
      </c>
      <c r="C8012" s="22">
        <f>ODAMFA90!Q25</f>
        <v>0</v>
      </c>
      <c r="D8012" s="15" t="s">
        <v>15533</v>
      </c>
      <c r="E8012" s="371" t="s">
        <v>16274</v>
      </c>
    </row>
    <row r="8013" spans="1:5" ht="12" customHeight="1" x14ac:dyDescent="0.25">
      <c r="A8013" s="651">
        <v>733905334702</v>
      </c>
      <c r="B8013" s="372" t="s">
        <v>16275</v>
      </c>
      <c r="C8013" s="22">
        <f>ODAMFA90!Q26</f>
        <v>0</v>
      </c>
      <c r="D8013" s="15" t="s">
        <v>15533</v>
      </c>
      <c r="E8013" s="371" t="s">
        <v>16276</v>
      </c>
    </row>
    <row r="8014" spans="1:5" ht="12" customHeight="1" x14ac:dyDescent="0.25">
      <c r="A8014" s="651">
        <v>733905334306</v>
      </c>
      <c r="B8014" s="372" t="s">
        <v>16277</v>
      </c>
      <c r="C8014" s="22">
        <f>ODAMFA90!Q27</f>
        <v>0</v>
      </c>
      <c r="D8014" s="15" t="s">
        <v>15533</v>
      </c>
      <c r="E8014" s="371" t="s">
        <v>16278</v>
      </c>
    </row>
    <row r="8015" spans="1:5" ht="12" customHeight="1" x14ac:dyDescent="0.25">
      <c r="A8015" s="651">
        <v>733905333903</v>
      </c>
      <c r="B8015" s="372" t="s">
        <v>16279</v>
      </c>
      <c r="C8015" s="22">
        <f>ODAMFA90!Q28</f>
        <v>0</v>
      </c>
      <c r="D8015" s="15" t="s">
        <v>15533</v>
      </c>
      <c r="E8015" s="371" t="s">
        <v>16280</v>
      </c>
    </row>
    <row r="8016" spans="1:5" ht="12" customHeight="1" x14ac:dyDescent="0.25">
      <c r="A8016" s="651">
        <v>733905333507</v>
      </c>
      <c r="B8016" s="372" t="s">
        <v>16281</v>
      </c>
      <c r="C8016" s="22">
        <f>ODAMFA90!Q29</f>
        <v>0</v>
      </c>
      <c r="D8016" s="15" t="s">
        <v>15533</v>
      </c>
      <c r="E8016" s="371" t="s">
        <v>16282</v>
      </c>
    </row>
    <row r="8017" spans="1:5" ht="12" customHeight="1" x14ac:dyDescent="0.25">
      <c r="A8017" s="651">
        <v>733905333101</v>
      </c>
      <c r="B8017" s="372" t="s">
        <v>16283</v>
      </c>
      <c r="C8017" s="22">
        <f>ODAMFA90!Q30</f>
        <v>0</v>
      </c>
      <c r="D8017" s="15" t="s">
        <v>15533</v>
      </c>
      <c r="E8017" s="371" t="s">
        <v>16284</v>
      </c>
    </row>
    <row r="8018" spans="1:5" ht="12" customHeight="1" x14ac:dyDescent="0.25">
      <c r="A8018" s="651">
        <v>733905332708</v>
      </c>
      <c r="B8018" s="372" t="s">
        <v>16285</v>
      </c>
      <c r="C8018" s="22">
        <f>ODAMFA90!Q31</f>
        <v>0</v>
      </c>
      <c r="D8018" s="15" t="s">
        <v>15533</v>
      </c>
      <c r="E8018" s="371" t="s">
        <v>16286</v>
      </c>
    </row>
    <row r="8019" spans="1:5" ht="12" customHeight="1" x14ac:dyDescent="0.25">
      <c r="A8019" s="651">
        <v>733905331930</v>
      </c>
      <c r="B8019" s="372" t="s">
        <v>16287</v>
      </c>
      <c r="C8019" s="22">
        <f>ODAMFA90!Q32</f>
        <v>0</v>
      </c>
      <c r="D8019" s="15" t="s">
        <v>15533</v>
      </c>
      <c r="E8019" s="371" t="s">
        <v>16288</v>
      </c>
    </row>
    <row r="8020" spans="1:5" ht="12" customHeight="1" x14ac:dyDescent="0.25">
      <c r="A8020" s="651">
        <v>733905331909</v>
      </c>
      <c r="B8020" s="372" t="s">
        <v>16289</v>
      </c>
      <c r="C8020" s="22">
        <f>ODAMFA90!Q33</f>
        <v>0</v>
      </c>
      <c r="D8020" s="15" t="s">
        <v>15533</v>
      </c>
      <c r="E8020" s="371" t="s">
        <v>16290</v>
      </c>
    </row>
    <row r="8021" spans="1:5" ht="12" customHeight="1" x14ac:dyDescent="0.25">
      <c r="A8021" s="651">
        <v>733905331503</v>
      </c>
      <c r="B8021" s="372" t="s">
        <v>16291</v>
      </c>
      <c r="C8021" s="22">
        <f>ODAMFA90!Q34</f>
        <v>0</v>
      </c>
      <c r="D8021" s="15" t="s">
        <v>15533</v>
      </c>
      <c r="E8021" s="371" t="s">
        <v>16292</v>
      </c>
    </row>
    <row r="8022" spans="1:5" ht="12" customHeight="1" x14ac:dyDescent="0.25">
      <c r="A8022" s="651">
        <v>733905099915</v>
      </c>
      <c r="B8022" s="372" t="s">
        <v>16293</v>
      </c>
      <c r="C8022" s="22">
        <f>ODAMFA90!Q35</f>
        <v>0</v>
      </c>
      <c r="D8022" s="15" t="s">
        <v>15533</v>
      </c>
      <c r="E8022" s="371" t="s">
        <v>16294</v>
      </c>
    </row>
    <row r="8023" spans="1:5" ht="12" customHeight="1" x14ac:dyDescent="0.25">
      <c r="A8023" s="651">
        <v>733905099885</v>
      </c>
      <c r="B8023" s="372" t="s">
        <v>16295</v>
      </c>
      <c r="C8023" s="22">
        <f>ODAMFA90!Q36</f>
        <v>0</v>
      </c>
      <c r="D8023" s="15" t="s">
        <v>15533</v>
      </c>
      <c r="E8023" s="371" t="s">
        <v>16296</v>
      </c>
    </row>
    <row r="8024" spans="1:5" ht="12" customHeight="1" x14ac:dyDescent="0.25">
      <c r="A8024" s="651">
        <v>733905099489</v>
      </c>
      <c r="B8024" s="372" t="s">
        <v>16297</v>
      </c>
      <c r="C8024" s="22">
        <f>ODAMFA90!Q37</f>
        <v>0</v>
      </c>
      <c r="D8024" s="15" t="s">
        <v>15533</v>
      </c>
      <c r="E8024" s="371" t="s">
        <v>16298</v>
      </c>
    </row>
    <row r="8025" spans="1:5" ht="12" customHeight="1" x14ac:dyDescent="0.25">
      <c r="A8025" s="651">
        <v>733905099083</v>
      </c>
      <c r="B8025" s="372" t="s">
        <v>16299</v>
      </c>
      <c r="C8025" s="22">
        <f>ODAMFA90!Q38</f>
        <v>0</v>
      </c>
      <c r="D8025" s="15" t="s">
        <v>15533</v>
      </c>
      <c r="E8025" s="371" t="s">
        <v>16300</v>
      </c>
    </row>
    <row r="8026" spans="1:5" ht="12" customHeight="1" x14ac:dyDescent="0.25">
      <c r="A8026" s="651">
        <v>733905098680</v>
      </c>
      <c r="B8026" s="372" t="s">
        <v>16301</v>
      </c>
      <c r="C8026" s="22">
        <f>ODAMFA90!Q39</f>
        <v>0</v>
      </c>
      <c r="D8026" s="15" t="s">
        <v>15533</v>
      </c>
      <c r="E8026" s="371" t="s">
        <v>16302</v>
      </c>
    </row>
    <row r="8027" spans="1:5" ht="12" customHeight="1" x14ac:dyDescent="0.25">
      <c r="A8027" s="651">
        <v>733905098284</v>
      </c>
      <c r="B8027" s="372" t="s">
        <v>16303</v>
      </c>
      <c r="C8027" s="22">
        <f>ODAMFA90!Q40</f>
        <v>0</v>
      </c>
      <c r="D8027" s="15" t="s">
        <v>15533</v>
      </c>
      <c r="E8027" s="371" t="s">
        <v>16304</v>
      </c>
    </row>
    <row r="8028" spans="1:5" ht="12" customHeight="1" x14ac:dyDescent="0.25">
      <c r="A8028" s="651">
        <v>733905097881</v>
      </c>
      <c r="B8028" s="372" t="s">
        <v>16305</v>
      </c>
      <c r="C8028" s="22">
        <f>ODAMFA90!Q41</f>
        <v>0</v>
      </c>
      <c r="D8028" s="15" t="s">
        <v>15533</v>
      </c>
      <c r="E8028" s="371" t="s">
        <v>16306</v>
      </c>
    </row>
    <row r="8029" spans="1:5" ht="12" customHeight="1" x14ac:dyDescent="0.25">
      <c r="A8029" s="651">
        <v>733905097485</v>
      </c>
      <c r="B8029" s="372" t="s">
        <v>16307</v>
      </c>
      <c r="C8029" s="22">
        <f>ODAMFA90!Q42</f>
        <v>0</v>
      </c>
      <c r="D8029" s="15" t="s">
        <v>15533</v>
      </c>
      <c r="E8029" s="371" t="s">
        <v>16308</v>
      </c>
    </row>
    <row r="8030" spans="1:5" ht="12" customHeight="1" x14ac:dyDescent="0.25">
      <c r="A8030" s="651">
        <v>733905097089</v>
      </c>
      <c r="B8030" s="372" t="s">
        <v>16309</v>
      </c>
      <c r="C8030" s="22">
        <f>ODAMFA90!Q43</f>
        <v>0</v>
      </c>
      <c r="D8030" s="15" t="s">
        <v>15533</v>
      </c>
      <c r="E8030" s="371" t="s">
        <v>16310</v>
      </c>
    </row>
    <row r="8031" spans="1:5" ht="12" customHeight="1" x14ac:dyDescent="0.25">
      <c r="A8031" s="651">
        <v>733905096686</v>
      </c>
      <c r="B8031" s="372" t="s">
        <v>16311</v>
      </c>
      <c r="C8031" s="22">
        <f>ODAMFA90!Q44</f>
        <v>0</v>
      </c>
      <c r="D8031" s="15" t="s">
        <v>15533</v>
      </c>
      <c r="E8031" s="371" t="s">
        <v>16312</v>
      </c>
    </row>
    <row r="8032" spans="1:5" ht="12" customHeight="1" x14ac:dyDescent="0.25">
      <c r="A8032" s="651">
        <v>733905339547</v>
      </c>
      <c r="B8032" s="372" t="s">
        <v>16313</v>
      </c>
      <c r="C8032" s="22">
        <f>ODAMFA90!R15</f>
        <v>0</v>
      </c>
      <c r="D8032" s="15" t="s">
        <v>15533</v>
      </c>
      <c r="E8032" s="371" t="s">
        <v>16314</v>
      </c>
    </row>
    <row r="8033" spans="1:5" ht="12" customHeight="1" x14ac:dyDescent="0.25">
      <c r="A8033" s="651">
        <v>733905338748</v>
      </c>
      <c r="B8033" s="372" t="s">
        <v>16315</v>
      </c>
      <c r="C8033" s="22">
        <f>ODAMFA90!R16</f>
        <v>0</v>
      </c>
      <c r="D8033" s="15" t="s">
        <v>15533</v>
      </c>
      <c r="E8033" s="371" t="s">
        <v>16316</v>
      </c>
    </row>
    <row r="8034" spans="1:5" ht="12" customHeight="1" x14ac:dyDescent="0.25">
      <c r="A8034" s="651">
        <v>733905338342</v>
      </c>
      <c r="B8034" s="372" t="s">
        <v>16317</v>
      </c>
      <c r="C8034" s="22">
        <f>ODAMFA90!R17</f>
        <v>0</v>
      </c>
      <c r="D8034" s="15" t="s">
        <v>15533</v>
      </c>
      <c r="E8034" s="371" t="s">
        <v>16318</v>
      </c>
    </row>
    <row r="8035" spans="1:5" ht="12" customHeight="1" x14ac:dyDescent="0.25">
      <c r="A8035" s="651">
        <v>733905337949</v>
      </c>
      <c r="B8035" s="372" t="s">
        <v>16319</v>
      </c>
      <c r="C8035" s="22">
        <f>ODAMFA90!R18</f>
        <v>0</v>
      </c>
      <c r="D8035" s="15" t="s">
        <v>15533</v>
      </c>
      <c r="E8035" s="371" t="s">
        <v>16320</v>
      </c>
    </row>
    <row r="8036" spans="1:5" ht="12" customHeight="1" x14ac:dyDescent="0.25">
      <c r="A8036" s="651">
        <v>733905337543</v>
      </c>
      <c r="B8036" s="372" t="s">
        <v>16321</v>
      </c>
      <c r="C8036" s="22">
        <f>ODAMFA90!R19</f>
        <v>0</v>
      </c>
      <c r="D8036" s="15" t="s">
        <v>15533</v>
      </c>
      <c r="E8036" s="371" t="s">
        <v>16322</v>
      </c>
    </row>
    <row r="8037" spans="1:5" ht="12" customHeight="1" x14ac:dyDescent="0.25">
      <c r="A8037" s="651">
        <v>733905337147</v>
      </c>
      <c r="B8037" s="372" t="s">
        <v>16323</v>
      </c>
      <c r="C8037" s="22">
        <f>ODAMFA90!R20</f>
        <v>0</v>
      </c>
      <c r="D8037" s="15" t="s">
        <v>15533</v>
      </c>
      <c r="E8037" s="371" t="s">
        <v>16324</v>
      </c>
    </row>
    <row r="8038" spans="1:5" ht="12" customHeight="1" x14ac:dyDescent="0.25">
      <c r="A8038" s="651">
        <v>733905336744</v>
      </c>
      <c r="B8038" s="372" t="s">
        <v>16325</v>
      </c>
      <c r="C8038" s="22">
        <f>ODAMFA90!R21</f>
        <v>0</v>
      </c>
      <c r="D8038" s="15" t="s">
        <v>15533</v>
      </c>
      <c r="E8038" s="371" t="s">
        <v>16326</v>
      </c>
    </row>
    <row r="8039" spans="1:5" ht="12" customHeight="1" x14ac:dyDescent="0.25">
      <c r="A8039" s="651">
        <v>733905336348</v>
      </c>
      <c r="B8039" s="372" t="s">
        <v>16327</v>
      </c>
      <c r="C8039" s="22">
        <f>ODAMFA90!R22</f>
        <v>0</v>
      </c>
      <c r="D8039" s="15" t="s">
        <v>15533</v>
      </c>
      <c r="E8039" s="371" t="s">
        <v>16328</v>
      </c>
    </row>
    <row r="8040" spans="1:5" ht="12" customHeight="1" x14ac:dyDescent="0.25">
      <c r="A8040" s="651">
        <v>733905335945</v>
      </c>
      <c r="B8040" s="372" t="s">
        <v>16329</v>
      </c>
      <c r="C8040" s="22">
        <f>ODAMFA90!R23</f>
        <v>0</v>
      </c>
      <c r="D8040" s="15" t="s">
        <v>15533</v>
      </c>
      <c r="E8040" s="371" t="s">
        <v>16330</v>
      </c>
    </row>
    <row r="8041" spans="1:5" ht="12" customHeight="1" x14ac:dyDescent="0.25">
      <c r="A8041" s="651">
        <v>733905335549</v>
      </c>
      <c r="B8041" s="372" t="s">
        <v>16331</v>
      </c>
      <c r="C8041" s="22">
        <f>ODAMFA90!R24</f>
        <v>0</v>
      </c>
      <c r="D8041" s="15" t="s">
        <v>15533</v>
      </c>
      <c r="E8041" s="371" t="s">
        <v>16332</v>
      </c>
    </row>
    <row r="8042" spans="1:5" ht="12" customHeight="1" x14ac:dyDescent="0.25">
      <c r="A8042" s="651">
        <v>733905335143</v>
      </c>
      <c r="B8042" s="372" t="s">
        <v>16333</v>
      </c>
      <c r="C8042" s="22">
        <f>ODAMFA90!R25</f>
        <v>0</v>
      </c>
      <c r="D8042" s="15" t="s">
        <v>15533</v>
      </c>
      <c r="E8042" s="371" t="s">
        <v>16334</v>
      </c>
    </row>
    <row r="8043" spans="1:5" ht="12" customHeight="1" x14ac:dyDescent="0.25">
      <c r="A8043" s="651">
        <v>733905334740</v>
      </c>
      <c r="B8043" s="372" t="s">
        <v>16335</v>
      </c>
      <c r="C8043" s="22">
        <f>ODAMFA90!R26</f>
        <v>0</v>
      </c>
      <c r="D8043" s="15" t="s">
        <v>15533</v>
      </c>
      <c r="E8043" s="371" t="s">
        <v>16336</v>
      </c>
    </row>
    <row r="8044" spans="1:5" ht="12" customHeight="1" x14ac:dyDescent="0.25">
      <c r="A8044" s="651">
        <v>733905334344</v>
      </c>
      <c r="B8044" s="372" t="s">
        <v>16337</v>
      </c>
      <c r="C8044" s="22">
        <f>ODAMFA90!R27</f>
        <v>0</v>
      </c>
      <c r="D8044" s="15" t="s">
        <v>15533</v>
      </c>
      <c r="E8044" s="371" t="s">
        <v>16338</v>
      </c>
    </row>
    <row r="8045" spans="1:5" ht="12" customHeight="1" x14ac:dyDescent="0.25">
      <c r="A8045" s="651">
        <v>733905333941</v>
      </c>
      <c r="B8045" s="372" t="s">
        <v>16339</v>
      </c>
      <c r="C8045" s="22">
        <f>ODAMFA90!R28</f>
        <v>0</v>
      </c>
      <c r="D8045" s="15" t="s">
        <v>15533</v>
      </c>
      <c r="E8045" s="371" t="s">
        <v>16340</v>
      </c>
    </row>
    <row r="8046" spans="1:5" ht="12" customHeight="1" x14ac:dyDescent="0.25">
      <c r="A8046" s="651">
        <v>733905333545</v>
      </c>
      <c r="B8046" s="372" t="s">
        <v>16341</v>
      </c>
      <c r="C8046" s="22">
        <f>ODAMFA90!R29</f>
        <v>0</v>
      </c>
      <c r="D8046" s="15" t="s">
        <v>15533</v>
      </c>
      <c r="E8046" s="371" t="s">
        <v>16342</v>
      </c>
    </row>
    <row r="8047" spans="1:5" ht="12" customHeight="1" x14ac:dyDescent="0.25">
      <c r="A8047" s="651">
        <v>733905333149</v>
      </c>
      <c r="B8047" s="372" t="s">
        <v>16343</v>
      </c>
      <c r="C8047" s="22">
        <f>ODAMFA90!R30</f>
        <v>0</v>
      </c>
      <c r="D8047" s="15" t="s">
        <v>15533</v>
      </c>
      <c r="E8047" s="371" t="s">
        <v>16344</v>
      </c>
    </row>
    <row r="8048" spans="1:5" ht="12" customHeight="1" x14ac:dyDescent="0.25">
      <c r="A8048" s="651">
        <v>733905332746</v>
      </c>
      <c r="B8048" s="372" t="s">
        <v>16345</v>
      </c>
      <c r="C8048" s="22">
        <f>ODAMFA90!R31</f>
        <v>0</v>
      </c>
      <c r="D8048" s="15" t="s">
        <v>15533</v>
      </c>
      <c r="E8048" s="371" t="s">
        <v>16346</v>
      </c>
    </row>
    <row r="8049" spans="1:5" ht="12" customHeight="1" x14ac:dyDescent="0.25">
      <c r="A8049" s="651">
        <v>733905332012</v>
      </c>
      <c r="B8049" s="372" t="s">
        <v>16347</v>
      </c>
      <c r="C8049" s="22">
        <f>ODAMFA90!R32</f>
        <v>0</v>
      </c>
      <c r="D8049" s="15" t="s">
        <v>15533</v>
      </c>
      <c r="E8049" s="371" t="s">
        <v>16348</v>
      </c>
    </row>
    <row r="8050" spans="1:5" ht="12" customHeight="1" x14ac:dyDescent="0.25">
      <c r="A8050" s="651">
        <v>733905331978</v>
      </c>
      <c r="B8050" s="372" t="s">
        <v>16349</v>
      </c>
      <c r="C8050" s="22">
        <f>ODAMFA90!R33</f>
        <v>0</v>
      </c>
      <c r="D8050" s="15" t="s">
        <v>15533</v>
      </c>
      <c r="E8050" s="371" t="s">
        <v>16350</v>
      </c>
    </row>
    <row r="8051" spans="1:5" ht="12" customHeight="1" x14ac:dyDescent="0.25">
      <c r="A8051" s="651">
        <v>733905331541</v>
      </c>
      <c r="B8051" s="372" t="s">
        <v>16351</v>
      </c>
      <c r="C8051" s="22">
        <f>ODAMFA90!R34</f>
        <v>0</v>
      </c>
      <c r="D8051" s="15" t="s">
        <v>15533</v>
      </c>
      <c r="E8051" s="371" t="s">
        <v>16352</v>
      </c>
    </row>
    <row r="8052" spans="1:5" ht="12" customHeight="1" x14ac:dyDescent="0.25">
      <c r="A8052" s="651">
        <v>733905099991</v>
      </c>
      <c r="B8052" s="372" t="s">
        <v>16353</v>
      </c>
      <c r="C8052" s="22">
        <f>ODAMFA90!R35</f>
        <v>0</v>
      </c>
      <c r="D8052" s="15" t="s">
        <v>15533</v>
      </c>
      <c r="E8052" s="371" t="s">
        <v>16354</v>
      </c>
    </row>
    <row r="8053" spans="1:5" ht="12" customHeight="1" x14ac:dyDescent="0.25">
      <c r="A8053" s="651">
        <v>733905099953</v>
      </c>
      <c r="B8053" s="372" t="s">
        <v>16355</v>
      </c>
      <c r="C8053" s="22">
        <f>ODAMFA90!R36</f>
        <v>0</v>
      </c>
      <c r="D8053" s="15" t="s">
        <v>15533</v>
      </c>
      <c r="E8053" s="371" t="s">
        <v>16356</v>
      </c>
    </row>
    <row r="8054" spans="1:5" ht="12" customHeight="1" x14ac:dyDescent="0.25">
      <c r="A8054" s="651">
        <v>733905099526</v>
      </c>
      <c r="B8054" s="372" t="s">
        <v>16357</v>
      </c>
      <c r="C8054" s="22">
        <f>ODAMFA90!R37</f>
        <v>0</v>
      </c>
      <c r="D8054" s="15" t="s">
        <v>15533</v>
      </c>
      <c r="E8054" s="371" t="s">
        <v>16358</v>
      </c>
    </row>
    <row r="8055" spans="1:5" ht="12" customHeight="1" x14ac:dyDescent="0.25">
      <c r="A8055" s="651">
        <v>733905099120</v>
      </c>
      <c r="B8055" s="372" t="s">
        <v>16359</v>
      </c>
      <c r="C8055" s="22">
        <f>ODAMFA90!R38</f>
        <v>0</v>
      </c>
      <c r="D8055" s="15" t="s">
        <v>15533</v>
      </c>
      <c r="E8055" s="371" t="s">
        <v>16360</v>
      </c>
    </row>
    <row r="8056" spans="1:5" ht="12" customHeight="1" x14ac:dyDescent="0.25">
      <c r="A8056" s="651">
        <v>733905098727</v>
      </c>
      <c r="B8056" s="372" t="s">
        <v>16361</v>
      </c>
      <c r="C8056" s="22">
        <f>ODAMFA90!R39</f>
        <v>0</v>
      </c>
      <c r="D8056" s="15" t="s">
        <v>15533</v>
      </c>
      <c r="E8056" s="371" t="s">
        <v>16362</v>
      </c>
    </row>
    <row r="8057" spans="1:5" ht="12" customHeight="1" x14ac:dyDescent="0.25">
      <c r="A8057" s="651">
        <v>733905098321</v>
      </c>
      <c r="B8057" s="372" t="s">
        <v>16363</v>
      </c>
      <c r="C8057" s="22">
        <f>ODAMFA90!R40</f>
        <v>0</v>
      </c>
      <c r="D8057" s="15" t="s">
        <v>15533</v>
      </c>
      <c r="E8057" s="371" t="s">
        <v>16364</v>
      </c>
    </row>
    <row r="8058" spans="1:5" ht="12" customHeight="1" x14ac:dyDescent="0.25">
      <c r="A8058" s="651">
        <v>733905097928</v>
      </c>
      <c r="B8058" s="372" t="s">
        <v>16365</v>
      </c>
      <c r="C8058" s="22">
        <f>ODAMFA90!R41</f>
        <v>0</v>
      </c>
      <c r="D8058" s="15" t="s">
        <v>15533</v>
      </c>
      <c r="E8058" s="371" t="s">
        <v>16366</v>
      </c>
    </row>
    <row r="8059" spans="1:5" ht="12" customHeight="1" x14ac:dyDescent="0.25">
      <c r="A8059" s="651">
        <v>733905097522</v>
      </c>
      <c r="B8059" s="372" t="s">
        <v>16367</v>
      </c>
      <c r="C8059" s="22">
        <f>ODAMFA90!R42</f>
        <v>0</v>
      </c>
      <c r="D8059" s="15" t="s">
        <v>15533</v>
      </c>
      <c r="E8059" s="371" t="s">
        <v>16368</v>
      </c>
    </row>
    <row r="8060" spans="1:5" ht="12" customHeight="1" x14ac:dyDescent="0.25">
      <c r="A8060" s="651">
        <v>733905097126</v>
      </c>
      <c r="B8060" s="372" t="s">
        <v>16369</v>
      </c>
      <c r="C8060" s="22">
        <f>ODAMFA90!R43</f>
        <v>0</v>
      </c>
      <c r="D8060" s="15" t="s">
        <v>15533</v>
      </c>
      <c r="E8060" s="371" t="s">
        <v>16370</v>
      </c>
    </row>
    <row r="8061" spans="1:5" ht="12" customHeight="1" x14ac:dyDescent="0.25">
      <c r="A8061" s="651">
        <v>733905096723</v>
      </c>
      <c r="B8061" s="372" t="s">
        <v>16371</v>
      </c>
      <c r="C8061" s="22">
        <f>ODAMFA90!R44</f>
        <v>0</v>
      </c>
      <c r="D8061" s="15" t="s">
        <v>15533</v>
      </c>
      <c r="E8061" s="371" t="s">
        <v>16372</v>
      </c>
    </row>
    <row r="8062" spans="1:5" ht="12" customHeight="1" x14ac:dyDescent="0.25">
      <c r="A8062" s="651">
        <v>733905339677</v>
      </c>
      <c r="B8062" s="372" t="s">
        <v>16373</v>
      </c>
      <c r="C8062" s="22">
        <f>ODAMFA90!S15</f>
        <v>0</v>
      </c>
      <c r="D8062" s="15" t="s">
        <v>15533</v>
      </c>
      <c r="E8062" s="371" t="s">
        <v>16374</v>
      </c>
    </row>
    <row r="8063" spans="1:5" ht="12" customHeight="1" x14ac:dyDescent="0.25">
      <c r="A8063" s="651">
        <v>733905338878</v>
      </c>
      <c r="B8063" s="372" t="s">
        <v>16375</v>
      </c>
      <c r="C8063" s="22">
        <f>ODAMFA90!S16</f>
        <v>0</v>
      </c>
      <c r="D8063" s="15" t="s">
        <v>15533</v>
      </c>
      <c r="E8063" s="371" t="s">
        <v>16376</v>
      </c>
    </row>
    <row r="8064" spans="1:5" ht="12" customHeight="1" x14ac:dyDescent="0.25">
      <c r="A8064" s="651">
        <v>733905338472</v>
      </c>
      <c r="B8064" s="372" t="s">
        <v>16377</v>
      </c>
      <c r="C8064" s="22">
        <f>ODAMFA90!S17</f>
        <v>0</v>
      </c>
      <c r="D8064" s="15" t="s">
        <v>15533</v>
      </c>
      <c r="E8064" s="371" t="s">
        <v>16378</v>
      </c>
    </row>
    <row r="8065" spans="1:5" ht="12" customHeight="1" x14ac:dyDescent="0.25">
      <c r="A8065" s="651">
        <v>733905338076</v>
      </c>
      <c r="B8065" s="372" t="s">
        <v>16379</v>
      </c>
      <c r="C8065" s="22">
        <f>ODAMFA90!S18</f>
        <v>0</v>
      </c>
      <c r="D8065" s="15" t="s">
        <v>15533</v>
      </c>
      <c r="E8065" s="371" t="s">
        <v>16380</v>
      </c>
    </row>
    <row r="8066" spans="1:5" ht="12" customHeight="1" x14ac:dyDescent="0.25">
      <c r="A8066" s="651">
        <v>733905337673</v>
      </c>
      <c r="B8066" s="372" t="s">
        <v>16381</v>
      </c>
      <c r="C8066" s="22">
        <f>ODAMFA90!S19</f>
        <v>0</v>
      </c>
      <c r="D8066" s="15" t="s">
        <v>15533</v>
      </c>
      <c r="E8066" s="371" t="s">
        <v>16382</v>
      </c>
    </row>
    <row r="8067" spans="1:5" ht="12" customHeight="1" x14ac:dyDescent="0.25">
      <c r="A8067" s="651">
        <v>733905337277</v>
      </c>
      <c r="B8067" s="372" t="s">
        <v>16383</v>
      </c>
      <c r="C8067" s="22">
        <f>ODAMFA90!S20</f>
        <v>0</v>
      </c>
      <c r="D8067" s="15" t="s">
        <v>15533</v>
      </c>
      <c r="E8067" s="371" t="s">
        <v>16384</v>
      </c>
    </row>
    <row r="8068" spans="1:5" ht="12" customHeight="1" x14ac:dyDescent="0.25">
      <c r="A8068" s="651">
        <v>733905336874</v>
      </c>
      <c r="B8068" s="372" t="s">
        <v>16385</v>
      </c>
      <c r="C8068" s="22">
        <f>ODAMFA90!S21</f>
        <v>0</v>
      </c>
      <c r="D8068" s="15" t="s">
        <v>15533</v>
      </c>
      <c r="E8068" s="371" t="s">
        <v>16386</v>
      </c>
    </row>
    <row r="8069" spans="1:5" ht="12" customHeight="1" x14ac:dyDescent="0.25">
      <c r="A8069" s="651">
        <v>733905336478</v>
      </c>
      <c r="B8069" s="372" t="s">
        <v>16387</v>
      </c>
      <c r="C8069" s="22">
        <f>ODAMFA90!S22</f>
        <v>0</v>
      </c>
      <c r="D8069" s="15" t="s">
        <v>15533</v>
      </c>
      <c r="E8069" s="371" t="s">
        <v>16388</v>
      </c>
    </row>
    <row r="8070" spans="1:5" ht="12" customHeight="1" x14ac:dyDescent="0.25">
      <c r="A8070" s="651">
        <v>733905336072</v>
      </c>
      <c r="B8070" s="372" t="s">
        <v>16389</v>
      </c>
      <c r="C8070" s="22">
        <f>ODAMFA90!S23</f>
        <v>0</v>
      </c>
      <c r="D8070" s="15" t="s">
        <v>15533</v>
      </c>
      <c r="E8070" s="371" t="s">
        <v>16390</v>
      </c>
    </row>
    <row r="8071" spans="1:5" ht="12" customHeight="1" x14ac:dyDescent="0.25">
      <c r="A8071" s="651">
        <v>733905335679</v>
      </c>
      <c r="B8071" s="372" t="s">
        <v>16391</v>
      </c>
      <c r="C8071" s="22">
        <f>ODAMFA90!S24</f>
        <v>0</v>
      </c>
      <c r="D8071" s="15" t="s">
        <v>15533</v>
      </c>
      <c r="E8071" s="371" t="s">
        <v>16392</v>
      </c>
    </row>
    <row r="8072" spans="1:5" ht="12" customHeight="1" x14ac:dyDescent="0.25">
      <c r="A8072" s="651">
        <v>733905335273</v>
      </c>
      <c r="B8072" s="372" t="s">
        <v>16393</v>
      </c>
      <c r="C8072" s="22">
        <f>ODAMFA90!S25</f>
        <v>0</v>
      </c>
      <c r="D8072" s="15" t="s">
        <v>15533</v>
      </c>
      <c r="E8072" s="371" t="s">
        <v>16394</v>
      </c>
    </row>
    <row r="8073" spans="1:5" ht="12" customHeight="1" x14ac:dyDescent="0.25">
      <c r="A8073" s="651">
        <v>733905334870</v>
      </c>
      <c r="B8073" s="372" t="s">
        <v>16395</v>
      </c>
      <c r="C8073" s="22">
        <f>ODAMFA90!S26</f>
        <v>0</v>
      </c>
      <c r="D8073" s="15" t="s">
        <v>15533</v>
      </c>
      <c r="E8073" s="371" t="s">
        <v>16396</v>
      </c>
    </row>
    <row r="8074" spans="1:5" ht="12" customHeight="1" x14ac:dyDescent="0.25">
      <c r="A8074" s="651">
        <v>733905334474</v>
      </c>
      <c r="B8074" s="372" t="s">
        <v>16397</v>
      </c>
      <c r="C8074" s="22">
        <f>ODAMFA90!S27</f>
        <v>0</v>
      </c>
      <c r="D8074" s="15" t="s">
        <v>15533</v>
      </c>
      <c r="E8074" s="371" t="s">
        <v>16398</v>
      </c>
    </row>
    <row r="8075" spans="1:5" ht="12" customHeight="1" x14ac:dyDescent="0.25">
      <c r="A8075" s="651">
        <v>733905334078</v>
      </c>
      <c r="B8075" s="372" t="s">
        <v>16399</v>
      </c>
      <c r="C8075" s="22">
        <f>ODAMFA90!S28</f>
        <v>0</v>
      </c>
      <c r="D8075" s="15" t="s">
        <v>15533</v>
      </c>
      <c r="E8075" s="371" t="s">
        <v>16400</v>
      </c>
    </row>
    <row r="8076" spans="1:5" ht="12" customHeight="1" x14ac:dyDescent="0.25">
      <c r="A8076" s="651">
        <v>733905333675</v>
      </c>
      <c r="B8076" s="372" t="s">
        <v>16401</v>
      </c>
      <c r="C8076" s="22">
        <f>ODAMFA90!S29</f>
        <v>0</v>
      </c>
      <c r="D8076" s="15" t="s">
        <v>15533</v>
      </c>
      <c r="E8076" s="371" t="s">
        <v>16402</v>
      </c>
    </row>
    <row r="8077" spans="1:5" ht="12" customHeight="1" x14ac:dyDescent="0.25">
      <c r="A8077" s="651">
        <v>733905333279</v>
      </c>
      <c r="B8077" s="372" t="s">
        <v>16403</v>
      </c>
      <c r="C8077" s="22">
        <f>ODAMFA90!S30</f>
        <v>0</v>
      </c>
      <c r="D8077" s="15" t="s">
        <v>15533</v>
      </c>
      <c r="E8077" s="371" t="s">
        <v>16404</v>
      </c>
    </row>
    <row r="8078" spans="1:5" ht="12" customHeight="1" x14ac:dyDescent="0.25">
      <c r="A8078" s="651">
        <v>733905332876</v>
      </c>
      <c r="B8078" s="372" t="s">
        <v>16405</v>
      </c>
      <c r="C8078" s="22">
        <f>ODAMFA90!S31</f>
        <v>0</v>
      </c>
      <c r="D8078" s="15" t="s">
        <v>15533</v>
      </c>
      <c r="E8078" s="371" t="s">
        <v>16406</v>
      </c>
    </row>
    <row r="8079" spans="1:5" ht="12" customHeight="1" x14ac:dyDescent="0.25">
      <c r="A8079" s="651">
        <v>733905332272</v>
      </c>
      <c r="B8079" s="372" t="s">
        <v>16407</v>
      </c>
      <c r="C8079" s="22">
        <f>ODAMFA90!S32</f>
        <v>0</v>
      </c>
      <c r="D8079" s="15" t="s">
        <v>15533</v>
      </c>
      <c r="E8079" s="371" t="s">
        <v>16408</v>
      </c>
    </row>
    <row r="8080" spans="1:5" ht="12" customHeight="1" x14ac:dyDescent="0.25">
      <c r="A8080" s="651">
        <v>733905332234</v>
      </c>
      <c r="B8080" s="372" t="s">
        <v>16409</v>
      </c>
      <c r="C8080" s="22">
        <f>ODAMFA90!S33</f>
        <v>0</v>
      </c>
      <c r="D8080" s="15" t="s">
        <v>15533</v>
      </c>
      <c r="E8080" s="371" t="s">
        <v>16410</v>
      </c>
    </row>
    <row r="8081" spans="1:5" ht="12" customHeight="1" x14ac:dyDescent="0.25">
      <c r="A8081" s="651">
        <v>733905331671</v>
      </c>
      <c r="B8081" s="372" t="s">
        <v>16411</v>
      </c>
      <c r="C8081" s="22">
        <f>ODAMFA90!S34</f>
        <v>0</v>
      </c>
      <c r="D8081" s="15" t="s">
        <v>15533</v>
      </c>
      <c r="E8081" s="371" t="s">
        <v>16412</v>
      </c>
    </row>
    <row r="8082" spans="1:5" ht="12" customHeight="1" x14ac:dyDescent="0.25">
      <c r="A8082" s="651">
        <v>733905331077</v>
      </c>
      <c r="B8082" s="372" t="s">
        <v>16413</v>
      </c>
      <c r="C8082" s="22">
        <f>ODAMFA90!S35</f>
        <v>0</v>
      </c>
      <c r="D8082" s="15" t="s">
        <v>15533</v>
      </c>
      <c r="E8082" s="371" t="s">
        <v>16414</v>
      </c>
    </row>
    <row r="8083" spans="1:5" ht="12" customHeight="1" x14ac:dyDescent="0.25">
      <c r="A8083" s="651">
        <v>733905331039</v>
      </c>
      <c r="B8083" s="372" t="s">
        <v>16415</v>
      </c>
      <c r="C8083" s="22">
        <f>ODAMFA90!S36</f>
        <v>0</v>
      </c>
      <c r="D8083" s="15" t="s">
        <v>15533</v>
      </c>
      <c r="E8083" s="371" t="s">
        <v>16416</v>
      </c>
    </row>
    <row r="8084" spans="1:5" ht="12" customHeight="1" x14ac:dyDescent="0.25">
      <c r="A8084" s="651">
        <v>733905099656</v>
      </c>
      <c r="B8084" s="372" t="s">
        <v>16417</v>
      </c>
      <c r="C8084" s="22">
        <f>ODAMFA90!S37</f>
        <v>0</v>
      </c>
      <c r="D8084" s="15" t="s">
        <v>15533</v>
      </c>
      <c r="E8084" s="371" t="s">
        <v>16418</v>
      </c>
    </row>
    <row r="8085" spans="1:5" ht="12" customHeight="1" x14ac:dyDescent="0.25">
      <c r="A8085" s="651">
        <v>733905099250</v>
      </c>
      <c r="B8085" s="372" t="s">
        <v>16419</v>
      </c>
      <c r="C8085" s="22">
        <f>ODAMFA90!S38</f>
        <v>0</v>
      </c>
      <c r="D8085" s="15" t="s">
        <v>15533</v>
      </c>
      <c r="E8085" s="371" t="s">
        <v>16420</v>
      </c>
    </row>
    <row r="8086" spans="1:5" ht="12" customHeight="1" x14ac:dyDescent="0.25">
      <c r="A8086" s="651">
        <v>733905098857</v>
      </c>
      <c r="B8086" s="372" t="s">
        <v>16421</v>
      </c>
      <c r="C8086" s="22">
        <f>ODAMFA90!S39</f>
        <v>0</v>
      </c>
      <c r="D8086" s="15" t="s">
        <v>15533</v>
      </c>
      <c r="E8086" s="371" t="s">
        <v>16422</v>
      </c>
    </row>
    <row r="8087" spans="1:5" ht="12" customHeight="1" x14ac:dyDescent="0.25">
      <c r="A8087" s="651">
        <v>733905098451</v>
      </c>
      <c r="B8087" s="372" t="s">
        <v>16423</v>
      </c>
      <c r="C8087" s="22">
        <f>ODAMFA90!S40</f>
        <v>0</v>
      </c>
      <c r="D8087" s="15" t="s">
        <v>15533</v>
      </c>
      <c r="E8087" s="371" t="s">
        <v>16424</v>
      </c>
    </row>
    <row r="8088" spans="1:5" ht="12" customHeight="1" x14ac:dyDescent="0.25">
      <c r="A8088" s="651">
        <v>733905098055</v>
      </c>
      <c r="B8088" s="372" t="s">
        <v>16425</v>
      </c>
      <c r="C8088" s="22">
        <f>ODAMFA90!S41</f>
        <v>0</v>
      </c>
      <c r="D8088" s="15" t="s">
        <v>15533</v>
      </c>
      <c r="E8088" s="371" t="s">
        <v>16426</v>
      </c>
    </row>
    <row r="8089" spans="1:5" ht="12" customHeight="1" x14ac:dyDescent="0.25">
      <c r="A8089" s="651">
        <v>733905097652</v>
      </c>
      <c r="B8089" s="372" t="s">
        <v>16427</v>
      </c>
      <c r="C8089" s="22">
        <f>ODAMFA90!S42</f>
        <v>0</v>
      </c>
      <c r="D8089" s="15" t="s">
        <v>15533</v>
      </c>
      <c r="E8089" s="371" t="s">
        <v>16428</v>
      </c>
    </row>
    <row r="8090" spans="1:5" ht="12" customHeight="1" x14ac:dyDescent="0.25">
      <c r="A8090" s="651">
        <v>733905097256</v>
      </c>
      <c r="B8090" s="372" t="s">
        <v>16429</v>
      </c>
      <c r="C8090" s="22">
        <f>ODAMFA90!S43</f>
        <v>0</v>
      </c>
      <c r="D8090" s="15" t="s">
        <v>15533</v>
      </c>
      <c r="E8090" s="371" t="s">
        <v>16430</v>
      </c>
    </row>
    <row r="8091" spans="1:5" ht="12" customHeight="1" x14ac:dyDescent="0.25">
      <c r="A8091" s="651">
        <v>733905096853</v>
      </c>
      <c r="B8091" s="372" t="s">
        <v>16431</v>
      </c>
      <c r="C8091" s="22">
        <f>ODAMFA90!S44</f>
        <v>0</v>
      </c>
      <c r="D8091" s="15" t="s">
        <v>15533</v>
      </c>
      <c r="E8091" s="371" t="s">
        <v>16432</v>
      </c>
    </row>
    <row r="8092" spans="1:5" ht="12" customHeight="1" x14ac:dyDescent="0.25">
      <c r="A8092" s="651">
        <v>733905339806</v>
      </c>
      <c r="B8092" s="372" t="s">
        <v>16433</v>
      </c>
      <c r="C8092" s="22">
        <f>ODAMFA90!T15</f>
        <v>0</v>
      </c>
      <c r="D8092" s="15" t="s">
        <v>15533</v>
      </c>
      <c r="E8092" s="371" t="s">
        <v>16434</v>
      </c>
    </row>
    <row r="8093" spans="1:5" ht="12" customHeight="1" x14ac:dyDescent="0.25">
      <c r="A8093" s="651">
        <v>733905339004</v>
      </c>
      <c r="B8093" s="372" t="s">
        <v>16435</v>
      </c>
      <c r="C8093" s="22">
        <f>ODAMFA90!T16</f>
        <v>0</v>
      </c>
      <c r="D8093" s="15" t="s">
        <v>15533</v>
      </c>
      <c r="E8093" s="371" t="s">
        <v>16436</v>
      </c>
    </row>
    <row r="8094" spans="1:5" ht="12" customHeight="1" x14ac:dyDescent="0.25">
      <c r="A8094" s="651">
        <v>733905338601</v>
      </c>
      <c r="B8094" s="372" t="s">
        <v>16437</v>
      </c>
      <c r="C8094" s="22">
        <f>ODAMFA90!T17</f>
        <v>0</v>
      </c>
      <c r="D8094" s="15" t="s">
        <v>15533</v>
      </c>
      <c r="E8094" s="371" t="s">
        <v>16438</v>
      </c>
    </row>
    <row r="8095" spans="1:5" ht="12" customHeight="1" x14ac:dyDescent="0.25">
      <c r="A8095" s="651">
        <v>733905338205</v>
      </c>
      <c r="B8095" s="372" t="s">
        <v>16439</v>
      </c>
      <c r="C8095" s="22">
        <f>ODAMFA90!T18</f>
        <v>0</v>
      </c>
      <c r="D8095" s="15" t="s">
        <v>15533</v>
      </c>
      <c r="E8095" s="371" t="s">
        <v>16440</v>
      </c>
    </row>
    <row r="8096" spans="1:5" ht="12" customHeight="1" x14ac:dyDescent="0.25">
      <c r="A8096" s="651">
        <v>733905337802</v>
      </c>
      <c r="B8096" s="372" t="s">
        <v>16441</v>
      </c>
      <c r="C8096" s="22">
        <f>ODAMFA90!T19</f>
        <v>0</v>
      </c>
      <c r="D8096" s="15" t="s">
        <v>15533</v>
      </c>
      <c r="E8096" s="371" t="s">
        <v>16442</v>
      </c>
    </row>
    <row r="8097" spans="1:5" ht="12" customHeight="1" x14ac:dyDescent="0.25">
      <c r="A8097" s="651">
        <v>733905337406</v>
      </c>
      <c r="B8097" s="372" t="s">
        <v>16443</v>
      </c>
      <c r="C8097" s="22">
        <f>ODAMFA90!T20</f>
        <v>0</v>
      </c>
      <c r="D8097" s="15" t="s">
        <v>15533</v>
      </c>
      <c r="E8097" s="371" t="s">
        <v>16444</v>
      </c>
    </row>
    <row r="8098" spans="1:5" ht="12" customHeight="1" x14ac:dyDescent="0.25">
      <c r="A8098" s="651">
        <v>733905337000</v>
      </c>
      <c r="B8098" s="372" t="s">
        <v>16445</v>
      </c>
      <c r="C8098" s="22">
        <f>ODAMFA90!T21</f>
        <v>0</v>
      </c>
      <c r="D8098" s="15" t="s">
        <v>15533</v>
      </c>
      <c r="E8098" s="371" t="s">
        <v>16446</v>
      </c>
    </row>
    <row r="8099" spans="1:5" ht="12" customHeight="1" x14ac:dyDescent="0.25">
      <c r="A8099" s="651">
        <v>733905336607</v>
      </c>
      <c r="B8099" s="372" t="s">
        <v>16447</v>
      </c>
      <c r="C8099" s="22">
        <f>ODAMFA90!T22</f>
        <v>0</v>
      </c>
      <c r="D8099" s="15" t="s">
        <v>15533</v>
      </c>
      <c r="E8099" s="371" t="s">
        <v>16448</v>
      </c>
    </row>
    <row r="8100" spans="1:5" ht="12" customHeight="1" x14ac:dyDescent="0.25">
      <c r="A8100" s="651">
        <v>733905336201</v>
      </c>
      <c r="B8100" s="372" t="s">
        <v>16449</v>
      </c>
      <c r="C8100" s="22">
        <f>ODAMFA90!T23</f>
        <v>0</v>
      </c>
      <c r="D8100" s="15" t="s">
        <v>15533</v>
      </c>
      <c r="E8100" s="371" t="s">
        <v>16450</v>
      </c>
    </row>
    <row r="8101" spans="1:5" ht="12" customHeight="1" x14ac:dyDescent="0.25">
      <c r="A8101" s="651">
        <v>733905335808</v>
      </c>
      <c r="B8101" s="372" t="s">
        <v>16451</v>
      </c>
      <c r="C8101" s="22">
        <f>ODAMFA90!T24</f>
        <v>0</v>
      </c>
      <c r="D8101" s="15" t="s">
        <v>15533</v>
      </c>
      <c r="E8101" s="371" t="s">
        <v>16452</v>
      </c>
    </row>
    <row r="8102" spans="1:5" ht="12" customHeight="1" x14ac:dyDescent="0.25">
      <c r="A8102" s="651">
        <v>733905335402</v>
      </c>
      <c r="B8102" s="372" t="s">
        <v>16453</v>
      </c>
      <c r="C8102" s="22">
        <f>ODAMFA90!T25</f>
        <v>0</v>
      </c>
      <c r="D8102" s="15" t="s">
        <v>15533</v>
      </c>
      <c r="E8102" s="371" t="s">
        <v>16454</v>
      </c>
    </row>
    <row r="8103" spans="1:5" ht="12" customHeight="1" x14ac:dyDescent="0.25">
      <c r="A8103" s="651">
        <v>733905335006</v>
      </c>
      <c r="B8103" s="372" t="s">
        <v>16455</v>
      </c>
      <c r="C8103" s="22">
        <f>ODAMFA90!T26</f>
        <v>0</v>
      </c>
      <c r="D8103" s="15" t="s">
        <v>15533</v>
      </c>
      <c r="E8103" s="371" t="s">
        <v>16456</v>
      </c>
    </row>
    <row r="8104" spans="1:5" ht="12" customHeight="1" x14ac:dyDescent="0.25">
      <c r="A8104" s="651">
        <v>733905334603</v>
      </c>
      <c r="B8104" s="372" t="s">
        <v>16457</v>
      </c>
      <c r="C8104" s="22">
        <f>ODAMFA90!T27</f>
        <v>0</v>
      </c>
      <c r="D8104" s="15" t="s">
        <v>15533</v>
      </c>
      <c r="E8104" s="371" t="s">
        <v>16458</v>
      </c>
    </row>
    <row r="8105" spans="1:5" ht="12" customHeight="1" x14ac:dyDescent="0.25">
      <c r="A8105" s="651">
        <v>733905334207</v>
      </c>
      <c r="B8105" s="372" t="s">
        <v>16459</v>
      </c>
      <c r="C8105" s="22">
        <f>ODAMFA90!T28</f>
        <v>0</v>
      </c>
      <c r="D8105" s="15" t="s">
        <v>15533</v>
      </c>
      <c r="E8105" s="371" t="s">
        <v>16460</v>
      </c>
    </row>
    <row r="8106" spans="1:5" ht="12" customHeight="1" x14ac:dyDescent="0.25">
      <c r="A8106" s="651">
        <v>733905333804</v>
      </c>
      <c r="B8106" s="372" t="s">
        <v>16461</v>
      </c>
      <c r="C8106" s="22">
        <f>ODAMFA90!T29</f>
        <v>0</v>
      </c>
      <c r="D8106" s="15" t="s">
        <v>15533</v>
      </c>
      <c r="E8106" s="371" t="s">
        <v>16462</v>
      </c>
    </row>
    <row r="8107" spans="1:5" ht="12" customHeight="1" x14ac:dyDescent="0.25">
      <c r="A8107" s="651">
        <v>733905333408</v>
      </c>
      <c r="B8107" s="372" t="s">
        <v>16463</v>
      </c>
      <c r="C8107" s="22">
        <f>ODAMFA90!T30</f>
        <v>0</v>
      </c>
      <c r="D8107" s="15" t="s">
        <v>15533</v>
      </c>
      <c r="E8107" s="371" t="s">
        <v>16464</v>
      </c>
    </row>
    <row r="8108" spans="1:5" ht="12" customHeight="1" x14ac:dyDescent="0.25">
      <c r="A8108" s="651">
        <v>733905333002</v>
      </c>
      <c r="B8108" s="372" t="s">
        <v>16465</v>
      </c>
      <c r="C8108" s="22">
        <f>ODAMFA90!T31</f>
        <v>0</v>
      </c>
      <c r="D8108" s="15" t="s">
        <v>15533</v>
      </c>
      <c r="E8108" s="371" t="s">
        <v>16466</v>
      </c>
    </row>
    <row r="8109" spans="1:5" ht="12" customHeight="1" x14ac:dyDescent="0.25">
      <c r="A8109" s="651">
        <v>733905332531</v>
      </c>
      <c r="B8109" s="372" t="s">
        <v>16467</v>
      </c>
      <c r="C8109" s="22">
        <f>ODAMFA90!T32</f>
        <v>0</v>
      </c>
      <c r="D8109" s="15" t="s">
        <v>15533</v>
      </c>
      <c r="E8109" s="371" t="s">
        <v>16468</v>
      </c>
    </row>
    <row r="8110" spans="1:5" ht="12" customHeight="1" x14ac:dyDescent="0.25">
      <c r="A8110" s="651">
        <v>733905332494</v>
      </c>
      <c r="B8110" s="372" t="s">
        <v>16469</v>
      </c>
      <c r="C8110" s="22">
        <f>ODAMFA90!T33</f>
        <v>0</v>
      </c>
      <c r="D8110" s="15" t="s">
        <v>15533</v>
      </c>
      <c r="E8110" s="371" t="s">
        <v>16470</v>
      </c>
    </row>
    <row r="8111" spans="1:5" ht="12" customHeight="1" x14ac:dyDescent="0.25">
      <c r="A8111" s="651">
        <v>733905331800</v>
      </c>
      <c r="B8111" s="372" t="s">
        <v>16471</v>
      </c>
      <c r="C8111" s="22">
        <f>ODAMFA90!T34</f>
        <v>0</v>
      </c>
      <c r="D8111" s="15" t="s">
        <v>15533</v>
      </c>
      <c r="E8111" s="371" t="s">
        <v>16472</v>
      </c>
    </row>
    <row r="8112" spans="1:5" ht="12" customHeight="1" x14ac:dyDescent="0.25">
      <c r="A8112" s="651">
        <v>733905331336</v>
      </c>
      <c r="B8112" s="372" t="s">
        <v>16473</v>
      </c>
      <c r="C8112" s="22">
        <f>ODAMFA90!T35</f>
        <v>0</v>
      </c>
      <c r="D8112" s="15" t="s">
        <v>15533</v>
      </c>
      <c r="E8112" s="371" t="s">
        <v>16474</v>
      </c>
    </row>
    <row r="8113" spans="1:5" ht="12" customHeight="1" x14ac:dyDescent="0.25">
      <c r="A8113" s="651">
        <v>733905331299</v>
      </c>
      <c r="B8113" s="372" t="s">
        <v>16475</v>
      </c>
      <c r="C8113" s="22">
        <f>ODAMFA90!T36</f>
        <v>0</v>
      </c>
      <c r="D8113" s="15" t="s">
        <v>15533</v>
      </c>
      <c r="E8113" s="371" t="s">
        <v>16476</v>
      </c>
    </row>
    <row r="8114" spans="1:5" ht="12" customHeight="1" x14ac:dyDescent="0.25">
      <c r="A8114" s="651">
        <v>733905099786</v>
      </c>
      <c r="B8114" s="372" t="s">
        <v>16477</v>
      </c>
      <c r="C8114" s="22">
        <f>ODAMFA90!T37</f>
        <v>0</v>
      </c>
      <c r="D8114" s="15" t="s">
        <v>15533</v>
      </c>
      <c r="E8114" s="371" t="s">
        <v>16478</v>
      </c>
    </row>
    <row r="8115" spans="1:5" ht="12" customHeight="1" x14ac:dyDescent="0.25">
      <c r="A8115" s="651">
        <v>733905099380</v>
      </c>
      <c r="B8115" s="372" t="s">
        <v>16479</v>
      </c>
      <c r="C8115" s="22">
        <f>ODAMFA90!T38</f>
        <v>0</v>
      </c>
      <c r="D8115" s="15" t="s">
        <v>15533</v>
      </c>
      <c r="E8115" s="371" t="s">
        <v>16480</v>
      </c>
    </row>
    <row r="8116" spans="1:5" ht="12" customHeight="1" x14ac:dyDescent="0.25">
      <c r="A8116" s="651">
        <v>733905098987</v>
      </c>
      <c r="B8116" s="372" t="s">
        <v>16481</v>
      </c>
      <c r="C8116" s="22">
        <f>ODAMFA90!T39</f>
        <v>0</v>
      </c>
      <c r="D8116" s="15" t="s">
        <v>15533</v>
      </c>
      <c r="E8116" s="371" t="s">
        <v>16482</v>
      </c>
    </row>
    <row r="8117" spans="1:5" ht="12" customHeight="1" x14ac:dyDescent="0.25">
      <c r="A8117" s="651">
        <v>733905098581</v>
      </c>
      <c r="B8117" s="372" t="s">
        <v>16483</v>
      </c>
      <c r="C8117" s="22">
        <f>ODAMFA90!T40</f>
        <v>0</v>
      </c>
      <c r="D8117" s="15" t="s">
        <v>15533</v>
      </c>
      <c r="E8117" s="371" t="s">
        <v>16484</v>
      </c>
    </row>
    <row r="8118" spans="1:5" ht="12" customHeight="1" x14ac:dyDescent="0.25">
      <c r="A8118" s="651">
        <v>733905098185</v>
      </c>
      <c r="B8118" s="372" t="s">
        <v>16485</v>
      </c>
      <c r="C8118" s="22">
        <f>ODAMFA90!T41</f>
        <v>0</v>
      </c>
      <c r="D8118" s="15" t="s">
        <v>15533</v>
      </c>
      <c r="E8118" s="371" t="s">
        <v>16486</v>
      </c>
    </row>
    <row r="8119" spans="1:5" ht="12" customHeight="1" x14ac:dyDescent="0.25">
      <c r="A8119" s="651">
        <v>733905097782</v>
      </c>
      <c r="B8119" s="372" t="s">
        <v>16487</v>
      </c>
      <c r="C8119" s="22">
        <f>ODAMFA90!T42</f>
        <v>0</v>
      </c>
      <c r="D8119" s="15" t="s">
        <v>15533</v>
      </c>
      <c r="E8119" s="371" t="s">
        <v>16488</v>
      </c>
    </row>
    <row r="8120" spans="1:5" ht="12" customHeight="1" x14ac:dyDescent="0.25">
      <c r="A8120" s="651">
        <v>733905097386</v>
      </c>
      <c r="B8120" s="372" t="s">
        <v>16489</v>
      </c>
      <c r="C8120" s="22">
        <f>ODAMFA90!T43</f>
        <v>0</v>
      </c>
      <c r="D8120" s="15" t="s">
        <v>15533</v>
      </c>
      <c r="E8120" s="371" t="s">
        <v>16490</v>
      </c>
    </row>
    <row r="8121" spans="1:5" ht="12" customHeight="1" x14ac:dyDescent="0.25">
      <c r="A8121" s="651">
        <v>733905096983</v>
      </c>
      <c r="B8121" s="372" t="s">
        <v>16491</v>
      </c>
      <c r="C8121" s="22">
        <f>ODAMFA90!T44</f>
        <v>0</v>
      </c>
      <c r="D8121" s="15" t="s">
        <v>15533</v>
      </c>
      <c r="E8121" s="371" t="s">
        <v>16492</v>
      </c>
    </row>
    <row r="8122" spans="1:5" ht="12" customHeight="1" x14ac:dyDescent="0.25">
      <c r="A8122" s="651">
        <v>733905339837</v>
      </c>
      <c r="B8122" s="372" t="s">
        <v>16493</v>
      </c>
      <c r="C8122" s="24">
        <f>ODAMFA90!U15</f>
        <v>0</v>
      </c>
      <c r="D8122" s="15" t="s">
        <v>15533</v>
      </c>
      <c r="E8122" s="373" t="s">
        <v>16494</v>
      </c>
    </row>
    <row r="8123" spans="1:5" ht="12" customHeight="1" x14ac:dyDescent="0.25">
      <c r="A8123" s="651">
        <v>733905339035</v>
      </c>
      <c r="B8123" s="372" t="s">
        <v>16495</v>
      </c>
      <c r="C8123" s="24">
        <f>ODAMFA90!U16</f>
        <v>0</v>
      </c>
      <c r="D8123" s="15" t="s">
        <v>15533</v>
      </c>
      <c r="E8123" s="373" t="s">
        <v>16496</v>
      </c>
    </row>
    <row r="8124" spans="1:5" ht="12" customHeight="1" x14ac:dyDescent="0.25">
      <c r="A8124" s="651">
        <v>733905338632</v>
      </c>
      <c r="B8124" s="372" t="s">
        <v>16497</v>
      </c>
      <c r="C8124" s="24">
        <f>ODAMFA90!U17</f>
        <v>0</v>
      </c>
      <c r="D8124" s="15" t="s">
        <v>15533</v>
      </c>
      <c r="E8124" s="373" t="s">
        <v>16498</v>
      </c>
    </row>
    <row r="8125" spans="1:5" ht="12" customHeight="1" x14ac:dyDescent="0.25">
      <c r="A8125" s="651">
        <v>733905338236</v>
      </c>
      <c r="B8125" s="372" t="s">
        <v>16499</v>
      </c>
      <c r="C8125" s="24">
        <f>ODAMFA90!U18</f>
        <v>0</v>
      </c>
      <c r="D8125" s="15" t="s">
        <v>15533</v>
      </c>
      <c r="E8125" s="373" t="s">
        <v>16500</v>
      </c>
    </row>
    <row r="8126" spans="1:5" ht="12" customHeight="1" x14ac:dyDescent="0.25">
      <c r="A8126" s="651">
        <v>733905337833</v>
      </c>
      <c r="B8126" s="372" t="s">
        <v>16501</v>
      </c>
      <c r="C8126" s="24">
        <f>ODAMFA90!U19</f>
        <v>0</v>
      </c>
      <c r="D8126" s="15" t="s">
        <v>15533</v>
      </c>
      <c r="E8126" s="373" t="s">
        <v>16502</v>
      </c>
    </row>
    <row r="8127" spans="1:5" ht="12" customHeight="1" x14ac:dyDescent="0.25">
      <c r="A8127" s="651">
        <v>733905337437</v>
      </c>
      <c r="B8127" s="372" t="s">
        <v>16503</v>
      </c>
      <c r="C8127" s="24">
        <f>ODAMFA90!U20</f>
        <v>0</v>
      </c>
      <c r="D8127" s="15" t="s">
        <v>15533</v>
      </c>
      <c r="E8127" s="373" t="s">
        <v>16504</v>
      </c>
    </row>
    <row r="8128" spans="1:5" ht="12" customHeight="1" x14ac:dyDescent="0.25">
      <c r="A8128" s="651">
        <v>733905337031</v>
      </c>
      <c r="B8128" s="372" t="s">
        <v>16505</v>
      </c>
      <c r="C8128" s="24">
        <f>ODAMFA90!U21</f>
        <v>0</v>
      </c>
      <c r="D8128" s="15" t="s">
        <v>15533</v>
      </c>
      <c r="E8128" s="373" t="s">
        <v>16506</v>
      </c>
    </row>
    <row r="8129" spans="1:5" ht="12" customHeight="1" x14ac:dyDescent="0.25">
      <c r="A8129" s="651">
        <v>733905336638</v>
      </c>
      <c r="B8129" s="372" t="s">
        <v>16507</v>
      </c>
      <c r="C8129" s="24">
        <f>ODAMFA90!U22</f>
        <v>0</v>
      </c>
      <c r="D8129" s="15" t="s">
        <v>15533</v>
      </c>
      <c r="E8129" s="373" t="s">
        <v>16508</v>
      </c>
    </row>
    <row r="8130" spans="1:5" ht="12" customHeight="1" x14ac:dyDescent="0.25">
      <c r="A8130" s="651">
        <v>733905336232</v>
      </c>
      <c r="B8130" s="372" t="s">
        <v>16509</v>
      </c>
      <c r="C8130" s="24">
        <f>ODAMFA90!U23</f>
        <v>0</v>
      </c>
      <c r="D8130" s="15" t="s">
        <v>15533</v>
      </c>
      <c r="E8130" s="373" t="s">
        <v>16510</v>
      </c>
    </row>
    <row r="8131" spans="1:5" ht="12" customHeight="1" x14ac:dyDescent="0.25">
      <c r="A8131" s="651">
        <v>733905335839</v>
      </c>
      <c r="B8131" s="372" t="s">
        <v>16511</v>
      </c>
      <c r="C8131" s="24">
        <f>ODAMFA90!U24</f>
        <v>0</v>
      </c>
      <c r="D8131" s="15" t="s">
        <v>15533</v>
      </c>
      <c r="E8131" s="373" t="s">
        <v>16512</v>
      </c>
    </row>
    <row r="8132" spans="1:5" ht="12" customHeight="1" x14ac:dyDescent="0.25">
      <c r="A8132" s="651">
        <v>733905335433</v>
      </c>
      <c r="B8132" s="372" t="s">
        <v>16513</v>
      </c>
      <c r="C8132" s="24">
        <f>ODAMFA90!U25</f>
        <v>0</v>
      </c>
      <c r="D8132" s="15" t="s">
        <v>15533</v>
      </c>
      <c r="E8132" s="373" t="s">
        <v>16514</v>
      </c>
    </row>
    <row r="8133" spans="1:5" ht="12" customHeight="1" x14ac:dyDescent="0.25">
      <c r="A8133" s="651">
        <v>733905335037</v>
      </c>
      <c r="B8133" s="372" t="s">
        <v>16515</v>
      </c>
      <c r="C8133" s="24">
        <f>ODAMFA90!U26</f>
        <v>0</v>
      </c>
      <c r="D8133" s="15" t="s">
        <v>15533</v>
      </c>
      <c r="E8133" s="373" t="s">
        <v>16516</v>
      </c>
    </row>
    <row r="8134" spans="1:5" ht="12" customHeight="1" x14ac:dyDescent="0.25">
      <c r="A8134" s="651">
        <v>733905334634</v>
      </c>
      <c r="B8134" s="372" t="s">
        <v>16517</v>
      </c>
      <c r="C8134" s="24">
        <f>ODAMFA90!U27</f>
        <v>0</v>
      </c>
      <c r="D8134" s="15" t="s">
        <v>15533</v>
      </c>
      <c r="E8134" s="373" t="s">
        <v>16518</v>
      </c>
    </row>
    <row r="8135" spans="1:5" ht="12" customHeight="1" x14ac:dyDescent="0.25">
      <c r="A8135" s="651">
        <v>733905334238</v>
      </c>
      <c r="B8135" s="372" t="s">
        <v>16519</v>
      </c>
      <c r="C8135" s="24">
        <f>ODAMFA90!U28</f>
        <v>0</v>
      </c>
      <c r="D8135" s="15" t="s">
        <v>15533</v>
      </c>
      <c r="E8135" s="373" t="s">
        <v>16520</v>
      </c>
    </row>
    <row r="8136" spans="1:5" ht="12" customHeight="1" x14ac:dyDescent="0.25">
      <c r="A8136" s="651">
        <v>733905333835</v>
      </c>
      <c r="B8136" s="372" t="s">
        <v>16521</v>
      </c>
      <c r="C8136" s="24">
        <f>ODAMFA90!U29</f>
        <v>0</v>
      </c>
      <c r="D8136" s="15" t="s">
        <v>15533</v>
      </c>
      <c r="E8136" s="373" t="s">
        <v>16522</v>
      </c>
    </row>
    <row r="8137" spans="1:5" ht="12" customHeight="1" x14ac:dyDescent="0.25">
      <c r="A8137" s="651">
        <v>733905333439</v>
      </c>
      <c r="B8137" s="372" t="s">
        <v>16523</v>
      </c>
      <c r="C8137" s="24">
        <f>ODAMFA90!U30</f>
        <v>0</v>
      </c>
      <c r="D8137" s="15" t="s">
        <v>15533</v>
      </c>
      <c r="E8137" s="373" t="s">
        <v>16524</v>
      </c>
    </row>
    <row r="8138" spans="1:5" ht="12" customHeight="1" x14ac:dyDescent="0.25">
      <c r="A8138" s="651">
        <v>733905333033</v>
      </c>
      <c r="B8138" s="372" t="s">
        <v>16525</v>
      </c>
      <c r="C8138" s="24">
        <f>ODAMFA90!U31</f>
        <v>0</v>
      </c>
      <c r="D8138" s="15" t="s">
        <v>15533</v>
      </c>
      <c r="E8138" s="373" t="s">
        <v>16526</v>
      </c>
    </row>
    <row r="8139" spans="1:5" ht="12" customHeight="1" x14ac:dyDescent="0.25">
      <c r="A8139" s="651">
        <v>733905332593</v>
      </c>
      <c r="B8139" s="372" t="s">
        <v>16527</v>
      </c>
      <c r="C8139" s="24">
        <f>ODAMFA90!U32</f>
        <v>0</v>
      </c>
      <c r="D8139" s="15" t="s">
        <v>15533</v>
      </c>
      <c r="E8139" s="373" t="s">
        <v>16528</v>
      </c>
    </row>
    <row r="8140" spans="1:5" ht="12" customHeight="1" x14ac:dyDescent="0.25">
      <c r="A8140" s="651">
        <v>733905332562</v>
      </c>
      <c r="B8140" s="372" t="s">
        <v>16529</v>
      </c>
      <c r="C8140" s="24">
        <f>ODAMFA90!U33</f>
        <v>0</v>
      </c>
      <c r="D8140" s="15" t="s">
        <v>15533</v>
      </c>
      <c r="E8140" s="373" t="s">
        <v>16530</v>
      </c>
    </row>
    <row r="8141" spans="1:5" ht="12" customHeight="1" x14ac:dyDescent="0.25">
      <c r="A8141" s="651">
        <v>733905331831</v>
      </c>
      <c r="B8141" s="372" t="s">
        <v>16531</v>
      </c>
      <c r="C8141" s="24">
        <f>ODAMFA90!U34</f>
        <v>0</v>
      </c>
      <c r="D8141" s="15" t="s">
        <v>15533</v>
      </c>
      <c r="E8141" s="373" t="s">
        <v>16532</v>
      </c>
    </row>
    <row r="8142" spans="1:5" ht="12" customHeight="1" x14ac:dyDescent="0.25">
      <c r="A8142" s="651">
        <v>733905331398</v>
      </c>
      <c r="B8142" s="372" t="s">
        <v>16533</v>
      </c>
      <c r="C8142" s="24">
        <f>ODAMFA90!U35</f>
        <v>0</v>
      </c>
      <c r="D8142" s="15" t="s">
        <v>15533</v>
      </c>
      <c r="E8142" s="373" t="s">
        <v>16534</v>
      </c>
    </row>
    <row r="8143" spans="1:5" ht="12" customHeight="1" x14ac:dyDescent="0.25">
      <c r="A8143" s="651">
        <v>733905331367</v>
      </c>
      <c r="B8143" s="372" t="s">
        <v>16535</v>
      </c>
      <c r="C8143" s="24">
        <f>ODAMFA90!U36</f>
        <v>0</v>
      </c>
      <c r="D8143" s="15" t="s">
        <v>15533</v>
      </c>
      <c r="E8143" s="373" t="s">
        <v>16536</v>
      </c>
    </row>
    <row r="8144" spans="1:5" ht="12" customHeight="1" x14ac:dyDescent="0.25">
      <c r="A8144" s="651">
        <v>733905099816</v>
      </c>
      <c r="B8144" s="372" t="s">
        <v>16537</v>
      </c>
      <c r="C8144" s="24">
        <f>ODAMFA90!U37</f>
        <v>0</v>
      </c>
      <c r="D8144" s="15" t="s">
        <v>15533</v>
      </c>
      <c r="E8144" s="373" t="s">
        <v>16538</v>
      </c>
    </row>
    <row r="8145" spans="1:5" ht="12" customHeight="1" x14ac:dyDescent="0.25">
      <c r="A8145" s="651">
        <v>733905099410</v>
      </c>
      <c r="B8145" s="372" t="s">
        <v>16539</v>
      </c>
      <c r="C8145" s="24">
        <f>ODAMFA90!U38</f>
        <v>0</v>
      </c>
      <c r="D8145" s="15" t="s">
        <v>15533</v>
      </c>
      <c r="E8145" s="373" t="s">
        <v>16540</v>
      </c>
    </row>
    <row r="8146" spans="1:5" ht="12" customHeight="1" x14ac:dyDescent="0.25">
      <c r="A8146" s="651">
        <v>733905099014</v>
      </c>
      <c r="B8146" s="372" t="s">
        <v>16541</v>
      </c>
      <c r="C8146" s="24">
        <f>ODAMFA90!U39</f>
        <v>0</v>
      </c>
      <c r="D8146" s="15" t="s">
        <v>15533</v>
      </c>
      <c r="E8146" s="373" t="s">
        <v>16542</v>
      </c>
    </row>
    <row r="8147" spans="1:5" ht="12" customHeight="1" x14ac:dyDescent="0.25">
      <c r="A8147" s="651">
        <v>733905098611</v>
      </c>
      <c r="B8147" s="372" t="s">
        <v>16543</v>
      </c>
      <c r="C8147" s="24">
        <f>ODAMFA90!U40</f>
        <v>0</v>
      </c>
      <c r="D8147" s="15" t="s">
        <v>15533</v>
      </c>
      <c r="E8147" s="373" t="s">
        <v>16544</v>
      </c>
    </row>
    <row r="8148" spans="1:5" ht="12" customHeight="1" x14ac:dyDescent="0.25">
      <c r="A8148" s="651">
        <v>733905098215</v>
      </c>
      <c r="B8148" s="372" t="s">
        <v>16545</v>
      </c>
      <c r="C8148" s="24">
        <f>ODAMFA90!U41</f>
        <v>0</v>
      </c>
      <c r="D8148" s="15" t="s">
        <v>15533</v>
      </c>
      <c r="E8148" s="373" t="s">
        <v>16546</v>
      </c>
    </row>
    <row r="8149" spans="1:5" ht="12" customHeight="1" x14ac:dyDescent="0.25">
      <c r="A8149" s="651">
        <v>733905097812</v>
      </c>
      <c r="B8149" s="372" t="s">
        <v>16547</v>
      </c>
      <c r="C8149" s="24">
        <f>ODAMFA90!U42</f>
        <v>0</v>
      </c>
      <c r="D8149" s="15" t="s">
        <v>15533</v>
      </c>
      <c r="E8149" s="373" t="s">
        <v>16548</v>
      </c>
    </row>
    <row r="8150" spans="1:5" ht="12" customHeight="1" x14ac:dyDescent="0.25">
      <c r="A8150" s="651">
        <v>733905097416</v>
      </c>
      <c r="B8150" s="372" t="s">
        <v>16549</v>
      </c>
      <c r="C8150" s="24">
        <f>ODAMFA90!U43</f>
        <v>0</v>
      </c>
      <c r="D8150" s="15" t="s">
        <v>15533</v>
      </c>
      <c r="E8150" s="373" t="s">
        <v>16550</v>
      </c>
    </row>
    <row r="8151" spans="1:5" ht="12" customHeight="1" x14ac:dyDescent="0.25">
      <c r="A8151" s="651">
        <v>733905097010</v>
      </c>
      <c r="B8151" s="372" t="s">
        <v>16551</v>
      </c>
      <c r="C8151" s="24">
        <f>ODAMFA90!U44</f>
        <v>0</v>
      </c>
      <c r="D8151" s="15" t="s">
        <v>15533</v>
      </c>
      <c r="E8151" s="373" t="s">
        <v>16552</v>
      </c>
    </row>
    <row r="8152" spans="1:5" ht="12" customHeight="1" x14ac:dyDescent="0.25">
      <c r="A8152" s="651">
        <v>733905339875</v>
      </c>
      <c r="B8152" s="372" t="s">
        <v>16553</v>
      </c>
      <c r="C8152" s="24">
        <f>ODAMFA90!V15</f>
        <v>0</v>
      </c>
      <c r="D8152" s="15" t="s">
        <v>15533</v>
      </c>
      <c r="E8152" s="373" t="s">
        <v>16554</v>
      </c>
    </row>
    <row r="8153" spans="1:5" ht="12" customHeight="1" x14ac:dyDescent="0.25">
      <c r="A8153" s="651">
        <v>733905339073</v>
      </c>
      <c r="B8153" s="372" t="s">
        <v>16555</v>
      </c>
      <c r="C8153" s="24">
        <f>ODAMFA90!V16</f>
        <v>0</v>
      </c>
      <c r="D8153" s="15" t="s">
        <v>15533</v>
      </c>
      <c r="E8153" s="373" t="s">
        <v>16556</v>
      </c>
    </row>
    <row r="8154" spans="1:5" ht="12" customHeight="1" x14ac:dyDescent="0.25">
      <c r="A8154" s="651">
        <v>733905338670</v>
      </c>
      <c r="B8154" s="372" t="s">
        <v>16557</v>
      </c>
      <c r="C8154" s="24">
        <f>ODAMFA90!V17</f>
        <v>0</v>
      </c>
      <c r="D8154" s="15" t="s">
        <v>15533</v>
      </c>
      <c r="E8154" s="373" t="s">
        <v>16558</v>
      </c>
    </row>
    <row r="8155" spans="1:5" ht="12" customHeight="1" x14ac:dyDescent="0.25">
      <c r="A8155" s="651">
        <v>733905338274</v>
      </c>
      <c r="B8155" s="372" t="s">
        <v>16559</v>
      </c>
      <c r="C8155" s="24">
        <f>ODAMFA90!V18</f>
        <v>0</v>
      </c>
      <c r="D8155" s="15" t="s">
        <v>15533</v>
      </c>
      <c r="E8155" s="373" t="s">
        <v>16560</v>
      </c>
    </row>
    <row r="8156" spans="1:5" ht="12" customHeight="1" x14ac:dyDescent="0.25">
      <c r="A8156" s="651">
        <v>733905337871</v>
      </c>
      <c r="B8156" s="372" t="s">
        <v>16561</v>
      </c>
      <c r="C8156" s="24">
        <f>ODAMFA90!V19</f>
        <v>0</v>
      </c>
      <c r="D8156" s="15" t="s">
        <v>15533</v>
      </c>
      <c r="E8156" s="373" t="s">
        <v>16562</v>
      </c>
    </row>
    <row r="8157" spans="1:5" ht="12" customHeight="1" x14ac:dyDescent="0.25">
      <c r="A8157" s="651">
        <v>733905337475</v>
      </c>
      <c r="B8157" s="372" t="s">
        <v>16563</v>
      </c>
      <c r="C8157" s="24">
        <f>ODAMFA90!V20</f>
        <v>0</v>
      </c>
      <c r="D8157" s="15" t="s">
        <v>15533</v>
      </c>
      <c r="E8157" s="373" t="s">
        <v>16564</v>
      </c>
    </row>
    <row r="8158" spans="1:5" ht="12" customHeight="1" x14ac:dyDescent="0.25">
      <c r="A8158" s="651">
        <v>733905337079</v>
      </c>
      <c r="B8158" s="372" t="s">
        <v>16565</v>
      </c>
      <c r="C8158" s="24">
        <f>ODAMFA90!V21</f>
        <v>0</v>
      </c>
      <c r="D8158" s="15" t="s">
        <v>15533</v>
      </c>
      <c r="E8158" s="373" t="s">
        <v>16566</v>
      </c>
    </row>
    <row r="8159" spans="1:5" ht="12" customHeight="1" x14ac:dyDescent="0.25">
      <c r="A8159" s="651">
        <v>733905336676</v>
      </c>
      <c r="B8159" s="372" t="s">
        <v>16567</v>
      </c>
      <c r="C8159" s="24">
        <f>ODAMFA90!V22</f>
        <v>0</v>
      </c>
      <c r="D8159" s="15" t="s">
        <v>15533</v>
      </c>
      <c r="E8159" s="373" t="s">
        <v>16568</v>
      </c>
    </row>
    <row r="8160" spans="1:5" ht="12" customHeight="1" x14ac:dyDescent="0.25">
      <c r="A8160" s="651">
        <v>733905336270</v>
      </c>
      <c r="B8160" s="372" t="s">
        <v>16569</v>
      </c>
      <c r="C8160" s="24">
        <f>ODAMFA90!V23</f>
        <v>0</v>
      </c>
      <c r="D8160" s="15" t="s">
        <v>15533</v>
      </c>
      <c r="E8160" s="373" t="s">
        <v>16570</v>
      </c>
    </row>
    <row r="8161" spans="1:5" ht="12" customHeight="1" x14ac:dyDescent="0.25">
      <c r="A8161" s="651">
        <v>733905335877</v>
      </c>
      <c r="B8161" s="372" t="s">
        <v>16571</v>
      </c>
      <c r="C8161" s="24">
        <f>ODAMFA90!V24</f>
        <v>0</v>
      </c>
      <c r="D8161" s="15" t="s">
        <v>15533</v>
      </c>
      <c r="E8161" s="373" t="s">
        <v>16572</v>
      </c>
    </row>
    <row r="8162" spans="1:5" ht="12" customHeight="1" x14ac:dyDescent="0.25">
      <c r="A8162" s="651">
        <v>733905335471</v>
      </c>
      <c r="B8162" s="372" t="s">
        <v>16573</v>
      </c>
      <c r="C8162" s="24">
        <f>ODAMFA90!V25</f>
        <v>0</v>
      </c>
      <c r="D8162" s="15" t="s">
        <v>15533</v>
      </c>
      <c r="E8162" s="373" t="s">
        <v>16574</v>
      </c>
    </row>
    <row r="8163" spans="1:5" ht="12" customHeight="1" x14ac:dyDescent="0.25">
      <c r="A8163" s="651">
        <v>733905335075</v>
      </c>
      <c r="B8163" s="372" t="s">
        <v>16575</v>
      </c>
      <c r="C8163" s="24">
        <f>ODAMFA90!V26</f>
        <v>0</v>
      </c>
      <c r="D8163" s="15" t="s">
        <v>15533</v>
      </c>
      <c r="E8163" s="373" t="s">
        <v>16576</v>
      </c>
    </row>
    <row r="8164" spans="1:5" ht="12" customHeight="1" x14ac:dyDescent="0.25">
      <c r="A8164" s="651">
        <v>733905334672</v>
      </c>
      <c r="B8164" s="372" t="s">
        <v>16577</v>
      </c>
      <c r="C8164" s="24">
        <f>ODAMFA90!V27</f>
        <v>0</v>
      </c>
      <c r="D8164" s="15" t="s">
        <v>15533</v>
      </c>
      <c r="E8164" s="373" t="s">
        <v>16578</v>
      </c>
    </row>
    <row r="8165" spans="1:5" ht="12" customHeight="1" x14ac:dyDescent="0.25">
      <c r="A8165" s="651">
        <v>733905334276</v>
      </c>
      <c r="B8165" s="372" t="s">
        <v>16579</v>
      </c>
      <c r="C8165" s="24">
        <f>ODAMFA90!V28</f>
        <v>0</v>
      </c>
      <c r="D8165" s="15" t="s">
        <v>15533</v>
      </c>
      <c r="E8165" s="373" t="s">
        <v>16580</v>
      </c>
    </row>
    <row r="8166" spans="1:5" ht="12" customHeight="1" x14ac:dyDescent="0.25">
      <c r="A8166" s="651">
        <v>733905333873</v>
      </c>
      <c r="B8166" s="372" t="s">
        <v>16581</v>
      </c>
      <c r="C8166" s="24">
        <f>ODAMFA90!V29</f>
        <v>0</v>
      </c>
      <c r="D8166" s="15" t="s">
        <v>15533</v>
      </c>
      <c r="E8166" s="373" t="s">
        <v>16582</v>
      </c>
    </row>
    <row r="8167" spans="1:5" ht="12" customHeight="1" x14ac:dyDescent="0.25">
      <c r="A8167" s="651">
        <v>733905333477</v>
      </c>
      <c r="B8167" s="372" t="s">
        <v>16583</v>
      </c>
      <c r="C8167" s="24">
        <f>ODAMFA90!V30</f>
        <v>0</v>
      </c>
      <c r="D8167" s="15" t="s">
        <v>15533</v>
      </c>
      <c r="E8167" s="373" t="s">
        <v>16584</v>
      </c>
    </row>
    <row r="8168" spans="1:5" ht="12" customHeight="1" x14ac:dyDescent="0.25">
      <c r="A8168" s="651">
        <v>733905333071</v>
      </c>
      <c r="B8168" s="372" t="s">
        <v>16585</v>
      </c>
      <c r="C8168" s="24">
        <f>ODAMFA90!V31</f>
        <v>0</v>
      </c>
      <c r="D8168" s="15" t="s">
        <v>15533</v>
      </c>
      <c r="E8168" s="373" t="s">
        <v>16586</v>
      </c>
    </row>
    <row r="8169" spans="1:5" ht="12" customHeight="1" x14ac:dyDescent="0.25">
      <c r="A8169" s="651">
        <v>733905332678</v>
      </c>
      <c r="B8169" s="372" t="s">
        <v>16587</v>
      </c>
      <c r="C8169" s="24">
        <f>ODAMFA90!V32</f>
        <v>0</v>
      </c>
      <c r="D8169" s="15" t="s">
        <v>15533</v>
      </c>
      <c r="E8169" s="373" t="s">
        <v>16588</v>
      </c>
    </row>
    <row r="8170" spans="1:5" ht="12" customHeight="1" x14ac:dyDescent="0.25">
      <c r="A8170" s="651">
        <v>733905332630</v>
      </c>
      <c r="B8170" s="372" t="s">
        <v>16589</v>
      </c>
      <c r="C8170" s="24">
        <f>ODAMFA90!V33</f>
        <v>0</v>
      </c>
      <c r="D8170" s="15" t="s">
        <v>15533</v>
      </c>
      <c r="E8170" s="373" t="s">
        <v>16590</v>
      </c>
    </row>
    <row r="8171" spans="1:5" ht="12" customHeight="1" x14ac:dyDescent="0.25">
      <c r="A8171" s="651">
        <v>733905331879</v>
      </c>
      <c r="B8171" s="372" t="s">
        <v>16591</v>
      </c>
      <c r="C8171" s="24">
        <f>ODAMFA90!V34</f>
        <v>0</v>
      </c>
      <c r="D8171" s="15" t="s">
        <v>15533</v>
      </c>
      <c r="E8171" s="373" t="s">
        <v>16592</v>
      </c>
    </row>
    <row r="8172" spans="1:5" ht="12" customHeight="1" x14ac:dyDescent="0.25">
      <c r="A8172" s="651">
        <v>733905331473</v>
      </c>
      <c r="B8172" s="372" t="s">
        <v>16593</v>
      </c>
      <c r="C8172" s="24">
        <f>ODAMFA90!V35</f>
        <v>0</v>
      </c>
      <c r="D8172" s="15" t="s">
        <v>15533</v>
      </c>
      <c r="E8172" s="373" t="s">
        <v>16594</v>
      </c>
    </row>
    <row r="8173" spans="1:5" ht="12" customHeight="1" x14ac:dyDescent="0.25">
      <c r="A8173" s="651">
        <v>733905331435</v>
      </c>
      <c r="B8173" s="372" t="s">
        <v>16595</v>
      </c>
      <c r="C8173" s="24">
        <f>ODAMFA90!V36</f>
        <v>0</v>
      </c>
      <c r="D8173" s="15" t="s">
        <v>15533</v>
      </c>
      <c r="E8173" s="373" t="s">
        <v>16596</v>
      </c>
    </row>
    <row r="8174" spans="1:5" ht="12" customHeight="1" x14ac:dyDescent="0.25">
      <c r="A8174" s="651">
        <v>733905099854</v>
      </c>
      <c r="B8174" s="372" t="s">
        <v>16597</v>
      </c>
      <c r="C8174" s="24">
        <f>ODAMFA90!V37</f>
        <v>0</v>
      </c>
      <c r="D8174" s="15" t="s">
        <v>15533</v>
      </c>
      <c r="E8174" s="373" t="s">
        <v>16598</v>
      </c>
    </row>
    <row r="8175" spans="1:5" ht="12" customHeight="1" x14ac:dyDescent="0.25">
      <c r="A8175" s="651">
        <v>733905099458</v>
      </c>
      <c r="B8175" s="372" t="s">
        <v>16599</v>
      </c>
      <c r="C8175" s="24">
        <f>ODAMFA90!V38</f>
        <v>0</v>
      </c>
      <c r="D8175" s="15" t="s">
        <v>15533</v>
      </c>
      <c r="E8175" s="373" t="s">
        <v>16600</v>
      </c>
    </row>
    <row r="8176" spans="1:5" ht="12" customHeight="1" x14ac:dyDescent="0.25">
      <c r="A8176" s="651">
        <v>733905099052</v>
      </c>
      <c r="B8176" s="372" t="s">
        <v>16601</v>
      </c>
      <c r="C8176" s="24">
        <f>ODAMFA90!V39</f>
        <v>0</v>
      </c>
      <c r="D8176" s="15" t="s">
        <v>15533</v>
      </c>
      <c r="E8176" s="373" t="s">
        <v>16602</v>
      </c>
    </row>
    <row r="8177" spans="1:5" ht="12" customHeight="1" x14ac:dyDescent="0.25">
      <c r="A8177" s="651">
        <v>733905098659</v>
      </c>
      <c r="B8177" s="372" t="s">
        <v>16603</v>
      </c>
      <c r="C8177" s="24">
        <f>ODAMFA90!V40</f>
        <v>0</v>
      </c>
      <c r="D8177" s="15" t="s">
        <v>15533</v>
      </c>
      <c r="E8177" s="373" t="s">
        <v>16604</v>
      </c>
    </row>
    <row r="8178" spans="1:5" ht="12" customHeight="1" x14ac:dyDescent="0.25">
      <c r="A8178" s="651">
        <v>733905098253</v>
      </c>
      <c r="B8178" s="372" t="s">
        <v>16605</v>
      </c>
      <c r="C8178" s="24">
        <f>ODAMFA90!V41</f>
        <v>0</v>
      </c>
      <c r="D8178" s="15" t="s">
        <v>15533</v>
      </c>
      <c r="E8178" s="373" t="s">
        <v>16606</v>
      </c>
    </row>
    <row r="8179" spans="1:5" ht="12" customHeight="1" x14ac:dyDescent="0.25">
      <c r="A8179" s="651">
        <v>733905097850</v>
      </c>
      <c r="B8179" s="372" t="s">
        <v>16607</v>
      </c>
      <c r="C8179" s="24">
        <f>ODAMFA90!V42</f>
        <v>0</v>
      </c>
      <c r="D8179" s="15" t="s">
        <v>15533</v>
      </c>
      <c r="E8179" s="373" t="s">
        <v>16608</v>
      </c>
    </row>
    <row r="8180" spans="1:5" ht="12" customHeight="1" x14ac:dyDescent="0.25">
      <c r="A8180" s="651">
        <v>733905097454</v>
      </c>
      <c r="B8180" s="372" t="s">
        <v>16609</v>
      </c>
      <c r="C8180" s="24">
        <f>ODAMFA90!V43</f>
        <v>0</v>
      </c>
      <c r="D8180" s="15" t="s">
        <v>15533</v>
      </c>
      <c r="E8180" s="373" t="s">
        <v>16610</v>
      </c>
    </row>
    <row r="8181" spans="1:5" ht="12" customHeight="1" x14ac:dyDescent="0.25">
      <c r="A8181" s="651">
        <v>733905097058</v>
      </c>
      <c r="B8181" s="372" t="s">
        <v>16611</v>
      </c>
      <c r="C8181" s="24">
        <f>ODAMFA90!V44</f>
        <v>0</v>
      </c>
      <c r="D8181" s="15" t="s">
        <v>15533</v>
      </c>
      <c r="E8181" s="373" t="s">
        <v>16612</v>
      </c>
    </row>
    <row r="8182" spans="1:5" ht="12" customHeight="1" x14ac:dyDescent="0.25">
      <c r="A8182" s="651">
        <v>733905339530</v>
      </c>
      <c r="B8182" s="372" t="s">
        <v>16613</v>
      </c>
      <c r="C8182" s="24">
        <f>ODAMFA90!X15</f>
        <v>0</v>
      </c>
      <c r="D8182" s="15" t="s">
        <v>15533</v>
      </c>
      <c r="E8182" s="373" t="s">
        <v>16614</v>
      </c>
    </row>
    <row r="8183" spans="1:5" ht="12" customHeight="1" x14ac:dyDescent="0.25">
      <c r="A8183" s="651">
        <v>733905338731</v>
      </c>
      <c r="B8183" s="372" t="s">
        <v>16615</v>
      </c>
      <c r="C8183" s="24">
        <f>ODAMFA90!X16</f>
        <v>0</v>
      </c>
      <c r="D8183" s="15" t="s">
        <v>15533</v>
      </c>
      <c r="E8183" s="373" t="s">
        <v>16616</v>
      </c>
    </row>
    <row r="8184" spans="1:5" ht="12" customHeight="1" x14ac:dyDescent="0.25">
      <c r="A8184" s="651">
        <v>733905338335</v>
      </c>
      <c r="B8184" s="372" t="s">
        <v>16617</v>
      </c>
      <c r="C8184" s="24">
        <f>ODAMFA90!X17</f>
        <v>0</v>
      </c>
      <c r="D8184" s="15" t="s">
        <v>15533</v>
      </c>
      <c r="E8184" s="373" t="s">
        <v>16618</v>
      </c>
    </row>
    <row r="8185" spans="1:5" ht="12" customHeight="1" x14ac:dyDescent="0.25">
      <c r="A8185" s="651">
        <v>733905337932</v>
      </c>
      <c r="B8185" s="372" t="s">
        <v>16619</v>
      </c>
      <c r="C8185" s="24">
        <f>ODAMFA90!X18</f>
        <v>0</v>
      </c>
      <c r="D8185" s="15" t="s">
        <v>15533</v>
      </c>
      <c r="E8185" s="373" t="s">
        <v>16620</v>
      </c>
    </row>
    <row r="8186" spans="1:5" ht="12" customHeight="1" x14ac:dyDescent="0.25">
      <c r="A8186" s="651">
        <v>733905337536</v>
      </c>
      <c r="B8186" s="372" t="s">
        <v>16621</v>
      </c>
      <c r="C8186" s="24">
        <f>ODAMFA90!X19</f>
        <v>0</v>
      </c>
      <c r="D8186" s="15" t="s">
        <v>15533</v>
      </c>
      <c r="E8186" s="373" t="s">
        <v>16622</v>
      </c>
    </row>
    <row r="8187" spans="1:5" ht="12" customHeight="1" x14ac:dyDescent="0.25">
      <c r="A8187" s="651">
        <v>733905337130</v>
      </c>
      <c r="B8187" s="372" t="s">
        <v>16623</v>
      </c>
      <c r="C8187" s="24">
        <f>ODAMFA90!X20</f>
        <v>0</v>
      </c>
      <c r="D8187" s="15" t="s">
        <v>15533</v>
      </c>
      <c r="E8187" s="373" t="s">
        <v>16624</v>
      </c>
    </row>
    <row r="8188" spans="1:5" ht="12" customHeight="1" x14ac:dyDescent="0.25">
      <c r="A8188" s="651">
        <v>733905336737</v>
      </c>
      <c r="B8188" s="372" t="s">
        <v>16625</v>
      </c>
      <c r="C8188" s="24">
        <f>ODAMFA90!X21</f>
        <v>0</v>
      </c>
      <c r="D8188" s="15" t="s">
        <v>15533</v>
      </c>
      <c r="E8188" s="373" t="s">
        <v>16626</v>
      </c>
    </row>
    <row r="8189" spans="1:5" ht="12" customHeight="1" x14ac:dyDescent="0.25">
      <c r="A8189" s="651">
        <v>733905336331</v>
      </c>
      <c r="B8189" s="372" t="s">
        <v>16627</v>
      </c>
      <c r="C8189" s="24">
        <f>ODAMFA90!X22</f>
        <v>0</v>
      </c>
      <c r="D8189" s="15" t="s">
        <v>15533</v>
      </c>
      <c r="E8189" s="373" t="s">
        <v>16628</v>
      </c>
    </row>
    <row r="8190" spans="1:5" ht="12" customHeight="1" x14ac:dyDescent="0.25">
      <c r="A8190" s="651">
        <v>733905335938</v>
      </c>
      <c r="B8190" s="372" t="s">
        <v>16629</v>
      </c>
      <c r="C8190" s="24">
        <f>ODAMFA90!X23</f>
        <v>0</v>
      </c>
      <c r="D8190" s="15" t="s">
        <v>15533</v>
      </c>
      <c r="E8190" s="373" t="s">
        <v>16630</v>
      </c>
    </row>
    <row r="8191" spans="1:5" ht="12" customHeight="1" x14ac:dyDescent="0.25">
      <c r="A8191" s="651">
        <v>733905335532</v>
      </c>
      <c r="B8191" s="372" t="s">
        <v>16631</v>
      </c>
      <c r="C8191" s="24">
        <f>ODAMFA90!X24</f>
        <v>0</v>
      </c>
      <c r="D8191" s="15" t="s">
        <v>15533</v>
      </c>
      <c r="E8191" s="373" t="s">
        <v>16632</v>
      </c>
    </row>
    <row r="8192" spans="1:5" ht="12" customHeight="1" x14ac:dyDescent="0.25">
      <c r="A8192" s="651">
        <v>733905335136</v>
      </c>
      <c r="B8192" s="372" t="s">
        <v>16633</v>
      </c>
      <c r="C8192" s="24">
        <f>ODAMFA90!X25</f>
        <v>0</v>
      </c>
      <c r="D8192" s="15" t="s">
        <v>15533</v>
      </c>
      <c r="E8192" s="373" t="s">
        <v>16634</v>
      </c>
    </row>
    <row r="8193" spans="1:5" ht="12" customHeight="1" x14ac:dyDescent="0.25">
      <c r="A8193" s="651">
        <v>733905334733</v>
      </c>
      <c r="B8193" s="372" t="s">
        <v>16635</v>
      </c>
      <c r="C8193" s="24">
        <f>ODAMFA90!X26</f>
        <v>0</v>
      </c>
      <c r="D8193" s="15" t="s">
        <v>15533</v>
      </c>
      <c r="E8193" s="373" t="s">
        <v>16636</v>
      </c>
    </row>
    <row r="8194" spans="1:5" ht="12" customHeight="1" x14ac:dyDescent="0.25">
      <c r="A8194" s="651">
        <v>733905334337</v>
      </c>
      <c r="B8194" s="372" t="s">
        <v>16637</v>
      </c>
      <c r="C8194" s="24">
        <f>ODAMFA90!X27</f>
        <v>0</v>
      </c>
      <c r="D8194" s="15" t="s">
        <v>15533</v>
      </c>
      <c r="E8194" s="373" t="s">
        <v>16638</v>
      </c>
    </row>
    <row r="8195" spans="1:5" ht="12" customHeight="1" x14ac:dyDescent="0.25">
      <c r="A8195" s="651">
        <v>733905333934</v>
      </c>
      <c r="B8195" s="372" t="s">
        <v>16639</v>
      </c>
      <c r="C8195" s="24">
        <f>ODAMFA90!X28</f>
        <v>0</v>
      </c>
      <c r="D8195" s="15" t="s">
        <v>15533</v>
      </c>
      <c r="E8195" s="373" t="s">
        <v>16640</v>
      </c>
    </row>
    <row r="8196" spans="1:5" ht="12" customHeight="1" x14ac:dyDescent="0.25">
      <c r="A8196" s="651">
        <v>733905333538</v>
      </c>
      <c r="B8196" s="372" t="s">
        <v>16641</v>
      </c>
      <c r="C8196" s="24">
        <f>ODAMFA90!X29</f>
        <v>0</v>
      </c>
      <c r="D8196" s="15" t="s">
        <v>15533</v>
      </c>
      <c r="E8196" s="373" t="s">
        <v>16642</v>
      </c>
    </row>
    <row r="8197" spans="1:5" ht="12" customHeight="1" x14ac:dyDescent="0.25">
      <c r="A8197" s="651">
        <v>733905333132</v>
      </c>
      <c r="B8197" s="372" t="s">
        <v>16643</v>
      </c>
      <c r="C8197" s="24">
        <f>ODAMFA90!X30</f>
        <v>0</v>
      </c>
      <c r="D8197" s="15" t="s">
        <v>15533</v>
      </c>
      <c r="E8197" s="373" t="s">
        <v>16644</v>
      </c>
    </row>
    <row r="8198" spans="1:5" ht="12" customHeight="1" x14ac:dyDescent="0.25">
      <c r="A8198" s="651">
        <v>733905332739</v>
      </c>
      <c r="B8198" s="372" t="s">
        <v>16645</v>
      </c>
      <c r="C8198" s="24">
        <f>ODAMFA90!X31</f>
        <v>0</v>
      </c>
      <c r="D8198" s="15" t="s">
        <v>15533</v>
      </c>
      <c r="E8198" s="373" t="s">
        <v>16646</v>
      </c>
    </row>
    <row r="8199" spans="1:5" ht="12" customHeight="1" x14ac:dyDescent="0.25">
      <c r="A8199" s="651">
        <v>733905332005</v>
      </c>
      <c r="B8199" s="372" t="s">
        <v>16647</v>
      </c>
      <c r="C8199" s="24">
        <f>ODAMFA90!X32</f>
        <v>0</v>
      </c>
      <c r="D8199" s="15" t="s">
        <v>15533</v>
      </c>
      <c r="E8199" s="373" t="s">
        <v>16648</v>
      </c>
    </row>
    <row r="8200" spans="1:5" ht="12" customHeight="1" x14ac:dyDescent="0.25">
      <c r="A8200" s="651">
        <v>733905331961</v>
      </c>
      <c r="B8200" s="372" t="s">
        <v>16649</v>
      </c>
      <c r="C8200" s="24">
        <f>ODAMFA90!X33</f>
        <v>0</v>
      </c>
      <c r="D8200" s="15" t="s">
        <v>15533</v>
      </c>
      <c r="E8200" s="373" t="s">
        <v>16650</v>
      </c>
    </row>
    <row r="8201" spans="1:5" ht="12" customHeight="1" x14ac:dyDescent="0.25">
      <c r="A8201" s="651">
        <v>733905331534</v>
      </c>
      <c r="B8201" s="372" t="s">
        <v>16651</v>
      </c>
      <c r="C8201" s="24">
        <f>ODAMFA90!X34</f>
        <v>0</v>
      </c>
      <c r="D8201" s="15" t="s">
        <v>15533</v>
      </c>
      <c r="E8201" s="373" t="s">
        <v>16652</v>
      </c>
    </row>
    <row r="8202" spans="1:5" ht="12" customHeight="1" x14ac:dyDescent="0.25">
      <c r="A8202" s="651">
        <v>733905099984</v>
      </c>
      <c r="B8202" s="372" t="s">
        <v>16653</v>
      </c>
      <c r="C8202" s="24">
        <f>ODAMFA90!X35</f>
        <v>0</v>
      </c>
      <c r="D8202" s="15" t="s">
        <v>15533</v>
      </c>
      <c r="E8202" s="373" t="s">
        <v>16654</v>
      </c>
    </row>
    <row r="8203" spans="1:5" ht="12" customHeight="1" x14ac:dyDescent="0.25">
      <c r="A8203" s="651">
        <v>733905099946</v>
      </c>
      <c r="B8203" s="372" t="s">
        <v>16655</v>
      </c>
      <c r="C8203" s="24">
        <f>ODAMFA90!X36</f>
        <v>0</v>
      </c>
      <c r="D8203" s="15" t="s">
        <v>15533</v>
      </c>
      <c r="E8203" s="373" t="s">
        <v>16656</v>
      </c>
    </row>
    <row r="8204" spans="1:5" ht="12" customHeight="1" x14ac:dyDescent="0.25">
      <c r="A8204" s="651">
        <v>733905099519</v>
      </c>
      <c r="B8204" s="372" t="s">
        <v>16657</v>
      </c>
      <c r="C8204" s="24">
        <f>ODAMFA90!X37</f>
        <v>0</v>
      </c>
      <c r="D8204" s="15" t="s">
        <v>15533</v>
      </c>
      <c r="E8204" s="373" t="s">
        <v>16658</v>
      </c>
    </row>
    <row r="8205" spans="1:5" ht="12" customHeight="1" x14ac:dyDescent="0.25">
      <c r="A8205" s="651">
        <v>733905099113</v>
      </c>
      <c r="B8205" s="372" t="s">
        <v>16659</v>
      </c>
      <c r="C8205" s="24">
        <f>ODAMFA90!X38</f>
        <v>0</v>
      </c>
      <c r="D8205" s="15" t="s">
        <v>15533</v>
      </c>
      <c r="E8205" s="373" t="s">
        <v>16660</v>
      </c>
    </row>
    <row r="8206" spans="1:5" ht="12" customHeight="1" x14ac:dyDescent="0.25">
      <c r="A8206" s="651">
        <v>733905339660</v>
      </c>
      <c r="B8206" s="372" t="s">
        <v>16661</v>
      </c>
      <c r="C8206" s="24">
        <f>ODAMFA90!Y15</f>
        <v>0</v>
      </c>
      <c r="D8206" s="15" t="s">
        <v>15533</v>
      </c>
      <c r="E8206" s="373" t="s">
        <v>16662</v>
      </c>
    </row>
    <row r="8207" spans="1:5" ht="12" customHeight="1" x14ac:dyDescent="0.25">
      <c r="A8207" s="651">
        <v>733905338861</v>
      </c>
      <c r="B8207" s="372" t="s">
        <v>16663</v>
      </c>
      <c r="C8207" s="24">
        <f>ODAMFA90!Y16</f>
        <v>0</v>
      </c>
      <c r="D8207" s="15" t="s">
        <v>15533</v>
      </c>
      <c r="E8207" s="373" t="s">
        <v>16664</v>
      </c>
    </row>
    <row r="8208" spans="1:5" ht="12" customHeight="1" x14ac:dyDescent="0.25">
      <c r="A8208" s="651">
        <v>733905338465</v>
      </c>
      <c r="B8208" s="372" t="s">
        <v>16665</v>
      </c>
      <c r="C8208" s="24">
        <f>ODAMFA90!Y17</f>
        <v>0</v>
      </c>
      <c r="D8208" s="15" t="s">
        <v>15533</v>
      </c>
      <c r="E8208" s="373" t="s">
        <v>16666</v>
      </c>
    </row>
    <row r="8209" spans="1:5" ht="12" customHeight="1" x14ac:dyDescent="0.25">
      <c r="A8209" s="651">
        <v>733905338069</v>
      </c>
      <c r="B8209" s="372" t="s">
        <v>16667</v>
      </c>
      <c r="C8209" s="24">
        <f>ODAMFA90!Y18</f>
        <v>0</v>
      </c>
      <c r="D8209" s="15" t="s">
        <v>15533</v>
      </c>
      <c r="E8209" s="373" t="s">
        <v>16668</v>
      </c>
    </row>
    <row r="8210" spans="1:5" ht="12" customHeight="1" x14ac:dyDescent="0.25">
      <c r="A8210" s="651">
        <v>733905337666</v>
      </c>
      <c r="B8210" s="372" t="s">
        <v>16669</v>
      </c>
      <c r="C8210" s="24">
        <f>ODAMFA90!Y19</f>
        <v>0</v>
      </c>
      <c r="D8210" s="15" t="s">
        <v>15533</v>
      </c>
      <c r="E8210" s="373" t="s">
        <v>16670</v>
      </c>
    </row>
    <row r="8211" spans="1:5" ht="12" customHeight="1" x14ac:dyDescent="0.25">
      <c r="A8211" s="651">
        <v>733905337260</v>
      </c>
      <c r="B8211" s="372" t="s">
        <v>16671</v>
      </c>
      <c r="C8211" s="24">
        <f>ODAMFA90!Y20</f>
        <v>0</v>
      </c>
      <c r="D8211" s="15" t="s">
        <v>15533</v>
      </c>
      <c r="E8211" s="373" t="s">
        <v>16672</v>
      </c>
    </row>
    <row r="8212" spans="1:5" ht="12" customHeight="1" x14ac:dyDescent="0.25">
      <c r="A8212" s="651">
        <v>733905336867</v>
      </c>
      <c r="B8212" s="372" t="s">
        <v>16673</v>
      </c>
      <c r="C8212" s="24">
        <f>ODAMFA90!Y21</f>
        <v>0</v>
      </c>
      <c r="D8212" s="15" t="s">
        <v>15533</v>
      </c>
      <c r="E8212" s="373" t="s">
        <v>16674</v>
      </c>
    </row>
    <row r="8213" spans="1:5" ht="12" customHeight="1" x14ac:dyDescent="0.25">
      <c r="A8213" s="651">
        <v>733905336461</v>
      </c>
      <c r="B8213" s="372" t="s">
        <v>16675</v>
      </c>
      <c r="C8213" s="24">
        <f>ODAMFA90!Y22</f>
        <v>0</v>
      </c>
      <c r="D8213" s="15" t="s">
        <v>15533</v>
      </c>
      <c r="E8213" s="373" t="s">
        <v>16676</v>
      </c>
    </row>
    <row r="8214" spans="1:5" ht="12" customHeight="1" x14ac:dyDescent="0.25">
      <c r="A8214" s="651">
        <v>733905336065</v>
      </c>
      <c r="B8214" s="372" t="s">
        <v>16677</v>
      </c>
      <c r="C8214" s="24">
        <f>ODAMFA90!Y23</f>
        <v>0</v>
      </c>
      <c r="D8214" s="15" t="s">
        <v>15533</v>
      </c>
      <c r="E8214" s="373" t="s">
        <v>16678</v>
      </c>
    </row>
    <row r="8215" spans="1:5" ht="12" customHeight="1" x14ac:dyDescent="0.25">
      <c r="A8215" s="651">
        <v>733905335662</v>
      </c>
      <c r="B8215" s="372" t="s">
        <v>16679</v>
      </c>
      <c r="C8215" s="24">
        <f>ODAMFA90!Y24</f>
        <v>0</v>
      </c>
      <c r="D8215" s="15" t="s">
        <v>15533</v>
      </c>
      <c r="E8215" s="373" t="s">
        <v>16680</v>
      </c>
    </row>
    <row r="8216" spans="1:5" ht="12" customHeight="1" x14ac:dyDescent="0.25">
      <c r="A8216" s="651">
        <v>733905335266</v>
      </c>
      <c r="B8216" s="372" t="s">
        <v>16681</v>
      </c>
      <c r="C8216" s="24">
        <f>ODAMFA90!Y25</f>
        <v>0</v>
      </c>
      <c r="D8216" s="15" t="s">
        <v>15533</v>
      </c>
      <c r="E8216" s="373" t="s">
        <v>16682</v>
      </c>
    </row>
    <row r="8217" spans="1:5" ht="12" customHeight="1" x14ac:dyDescent="0.25">
      <c r="A8217" s="651">
        <v>733905334863</v>
      </c>
      <c r="B8217" s="372" t="s">
        <v>16683</v>
      </c>
      <c r="C8217" s="24">
        <f>ODAMFA90!Y26</f>
        <v>0</v>
      </c>
      <c r="D8217" s="15" t="s">
        <v>15533</v>
      </c>
      <c r="E8217" s="373" t="s">
        <v>16684</v>
      </c>
    </row>
    <row r="8218" spans="1:5" ht="12" customHeight="1" x14ac:dyDescent="0.25">
      <c r="A8218" s="651">
        <v>733905334467</v>
      </c>
      <c r="B8218" s="372" t="s">
        <v>16685</v>
      </c>
      <c r="C8218" s="24">
        <f>ODAMFA90!Y27</f>
        <v>0</v>
      </c>
      <c r="D8218" s="15" t="s">
        <v>15533</v>
      </c>
      <c r="E8218" s="373" t="s">
        <v>16686</v>
      </c>
    </row>
    <row r="8219" spans="1:5" ht="12" customHeight="1" x14ac:dyDescent="0.25">
      <c r="A8219" s="651">
        <v>733905334061</v>
      </c>
      <c r="B8219" s="372" t="s">
        <v>16687</v>
      </c>
      <c r="C8219" s="24">
        <f>ODAMFA90!Y28</f>
        <v>0</v>
      </c>
      <c r="D8219" s="15" t="s">
        <v>15533</v>
      </c>
      <c r="E8219" s="373" t="s">
        <v>16688</v>
      </c>
    </row>
    <row r="8220" spans="1:5" ht="12" customHeight="1" x14ac:dyDescent="0.25">
      <c r="A8220" s="651">
        <v>733905333668</v>
      </c>
      <c r="B8220" s="372" t="s">
        <v>16689</v>
      </c>
      <c r="C8220" s="24">
        <f>ODAMFA90!Y29</f>
        <v>0</v>
      </c>
      <c r="D8220" s="15" t="s">
        <v>15533</v>
      </c>
      <c r="E8220" s="373" t="s">
        <v>16690</v>
      </c>
    </row>
    <row r="8221" spans="1:5" ht="12" customHeight="1" x14ac:dyDescent="0.25">
      <c r="A8221" s="651">
        <v>733905333262</v>
      </c>
      <c r="B8221" s="372" t="s">
        <v>16691</v>
      </c>
      <c r="C8221" s="24">
        <f>ODAMFA90!Y30</f>
        <v>0</v>
      </c>
      <c r="D8221" s="15" t="s">
        <v>15533</v>
      </c>
      <c r="E8221" s="373" t="s">
        <v>16692</v>
      </c>
    </row>
    <row r="8222" spans="1:5" ht="12" customHeight="1" x14ac:dyDescent="0.25">
      <c r="A8222" s="651">
        <v>733905332869</v>
      </c>
      <c r="B8222" s="372" t="s">
        <v>16693</v>
      </c>
      <c r="C8222" s="24">
        <f>ODAMFA90!Y31</f>
        <v>0</v>
      </c>
      <c r="D8222" s="15" t="s">
        <v>15533</v>
      </c>
      <c r="E8222" s="373" t="s">
        <v>16694</v>
      </c>
    </row>
    <row r="8223" spans="1:5" ht="12" customHeight="1" x14ac:dyDescent="0.25">
      <c r="A8223" s="651">
        <v>733905332265</v>
      </c>
      <c r="B8223" s="372" t="s">
        <v>16695</v>
      </c>
      <c r="C8223" s="24">
        <f>ODAMFA90!Y32</f>
        <v>0</v>
      </c>
      <c r="D8223" s="15" t="s">
        <v>15533</v>
      </c>
      <c r="E8223" s="373" t="s">
        <v>16696</v>
      </c>
    </row>
    <row r="8224" spans="1:5" ht="12" customHeight="1" x14ac:dyDescent="0.25">
      <c r="A8224" s="651">
        <v>733905332227</v>
      </c>
      <c r="B8224" s="372" t="s">
        <v>16697</v>
      </c>
      <c r="C8224" s="24">
        <f>ODAMFA90!Y33</f>
        <v>0</v>
      </c>
      <c r="D8224" s="15" t="s">
        <v>15533</v>
      </c>
      <c r="E8224" s="373" t="s">
        <v>16698</v>
      </c>
    </row>
    <row r="8225" spans="1:5" ht="12" customHeight="1" x14ac:dyDescent="0.25">
      <c r="A8225" s="651">
        <v>733905331664</v>
      </c>
      <c r="B8225" s="372" t="s">
        <v>16699</v>
      </c>
      <c r="C8225" s="24">
        <f>ODAMFA90!Y34</f>
        <v>0</v>
      </c>
      <c r="D8225" s="15" t="s">
        <v>15533</v>
      </c>
      <c r="E8225" s="373" t="s">
        <v>16700</v>
      </c>
    </row>
    <row r="8226" spans="1:5" ht="12" customHeight="1" x14ac:dyDescent="0.25">
      <c r="A8226" s="651">
        <v>733905331060</v>
      </c>
      <c r="B8226" s="372" t="s">
        <v>16701</v>
      </c>
      <c r="C8226" s="24">
        <f>ODAMFA90!Y35</f>
        <v>0</v>
      </c>
      <c r="D8226" s="15" t="s">
        <v>15533</v>
      </c>
      <c r="E8226" s="373" t="s">
        <v>16702</v>
      </c>
    </row>
    <row r="8227" spans="1:5" ht="12" customHeight="1" x14ac:dyDescent="0.25">
      <c r="A8227" s="651">
        <v>733905331022</v>
      </c>
      <c r="B8227" s="372" t="s">
        <v>16703</v>
      </c>
      <c r="C8227" s="24">
        <f>ODAMFA90!Y36</f>
        <v>0</v>
      </c>
      <c r="D8227" s="15" t="s">
        <v>15533</v>
      </c>
      <c r="E8227" s="373" t="s">
        <v>16704</v>
      </c>
    </row>
    <row r="8228" spans="1:5" ht="12" customHeight="1" x14ac:dyDescent="0.25">
      <c r="A8228" s="651">
        <v>733905099649</v>
      </c>
      <c r="B8228" s="372" t="s">
        <v>16705</v>
      </c>
      <c r="C8228" s="24">
        <f>ODAMFA90!Y37</f>
        <v>0</v>
      </c>
      <c r="D8228" s="15" t="s">
        <v>15533</v>
      </c>
      <c r="E8228" s="373" t="s">
        <v>16706</v>
      </c>
    </row>
    <row r="8229" spans="1:5" ht="12" customHeight="1" x14ac:dyDescent="0.25">
      <c r="A8229" s="651">
        <v>733905099243</v>
      </c>
      <c r="B8229" s="372" t="s">
        <v>16707</v>
      </c>
      <c r="C8229" s="24">
        <f>ODAMFA90!Y38</f>
        <v>0</v>
      </c>
      <c r="D8229" s="15" t="s">
        <v>15533</v>
      </c>
      <c r="E8229" s="373" t="s">
        <v>16708</v>
      </c>
    </row>
    <row r="8230" spans="1:5" ht="12" customHeight="1" x14ac:dyDescent="0.25">
      <c r="A8230" s="651">
        <v>733905339790</v>
      </c>
      <c r="B8230" s="372" t="s">
        <v>16709</v>
      </c>
      <c r="C8230" s="24">
        <f>ODAMFA90!Z15</f>
        <v>0</v>
      </c>
      <c r="D8230" s="15" t="s">
        <v>15533</v>
      </c>
      <c r="E8230" s="373" t="s">
        <v>16710</v>
      </c>
    </row>
    <row r="8231" spans="1:5" ht="12" customHeight="1" x14ac:dyDescent="0.25">
      <c r="A8231" s="651">
        <v>733905338991</v>
      </c>
      <c r="B8231" s="372" t="s">
        <v>16711</v>
      </c>
      <c r="C8231" s="24">
        <f>ODAMFA90!Z16</f>
        <v>0</v>
      </c>
      <c r="D8231" s="15" t="s">
        <v>15533</v>
      </c>
      <c r="E8231" s="373" t="s">
        <v>16712</v>
      </c>
    </row>
    <row r="8232" spans="1:5" ht="12" customHeight="1" x14ac:dyDescent="0.25">
      <c r="A8232" s="651">
        <v>733905338595</v>
      </c>
      <c r="B8232" s="372" t="s">
        <v>16713</v>
      </c>
      <c r="C8232" s="24">
        <f>ODAMFA90!Z17</f>
        <v>0</v>
      </c>
      <c r="D8232" s="15" t="s">
        <v>15533</v>
      </c>
      <c r="E8232" s="373" t="s">
        <v>16714</v>
      </c>
    </row>
    <row r="8233" spans="1:5" ht="12" customHeight="1" x14ac:dyDescent="0.25">
      <c r="A8233" s="651">
        <v>733905338199</v>
      </c>
      <c r="B8233" s="372" t="s">
        <v>16715</v>
      </c>
      <c r="C8233" s="24">
        <f>ODAMFA90!Z18</f>
        <v>0</v>
      </c>
      <c r="D8233" s="15" t="s">
        <v>15533</v>
      </c>
      <c r="E8233" s="373" t="s">
        <v>16716</v>
      </c>
    </row>
    <row r="8234" spans="1:5" ht="12" customHeight="1" x14ac:dyDescent="0.25">
      <c r="A8234" s="651">
        <v>733905337796</v>
      </c>
      <c r="B8234" s="372" t="s">
        <v>16717</v>
      </c>
      <c r="C8234" s="24">
        <f>ODAMFA90!Z19</f>
        <v>0</v>
      </c>
      <c r="D8234" s="15" t="s">
        <v>15533</v>
      </c>
      <c r="E8234" s="373" t="s">
        <v>16718</v>
      </c>
    </row>
    <row r="8235" spans="1:5" ht="12" customHeight="1" x14ac:dyDescent="0.25">
      <c r="A8235" s="651">
        <v>733905337390</v>
      </c>
      <c r="B8235" s="372" t="s">
        <v>16719</v>
      </c>
      <c r="C8235" s="24">
        <f>ODAMFA90!Z20</f>
        <v>0</v>
      </c>
      <c r="D8235" s="15" t="s">
        <v>15533</v>
      </c>
      <c r="E8235" s="373" t="s">
        <v>16720</v>
      </c>
    </row>
    <row r="8236" spans="1:5" ht="12" customHeight="1" x14ac:dyDescent="0.25">
      <c r="A8236" s="651">
        <v>733905336997</v>
      </c>
      <c r="B8236" s="372" t="s">
        <v>16721</v>
      </c>
      <c r="C8236" s="24">
        <f>ODAMFA90!Z21</f>
        <v>0</v>
      </c>
      <c r="D8236" s="15" t="s">
        <v>15533</v>
      </c>
      <c r="E8236" s="373" t="s">
        <v>16722</v>
      </c>
    </row>
    <row r="8237" spans="1:5" ht="12" customHeight="1" x14ac:dyDescent="0.25">
      <c r="A8237" s="651">
        <v>733905336591</v>
      </c>
      <c r="B8237" s="372" t="s">
        <v>16723</v>
      </c>
      <c r="C8237" s="24">
        <f>ODAMFA90!Z22</f>
        <v>0</v>
      </c>
      <c r="D8237" s="15" t="s">
        <v>15533</v>
      </c>
      <c r="E8237" s="373" t="s">
        <v>16724</v>
      </c>
    </row>
    <row r="8238" spans="1:5" ht="12" customHeight="1" x14ac:dyDescent="0.25">
      <c r="A8238" s="651">
        <v>733905336195</v>
      </c>
      <c r="B8238" s="372" t="s">
        <v>16725</v>
      </c>
      <c r="C8238" s="24">
        <f>ODAMFA90!Z23</f>
        <v>0</v>
      </c>
      <c r="D8238" s="15" t="s">
        <v>15533</v>
      </c>
      <c r="E8238" s="373" t="s">
        <v>16726</v>
      </c>
    </row>
    <row r="8239" spans="1:5" ht="12" customHeight="1" x14ac:dyDescent="0.25">
      <c r="A8239" s="651">
        <v>733905335792</v>
      </c>
      <c r="B8239" s="372" t="s">
        <v>16727</v>
      </c>
      <c r="C8239" s="24">
        <f>ODAMFA90!Z24</f>
        <v>0</v>
      </c>
      <c r="D8239" s="15" t="s">
        <v>15533</v>
      </c>
      <c r="E8239" s="373" t="s">
        <v>16728</v>
      </c>
    </row>
    <row r="8240" spans="1:5" ht="12" customHeight="1" x14ac:dyDescent="0.25">
      <c r="A8240" s="651">
        <v>733905335396</v>
      </c>
      <c r="B8240" s="372" t="s">
        <v>16729</v>
      </c>
      <c r="C8240" s="24">
        <f>ODAMFA90!Z25</f>
        <v>0</v>
      </c>
      <c r="D8240" s="15" t="s">
        <v>15533</v>
      </c>
      <c r="E8240" s="373" t="s">
        <v>16730</v>
      </c>
    </row>
    <row r="8241" spans="1:5" ht="12" customHeight="1" x14ac:dyDescent="0.25">
      <c r="A8241" s="651">
        <v>733905334993</v>
      </c>
      <c r="B8241" s="372" t="s">
        <v>16731</v>
      </c>
      <c r="C8241" s="24">
        <f>ODAMFA90!Z26</f>
        <v>0</v>
      </c>
      <c r="D8241" s="15" t="s">
        <v>15533</v>
      </c>
      <c r="E8241" s="373" t="s">
        <v>16732</v>
      </c>
    </row>
    <row r="8242" spans="1:5" ht="12" customHeight="1" x14ac:dyDescent="0.25">
      <c r="A8242" s="651">
        <v>733905334597</v>
      </c>
      <c r="B8242" s="372" t="s">
        <v>16733</v>
      </c>
      <c r="C8242" s="24">
        <f>ODAMFA90!Z27</f>
        <v>0</v>
      </c>
      <c r="D8242" s="15" t="s">
        <v>15533</v>
      </c>
      <c r="E8242" s="373" t="s">
        <v>16734</v>
      </c>
    </row>
    <row r="8243" spans="1:5" ht="12" customHeight="1" x14ac:dyDescent="0.25">
      <c r="A8243" s="651">
        <v>733905334191</v>
      </c>
      <c r="B8243" s="372" t="s">
        <v>16735</v>
      </c>
      <c r="C8243" s="24">
        <f>ODAMFA90!Z28</f>
        <v>0</v>
      </c>
      <c r="D8243" s="15" t="s">
        <v>15533</v>
      </c>
      <c r="E8243" s="373" t="s">
        <v>16736</v>
      </c>
    </row>
    <row r="8244" spans="1:5" ht="12" customHeight="1" x14ac:dyDescent="0.25">
      <c r="A8244" s="651">
        <v>733905333798</v>
      </c>
      <c r="B8244" s="372" t="s">
        <v>16737</v>
      </c>
      <c r="C8244" s="24">
        <f>ODAMFA90!Z29</f>
        <v>0</v>
      </c>
      <c r="D8244" s="15" t="s">
        <v>15533</v>
      </c>
      <c r="E8244" s="373" t="s">
        <v>16738</v>
      </c>
    </row>
    <row r="8245" spans="1:5" ht="12" customHeight="1" x14ac:dyDescent="0.25">
      <c r="A8245" s="651">
        <v>733905333392</v>
      </c>
      <c r="B8245" s="372" t="s">
        <v>16739</v>
      </c>
      <c r="C8245" s="24">
        <f>ODAMFA90!Z30</f>
        <v>0</v>
      </c>
      <c r="D8245" s="15" t="s">
        <v>15533</v>
      </c>
      <c r="E8245" s="373" t="s">
        <v>16740</v>
      </c>
    </row>
    <row r="8246" spans="1:5" ht="12" customHeight="1" x14ac:dyDescent="0.25">
      <c r="A8246" s="651">
        <v>733905332999</v>
      </c>
      <c r="B8246" s="372" t="s">
        <v>16741</v>
      </c>
      <c r="C8246" s="24">
        <f>ODAMFA90!Z31</f>
        <v>0</v>
      </c>
      <c r="D8246" s="15" t="s">
        <v>15533</v>
      </c>
      <c r="E8246" s="373" t="s">
        <v>16742</v>
      </c>
    </row>
    <row r="8247" spans="1:5" ht="12" customHeight="1" x14ac:dyDescent="0.25">
      <c r="A8247" s="651">
        <v>733905332524</v>
      </c>
      <c r="B8247" s="372" t="s">
        <v>16743</v>
      </c>
      <c r="C8247" s="24">
        <f>ODAMFA90!Z32</f>
        <v>0</v>
      </c>
      <c r="D8247" s="15" t="s">
        <v>15533</v>
      </c>
      <c r="E8247" s="373" t="s">
        <v>16744</v>
      </c>
    </row>
    <row r="8248" spans="1:5" ht="12" customHeight="1" x14ac:dyDescent="0.25">
      <c r="A8248" s="651">
        <v>733905332487</v>
      </c>
      <c r="B8248" s="372" t="s">
        <v>16745</v>
      </c>
      <c r="C8248" s="24">
        <f>ODAMFA90!Z33</f>
        <v>0</v>
      </c>
      <c r="D8248" s="15" t="s">
        <v>15533</v>
      </c>
      <c r="E8248" s="373" t="s">
        <v>16746</v>
      </c>
    </row>
    <row r="8249" spans="1:5" ht="12" customHeight="1" x14ac:dyDescent="0.25">
      <c r="A8249" s="651">
        <v>733905331794</v>
      </c>
      <c r="B8249" s="372" t="s">
        <v>16747</v>
      </c>
      <c r="C8249" s="24">
        <f>ODAMFA90!Z34</f>
        <v>0</v>
      </c>
      <c r="D8249" s="15" t="s">
        <v>15533</v>
      </c>
      <c r="E8249" s="373" t="s">
        <v>16748</v>
      </c>
    </row>
    <row r="8250" spans="1:5" ht="12" customHeight="1" x14ac:dyDescent="0.25">
      <c r="A8250" s="651">
        <v>733905331329</v>
      </c>
      <c r="B8250" s="372" t="s">
        <v>16749</v>
      </c>
      <c r="C8250" s="24">
        <f>ODAMFA90!Z35</f>
        <v>0</v>
      </c>
      <c r="D8250" s="15" t="s">
        <v>15533</v>
      </c>
      <c r="E8250" s="373" t="s">
        <v>16750</v>
      </c>
    </row>
    <row r="8251" spans="1:5" ht="12" customHeight="1" x14ac:dyDescent="0.25">
      <c r="A8251" s="651">
        <v>733905331282</v>
      </c>
      <c r="B8251" s="372" t="s">
        <v>16751</v>
      </c>
      <c r="C8251" s="24">
        <f>ODAMFA90!Z36</f>
        <v>0</v>
      </c>
      <c r="D8251" s="15" t="s">
        <v>15533</v>
      </c>
      <c r="E8251" s="373" t="s">
        <v>16752</v>
      </c>
    </row>
    <row r="8252" spans="1:5" ht="12" customHeight="1" x14ac:dyDescent="0.25">
      <c r="A8252" s="651">
        <v>733905099779</v>
      </c>
      <c r="B8252" s="372" t="s">
        <v>16753</v>
      </c>
      <c r="C8252" s="24">
        <f>ODAMFA90!Z37</f>
        <v>0</v>
      </c>
      <c r="D8252" s="15" t="s">
        <v>15533</v>
      </c>
      <c r="E8252" s="373" t="s">
        <v>16754</v>
      </c>
    </row>
    <row r="8253" spans="1:5" ht="12" customHeight="1" x14ac:dyDescent="0.25">
      <c r="A8253" s="651">
        <v>733905099373</v>
      </c>
      <c r="B8253" s="372" t="s">
        <v>16755</v>
      </c>
      <c r="C8253" s="24">
        <f>ODAMFA90!Z38</f>
        <v>0</v>
      </c>
      <c r="D8253" s="15" t="s">
        <v>15533</v>
      </c>
      <c r="E8253" s="373" t="s">
        <v>16756</v>
      </c>
    </row>
    <row r="8254" spans="1:5" ht="12" customHeight="1" x14ac:dyDescent="0.25">
      <c r="A8254" s="651">
        <v>733905339868</v>
      </c>
      <c r="B8254" s="372" t="s">
        <v>16757</v>
      </c>
      <c r="C8254" s="24">
        <f>ODAMFA90!AA15</f>
        <v>0</v>
      </c>
      <c r="D8254" s="15" t="s">
        <v>15533</v>
      </c>
      <c r="E8254" s="373" t="s">
        <v>16758</v>
      </c>
    </row>
    <row r="8255" spans="1:5" ht="12" customHeight="1" x14ac:dyDescent="0.25">
      <c r="A8255" s="651">
        <v>733905339066</v>
      </c>
      <c r="B8255" s="372" t="s">
        <v>16759</v>
      </c>
      <c r="C8255" s="24">
        <f>ODAMFA90!AA16</f>
        <v>0</v>
      </c>
      <c r="D8255" s="15" t="s">
        <v>15533</v>
      </c>
      <c r="E8255" s="373" t="s">
        <v>16760</v>
      </c>
    </row>
    <row r="8256" spans="1:5" ht="12" customHeight="1" x14ac:dyDescent="0.25">
      <c r="A8256" s="651">
        <v>733905338663</v>
      </c>
      <c r="B8256" s="372" t="s">
        <v>16761</v>
      </c>
      <c r="C8256" s="24">
        <f>ODAMFA90!AA17</f>
        <v>0</v>
      </c>
      <c r="D8256" s="15" t="s">
        <v>15533</v>
      </c>
      <c r="E8256" s="373" t="s">
        <v>16762</v>
      </c>
    </row>
    <row r="8257" spans="1:5" ht="12" customHeight="1" x14ac:dyDescent="0.25">
      <c r="A8257" s="651">
        <v>733905338267</v>
      </c>
      <c r="B8257" s="372" t="s">
        <v>16763</v>
      </c>
      <c r="C8257" s="24">
        <f>ODAMFA90!AA18</f>
        <v>0</v>
      </c>
      <c r="D8257" s="15" t="s">
        <v>15533</v>
      </c>
      <c r="E8257" s="373" t="s">
        <v>16764</v>
      </c>
    </row>
    <row r="8258" spans="1:5" ht="12" customHeight="1" x14ac:dyDescent="0.25">
      <c r="A8258" s="651">
        <v>733905337864</v>
      </c>
      <c r="B8258" s="372" t="s">
        <v>16765</v>
      </c>
      <c r="C8258" s="24">
        <f>ODAMFA90!AA19</f>
        <v>0</v>
      </c>
      <c r="D8258" s="15" t="s">
        <v>15533</v>
      </c>
      <c r="E8258" s="373" t="s">
        <v>16766</v>
      </c>
    </row>
    <row r="8259" spans="1:5" ht="12" customHeight="1" x14ac:dyDescent="0.25">
      <c r="A8259" s="651">
        <v>733905337468</v>
      </c>
      <c r="B8259" s="372" t="s">
        <v>16767</v>
      </c>
      <c r="C8259" s="24">
        <f>ODAMFA90!AA20</f>
        <v>0</v>
      </c>
      <c r="D8259" s="15" t="s">
        <v>15533</v>
      </c>
      <c r="E8259" s="373" t="s">
        <v>16768</v>
      </c>
    </row>
    <row r="8260" spans="1:5" ht="12" customHeight="1" x14ac:dyDescent="0.25">
      <c r="A8260" s="651">
        <v>733905337062</v>
      </c>
      <c r="B8260" s="372" t="s">
        <v>16769</v>
      </c>
      <c r="C8260" s="24">
        <f>ODAMFA90!AA21</f>
        <v>0</v>
      </c>
      <c r="D8260" s="15" t="s">
        <v>15533</v>
      </c>
      <c r="E8260" s="373" t="s">
        <v>16770</v>
      </c>
    </row>
    <row r="8261" spans="1:5" ht="12" customHeight="1" x14ac:dyDescent="0.25">
      <c r="A8261" s="651">
        <v>733905336669</v>
      </c>
      <c r="B8261" s="372" t="s">
        <v>16771</v>
      </c>
      <c r="C8261" s="24">
        <f>ODAMFA90!AA22</f>
        <v>0</v>
      </c>
      <c r="D8261" s="15" t="s">
        <v>15533</v>
      </c>
      <c r="E8261" s="373" t="s">
        <v>16772</v>
      </c>
    </row>
    <row r="8262" spans="1:5" ht="12" customHeight="1" x14ac:dyDescent="0.25">
      <c r="A8262" s="651">
        <v>733905336263</v>
      </c>
      <c r="B8262" s="372" t="s">
        <v>16773</v>
      </c>
      <c r="C8262" s="24">
        <f>ODAMFA90!AA23</f>
        <v>0</v>
      </c>
      <c r="D8262" s="15" t="s">
        <v>15533</v>
      </c>
      <c r="E8262" s="373" t="s">
        <v>16774</v>
      </c>
    </row>
    <row r="8263" spans="1:5" ht="12" customHeight="1" x14ac:dyDescent="0.25">
      <c r="A8263" s="651">
        <v>733905335860</v>
      </c>
      <c r="B8263" s="372" t="s">
        <v>16775</v>
      </c>
      <c r="C8263" s="24">
        <f>ODAMFA90!AA24</f>
        <v>0</v>
      </c>
      <c r="D8263" s="15" t="s">
        <v>15533</v>
      </c>
      <c r="E8263" s="373" t="s">
        <v>16776</v>
      </c>
    </row>
    <row r="8264" spans="1:5" ht="12" customHeight="1" x14ac:dyDescent="0.25">
      <c r="A8264" s="651">
        <v>733905335464</v>
      </c>
      <c r="B8264" s="372" t="s">
        <v>16777</v>
      </c>
      <c r="C8264" s="24">
        <f>ODAMFA90!AA25</f>
        <v>0</v>
      </c>
      <c r="D8264" s="15" t="s">
        <v>15533</v>
      </c>
      <c r="E8264" s="373" t="s">
        <v>16778</v>
      </c>
    </row>
    <row r="8265" spans="1:5" ht="12" customHeight="1" x14ac:dyDescent="0.25">
      <c r="A8265" s="651">
        <v>733905335068</v>
      </c>
      <c r="B8265" s="372" t="s">
        <v>16779</v>
      </c>
      <c r="C8265" s="24">
        <f>ODAMFA90!AA26</f>
        <v>0</v>
      </c>
      <c r="D8265" s="15" t="s">
        <v>15533</v>
      </c>
      <c r="E8265" s="373" t="s">
        <v>16780</v>
      </c>
    </row>
    <row r="8266" spans="1:5" ht="12" customHeight="1" x14ac:dyDescent="0.25">
      <c r="A8266" s="651">
        <v>733905334665</v>
      </c>
      <c r="B8266" s="372" t="s">
        <v>16781</v>
      </c>
      <c r="C8266" s="24">
        <f>ODAMFA90!AA27</f>
        <v>0</v>
      </c>
      <c r="D8266" s="15" t="s">
        <v>15533</v>
      </c>
      <c r="E8266" s="373" t="s">
        <v>16782</v>
      </c>
    </row>
    <row r="8267" spans="1:5" ht="12" customHeight="1" x14ac:dyDescent="0.25">
      <c r="A8267" s="651">
        <v>733905334269</v>
      </c>
      <c r="B8267" s="372" t="s">
        <v>16783</v>
      </c>
      <c r="C8267" s="24">
        <f>ODAMFA90!AA28</f>
        <v>0</v>
      </c>
      <c r="D8267" s="15" t="s">
        <v>15533</v>
      </c>
      <c r="E8267" s="373" t="s">
        <v>16784</v>
      </c>
    </row>
    <row r="8268" spans="1:5" ht="12" customHeight="1" x14ac:dyDescent="0.25">
      <c r="A8268" s="651">
        <v>733905333866</v>
      </c>
      <c r="B8268" s="372" t="s">
        <v>16785</v>
      </c>
      <c r="C8268" s="24">
        <f>ODAMFA90!AA29</f>
        <v>0</v>
      </c>
      <c r="D8268" s="15" t="s">
        <v>15533</v>
      </c>
      <c r="E8268" s="373" t="s">
        <v>16786</v>
      </c>
    </row>
    <row r="8269" spans="1:5" ht="12" customHeight="1" x14ac:dyDescent="0.25">
      <c r="A8269" s="651">
        <v>733905333460</v>
      </c>
      <c r="B8269" s="372" t="s">
        <v>16787</v>
      </c>
      <c r="C8269" s="24">
        <f>ODAMFA90!AA30</f>
        <v>0</v>
      </c>
      <c r="D8269" s="15" t="s">
        <v>15533</v>
      </c>
      <c r="E8269" s="373" t="s">
        <v>16788</v>
      </c>
    </row>
    <row r="8270" spans="1:5" ht="12" customHeight="1" x14ac:dyDescent="0.25">
      <c r="A8270" s="651">
        <v>733905333064</v>
      </c>
      <c r="B8270" s="372" t="s">
        <v>16789</v>
      </c>
      <c r="C8270" s="24">
        <f>ODAMFA90!AA31</f>
        <v>0</v>
      </c>
      <c r="D8270" s="15" t="s">
        <v>15533</v>
      </c>
      <c r="E8270" s="373" t="s">
        <v>16790</v>
      </c>
    </row>
    <row r="8271" spans="1:5" ht="12" customHeight="1" x14ac:dyDescent="0.25">
      <c r="A8271" s="651">
        <v>733905332661</v>
      </c>
      <c r="B8271" s="372" t="s">
        <v>16791</v>
      </c>
      <c r="C8271" s="24">
        <f>ODAMFA90!AA32</f>
        <v>0</v>
      </c>
      <c r="D8271" s="15" t="s">
        <v>15533</v>
      </c>
      <c r="E8271" s="373" t="s">
        <v>16792</v>
      </c>
    </row>
    <row r="8272" spans="1:5" ht="12" customHeight="1" x14ac:dyDescent="0.25">
      <c r="A8272" s="651">
        <v>733905332623</v>
      </c>
      <c r="B8272" s="372" t="s">
        <v>16793</v>
      </c>
      <c r="C8272" s="24">
        <f>ODAMFA90!AA33</f>
        <v>0</v>
      </c>
      <c r="D8272" s="15" t="s">
        <v>15533</v>
      </c>
      <c r="E8272" s="373" t="s">
        <v>16794</v>
      </c>
    </row>
    <row r="8273" spans="1:5" ht="12" customHeight="1" x14ac:dyDescent="0.25">
      <c r="A8273" s="651">
        <v>733905331862</v>
      </c>
      <c r="B8273" s="372" t="s">
        <v>16795</v>
      </c>
      <c r="C8273" s="24">
        <f>ODAMFA90!AA34</f>
        <v>0</v>
      </c>
      <c r="D8273" s="15" t="s">
        <v>15533</v>
      </c>
      <c r="E8273" s="373" t="s">
        <v>16796</v>
      </c>
    </row>
    <row r="8274" spans="1:5" ht="12" customHeight="1" x14ac:dyDescent="0.25">
      <c r="A8274" s="651">
        <v>733905331466</v>
      </c>
      <c r="B8274" s="372" t="s">
        <v>16797</v>
      </c>
      <c r="C8274" s="24">
        <f>ODAMFA90!AA35</f>
        <v>0</v>
      </c>
      <c r="D8274" s="15" t="s">
        <v>15533</v>
      </c>
      <c r="E8274" s="373" t="s">
        <v>16798</v>
      </c>
    </row>
    <row r="8275" spans="1:5" ht="12" customHeight="1" x14ac:dyDescent="0.25">
      <c r="A8275" s="651">
        <v>733905331428</v>
      </c>
      <c r="B8275" s="372" t="s">
        <v>16799</v>
      </c>
      <c r="C8275" s="24">
        <f>ODAMFA90!AA36</f>
        <v>0</v>
      </c>
      <c r="D8275" s="15" t="s">
        <v>15533</v>
      </c>
      <c r="E8275" s="373" t="s">
        <v>16800</v>
      </c>
    </row>
    <row r="8276" spans="1:5" ht="12" customHeight="1" x14ac:dyDescent="0.25">
      <c r="A8276" s="651">
        <v>733905099847</v>
      </c>
      <c r="B8276" s="372" t="s">
        <v>16801</v>
      </c>
      <c r="C8276" s="24">
        <f>ODAMFA90!AA37</f>
        <v>0</v>
      </c>
      <c r="D8276" s="15" t="s">
        <v>15533</v>
      </c>
      <c r="E8276" s="373" t="s">
        <v>16802</v>
      </c>
    </row>
    <row r="8277" spans="1:5" ht="12" customHeight="1" x14ac:dyDescent="0.25">
      <c r="A8277" s="651">
        <v>733905099441</v>
      </c>
      <c r="B8277" s="372" t="s">
        <v>16803</v>
      </c>
      <c r="C8277" s="24">
        <f>ODAMFA90!AA38</f>
        <v>0</v>
      </c>
      <c r="D8277" s="15" t="s">
        <v>15533</v>
      </c>
      <c r="E8277" s="373" t="s">
        <v>16804</v>
      </c>
    </row>
    <row r="8278" spans="1:5" ht="12" customHeight="1" x14ac:dyDescent="0.25">
      <c r="A8278" s="651" t="s">
        <v>16805</v>
      </c>
      <c r="B8278" t="s">
        <v>16806</v>
      </c>
      <c r="C8278" s="24">
        <f>ODAOHfA!C14</f>
        <v>0</v>
      </c>
      <c r="D8278" s="22" t="s">
        <v>16807</v>
      </c>
      <c r="E8278" s="373" t="s">
        <v>16808</v>
      </c>
    </row>
    <row r="8279" spans="1:5" ht="12" customHeight="1" x14ac:dyDescent="0.25">
      <c r="A8279" s="651" t="s">
        <v>16809</v>
      </c>
      <c r="B8279" t="s">
        <v>16810</v>
      </c>
      <c r="C8279" s="24">
        <f>ODAOHfA!C15</f>
        <v>0</v>
      </c>
      <c r="D8279" s="22" t="s">
        <v>16807</v>
      </c>
      <c r="E8279" s="373" t="s">
        <v>16811</v>
      </c>
    </row>
    <row r="8280" spans="1:5" ht="12" customHeight="1" x14ac:dyDescent="0.25">
      <c r="A8280" s="651" t="s">
        <v>16812</v>
      </c>
      <c r="B8280" t="s">
        <v>16813</v>
      </c>
      <c r="C8280" s="24">
        <f>ODAOHfA!C16</f>
        <v>0</v>
      </c>
      <c r="D8280" s="22" t="s">
        <v>16807</v>
      </c>
      <c r="E8280" s="373" t="s">
        <v>16814</v>
      </c>
    </row>
    <row r="8281" spans="1:5" ht="12" customHeight="1" x14ac:dyDescent="0.25">
      <c r="A8281" s="651" t="s">
        <v>16815</v>
      </c>
      <c r="B8281" t="s">
        <v>16816</v>
      </c>
      <c r="C8281" s="24">
        <f>ODAOHfA!C17</f>
        <v>0</v>
      </c>
      <c r="D8281" s="22" t="s">
        <v>16807</v>
      </c>
      <c r="E8281" s="373" t="s">
        <v>16817</v>
      </c>
    </row>
    <row r="8282" spans="1:5" ht="12" customHeight="1" x14ac:dyDescent="0.25">
      <c r="A8282" s="651" t="s">
        <v>16818</v>
      </c>
      <c r="B8282" t="s">
        <v>16819</v>
      </c>
      <c r="C8282" s="24">
        <f>ODAOHfA!C18</f>
        <v>0</v>
      </c>
      <c r="D8282" s="22" t="s">
        <v>16807</v>
      </c>
      <c r="E8282" s="373" t="s">
        <v>16820</v>
      </c>
    </row>
    <row r="8283" spans="1:5" ht="12" customHeight="1" x14ac:dyDescent="0.25">
      <c r="A8283" s="651" t="s">
        <v>16821</v>
      </c>
      <c r="B8283" t="s">
        <v>16822</v>
      </c>
      <c r="C8283" s="24">
        <f>ODAOHfA!C19</f>
        <v>0</v>
      </c>
      <c r="D8283" s="22" t="s">
        <v>16807</v>
      </c>
      <c r="E8283" s="373" t="s">
        <v>16823</v>
      </c>
    </row>
    <row r="8284" spans="1:5" ht="12" customHeight="1" x14ac:dyDescent="0.25">
      <c r="A8284" s="651" t="s">
        <v>16824</v>
      </c>
      <c r="B8284" t="s">
        <v>16825</v>
      </c>
      <c r="C8284" s="24">
        <f>ODAOHfA!C20</f>
        <v>0</v>
      </c>
      <c r="D8284" s="22" t="s">
        <v>16807</v>
      </c>
      <c r="E8284" s="373" t="s">
        <v>16826</v>
      </c>
    </row>
    <row r="8285" spans="1:5" ht="12" customHeight="1" x14ac:dyDescent="0.25">
      <c r="A8285" s="651" t="s">
        <v>16827</v>
      </c>
      <c r="B8285" t="s">
        <v>16828</v>
      </c>
      <c r="C8285" s="24">
        <f>ODAOHfA!C21</f>
        <v>0</v>
      </c>
      <c r="D8285" s="22" t="s">
        <v>16807</v>
      </c>
      <c r="E8285" s="373" t="s">
        <v>16829</v>
      </c>
    </row>
    <row r="8286" spans="1:5" ht="12" customHeight="1" x14ac:dyDescent="0.25">
      <c r="A8286" s="651" t="s">
        <v>16830</v>
      </c>
      <c r="B8286" t="s">
        <v>16831</v>
      </c>
      <c r="C8286" s="24">
        <f>ODAOHfA!C22</f>
        <v>0</v>
      </c>
      <c r="D8286" s="22" t="s">
        <v>16807</v>
      </c>
      <c r="E8286" s="373" t="s">
        <v>16832</v>
      </c>
    </row>
    <row r="8287" spans="1:5" ht="12" customHeight="1" x14ac:dyDescent="0.25">
      <c r="A8287" s="651" t="s">
        <v>16833</v>
      </c>
      <c r="B8287" t="s">
        <v>16834</v>
      </c>
      <c r="C8287" s="24">
        <f>ODAOHfA!C23</f>
        <v>0</v>
      </c>
      <c r="D8287" s="22" t="s">
        <v>16807</v>
      </c>
      <c r="E8287" s="373" t="s">
        <v>16835</v>
      </c>
    </row>
    <row r="8288" spans="1:5" ht="12" customHeight="1" x14ac:dyDescent="0.25">
      <c r="A8288" s="651" t="s">
        <v>16836</v>
      </c>
      <c r="B8288" t="s">
        <v>16837</v>
      </c>
      <c r="C8288" s="24">
        <f>ODAOHfA!C24</f>
        <v>0</v>
      </c>
      <c r="D8288" s="22" t="s">
        <v>16807</v>
      </c>
      <c r="E8288" s="373" t="s">
        <v>16838</v>
      </c>
    </row>
    <row r="8289" spans="1:5" ht="12" customHeight="1" x14ac:dyDescent="0.25">
      <c r="A8289" s="651" t="s">
        <v>16839</v>
      </c>
      <c r="B8289" t="s">
        <v>16840</v>
      </c>
      <c r="C8289" s="24">
        <f>ODAOHfA!C25</f>
        <v>0</v>
      </c>
      <c r="D8289" s="22" t="s">
        <v>16807</v>
      </c>
      <c r="E8289" s="373" t="s">
        <v>16841</v>
      </c>
    </row>
    <row r="8290" spans="1:5" ht="12" customHeight="1" x14ac:dyDescent="0.25">
      <c r="A8290" s="651" t="s">
        <v>16842</v>
      </c>
      <c r="B8290" t="s">
        <v>16843</v>
      </c>
      <c r="C8290" s="24">
        <f>ODAOHfA!C26</f>
        <v>0</v>
      </c>
      <c r="D8290" s="22" t="s">
        <v>16807</v>
      </c>
      <c r="E8290" s="373" t="s">
        <v>16844</v>
      </c>
    </row>
    <row r="8291" spans="1:5" ht="12" customHeight="1" x14ac:dyDescent="0.25">
      <c r="A8291" s="651" t="s">
        <v>16845</v>
      </c>
      <c r="B8291" t="s">
        <v>16846</v>
      </c>
      <c r="C8291" s="24">
        <f>ODAOHfA!C27</f>
        <v>0</v>
      </c>
      <c r="D8291" s="22" t="s">
        <v>16807</v>
      </c>
      <c r="E8291" s="373" t="s">
        <v>16847</v>
      </c>
    </row>
    <row r="8292" spans="1:5" ht="12" customHeight="1" x14ac:dyDescent="0.25">
      <c r="A8292" s="651" t="s">
        <v>16848</v>
      </c>
      <c r="B8292" t="s">
        <v>16849</v>
      </c>
      <c r="C8292" s="24">
        <f>ODAOHfA!C28</f>
        <v>0</v>
      </c>
      <c r="D8292" s="22" t="s">
        <v>16807</v>
      </c>
      <c r="E8292" s="373" t="s">
        <v>16850</v>
      </c>
    </row>
    <row r="8293" spans="1:5" ht="12" customHeight="1" x14ac:dyDescent="0.25">
      <c r="A8293" s="651" t="s">
        <v>16851</v>
      </c>
      <c r="B8293" t="s">
        <v>16852</v>
      </c>
      <c r="C8293" s="24">
        <f>ODAOHfA!C29</f>
        <v>0</v>
      </c>
      <c r="D8293" s="22" t="s">
        <v>16807</v>
      </c>
      <c r="E8293" s="373" t="s">
        <v>16853</v>
      </c>
    </row>
    <row r="8294" spans="1:5" ht="12" customHeight="1" x14ac:dyDescent="0.25">
      <c r="A8294" s="651" t="s">
        <v>16854</v>
      </c>
      <c r="B8294" t="s">
        <v>16855</v>
      </c>
      <c r="C8294" s="24">
        <f>ODAOHfA!C30</f>
        <v>0</v>
      </c>
      <c r="D8294" s="22" t="s">
        <v>16807</v>
      </c>
      <c r="E8294" s="373" t="s">
        <v>16856</v>
      </c>
    </row>
    <row r="8295" spans="1:5" ht="12" customHeight="1" x14ac:dyDescent="0.25">
      <c r="A8295" s="651" t="s">
        <v>16857</v>
      </c>
      <c r="B8295" t="s">
        <v>16858</v>
      </c>
      <c r="C8295" s="24">
        <f>ODAOHfA!C31</f>
        <v>0</v>
      </c>
      <c r="D8295" s="22" t="s">
        <v>16807</v>
      </c>
      <c r="E8295" s="373" t="s">
        <v>16859</v>
      </c>
    </row>
    <row r="8296" spans="1:5" ht="12" customHeight="1" x14ac:dyDescent="0.25">
      <c r="A8296" s="651" t="s">
        <v>16860</v>
      </c>
      <c r="B8296" t="s">
        <v>16861</v>
      </c>
      <c r="C8296" s="24">
        <f>ODAOHfA!C32</f>
        <v>0</v>
      </c>
      <c r="D8296" s="22" t="s">
        <v>16807</v>
      </c>
      <c r="E8296" s="373" t="s">
        <v>16862</v>
      </c>
    </row>
    <row r="8297" spans="1:5" ht="12" customHeight="1" x14ac:dyDescent="0.25">
      <c r="A8297" s="651" t="s">
        <v>16863</v>
      </c>
      <c r="B8297" t="s">
        <v>16864</v>
      </c>
      <c r="C8297" s="24">
        <f>ODAOHfA!C33</f>
        <v>0</v>
      </c>
      <c r="D8297" s="22" t="s">
        <v>16807</v>
      </c>
      <c r="E8297" s="373" t="s">
        <v>16865</v>
      </c>
    </row>
    <row r="8298" spans="1:5" ht="12" customHeight="1" x14ac:dyDescent="0.25">
      <c r="A8298" s="651" t="s">
        <v>16866</v>
      </c>
      <c r="B8298" t="s">
        <v>16867</v>
      </c>
      <c r="C8298" s="24">
        <f>ODAOHfA!C34</f>
        <v>0</v>
      </c>
      <c r="D8298" s="22" t="s">
        <v>16807</v>
      </c>
      <c r="E8298" s="373" t="s">
        <v>16868</v>
      </c>
    </row>
    <row r="8299" spans="1:5" ht="12" customHeight="1" x14ac:dyDescent="0.25">
      <c r="A8299" s="651" t="s">
        <v>16869</v>
      </c>
      <c r="B8299" t="s">
        <v>16870</v>
      </c>
      <c r="C8299" s="24">
        <f>ODAOHfA!C35</f>
        <v>0</v>
      </c>
      <c r="D8299" s="22" t="s">
        <v>16807</v>
      </c>
      <c r="E8299" s="373" t="s">
        <v>16871</v>
      </c>
    </row>
    <row r="8300" spans="1:5" ht="12" customHeight="1" x14ac:dyDescent="0.25">
      <c r="A8300" s="651" t="s">
        <v>16872</v>
      </c>
      <c r="B8300" t="s">
        <v>16873</v>
      </c>
      <c r="C8300" s="24">
        <f>ODAOHfA!C36</f>
        <v>0</v>
      </c>
      <c r="D8300" s="22" t="s">
        <v>16807</v>
      </c>
      <c r="E8300" s="373" t="s">
        <v>16874</v>
      </c>
    </row>
    <row r="8301" spans="1:5" ht="12" customHeight="1" x14ac:dyDescent="0.25">
      <c r="A8301" s="651" t="s">
        <v>16875</v>
      </c>
      <c r="B8301" t="s">
        <v>16876</v>
      </c>
      <c r="C8301" s="24">
        <f>ODAOHfA!C37</f>
        <v>0</v>
      </c>
      <c r="D8301" s="22" t="s">
        <v>16807</v>
      </c>
      <c r="E8301" s="373" t="s">
        <v>16877</v>
      </c>
    </row>
    <row r="8302" spans="1:5" ht="12" customHeight="1" x14ac:dyDescent="0.25">
      <c r="A8302" s="651" t="s">
        <v>16878</v>
      </c>
      <c r="B8302" t="s">
        <v>16879</v>
      </c>
      <c r="C8302" s="24">
        <f>ODAOHfA!C38</f>
        <v>0</v>
      </c>
      <c r="D8302" s="22" t="s">
        <v>16807</v>
      </c>
      <c r="E8302" s="373" t="s">
        <v>16880</v>
      </c>
    </row>
    <row r="8303" spans="1:5" ht="12" customHeight="1" x14ac:dyDescent="0.25">
      <c r="A8303" s="651" t="s">
        <v>16881</v>
      </c>
      <c r="B8303" t="s">
        <v>16882</v>
      </c>
      <c r="C8303" s="24">
        <f>ODAOHfA!C39</f>
        <v>0</v>
      </c>
      <c r="D8303" s="22" t="s">
        <v>16807</v>
      </c>
      <c r="E8303" s="373" t="s">
        <v>16883</v>
      </c>
    </row>
    <row r="8304" spans="1:5" ht="12" customHeight="1" x14ac:dyDescent="0.25">
      <c r="A8304" s="651" t="s">
        <v>16884</v>
      </c>
      <c r="B8304" t="s">
        <v>16885</v>
      </c>
      <c r="C8304" s="24">
        <f>ODAOHfA!C40</f>
        <v>0</v>
      </c>
      <c r="D8304" s="22" t="s">
        <v>16807</v>
      </c>
      <c r="E8304" s="373" t="s">
        <v>16886</v>
      </c>
    </row>
    <row r="8305" spans="1:5" ht="12" customHeight="1" x14ac:dyDescent="0.25">
      <c r="A8305" s="651" t="s">
        <v>16887</v>
      </c>
      <c r="B8305" t="s">
        <v>16888</v>
      </c>
      <c r="C8305" s="24">
        <f>ODAOHfA!C41</f>
        <v>0</v>
      </c>
      <c r="D8305" s="22" t="s">
        <v>16807</v>
      </c>
      <c r="E8305" s="373" t="s">
        <v>16889</v>
      </c>
    </row>
    <row r="8306" spans="1:5" ht="12" customHeight="1" x14ac:dyDescent="0.25">
      <c r="A8306" s="651" t="s">
        <v>16890</v>
      </c>
      <c r="B8306" t="s">
        <v>16891</v>
      </c>
      <c r="C8306" s="24">
        <f>ODAOHfA!C42</f>
        <v>0</v>
      </c>
      <c r="D8306" s="22" t="s">
        <v>16807</v>
      </c>
      <c r="E8306" s="373" t="s">
        <v>16892</v>
      </c>
    </row>
    <row r="8307" spans="1:5" ht="12" customHeight="1" x14ac:dyDescent="0.25">
      <c r="A8307" s="651" t="s">
        <v>16893</v>
      </c>
      <c r="B8307" t="s">
        <v>16894</v>
      </c>
      <c r="C8307" s="24">
        <f>ODAOHfA!C43</f>
        <v>0</v>
      </c>
      <c r="D8307" s="22" t="s">
        <v>16807</v>
      </c>
      <c r="E8307" s="373" t="s">
        <v>16895</v>
      </c>
    </row>
    <row r="8308" spans="1:5" ht="12" customHeight="1" x14ac:dyDescent="0.25">
      <c r="A8308" s="651" t="s">
        <v>16896</v>
      </c>
      <c r="B8308" t="s">
        <v>16897</v>
      </c>
      <c r="C8308" s="24">
        <f>ODAOHfA!C44</f>
        <v>0</v>
      </c>
      <c r="D8308" s="22" t="s">
        <v>16807</v>
      </c>
      <c r="E8308" s="373" t="s">
        <v>16898</v>
      </c>
    </row>
    <row r="8309" spans="1:5" ht="12" customHeight="1" x14ac:dyDescent="0.25">
      <c r="A8309" s="651" t="s">
        <v>16899</v>
      </c>
      <c r="B8309" t="s">
        <v>16900</v>
      </c>
      <c r="C8309" s="24">
        <f>ODAOHfA!D14</f>
        <v>0</v>
      </c>
      <c r="D8309" s="22" t="s">
        <v>16807</v>
      </c>
      <c r="E8309" s="373" t="s">
        <v>16901</v>
      </c>
    </row>
    <row r="8310" spans="1:5" ht="12" customHeight="1" x14ac:dyDescent="0.25">
      <c r="A8310" s="651" t="s">
        <v>16902</v>
      </c>
      <c r="B8310" t="s">
        <v>16903</v>
      </c>
      <c r="C8310" s="24">
        <f>ODAOHfA!D15</f>
        <v>0</v>
      </c>
      <c r="D8310" s="22" t="s">
        <v>16807</v>
      </c>
      <c r="E8310" s="373" t="s">
        <v>16904</v>
      </c>
    </row>
    <row r="8311" spans="1:5" ht="12" customHeight="1" x14ac:dyDescent="0.25">
      <c r="A8311" s="651" t="s">
        <v>16905</v>
      </c>
      <c r="B8311" t="s">
        <v>16906</v>
      </c>
      <c r="C8311" s="24">
        <f>ODAOHfA!D16</f>
        <v>0</v>
      </c>
      <c r="D8311" s="22" t="s">
        <v>16807</v>
      </c>
      <c r="E8311" s="373" t="s">
        <v>16907</v>
      </c>
    </row>
    <row r="8312" spans="1:5" ht="12" customHeight="1" x14ac:dyDescent="0.25">
      <c r="A8312" s="651" t="s">
        <v>16908</v>
      </c>
      <c r="B8312" t="s">
        <v>16909</v>
      </c>
      <c r="C8312" s="24">
        <f>ODAOHfA!D17</f>
        <v>0</v>
      </c>
      <c r="D8312" s="22" t="s">
        <v>16807</v>
      </c>
      <c r="E8312" s="373" t="s">
        <v>16910</v>
      </c>
    </row>
    <row r="8313" spans="1:5" ht="12" customHeight="1" x14ac:dyDescent="0.25">
      <c r="A8313" s="651" t="s">
        <v>16911</v>
      </c>
      <c r="B8313" t="s">
        <v>16912</v>
      </c>
      <c r="C8313" s="24">
        <f>ODAOHfA!D18</f>
        <v>0</v>
      </c>
      <c r="D8313" s="22" t="s">
        <v>16807</v>
      </c>
      <c r="E8313" s="373" t="s">
        <v>16913</v>
      </c>
    </row>
    <row r="8314" spans="1:5" ht="12" customHeight="1" x14ac:dyDescent="0.25">
      <c r="A8314" s="651" t="s">
        <v>16914</v>
      </c>
      <c r="B8314" t="s">
        <v>16915</v>
      </c>
      <c r="C8314" s="24">
        <f>ODAOHfA!D19</f>
        <v>0</v>
      </c>
      <c r="D8314" s="22" t="s">
        <v>16807</v>
      </c>
      <c r="E8314" s="373" t="s">
        <v>16916</v>
      </c>
    </row>
    <row r="8315" spans="1:5" ht="12" customHeight="1" x14ac:dyDescent="0.25">
      <c r="A8315" s="651" t="s">
        <v>16917</v>
      </c>
      <c r="B8315" t="s">
        <v>16918</v>
      </c>
      <c r="C8315" s="24">
        <f>ODAOHfA!D20</f>
        <v>0</v>
      </c>
      <c r="D8315" s="22" t="s">
        <v>16807</v>
      </c>
      <c r="E8315" s="373" t="s">
        <v>16919</v>
      </c>
    </row>
    <row r="8316" spans="1:5" ht="12" customHeight="1" x14ac:dyDescent="0.25">
      <c r="A8316" s="651" t="s">
        <v>16920</v>
      </c>
      <c r="B8316" t="s">
        <v>16921</v>
      </c>
      <c r="C8316" s="24">
        <f>ODAOHfA!D21</f>
        <v>0</v>
      </c>
      <c r="D8316" s="22" t="s">
        <v>16807</v>
      </c>
      <c r="E8316" s="373" t="s">
        <v>16922</v>
      </c>
    </row>
    <row r="8317" spans="1:5" ht="12" customHeight="1" x14ac:dyDescent="0.25">
      <c r="A8317" s="651" t="s">
        <v>16923</v>
      </c>
      <c r="B8317" t="s">
        <v>16924</v>
      </c>
      <c r="C8317" s="24">
        <f>ODAOHfA!D22</f>
        <v>0</v>
      </c>
      <c r="D8317" s="22" t="s">
        <v>16807</v>
      </c>
      <c r="E8317" s="373" t="s">
        <v>16925</v>
      </c>
    </row>
    <row r="8318" spans="1:5" ht="12" customHeight="1" x14ac:dyDescent="0.25">
      <c r="A8318" s="651" t="s">
        <v>16926</v>
      </c>
      <c r="B8318" t="s">
        <v>16927</v>
      </c>
      <c r="C8318" s="24">
        <f>ODAOHfA!D23</f>
        <v>0</v>
      </c>
      <c r="D8318" s="22" t="s">
        <v>16807</v>
      </c>
      <c r="E8318" s="373" t="s">
        <v>16928</v>
      </c>
    </row>
    <row r="8319" spans="1:5" ht="12" customHeight="1" x14ac:dyDescent="0.25">
      <c r="A8319" s="651" t="s">
        <v>16929</v>
      </c>
      <c r="B8319" t="s">
        <v>16930</v>
      </c>
      <c r="C8319" s="24">
        <f>ODAOHfA!D24</f>
        <v>0</v>
      </c>
      <c r="D8319" s="22" t="s">
        <v>16807</v>
      </c>
      <c r="E8319" s="373" t="s">
        <v>16931</v>
      </c>
    </row>
    <row r="8320" spans="1:5" ht="12" customHeight="1" x14ac:dyDescent="0.25">
      <c r="A8320" s="651" t="s">
        <v>16932</v>
      </c>
      <c r="B8320" t="s">
        <v>16933</v>
      </c>
      <c r="C8320" s="24">
        <f>ODAOHfA!D25</f>
        <v>0</v>
      </c>
      <c r="D8320" s="22" t="s">
        <v>16807</v>
      </c>
      <c r="E8320" s="373" t="s">
        <v>16934</v>
      </c>
    </row>
    <row r="8321" spans="1:5" ht="12" customHeight="1" x14ac:dyDescent="0.25">
      <c r="A8321" s="651" t="s">
        <v>16935</v>
      </c>
      <c r="B8321" t="s">
        <v>16936</v>
      </c>
      <c r="C8321" s="24">
        <f>ODAOHfA!D26</f>
        <v>0</v>
      </c>
      <c r="D8321" s="22" t="s">
        <v>16807</v>
      </c>
      <c r="E8321" s="373" t="s">
        <v>16937</v>
      </c>
    </row>
    <row r="8322" spans="1:5" ht="12" customHeight="1" x14ac:dyDescent="0.25">
      <c r="A8322" s="651" t="s">
        <v>16938</v>
      </c>
      <c r="B8322" t="s">
        <v>16939</v>
      </c>
      <c r="C8322" s="24">
        <f>ODAOHfA!D27</f>
        <v>0</v>
      </c>
      <c r="D8322" s="22" t="s">
        <v>16807</v>
      </c>
      <c r="E8322" s="373" t="s">
        <v>16940</v>
      </c>
    </row>
    <row r="8323" spans="1:5" ht="12" customHeight="1" x14ac:dyDescent="0.25">
      <c r="A8323" s="651" t="s">
        <v>16941</v>
      </c>
      <c r="B8323" t="s">
        <v>16942</v>
      </c>
      <c r="C8323" s="24">
        <f>ODAOHfA!D28</f>
        <v>0</v>
      </c>
      <c r="D8323" s="22" t="s">
        <v>16807</v>
      </c>
      <c r="E8323" s="373" t="s">
        <v>16943</v>
      </c>
    </row>
    <row r="8324" spans="1:5" ht="12" customHeight="1" x14ac:dyDescent="0.25">
      <c r="A8324" s="651" t="s">
        <v>16944</v>
      </c>
      <c r="B8324" t="s">
        <v>16945</v>
      </c>
      <c r="C8324" s="24">
        <f>ODAOHfA!D29</f>
        <v>0</v>
      </c>
      <c r="D8324" s="22" t="s">
        <v>16807</v>
      </c>
      <c r="E8324" s="373" t="s">
        <v>16946</v>
      </c>
    </row>
    <row r="8325" spans="1:5" ht="12" customHeight="1" x14ac:dyDescent="0.25">
      <c r="A8325" s="651" t="s">
        <v>16947</v>
      </c>
      <c r="B8325" t="s">
        <v>16948</v>
      </c>
      <c r="C8325" s="24">
        <f>ODAOHfA!D30</f>
        <v>0</v>
      </c>
      <c r="D8325" s="22" t="s">
        <v>16807</v>
      </c>
      <c r="E8325" s="373" t="s">
        <v>16949</v>
      </c>
    </row>
    <row r="8326" spans="1:5" ht="12" customHeight="1" x14ac:dyDescent="0.25">
      <c r="A8326" s="651" t="s">
        <v>16950</v>
      </c>
      <c r="B8326" t="s">
        <v>16951</v>
      </c>
      <c r="C8326" s="24">
        <f>ODAOHfA!D31</f>
        <v>0</v>
      </c>
      <c r="D8326" s="22" t="s">
        <v>16807</v>
      </c>
      <c r="E8326" s="373" t="s">
        <v>16952</v>
      </c>
    </row>
    <row r="8327" spans="1:5" ht="12" customHeight="1" x14ac:dyDescent="0.25">
      <c r="A8327" s="651" t="s">
        <v>16953</v>
      </c>
      <c r="B8327" t="s">
        <v>16954</v>
      </c>
      <c r="C8327" s="24">
        <f>ODAOHfA!D32</f>
        <v>0</v>
      </c>
      <c r="D8327" s="22" t="s">
        <v>16807</v>
      </c>
      <c r="E8327" s="373" t="s">
        <v>16955</v>
      </c>
    </row>
    <row r="8328" spans="1:5" ht="12" customHeight="1" x14ac:dyDescent="0.25">
      <c r="A8328" s="651" t="s">
        <v>16956</v>
      </c>
      <c r="B8328" t="s">
        <v>16957</v>
      </c>
      <c r="C8328" s="24">
        <f>ODAOHfA!D33</f>
        <v>0</v>
      </c>
      <c r="D8328" s="22" t="s">
        <v>16807</v>
      </c>
      <c r="E8328" s="373" t="s">
        <v>16958</v>
      </c>
    </row>
    <row r="8329" spans="1:5" ht="12" customHeight="1" x14ac:dyDescent="0.25">
      <c r="A8329" s="651" t="s">
        <v>16959</v>
      </c>
      <c r="B8329" t="s">
        <v>16960</v>
      </c>
      <c r="C8329" s="24">
        <f>ODAOHfA!D34</f>
        <v>0</v>
      </c>
      <c r="D8329" s="22" t="s">
        <v>16807</v>
      </c>
      <c r="E8329" s="373" t="s">
        <v>16961</v>
      </c>
    </row>
    <row r="8330" spans="1:5" ht="12" customHeight="1" x14ac:dyDescent="0.25">
      <c r="A8330" s="651" t="s">
        <v>16962</v>
      </c>
      <c r="B8330" t="s">
        <v>16963</v>
      </c>
      <c r="C8330" s="24">
        <f>ODAOHfA!D35</f>
        <v>0</v>
      </c>
      <c r="D8330" s="22" t="s">
        <v>16807</v>
      </c>
      <c r="E8330" s="373" t="s">
        <v>16964</v>
      </c>
    </row>
    <row r="8331" spans="1:5" ht="12" customHeight="1" x14ac:dyDescent="0.25">
      <c r="A8331" s="651" t="s">
        <v>16965</v>
      </c>
      <c r="B8331" t="s">
        <v>16966</v>
      </c>
      <c r="C8331" s="24">
        <f>ODAOHfA!D36</f>
        <v>0</v>
      </c>
      <c r="D8331" s="22" t="s">
        <v>16807</v>
      </c>
      <c r="E8331" s="373" t="s">
        <v>16967</v>
      </c>
    </row>
    <row r="8332" spans="1:5" ht="12" customHeight="1" x14ac:dyDescent="0.25">
      <c r="A8332" s="651" t="s">
        <v>16968</v>
      </c>
      <c r="B8332" t="s">
        <v>16969</v>
      </c>
      <c r="C8332" s="24">
        <f>ODAOHfA!D37</f>
        <v>0</v>
      </c>
      <c r="D8332" s="22" t="s">
        <v>16807</v>
      </c>
      <c r="E8332" s="373" t="s">
        <v>16970</v>
      </c>
    </row>
    <row r="8333" spans="1:5" ht="12" customHeight="1" x14ac:dyDescent="0.25">
      <c r="A8333" s="651" t="s">
        <v>16971</v>
      </c>
      <c r="B8333" t="s">
        <v>16972</v>
      </c>
      <c r="C8333" s="24">
        <f>ODAOHfA!D38</f>
        <v>0</v>
      </c>
      <c r="D8333" s="22" t="s">
        <v>16807</v>
      </c>
      <c r="E8333" s="373" t="s">
        <v>16973</v>
      </c>
    </row>
    <row r="8334" spans="1:5" ht="12" customHeight="1" x14ac:dyDescent="0.25">
      <c r="A8334" s="651" t="s">
        <v>16974</v>
      </c>
      <c r="B8334" t="s">
        <v>16975</v>
      </c>
      <c r="C8334" s="24">
        <f>ODAOHfA!D39</f>
        <v>0</v>
      </c>
      <c r="D8334" s="22" t="s">
        <v>16807</v>
      </c>
      <c r="E8334" s="373" t="s">
        <v>16976</v>
      </c>
    </row>
    <row r="8335" spans="1:5" ht="12" customHeight="1" x14ac:dyDescent="0.25">
      <c r="A8335" s="651" t="s">
        <v>16977</v>
      </c>
      <c r="B8335" t="s">
        <v>16978</v>
      </c>
      <c r="C8335" s="24">
        <f>ODAOHfA!D40</f>
        <v>0</v>
      </c>
      <c r="D8335" s="22" t="s">
        <v>16807</v>
      </c>
      <c r="E8335" s="373" t="s">
        <v>16979</v>
      </c>
    </row>
    <row r="8336" spans="1:5" ht="12" customHeight="1" x14ac:dyDescent="0.25">
      <c r="A8336" s="651" t="s">
        <v>16980</v>
      </c>
      <c r="B8336" t="s">
        <v>16981</v>
      </c>
      <c r="C8336" s="24">
        <f>ODAOHfA!D41</f>
        <v>0</v>
      </c>
      <c r="D8336" s="22" t="s">
        <v>16807</v>
      </c>
      <c r="E8336" s="373" t="s">
        <v>16982</v>
      </c>
    </row>
    <row r="8337" spans="1:5" ht="12" customHeight="1" x14ac:dyDescent="0.25">
      <c r="A8337" s="651" t="s">
        <v>16983</v>
      </c>
      <c r="B8337" t="s">
        <v>16984</v>
      </c>
      <c r="C8337" s="24">
        <f>ODAOHfA!D42</f>
        <v>0</v>
      </c>
      <c r="D8337" s="22" t="s">
        <v>16807</v>
      </c>
      <c r="E8337" s="373" t="s">
        <v>16985</v>
      </c>
    </row>
    <row r="8338" spans="1:5" ht="12" customHeight="1" x14ac:dyDescent="0.25">
      <c r="A8338" s="651" t="s">
        <v>16986</v>
      </c>
      <c r="B8338" t="s">
        <v>16987</v>
      </c>
      <c r="C8338" s="24">
        <f>ODAOHfA!D43</f>
        <v>0</v>
      </c>
      <c r="D8338" s="22" t="s">
        <v>16807</v>
      </c>
      <c r="E8338" s="373" t="s">
        <v>16988</v>
      </c>
    </row>
    <row r="8339" spans="1:5" ht="12" customHeight="1" x14ac:dyDescent="0.25">
      <c r="A8339" s="651" t="s">
        <v>16989</v>
      </c>
      <c r="B8339" t="s">
        <v>16990</v>
      </c>
      <c r="C8339" s="24">
        <f>ODAOHfA!D44</f>
        <v>0</v>
      </c>
      <c r="D8339" s="22" t="s">
        <v>16807</v>
      </c>
      <c r="E8339" s="373" t="s">
        <v>16991</v>
      </c>
    </row>
    <row r="8340" spans="1:5" ht="12" customHeight="1" x14ac:dyDescent="0.25">
      <c r="A8340" s="651" t="s">
        <v>16992</v>
      </c>
      <c r="B8340" t="s">
        <v>16993</v>
      </c>
      <c r="C8340" s="24">
        <f>ODAOHfA!E14</f>
        <v>0</v>
      </c>
      <c r="D8340" s="22" t="s">
        <v>16807</v>
      </c>
      <c r="E8340" s="373" t="s">
        <v>16994</v>
      </c>
    </row>
    <row r="8341" spans="1:5" ht="12" customHeight="1" x14ac:dyDescent="0.25">
      <c r="A8341" s="651" t="s">
        <v>16995</v>
      </c>
      <c r="B8341" t="s">
        <v>16996</v>
      </c>
      <c r="C8341" s="24">
        <f>ODAOHfA!E15</f>
        <v>0</v>
      </c>
      <c r="D8341" s="22" t="s">
        <v>16807</v>
      </c>
      <c r="E8341" s="373" t="s">
        <v>16997</v>
      </c>
    </row>
    <row r="8342" spans="1:5" ht="12" customHeight="1" x14ac:dyDescent="0.25">
      <c r="A8342" s="651" t="s">
        <v>16998</v>
      </c>
      <c r="B8342" t="s">
        <v>16999</v>
      </c>
      <c r="C8342" s="24">
        <f>ODAOHfA!E16</f>
        <v>0</v>
      </c>
      <c r="D8342" s="22" t="s">
        <v>16807</v>
      </c>
      <c r="E8342" s="373" t="s">
        <v>17000</v>
      </c>
    </row>
    <row r="8343" spans="1:5" ht="12" customHeight="1" x14ac:dyDescent="0.25">
      <c r="A8343" s="651" t="s">
        <v>17001</v>
      </c>
      <c r="B8343" t="s">
        <v>17002</v>
      </c>
      <c r="C8343" s="24">
        <f>ODAOHfA!E17</f>
        <v>0</v>
      </c>
      <c r="D8343" s="22" t="s">
        <v>16807</v>
      </c>
      <c r="E8343" s="373" t="s">
        <v>17003</v>
      </c>
    </row>
    <row r="8344" spans="1:5" ht="12" customHeight="1" x14ac:dyDescent="0.25">
      <c r="A8344" s="651" t="s">
        <v>17004</v>
      </c>
      <c r="B8344" t="s">
        <v>17005</v>
      </c>
      <c r="C8344" s="24">
        <f>ODAOHfA!E18</f>
        <v>0</v>
      </c>
      <c r="D8344" s="22" t="s">
        <v>16807</v>
      </c>
      <c r="E8344" s="373" t="s">
        <v>17006</v>
      </c>
    </row>
    <row r="8345" spans="1:5" ht="12" customHeight="1" x14ac:dyDescent="0.25">
      <c r="A8345" s="651" t="s">
        <v>17007</v>
      </c>
      <c r="B8345" t="s">
        <v>17008</v>
      </c>
      <c r="C8345" s="24">
        <f>ODAOHfA!E19</f>
        <v>0</v>
      </c>
      <c r="D8345" s="22" t="s">
        <v>16807</v>
      </c>
      <c r="E8345" s="373" t="s">
        <v>17009</v>
      </c>
    </row>
    <row r="8346" spans="1:5" ht="12" customHeight="1" x14ac:dyDescent="0.25">
      <c r="A8346" s="651" t="s">
        <v>17010</v>
      </c>
      <c r="B8346" t="s">
        <v>17011</v>
      </c>
      <c r="C8346" s="24">
        <f>ODAOHfA!E20</f>
        <v>0</v>
      </c>
      <c r="D8346" s="22" t="s">
        <v>16807</v>
      </c>
      <c r="E8346" s="373" t="s">
        <v>17012</v>
      </c>
    </row>
    <row r="8347" spans="1:5" ht="12" customHeight="1" x14ac:dyDescent="0.25">
      <c r="A8347" s="651" t="s">
        <v>17013</v>
      </c>
      <c r="B8347" t="s">
        <v>17014</v>
      </c>
      <c r="C8347" s="24">
        <f>ODAOHfA!E21</f>
        <v>0</v>
      </c>
      <c r="D8347" s="22" t="s">
        <v>16807</v>
      </c>
      <c r="E8347" s="373" t="s">
        <v>17015</v>
      </c>
    </row>
    <row r="8348" spans="1:5" ht="12" customHeight="1" x14ac:dyDescent="0.25">
      <c r="A8348" s="651" t="s">
        <v>17016</v>
      </c>
      <c r="B8348" t="s">
        <v>17017</v>
      </c>
      <c r="C8348" s="24">
        <f>ODAOHfA!E22</f>
        <v>0</v>
      </c>
      <c r="D8348" s="22" t="s">
        <v>16807</v>
      </c>
      <c r="E8348" s="373" t="s">
        <v>17018</v>
      </c>
    </row>
    <row r="8349" spans="1:5" ht="12" customHeight="1" x14ac:dyDescent="0.25">
      <c r="A8349" s="651" t="s">
        <v>17019</v>
      </c>
      <c r="B8349" t="s">
        <v>17020</v>
      </c>
      <c r="C8349" s="24">
        <f>ODAOHfA!E23</f>
        <v>0</v>
      </c>
      <c r="D8349" s="22" t="s">
        <v>16807</v>
      </c>
      <c r="E8349" s="373" t="s">
        <v>17021</v>
      </c>
    </row>
    <row r="8350" spans="1:5" ht="12" customHeight="1" x14ac:dyDescent="0.25">
      <c r="A8350" s="651" t="s">
        <v>17022</v>
      </c>
      <c r="B8350" t="s">
        <v>17023</v>
      </c>
      <c r="C8350" s="24">
        <f>ODAOHfA!E24</f>
        <v>0</v>
      </c>
      <c r="D8350" s="22" t="s">
        <v>16807</v>
      </c>
      <c r="E8350" s="373" t="s">
        <v>17024</v>
      </c>
    </row>
    <row r="8351" spans="1:5" ht="12" customHeight="1" x14ac:dyDescent="0.25">
      <c r="A8351" s="651" t="s">
        <v>17025</v>
      </c>
      <c r="B8351" t="s">
        <v>17026</v>
      </c>
      <c r="C8351" s="24">
        <f>ODAOHfA!E25</f>
        <v>0</v>
      </c>
      <c r="D8351" s="22" t="s">
        <v>16807</v>
      </c>
      <c r="E8351" s="373" t="s">
        <v>17027</v>
      </c>
    </row>
    <row r="8352" spans="1:5" ht="12" customHeight="1" x14ac:dyDescent="0.25">
      <c r="A8352" s="651" t="s">
        <v>17028</v>
      </c>
      <c r="B8352" t="s">
        <v>17029</v>
      </c>
      <c r="C8352" s="24">
        <f>ODAOHfA!E26</f>
        <v>0</v>
      </c>
      <c r="D8352" s="22" t="s">
        <v>16807</v>
      </c>
      <c r="E8352" s="373" t="s">
        <v>17030</v>
      </c>
    </row>
    <row r="8353" spans="1:5" ht="12" customHeight="1" x14ac:dyDescent="0.25">
      <c r="A8353" s="651" t="s">
        <v>17031</v>
      </c>
      <c r="B8353" t="s">
        <v>17032</v>
      </c>
      <c r="C8353" s="24">
        <f>ODAOHfA!E27</f>
        <v>0</v>
      </c>
      <c r="D8353" s="22" t="s">
        <v>16807</v>
      </c>
      <c r="E8353" s="373" t="s">
        <v>17033</v>
      </c>
    </row>
    <row r="8354" spans="1:5" ht="12" customHeight="1" x14ac:dyDescent="0.25">
      <c r="A8354" s="651" t="s">
        <v>17034</v>
      </c>
      <c r="B8354" t="s">
        <v>17035</v>
      </c>
      <c r="C8354" s="24">
        <f>ODAOHfA!E28</f>
        <v>0</v>
      </c>
      <c r="D8354" s="22" t="s">
        <v>16807</v>
      </c>
      <c r="E8354" s="373" t="s">
        <v>17036</v>
      </c>
    </row>
    <row r="8355" spans="1:5" ht="12" customHeight="1" x14ac:dyDescent="0.25">
      <c r="A8355" s="651" t="s">
        <v>17037</v>
      </c>
      <c r="B8355" t="s">
        <v>17038</v>
      </c>
      <c r="C8355" s="24">
        <f>ODAOHfA!E29</f>
        <v>0</v>
      </c>
      <c r="D8355" s="22" t="s">
        <v>16807</v>
      </c>
      <c r="E8355" s="373" t="s">
        <v>17039</v>
      </c>
    </row>
    <row r="8356" spans="1:5" ht="12" customHeight="1" x14ac:dyDescent="0.25">
      <c r="A8356" s="651" t="s">
        <v>17040</v>
      </c>
      <c r="B8356" t="s">
        <v>17041</v>
      </c>
      <c r="C8356" s="24">
        <f>ODAOHfA!E30</f>
        <v>0</v>
      </c>
      <c r="D8356" s="22" t="s">
        <v>16807</v>
      </c>
      <c r="E8356" s="373" t="s">
        <v>17042</v>
      </c>
    </row>
    <row r="8357" spans="1:5" ht="12" customHeight="1" x14ac:dyDescent="0.25">
      <c r="A8357" s="651" t="s">
        <v>17043</v>
      </c>
      <c r="B8357" t="s">
        <v>17044</v>
      </c>
      <c r="C8357" s="24">
        <f>ODAOHfA!E31</f>
        <v>0</v>
      </c>
      <c r="D8357" s="22" t="s">
        <v>16807</v>
      </c>
      <c r="E8357" s="373" t="s">
        <v>17045</v>
      </c>
    </row>
    <row r="8358" spans="1:5" ht="12" customHeight="1" x14ac:dyDescent="0.25">
      <c r="A8358" s="651" t="s">
        <v>17046</v>
      </c>
      <c r="B8358" t="s">
        <v>17047</v>
      </c>
      <c r="C8358" s="24">
        <f>ODAOHfA!E32</f>
        <v>0</v>
      </c>
      <c r="D8358" s="22" t="s">
        <v>16807</v>
      </c>
      <c r="E8358" s="373" t="s">
        <v>17048</v>
      </c>
    </row>
    <row r="8359" spans="1:5" ht="12" customHeight="1" x14ac:dyDescent="0.25">
      <c r="A8359" s="651" t="s">
        <v>17049</v>
      </c>
      <c r="B8359" t="s">
        <v>17050</v>
      </c>
      <c r="C8359" s="24">
        <f>ODAOHfA!E33</f>
        <v>0</v>
      </c>
      <c r="D8359" s="22" t="s">
        <v>16807</v>
      </c>
      <c r="E8359" s="373" t="s">
        <v>17051</v>
      </c>
    </row>
    <row r="8360" spans="1:5" ht="12" customHeight="1" x14ac:dyDescent="0.25">
      <c r="A8360" s="651" t="s">
        <v>17052</v>
      </c>
      <c r="B8360" t="s">
        <v>17053</v>
      </c>
      <c r="C8360" s="24">
        <f>ODAOHfA!E34</f>
        <v>0</v>
      </c>
      <c r="D8360" s="22" t="s">
        <v>16807</v>
      </c>
      <c r="E8360" s="373" t="s">
        <v>17054</v>
      </c>
    </row>
    <row r="8361" spans="1:5" ht="12" customHeight="1" x14ac:dyDescent="0.25">
      <c r="A8361" s="651" t="s">
        <v>17055</v>
      </c>
      <c r="B8361" t="s">
        <v>17056</v>
      </c>
      <c r="C8361" s="24">
        <f>ODAOHfA!E35</f>
        <v>0</v>
      </c>
      <c r="D8361" s="22" t="s">
        <v>16807</v>
      </c>
      <c r="E8361" s="373" t="s">
        <v>17057</v>
      </c>
    </row>
    <row r="8362" spans="1:5" ht="12" customHeight="1" x14ac:dyDescent="0.25">
      <c r="A8362" s="651" t="s">
        <v>17058</v>
      </c>
      <c r="B8362" t="s">
        <v>17059</v>
      </c>
      <c r="C8362" s="24">
        <f>ODAOHfA!E36</f>
        <v>0</v>
      </c>
      <c r="D8362" s="22" t="s">
        <v>16807</v>
      </c>
      <c r="E8362" s="373" t="s">
        <v>17060</v>
      </c>
    </row>
    <row r="8363" spans="1:5" ht="12" customHeight="1" x14ac:dyDescent="0.25">
      <c r="A8363" s="651" t="s">
        <v>17061</v>
      </c>
      <c r="B8363" t="s">
        <v>17062</v>
      </c>
      <c r="C8363" s="24">
        <f>ODAOHfA!E37</f>
        <v>0</v>
      </c>
      <c r="D8363" s="22" t="s">
        <v>16807</v>
      </c>
      <c r="E8363" s="373" t="s">
        <v>17063</v>
      </c>
    </row>
    <row r="8364" spans="1:5" ht="12" customHeight="1" x14ac:dyDescent="0.25">
      <c r="A8364" s="651" t="s">
        <v>17064</v>
      </c>
      <c r="B8364" t="s">
        <v>17065</v>
      </c>
      <c r="C8364" s="24">
        <f>ODAOHfA!E38</f>
        <v>0</v>
      </c>
      <c r="D8364" s="22" t="s">
        <v>16807</v>
      </c>
      <c r="E8364" s="373" t="s">
        <v>17066</v>
      </c>
    </row>
    <row r="8365" spans="1:5" ht="12" customHeight="1" x14ac:dyDescent="0.25">
      <c r="A8365" s="651" t="s">
        <v>17067</v>
      </c>
      <c r="B8365" t="s">
        <v>17068</v>
      </c>
      <c r="C8365" s="24">
        <f>ODAOHfA!F14</f>
        <v>0</v>
      </c>
      <c r="D8365" s="22" t="s">
        <v>16807</v>
      </c>
      <c r="E8365" s="373" t="s">
        <v>17069</v>
      </c>
    </row>
    <row r="8366" spans="1:5" ht="12" customHeight="1" x14ac:dyDescent="0.25">
      <c r="A8366" s="651" t="s">
        <v>17070</v>
      </c>
      <c r="B8366" t="s">
        <v>17071</v>
      </c>
      <c r="C8366" s="24">
        <f>ODAOHfA!F15</f>
        <v>0</v>
      </c>
      <c r="D8366" s="22" t="s">
        <v>16807</v>
      </c>
      <c r="E8366" s="373" t="s">
        <v>17072</v>
      </c>
    </row>
    <row r="8367" spans="1:5" ht="12" customHeight="1" x14ac:dyDescent="0.25">
      <c r="A8367" s="651" t="s">
        <v>17073</v>
      </c>
      <c r="B8367" t="s">
        <v>17074</v>
      </c>
      <c r="C8367" s="24">
        <f>ODAOHfA!F16</f>
        <v>0</v>
      </c>
      <c r="D8367" s="22" t="s">
        <v>16807</v>
      </c>
      <c r="E8367" s="373" t="s">
        <v>17075</v>
      </c>
    </row>
    <row r="8368" spans="1:5" ht="12" customHeight="1" x14ac:dyDescent="0.25">
      <c r="A8368" s="651" t="s">
        <v>17076</v>
      </c>
      <c r="B8368" t="s">
        <v>17077</v>
      </c>
      <c r="C8368" s="24">
        <f>ODAOHfA!F17</f>
        <v>0</v>
      </c>
      <c r="D8368" s="22" t="s">
        <v>16807</v>
      </c>
      <c r="E8368" s="373" t="s">
        <v>17078</v>
      </c>
    </row>
    <row r="8369" spans="1:5" ht="12" customHeight="1" x14ac:dyDescent="0.25">
      <c r="A8369" s="651" t="s">
        <v>17079</v>
      </c>
      <c r="B8369" t="s">
        <v>17080</v>
      </c>
      <c r="C8369" s="24">
        <f>ODAOHfA!F18</f>
        <v>0</v>
      </c>
      <c r="D8369" s="22" t="s">
        <v>16807</v>
      </c>
      <c r="E8369" s="373" t="s">
        <v>17081</v>
      </c>
    </row>
    <row r="8370" spans="1:5" ht="12" customHeight="1" x14ac:dyDescent="0.25">
      <c r="A8370" s="651" t="s">
        <v>17082</v>
      </c>
      <c r="B8370" t="s">
        <v>17083</v>
      </c>
      <c r="C8370" s="24">
        <f>ODAOHfA!F19</f>
        <v>0</v>
      </c>
      <c r="D8370" s="22" t="s">
        <v>16807</v>
      </c>
      <c r="E8370" s="373" t="s">
        <v>17084</v>
      </c>
    </row>
    <row r="8371" spans="1:5" ht="12" customHeight="1" x14ac:dyDescent="0.25">
      <c r="A8371" s="651" t="s">
        <v>17085</v>
      </c>
      <c r="B8371" t="s">
        <v>17086</v>
      </c>
      <c r="C8371" s="24">
        <f>ODAOHfA!F20</f>
        <v>0</v>
      </c>
      <c r="D8371" s="22" t="s">
        <v>16807</v>
      </c>
      <c r="E8371" s="373" t="s">
        <v>17087</v>
      </c>
    </row>
    <row r="8372" spans="1:5" ht="12" customHeight="1" x14ac:dyDescent="0.25">
      <c r="A8372" s="651" t="s">
        <v>17088</v>
      </c>
      <c r="B8372" t="s">
        <v>17089</v>
      </c>
      <c r="C8372" s="24">
        <f>ODAOHfA!F21</f>
        <v>0</v>
      </c>
      <c r="D8372" s="22" t="s">
        <v>16807</v>
      </c>
      <c r="E8372" s="373" t="s">
        <v>17090</v>
      </c>
    </row>
    <row r="8373" spans="1:5" ht="12" customHeight="1" x14ac:dyDescent="0.25">
      <c r="A8373" s="651" t="s">
        <v>17091</v>
      </c>
      <c r="B8373" t="s">
        <v>17092</v>
      </c>
      <c r="C8373" s="24">
        <f>ODAOHfA!F22</f>
        <v>0</v>
      </c>
      <c r="D8373" s="22" t="s">
        <v>16807</v>
      </c>
      <c r="E8373" s="373" t="s">
        <v>17093</v>
      </c>
    </row>
    <row r="8374" spans="1:5" ht="12" customHeight="1" x14ac:dyDescent="0.25">
      <c r="A8374" s="651" t="s">
        <v>17094</v>
      </c>
      <c r="B8374" t="s">
        <v>17095</v>
      </c>
      <c r="C8374" s="24">
        <f>ODAOHfA!F23</f>
        <v>0</v>
      </c>
      <c r="D8374" s="22" t="s">
        <v>16807</v>
      </c>
      <c r="E8374" s="373" t="s">
        <v>17096</v>
      </c>
    </row>
    <row r="8375" spans="1:5" ht="12" customHeight="1" x14ac:dyDescent="0.25">
      <c r="A8375" s="651" t="s">
        <v>17097</v>
      </c>
      <c r="B8375" t="s">
        <v>17098</v>
      </c>
      <c r="C8375" s="24">
        <f>ODAOHfA!F24</f>
        <v>0</v>
      </c>
      <c r="D8375" s="22" t="s">
        <v>16807</v>
      </c>
      <c r="E8375" s="373" t="s">
        <v>17099</v>
      </c>
    </row>
    <row r="8376" spans="1:5" ht="12" customHeight="1" x14ac:dyDescent="0.25">
      <c r="A8376" s="651" t="s">
        <v>17100</v>
      </c>
      <c r="B8376" t="s">
        <v>17101</v>
      </c>
      <c r="C8376" s="24">
        <f>ODAOHfA!F25</f>
        <v>0</v>
      </c>
      <c r="D8376" s="22" t="s">
        <v>16807</v>
      </c>
      <c r="E8376" s="373" t="s">
        <v>17102</v>
      </c>
    </row>
    <row r="8377" spans="1:5" ht="12" customHeight="1" x14ac:dyDescent="0.25">
      <c r="A8377" s="651" t="s">
        <v>17103</v>
      </c>
      <c r="B8377" t="s">
        <v>17104</v>
      </c>
      <c r="C8377" s="24">
        <f>ODAOHfA!F26</f>
        <v>0</v>
      </c>
      <c r="D8377" s="22" t="s">
        <v>16807</v>
      </c>
      <c r="E8377" s="373" t="s">
        <v>17105</v>
      </c>
    </row>
    <row r="8378" spans="1:5" ht="12" customHeight="1" x14ac:dyDescent="0.25">
      <c r="A8378" s="651" t="s">
        <v>17106</v>
      </c>
      <c r="B8378" t="s">
        <v>17107</v>
      </c>
      <c r="C8378" s="24">
        <f>ODAOHfA!F27</f>
        <v>0</v>
      </c>
      <c r="D8378" s="22" t="s">
        <v>16807</v>
      </c>
      <c r="E8378" s="373" t="s">
        <v>17108</v>
      </c>
    </row>
    <row r="8379" spans="1:5" ht="12" customHeight="1" x14ac:dyDescent="0.25">
      <c r="A8379" s="651" t="s">
        <v>17109</v>
      </c>
      <c r="B8379" t="s">
        <v>17110</v>
      </c>
      <c r="C8379" s="24">
        <f>ODAOHfA!F28</f>
        <v>0</v>
      </c>
      <c r="D8379" s="22" t="s">
        <v>16807</v>
      </c>
      <c r="E8379" s="373" t="s">
        <v>17111</v>
      </c>
    </row>
    <row r="8380" spans="1:5" ht="12" customHeight="1" x14ac:dyDescent="0.25">
      <c r="A8380" s="651" t="s">
        <v>17112</v>
      </c>
      <c r="B8380" t="s">
        <v>17113</v>
      </c>
      <c r="C8380" s="24">
        <f>ODAOHfA!F29</f>
        <v>0</v>
      </c>
      <c r="D8380" s="22" t="s">
        <v>16807</v>
      </c>
      <c r="E8380" s="373" t="s">
        <v>17114</v>
      </c>
    </row>
    <row r="8381" spans="1:5" ht="12" customHeight="1" x14ac:dyDescent="0.25">
      <c r="A8381" s="651" t="s">
        <v>17115</v>
      </c>
      <c r="B8381" t="s">
        <v>17116</v>
      </c>
      <c r="C8381" s="24">
        <f>ODAOHfA!F30</f>
        <v>0</v>
      </c>
      <c r="D8381" s="22" t="s">
        <v>16807</v>
      </c>
      <c r="E8381" s="373" t="s">
        <v>17117</v>
      </c>
    </row>
    <row r="8382" spans="1:5" ht="12" customHeight="1" x14ac:dyDescent="0.25">
      <c r="A8382" s="651" t="s">
        <v>17118</v>
      </c>
      <c r="B8382" t="s">
        <v>17119</v>
      </c>
      <c r="C8382" s="24">
        <f>ODAOHfA!F31</f>
        <v>0</v>
      </c>
      <c r="D8382" s="22" t="s">
        <v>16807</v>
      </c>
      <c r="E8382" s="373" t="s">
        <v>17120</v>
      </c>
    </row>
    <row r="8383" spans="1:5" ht="12" customHeight="1" x14ac:dyDescent="0.25">
      <c r="A8383" s="651" t="s">
        <v>17121</v>
      </c>
      <c r="B8383" t="s">
        <v>17122</v>
      </c>
      <c r="C8383" s="24">
        <f>ODAOHfA!F32</f>
        <v>0</v>
      </c>
      <c r="D8383" s="22" t="s">
        <v>16807</v>
      </c>
      <c r="E8383" s="373" t="s">
        <v>17123</v>
      </c>
    </row>
    <row r="8384" spans="1:5" ht="12" customHeight="1" x14ac:dyDescent="0.25">
      <c r="A8384" s="651" t="s">
        <v>17124</v>
      </c>
      <c r="B8384" t="s">
        <v>17125</v>
      </c>
      <c r="C8384" s="24">
        <f>ODAOHfA!F33</f>
        <v>0</v>
      </c>
      <c r="D8384" s="22" t="s">
        <v>16807</v>
      </c>
      <c r="E8384" s="373" t="s">
        <v>17126</v>
      </c>
    </row>
    <row r="8385" spans="1:5" ht="12" customHeight="1" x14ac:dyDescent="0.25">
      <c r="A8385" s="651" t="s">
        <v>17127</v>
      </c>
      <c r="B8385" t="s">
        <v>17128</v>
      </c>
      <c r="C8385" s="24">
        <f>ODAOHfA!F34</f>
        <v>0</v>
      </c>
      <c r="D8385" s="22" t="s">
        <v>16807</v>
      </c>
      <c r="E8385" s="373" t="s">
        <v>17129</v>
      </c>
    </row>
    <row r="8386" spans="1:5" ht="12" customHeight="1" x14ac:dyDescent="0.25">
      <c r="A8386" s="651" t="s">
        <v>17130</v>
      </c>
      <c r="B8386" t="s">
        <v>17131</v>
      </c>
      <c r="C8386" s="24">
        <f>ODAOHfA!F35</f>
        <v>0</v>
      </c>
      <c r="D8386" s="22" t="s">
        <v>16807</v>
      </c>
      <c r="E8386" s="373" t="s">
        <v>17132</v>
      </c>
    </row>
    <row r="8387" spans="1:5" ht="12" customHeight="1" x14ac:dyDescent="0.25">
      <c r="A8387" s="651" t="s">
        <v>17133</v>
      </c>
      <c r="B8387" t="s">
        <v>17134</v>
      </c>
      <c r="C8387" s="24">
        <f>ODAOHfA!F36</f>
        <v>0</v>
      </c>
      <c r="D8387" s="22" t="s">
        <v>16807</v>
      </c>
      <c r="E8387" s="373" t="s">
        <v>17135</v>
      </c>
    </row>
    <row r="8388" spans="1:5" ht="12" customHeight="1" x14ac:dyDescent="0.25">
      <c r="A8388" s="651" t="s">
        <v>17136</v>
      </c>
      <c r="B8388" t="s">
        <v>17137</v>
      </c>
      <c r="C8388" s="24">
        <f>ODAOHfA!F37</f>
        <v>0</v>
      </c>
      <c r="D8388" s="22" t="s">
        <v>16807</v>
      </c>
      <c r="E8388" s="373" t="s">
        <v>17138</v>
      </c>
    </row>
    <row r="8389" spans="1:5" ht="12" customHeight="1" x14ac:dyDescent="0.25">
      <c r="A8389" s="651" t="s">
        <v>17139</v>
      </c>
      <c r="B8389" t="s">
        <v>17140</v>
      </c>
      <c r="C8389" s="24">
        <f>ODAOHfA!F38</f>
        <v>0</v>
      </c>
      <c r="D8389" s="22" t="s">
        <v>16807</v>
      </c>
      <c r="E8389" s="373" t="s">
        <v>17141</v>
      </c>
    </row>
    <row r="8390" spans="1:5" ht="12" customHeight="1" x14ac:dyDescent="0.25">
      <c r="A8390" s="651" t="s">
        <v>17142</v>
      </c>
      <c r="B8390" t="s">
        <v>17143</v>
      </c>
      <c r="C8390" s="24">
        <f>ODAOHfA!G14</f>
        <v>0</v>
      </c>
      <c r="D8390" s="22" t="s">
        <v>16807</v>
      </c>
      <c r="E8390" s="373" t="s">
        <v>17144</v>
      </c>
    </row>
    <row r="8391" spans="1:5" ht="12" customHeight="1" x14ac:dyDescent="0.25">
      <c r="A8391" s="651" t="s">
        <v>17145</v>
      </c>
      <c r="B8391" t="s">
        <v>17146</v>
      </c>
      <c r="C8391" s="24">
        <f>ODAOHfA!G15</f>
        <v>0</v>
      </c>
      <c r="D8391" s="22" t="s">
        <v>16807</v>
      </c>
      <c r="E8391" s="373" t="s">
        <v>17147</v>
      </c>
    </row>
    <row r="8392" spans="1:5" ht="12" customHeight="1" x14ac:dyDescent="0.25">
      <c r="A8392" s="651" t="s">
        <v>17148</v>
      </c>
      <c r="B8392" t="s">
        <v>17149</v>
      </c>
      <c r="C8392" s="24">
        <f>ODAOHfA!G16</f>
        <v>0</v>
      </c>
      <c r="D8392" s="22" t="s">
        <v>16807</v>
      </c>
      <c r="E8392" s="373" t="s">
        <v>17150</v>
      </c>
    </row>
    <row r="8393" spans="1:5" ht="12" customHeight="1" x14ac:dyDescent="0.25">
      <c r="A8393" s="651" t="s">
        <v>17151</v>
      </c>
      <c r="B8393" t="s">
        <v>17152</v>
      </c>
      <c r="C8393" s="24">
        <f>ODAOHfA!G17</f>
        <v>0</v>
      </c>
      <c r="D8393" s="22" t="s">
        <v>16807</v>
      </c>
      <c r="E8393" s="373" t="s">
        <v>17153</v>
      </c>
    </row>
    <row r="8394" spans="1:5" ht="12" customHeight="1" x14ac:dyDescent="0.25">
      <c r="A8394" s="651" t="s">
        <v>17154</v>
      </c>
      <c r="B8394" t="s">
        <v>17155</v>
      </c>
      <c r="C8394" s="24">
        <f>ODAOHfA!G18</f>
        <v>0</v>
      </c>
      <c r="D8394" s="22" t="s">
        <v>16807</v>
      </c>
      <c r="E8394" s="373" t="s">
        <v>17156</v>
      </c>
    </row>
    <row r="8395" spans="1:5" ht="12" customHeight="1" x14ac:dyDescent="0.25">
      <c r="A8395" s="651" t="s">
        <v>17157</v>
      </c>
      <c r="B8395" t="s">
        <v>17158</v>
      </c>
      <c r="C8395" s="24">
        <f>ODAOHfA!G19</f>
        <v>0</v>
      </c>
      <c r="D8395" s="22" t="s">
        <v>16807</v>
      </c>
      <c r="E8395" s="373" t="s">
        <v>17159</v>
      </c>
    </row>
    <row r="8396" spans="1:5" ht="12" customHeight="1" x14ac:dyDescent="0.25">
      <c r="A8396" s="651" t="s">
        <v>17160</v>
      </c>
      <c r="B8396" t="s">
        <v>17161</v>
      </c>
      <c r="C8396" s="24">
        <f>ODAOHfA!G20</f>
        <v>0</v>
      </c>
      <c r="D8396" s="22" t="s">
        <v>16807</v>
      </c>
      <c r="E8396" s="373" t="s">
        <v>17162</v>
      </c>
    </row>
    <row r="8397" spans="1:5" ht="12" customHeight="1" x14ac:dyDescent="0.25">
      <c r="A8397" s="651" t="s">
        <v>17163</v>
      </c>
      <c r="B8397" t="s">
        <v>17164</v>
      </c>
      <c r="C8397" s="24">
        <f>ODAOHfA!G21</f>
        <v>0</v>
      </c>
      <c r="D8397" s="22" t="s">
        <v>16807</v>
      </c>
      <c r="E8397" s="373" t="s">
        <v>17165</v>
      </c>
    </row>
    <row r="8398" spans="1:5" ht="12" customHeight="1" x14ac:dyDescent="0.25">
      <c r="A8398" s="651" t="s">
        <v>17166</v>
      </c>
      <c r="B8398" t="s">
        <v>17167</v>
      </c>
      <c r="C8398" s="24">
        <f>ODAOHfA!G22</f>
        <v>0</v>
      </c>
      <c r="D8398" s="22" t="s">
        <v>16807</v>
      </c>
      <c r="E8398" s="373" t="s">
        <v>17168</v>
      </c>
    </row>
    <row r="8399" spans="1:5" ht="12" customHeight="1" x14ac:dyDescent="0.25">
      <c r="A8399" s="651" t="s">
        <v>17169</v>
      </c>
      <c r="B8399" t="s">
        <v>17170</v>
      </c>
      <c r="C8399" s="24">
        <f>ODAOHfA!G23</f>
        <v>0</v>
      </c>
      <c r="D8399" s="22" t="s">
        <v>16807</v>
      </c>
      <c r="E8399" s="373" t="s">
        <v>17171</v>
      </c>
    </row>
    <row r="8400" spans="1:5" ht="12" customHeight="1" x14ac:dyDescent="0.25">
      <c r="A8400" s="651" t="s">
        <v>17172</v>
      </c>
      <c r="B8400" t="s">
        <v>17173</v>
      </c>
      <c r="C8400" s="24">
        <f>ODAOHfA!G24</f>
        <v>0</v>
      </c>
      <c r="D8400" s="22" t="s">
        <v>16807</v>
      </c>
      <c r="E8400" s="373" t="s">
        <v>17174</v>
      </c>
    </row>
    <row r="8401" spans="1:5" ht="12" customHeight="1" x14ac:dyDescent="0.25">
      <c r="A8401" s="651" t="s">
        <v>17175</v>
      </c>
      <c r="B8401" t="s">
        <v>17176</v>
      </c>
      <c r="C8401" s="24">
        <f>ODAOHfA!G25</f>
        <v>0</v>
      </c>
      <c r="D8401" s="22" t="s">
        <v>16807</v>
      </c>
      <c r="E8401" s="373" t="s">
        <v>17177</v>
      </c>
    </row>
    <row r="8402" spans="1:5" ht="12" customHeight="1" x14ac:dyDescent="0.25">
      <c r="A8402" s="651" t="s">
        <v>17178</v>
      </c>
      <c r="B8402" t="s">
        <v>17179</v>
      </c>
      <c r="C8402" s="24">
        <f>ODAOHfA!G26</f>
        <v>0</v>
      </c>
      <c r="D8402" s="22" t="s">
        <v>16807</v>
      </c>
      <c r="E8402" s="373" t="s">
        <v>17180</v>
      </c>
    </row>
    <row r="8403" spans="1:5" ht="12" customHeight="1" x14ac:dyDescent="0.25">
      <c r="A8403" s="651" t="s">
        <v>17181</v>
      </c>
      <c r="B8403" t="s">
        <v>17182</v>
      </c>
      <c r="C8403" s="24">
        <f>ODAOHfA!G27</f>
        <v>0</v>
      </c>
      <c r="D8403" s="22" t="s">
        <v>16807</v>
      </c>
      <c r="E8403" s="373" t="s">
        <v>17183</v>
      </c>
    </row>
    <row r="8404" spans="1:5" ht="12" customHeight="1" x14ac:dyDescent="0.25">
      <c r="A8404" s="651" t="s">
        <v>17184</v>
      </c>
      <c r="B8404" t="s">
        <v>17185</v>
      </c>
      <c r="C8404" s="24">
        <f>ODAOHfA!G28</f>
        <v>0</v>
      </c>
      <c r="D8404" s="22" t="s">
        <v>16807</v>
      </c>
      <c r="E8404" s="373" t="s">
        <v>17186</v>
      </c>
    </row>
    <row r="8405" spans="1:5" ht="12" customHeight="1" x14ac:dyDescent="0.25">
      <c r="A8405" s="651" t="s">
        <v>17187</v>
      </c>
      <c r="B8405" t="s">
        <v>17188</v>
      </c>
      <c r="C8405" s="24">
        <f>ODAOHfA!G29</f>
        <v>0</v>
      </c>
      <c r="D8405" s="22" t="s">
        <v>16807</v>
      </c>
      <c r="E8405" s="373" t="s">
        <v>17189</v>
      </c>
    </row>
    <row r="8406" spans="1:5" ht="12" customHeight="1" x14ac:dyDescent="0.25">
      <c r="A8406" s="651" t="s">
        <v>17190</v>
      </c>
      <c r="B8406" t="s">
        <v>17191</v>
      </c>
      <c r="C8406" s="24">
        <f>ODAOHfA!G30</f>
        <v>0</v>
      </c>
      <c r="D8406" s="22" t="s">
        <v>16807</v>
      </c>
      <c r="E8406" s="373" t="s">
        <v>17192</v>
      </c>
    </row>
    <row r="8407" spans="1:5" ht="12" customHeight="1" x14ac:dyDescent="0.25">
      <c r="A8407" s="651" t="s">
        <v>17193</v>
      </c>
      <c r="B8407" t="s">
        <v>17194</v>
      </c>
      <c r="C8407" s="24">
        <f>ODAOHfA!G31</f>
        <v>0</v>
      </c>
      <c r="D8407" s="22" t="s">
        <v>16807</v>
      </c>
      <c r="E8407" s="373" t="s">
        <v>17195</v>
      </c>
    </row>
    <row r="8408" spans="1:5" ht="12" customHeight="1" x14ac:dyDescent="0.25">
      <c r="A8408" s="651" t="s">
        <v>17196</v>
      </c>
      <c r="B8408" t="s">
        <v>17197</v>
      </c>
      <c r="C8408" s="24">
        <f>ODAOHfA!G32</f>
        <v>0</v>
      </c>
      <c r="D8408" s="22" t="s">
        <v>16807</v>
      </c>
      <c r="E8408" s="373" t="s">
        <v>17198</v>
      </c>
    </row>
    <row r="8409" spans="1:5" ht="12" customHeight="1" x14ac:dyDescent="0.25">
      <c r="A8409" s="651" t="s">
        <v>17199</v>
      </c>
      <c r="B8409" t="s">
        <v>17200</v>
      </c>
      <c r="C8409" s="24">
        <f>ODAOHfA!G33</f>
        <v>0</v>
      </c>
      <c r="D8409" s="22" t="s">
        <v>16807</v>
      </c>
      <c r="E8409" s="373" t="s">
        <v>17201</v>
      </c>
    </row>
    <row r="8410" spans="1:5" ht="12" customHeight="1" x14ac:dyDescent="0.25">
      <c r="A8410" s="651" t="s">
        <v>17202</v>
      </c>
      <c r="B8410" t="s">
        <v>17203</v>
      </c>
      <c r="C8410" s="24">
        <f>ODAOHfA!G34</f>
        <v>0</v>
      </c>
      <c r="D8410" s="22" t="s">
        <v>16807</v>
      </c>
      <c r="E8410" s="373" t="s">
        <v>17204</v>
      </c>
    </row>
    <row r="8411" spans="1:5" ht="12" customHeight="1" x14ac:dyDescent="0.25">
      <c r="A8411" s="651" t="s">
        <v>17205</v>
      </c>
      <c r="B8411" t="s">
        <v>17206</v>
      </c>
      <c r="C8411" s="24">
        <f>ODAOHfA!G35</f>
        <v>0</v>
      </c>
      <c r="D8411" s="22" t="s">
        <v>16807</v>
      </c>
      <c r="E8411" s="373" t="s">
        <v>17207</v>
      </c>
    </row>
    <row r="8412" spans="1:5" ht="12" customHeight="1" x14ac:dyDescent="0.25">
      <c r="A8412" s="651" t="s">
        <v>17208</v>
      </c>
      <c r="B8412" t="s">
        <v>17209</v>
      </c>
      <c r="C8412" s="24">
        <f>ODAOHfA!G36</f>
        <v>0</v>
      </c>
      <c r="D8412" s="22" t="s">
        <v>16807</v>
      </c>
      <c r="E8412" s="373" t="s">
        <v>17210</v>
      </c>
    </row>
    <row r="8413" spans="1:5" ht="12" customHeight="1" x14ac:dyDescent="0.25">
      <c r="A8413" s="651" t="s">
        <v>17211</v>
      </c>
      <c r="B8413" t="s">
        <v>17212</v>
      </c>
      <c r="C8413" s="24">
        <f>ODAOHfA!G37</f>
        <v>0</v>
      </c>
      <c r="D8413" s="22" t="s">
        <v>16807</v>
      </c>
      <c r="E8413" s="373" t="s">
        <v>17213</v>
      </c>
    </row>
    <row r="8414" spans="1:5" ht="12" customHeight="1" x14ac:dyDescent="0.25">
      <c r="A8414" s="651" t="s">
        <v>17214</v>
      </c>
      <c r="B8414" t="s">
        <v>17215</v>
      </c>
      <c r="C8414" s="24">
        <f>ODAOHfA!G38</f>
        <v>0</v>
      </c>
      <c r="D8414" s="22" t="s">
        <v>16807</v>
      </c>
      <c r="E8414" s="373" t="s">
        <v>17216</v>
      </c>
    </row>
    <row r="8415" spans="1:5" ht="12" customHeight="1" x14ac:dyDescent="0.25">
      <c r="A8415" s="651" t="s">
        <v>17217</v>
      </c>
      <c r="B8415" t="s">
        <v>17218</v>
      </c>
      <c r="C8415" s="24">
        <f>ODAOHfA!H14</f>
        <v>0</v>
      </c>
      <c r="D8415" s="22" t="s">
        <v>16807</v>
      </c>
      <c r="E8415" s="373" t="s">
        <v>17219</v>
      </c>
    </row>
    <row r="8416" spans="1:5" ht="12" customHeight="1" x14ac:dyDescent="0.25">
      <c r="A8416" s="651" t="s">
        <v>17220</v>
      </c>
      <c r="B8416" t="s">
        <v>17221</v>
      </c>
      <c r="C8416" s="24">
        <f>ODAOHfA!H15</f>
        <v>0</v>
      </c>
      <c r="D8416" s="22" t="s">
        <v>16807</v>
      </c>
      <c r="E8416" s="373" t="s">
        <v>17222</v>
      </c>
    </row>
    <row r="8417" spans="1:5" ht="12" customHeight="1" x14ac:dyDescent="0.25">
      <c r="A8417" s="651" t="s">
        <v>17223</v>
      </c>
      <c r="B8417" t="s">
        <v>17224</v>
      </c>
      <c r="C8417" s="24">
        <f>ODAOHfA!H16</f>
        <v>0</v>
      </c>
      <c r="D8417" s="22" t="s">
        <v>16807</v>
      </c>
      <c r="E8417" s="373" t="s">
        <v>17225</v>
      </c>
    </row>
    <row r="8418" spans="1:5" ht="12" customHeight="1" x14ac:dyDescent="0.25">
      <c r="A8418" s="651" t="s">
        <v>17226</v>
      </c>
      <c r="B8418" t="s">
        <v>17227</v>
      </c>
      <c r="C8418" s="24">
        <f>ODAOHfA!H17</f>
        <v>0</v>
      </c>
      <c r="D8418" s="22" t="s">
        <v>16807</v>
      </c>
      <c r="E8418" s="373" t="s">
        <v>17228</v>
      </c>
    </row>
    <row r="8419" spans="1:5" ht="12" customHeight="1" x14ac:dyDescent="0.25">
      <c r="A8419" s="651" t="s">
        <v>17229</v>
      </c>
      <c r="B8419" t="s">
        <v>17230</v>
      </c>
      <c r="C8419" s="24">
        <f>ODAOHfA!H18</f>
        <v>0</v>
      </c>
      <c r="D8419" s="22" t="s">
        <v>16807</v>
      </c>
      <c r="E8419" s="373" t="s">
        <v>17231</v>
      </c>
    </row>
    <row r="8420" spans="1:5" ht="12" customHeight="1" x14ac:dyDescent="0.25">
      <c r="A8420" s="651" t="s">
        <v>17232</v>
      </c>
      <c r="B8420" t="s">
        <v>17233</v>
      </c>
      <c r="C8420" s="24">
        <f>ODAOHfA!H19</f>
        <v>0</v>
      </c>
      <c r="D8420" s="22" t="s">
        <v>16807</v>
      </c>
      <c r="E8420" s="373" t="s">
        <v>17234</v>
      </c>
    </row>
    <row r="8421" spans="1:5" ht="12" customHeight="1" x14ac:dyDescent="0.25">
      <c r="A8421" s="651" t="s">
        <v>17235</v>
      </c>
      <c r="B8421" t="s">
        <v>17236</v>
      </c>
      <c r="C8421" s="24">
        <f>ODAOHfA!H20</f>
        <v>0</v>
      </c>
      <c r="D8421" s="22" t="s">
        <v>16807</v>
      </c>
      <c r="E8421" s="373" t="s">
        <v>17237</v>
      </c>
    </row>
    <row r="8422" spans="1:5" ht="12" customHeight="1" x14ac:dyDescent="0.25">
      <c r="A8422" s="651" t="s">
        <v>17238</v>
      </c>
      <c r="B8422" t="s">
        <v>17239</v>
      </c>
      <c r="C8422" s="24">
        <f>ODAOHfA!H21</f>
        <v>0</v>
      </c>
      <c r="D8422" s="22" t="s">
        <v>16807</v>
      </c>
      <c r="E8422" s="373" t="s">
        <v>17240</v>
      </c>
    </row>
    <row r="8423" spans="1:5" ht="12" customHeight="1" x14ac:dyDescent="0.25">
      <c r="A8423" s="651" t="s">
        <v>17241</v>
      </c>
      <c r="B8423" t="s">
        <v>17242</v>
      </c>
      <c r="C8423" s="24">
        <f>ODAOHfA!H22</f>
        <v>0</v>
      </c>
      <c r="D8423" s="22" t="s">
        <v>16807</v>
      </c>
      <c r="E8423" s="373" t="s">
        <v>17243</v>
      </c>
    </row>
    <row r="8424" spans="1:5" ht="12" customHeight="1" x14ac:dyDescent="0.25">
      <c r="A8424" s="651" t="s">
        <v>17244</v>
      </c>
      <c r="B8424" t="s">
        <v>17245</v>
      </c>
      <c r="C8424" s="24">
        <f>ODAOHfA!H23</f>
        <v>0</v>
      </c>
      <c r="D8424" s="22" t="s">
        <v>16807</v>
      </c>
      <c r="E8424" s="373" t="s">
        <v>17246</v>
      </c>
    </row>
    <row r="8425" spans="1:5" ht="12" customHeight="1" x14ac:dyDescent="0.25">
      <c r="A8425" s="651" t="s">
        <v>17247</v>
      </c>
      <c r="B8425" t="s">
        <v>17248</v>
      </c>
      <c r="C8425" s="24">
        <f>ODAOHfA!H24</f>
        <v>0</v>
      </c>
      <c r="D8425" s="22" t="s">
        <v>16807</v>
      </c>
      <c r="E8425" s="373" t="s">
        <v>17249</v>
      </c>
    </row>
    <row r="8426" spans="1:5" ht="12" customHeight="1" x14ac:dyDescent="0.25">
      <c r="A8426" s="651" t="s">
        <v>17250</v>
      </c>
      <c r="B8426" t="s">
        <v>17251</v>
      </c>
      <c r="C8426" s="24">
        <f>ODAOHfA!H25</f>
        <v>0</v>
      </c>
      <c r="D8426" s="22" t="s">
        <v>16807</v>
      </c>
      <c r="E8426" s="373" t="s">
        <v>17252</v>
      </c>
    </row>
    <row r="8427" spans="1:5" ht="12" customHeight="1" x14ac:dyDescent="0.25">
      <c r="A8427" s="651" t="s">
        <v>17253</v>
      </c>
      <c r="B8427" t="s">
        <v>17254</v>
      </c>
      <c r="C8427" s="24">
        <f>ODAOHfA!H26</f>
        <v>0</v>
      </c>
      <c r="D8427" s="22" t="s">
        <v>16807</v>
      </c>
      <c r="E8427" s="373" t="s">
        <v>17255</v>
      </c>
    </row>
    <row r="8428" spans="1:5" ht="12" customHeight="1" x14ac:dyDescent="0.25">
      <c r="A8428" s="651" t="s">
        <v>17256</v>
      </c>
      <c r="B8428" t="s">
        <v>17257</v>
      </c>
      <c r="C8428" s="24">
        <f>ODAOHfA!H27</f>
        <v>0</v>
      </c>
      <c r="D8428" s="22" t="s">
        <v>16807</v>
      </c>
      <c r="E8428" s="373" t="s">
        <v>17258</v>
      </c>
    </row>
    <row r="8429" spans="1:5" ht="12" customHeight="1" x14ac:dyDescent="0.25">
      <c r="A8429" s="651" t="s">
        <v>17259</v>
      </c>
      <c r="B8429" t="s">
        <v>17260</v>
      </c>
      <c r="C8429" s="24">
        <f>ODAOHfA!H28</f>
        <v>0</v>
      </c>
      <c r="D8429" s="22" t="s">
        <v>16807</v>
      </c>
      <c r="E8429" s="373" t="s">
        <v>17261</v>
      </c>
    </row>
    <row r="8430" spans="1:5" ht="12" customHeight="1" x14ac:dyDescent="0.25">
      <c r="A8430" s="651" t="s">
        <v>17262</v>
      </c>
      <c r="B8430" t="s">
        <v>17263</v>
      </c>
      <c r="C8430" s="24">
        <f>ODAOHfA!H29</f>
        <v>0</v>
      </c>
      <c r="D8430" s="22" t="s">
        <v>16807</v>
      </c>
      <c r="E8430" s="373" t="s">
        <v>17264</v>
      </c>
    </row>
    <row r="8431" spans="1:5" ht="12" customHeight="1" x14ac:dyDescent="0.25">
      <c r="A8431" s="651" t="s">
        <v>17265</v>
      </c>
      <c r="B8431" t="s">
        <v>17266</v>
      </c>
      <c r="C8431" s="24">
        <f>ODAOHfA!H30</f>
        <v>0</v>
      </c>
      <c r="D8431" s="22" t="s">
        <v>16807</v>
      </c>
      <c r="E8431" s="373" t="s">
        <v>17267</v>
      </c>
    </row>
    <row r="8432" spans="1:5" ht="12" customHeight="1" x14ac:dyDescent="0.25">
      <c r="A8432" s="651" t="s">
        <v>17268</v>
      </c>
      <c r="B8432" t="s">
        <v>17269</v>
      </c>
      <c r="C8432" s="24">
        <f>ODAOHfA!H31</f>
        <v>0</v>
      </c>
      <c r="D8432" s="22" t="s">
        <v>16807</v>
      </c>
      <c r="E8432" s="373" t="s">
        <v>17270</v>
      </c>
    </row>
    <row r="8433" spans="1:5" ht="12" customHeight="1" x14ac:dyDescent="0.25">
      <c r="A8433" s="651" t="s">
        <v>17271</v>
      </c>
      <c r="B8433" t="s">
        <v>17272</v>
      </c>
      <c r="C8433" s="24">
        <f>ODAOHfA!H32</f>
        <v>0</v>
      </c>
      <c r="D8433" s="22" t="s">
        <v>16807</v>
      </c>
      <c r="E8433" s="373" t="s">
        <v>17273</v>
      </c>
    </row>
    <row r="8434" spans="1:5" ht="12" customHeight="1" x14ac:dyDescent="0.25">
      <c r="A8434" s="651" t="s">
        <v>17274</v>
      </c>
      <c r="B8434" t="s">
        <v>17275</v>
      </c>
      <c r="C8434" s="24">
        <f>ODAOHfA!H33</f>
        <v>0</v>
      </c>
      <c r="D8434" s="22" t="s">
        <v>16807</v>
      </c>
      <c r="E8434" s="373" t="s">
        <v>17276</v>
      </c>
    </row>
    <row r="8435" spans="1:5" ht="12" customHeight="1" x14ac:dyDescent="0.25">
      <c r="A8435" s="651" t="s">
        <v>17277</v>
      </c>
      <c r="B8435" t="s">
        <v>17278</v>
      </c>
      <c r="C8435" s="24">
        <f>ODAOHfA!H34</f>
        <v>0</v>
      </c>
      <c r="D8435" s="22" t="s">
        <v>16807</v>
      </c>
      <c r="E8435" s="373" t="s">
        <v>17279</v>
      </c>
    </row>
    <row r="8436" spans="1:5" ht="12" customHeight="1" x14ac:dyDescent="0.25">
      <c r="A8436" s="651" t="s">
        <v>17280</v>
      </c>
      <c r="B8436" t="s">
        <v>17281</v>
      </c>
      <c r="C8436" s="24">
        <f>ODAOHfA!H35</f>
        <v>0</v>
      </c>
      <c r="D8436" s="22" t="s">
        <v>16807</v>
      </c>
      <c r="E8436" s="373" t="s">
        <v>17282</v>
      </c>
    </row>
    <row r="8437" spans="1:5" ht="12" customHeight="1" x14ac:dyDescent="0.25">
      <c r="A8437" s="651" t="s">
        <v>17283</v>
      </c>
      <c r="B8437" t="s">
        <v>17284</v>
      </c>
      <c r="C8437" s="24">
        <f>ODAOHfA!H36</f>
        <v>0</v>
      </c>
      <c r="D8437" s="22" t="s">
        <v>16807</v>
      </c>
      <c r="E8437" s="373" t="s">
        <v>17285</v>
      </c>
    </row>
    <row r="8438" spans="1:5" ht="12" customHeight="1" x14ac:dyDescent="0.25">
      <c r="A8438" s="651" t="s">
        <v>17286</v>
      </c>
      <c r="B8438" t="s">
        <v>17287</v>
      </c>
      <c r="C8438" s="24">
        <f>ODAOHfA!H37</f>
        <v>0</v>
      </c>
      <c r="D8438" s="22" t="s">
        <v>16807</v>
      </c>
      <c r="E8438" s="373" t="s">
        <v>17288</v>
      </c>
    </row>
    <row r="8439" spans="1:5" ht="12" customHeight="1" x14ac:dyDescent="0.25">
      <c r="A8439" s="651" t="s">
        <v>17289</v>
      </c>
      <c r="B8439" t="s">
        <v>17290</v>
      </c>
      <c r="C8439" s="24">
        <f>ODAOHfA!H38</f>
        <v>0</v>
      </c>
      <c r="D8439" s="22" t="s">
        <v>16807</v>
      </c>
      <c r="E8439" s="373" t="s">
        <v>17291</v>
      </c>
    </row>
    <row r="8440" spans="1:5" ht="12" customHeight="1" x14ac:dyDescent="0.25">
      <c r="A8440" s="651" t="s">
        <v>17292</v>
      </c>
      <c r="B8440" t="s">
        <v>17293</v>
      </c>
      <c r="C8440" s="24">
        <f>ODAOHfA!I14</f>
        <v>0</v>
      </c>
      <c r="D8440" s="22" t="s">
        <v>16807</v>
      </c>
      <c r="E8440" s="373" t="s">
        <v>17294</v>
      </c>
    </row>
    <row r="8441" spans="1:5" ht="12" customHeight="1" x14ac:dyDescent="0.25">
      <c r="A8441" s="651" t="s">
        <v>17295</v>
      </c>
      <c r="B8441" t="s">
        <v>17296</v>
      </c>
      <c r="C8441" s="24">
        <f>ODAOHfA!I15</f>
        <v>0</v>
      </c>
      <c r="D8441" s="22" t="s">
        <v>16807</v>
      </c>
      <c r="E8441" s="373" t="s">
        <v>17297</v>
      </c>
    </row>
    <row r="8442" spans="1:5" ht="12" customHeight="1" x14ac:dyDescent="0.25">
      <c r="A8442" s="651" t="s">
        <v>17298</v>
      </c>
      <c r="B8442" t="s">
        <v>17299</v>
      </c>
      <c r="C8442" s="24">
        <f>ODAOHfA!I16</f>
        <v>0</v>
      </c>
      <c r="D8442" s="22" t="s">
        <v>16807</v>
      </c>
      <c r="E8442" s="373" t="s">
        <v>17300</v>
      </c>
    </row>
    <row r="8443" spans="1:5" ht="12" customHeight="1" x14ac:dyDescent="0.25">
      <c r="A8443" s="651" t="s">
        <v>17301</v>
      </c>
      <c r="B8443" t="s">
        <v>17302</v>
      </c>
      <c r="C8443" s="24">
        <f>ODAOHfA!I17</f>
        <v>0</v>
      </c>
      <c r="D8443" s="22" t="s">
        <v>16807</v>
      </c>
      <c r="E8443" s="373" t="s">
        <v>17303</v>
      </c>
    </row>
    <row r="8444" spans="1:5" ht="12" customHeight="1" x14ac:dyDescent="0.25">
      <c r="A8444" s="651" t="s">
        <v>17304</v>
      </c>
      <c r="B8444" t="s">
        <v>17305</v>
      </c>
      <c r="C8444" s="24">
        <f>ODAOHfA!I18</f>
        <v>0</v>
      </c>
      <c r="D8444" s="22" t="s">
        <v>16807</v>
      </c>
      <c r="E8444" s="373" t="s">
        <v>17306</v>
      </c>
    </row>
    <row r="8445" spans="1:5" ht="12" customHeight="1" x14ac:dyDescent="0.25">
      <c r="A8445" s="651" t="s">
        <v>17307</v>
      </c>
      <c r="B8445" t="s">
        <v>17308</v>
      </c>
      <c r="C8445" s="24">
        <f>ODAOHfA!I19</f>
        <v>0</v>
      </c>
      <c r="D8445" s="22" t="s">
        <v>16807</v>
      </c>
      <c r="E8445" s="373" t="s">
        <v>17309</v>
      </c>
    </row>
    <row r="8446" spans="1:5" ht="12" customHeight="1" x14ac:dyDescent="0.25">
      <c r="A8446" s="651" t="s">
        <v>17310</v>
      </c>
      <c r="B8446" t="s">
        <v>17311</v>
      </c>
      <c r="C8446" s="24">
        <f>ODAOHfA!I20</f>
        <v>0</v>
      </c>
      <c r="D8446" s="22" t="s">
        <v>16807</v>
      </c>
      <c r="E8446" s="373" t="s">
        <v>17312</v>
      </c>
    </row>
    <row r="8447" spans="1:5" ht="12" customHeight="1" x14ac:dyDescent="0.25">
      <c r="A8447" s="651" t="s">
        <v>17313</v>
      </c>
      <c r="B8447" t="s">
        <v>17314</v>
      </c>
      <c r="C8447" s="24">
        <f>ODAOHfA!I21</f>
        <v>0</v>
      </c>
      <c r="D8447" s="22" t="s">
        <v>16807</v>
      </c>
      <c r="E8447" s="373" t="s">
        <v>17315</v>
      </c>
    </row>
    <row r="8448" spans="1:5" ht="12" customHeight="1" x14ac:dyDescent="0.25">
      <c r="A8448" s="651" t="s">
        <v>17316</v>
      </c>
      <c r="B8448" t="s">
        <v>17317</v>
      </c>
      <c r="C8448" s="24">
        <f>ODAOHfA!I22</f>
        <v>0</v>
      </c>
      <c r="D8448" s="22" t="s">
        <v>16807</v>
      </c>
      <c r="E8448" s="373" t="s">
        <v>17318</v>
      </c>
    </row>
    <row r="8449" spans="1:5" ht="12" customHeight="1" x14ac:dyDescent="0.25">
      <c r="A8449" s="651" t="s">
        <v>17319</v>
      </c>
      <c r="B8449" t="s">
        <v>17320</v>
      </c>
      <c r="C8449" s="24">
        <f>ODAOHfA!I23</f>
        <v>0</v>
      </c>
      <c r="D8449" s="22" t="s">
        <v>16807</v>
      </c>
      <c r="E8449" s="373" t="s">
        <v>17321</v>
      </c>
    </row>
    <row r="8450" spans="1:5" ht="12" customHeight="1" x14ac:dyDescent="0.25">
      <c r="A8450" s="651" t="s">
        <v>17322</v>
      </c>
      <c r="B8450" t="s">
        <v>17323</v>
      </c>
      <c r="C8450" s="24">
        <f>ODAOHfA!I24</f>
        <v>0</v>
      </c>
      <c r="D8450" s="22" t="s">
        <v>16807</v>
      </c>
      <c r="E8450" s="373" t="s">
        <v>17324</v>
      </c>
    </row>
    <row r="8451" spans="1:5" ht="12" customHeight="1" x14ac:dyDescent="0.25">
      <c r="A8451" s="651" t="s">
        <v>17325</v>
      </c>
      <c r="B8451" t="s">
        <v>17326</v>
      </c>
      <c r="C8451" s="24">
        <f>ODAOHfA!I25</f>
        <v>0</v>
      </c>
      <c r="D8451" s="22" t="s">
        <v>16807</v>
      </c>
      <c r="E8451" s="373" t="s">
        <v>17327</v>
      </c>
    </row>
    <row r="8452" spans="1:5" ht="12" customHeight="1" x14ac:dyDescent="0.25">
      <c r="A8452" s="651" t="s">
        <v>17328</v>
      </c>
      <c r="B8452" t="s">
        <v>17329</v>
      </c>
      <c r="C8452" s="24">
        <f>ODAOHfA!I26</f>
        <v>0</v>
      </c>
      <c r="D8452" s="22" t="s">
        <v>16807</v>
      </c>
      <c r="E8452" s="373" t="s">
        <v>17330</v>
      </c>
    </row>
    <row r="8453" spans="1:5" ht="12" customHeight="1" x14ac:dyDescent="0.25">
      <c r="A8453" s="651" t="s">
        <v>17331</v>
      </c>
      <c r="B8453" t="s">
        <v>17332</v>
      </c>
      <c r="C8453" s="24">
        <f>ODAOHfA!I27</f>
        <v>0</v>
      </c>
      <c r="D8453" s="22" t="s">
        <v>16807</v>
      </c>
      <c r="E8453" s="373" t="s">
        <v>17333</v>
      </c>
    </row>
    <row r="8454" spans="1:5" ht="12" customHeight="1" x14ac:dyDescent="0.25">
      <c r="A8454" s="651" t="s">
        <v>17334</v>
      </c>
      <c r="B8454" t="s">
        <v>17335</v>
      </c>
      <c r="C8454" s="24">
        <f>ODAOHfA!I28</f>
        <v>0</v>
      </c>
      <c r="D8454" s="22" t="s">
        <v>16807</v>
      </c>
      <c r="E8454" s="373" t="s">
        <v>17336</v>
      </c>
    </row>
    <row r="8455" spans="1:5" ht="12" customHeight="1" x14ac:dyDescent="0.25">
      <c r="A8455" s="651" t="s">
        <v>17337</v>
      </c>
      <c r="B8455" t="s">
        <v>17338</v>
      </c>
      <c r="C8455" s="24">
        <f>ODAOHfA!I29</f>
        <v>0</v>
      </c>
      <c r="D8455" s="22" t="s">
        <v>16807</v>
      </c>
      <c r="E8455" s="373" t="s">
        <v>17339</v>
      </c>
    </row>
    <row r="8456" spans="1:5" ht="12" customHeight="1" x14ac:dyDescent="0.25">
      <c r="A8456" s="651" t="s">
        <v>17340</v>
      </c>
      <c r="B8456" t="s">
        <v>17341</v>
      </c>
      <c r="C8456" s="24">
        <f>ODAOHfA!I30</f>
        <v>0</v>
      </c>
      <c r="D8456" s="22" t="s">
        <v>16807</v>
      </c>
      <c r="E8456" s="373" t="s">
        <v>17342</v>
      </c>
    </row>
    <row r="8457" spans="1:5" ht="12" customHeight="1" x14ac:dyDescent="0.25">
      <c r="A8457" s="651" t="s">
        <v>17343</v>
      </c>
      <c r="B8457" t="s">
        <v>17344</v>
      </c>
      <c r="C8457" s="24">
        <f>ODAOHfA!I31</f>
        <v>0</v>
      </c>
      <c r="D8457" s="22" t="s">
        <v>16807</v>
      </c>
      <c r="E8457" s="373" t="s">
        <v>17345</v>
      </c>
    </row>
    <row r="8458" spans="1:5" ht="12" customHeight="1" x14ac:dyDescent="0.25">
      <c r="A8458" s="651" t="s">
        <v>17346</v>
      </c>
      <c r="B8458" t="s">
        <v>17347</v>
      </c>
      <c r="C8458" s="24">
        <f>ODAOHfA!I32</f>
        <v>0</v>
      </c>
      <c r="D8458" s="22" t="s">
        <v>16807</v>
      </c>
      <c r="E8458" s="373" t="s">
        <v>17348</v>
      </c>
    </row>
    <row r="8459" spans="1:5" ht="12" customHeight="1" x14ac:dyDescent="0.25">
      <c r="A8459" s="651" t="s">
        <v>17349</v>
      </c>
      <c r="B8459" t="s">
        <v>17350</v>
      </c>
      <c r="C8459" s="24">
        <f>ODAOHfA!I33</f>
        <v>0</v>
      </c>
      <c r="D8459" s="22" t="s">
        <v>16807</v>
      </c>
      <c r="E8459" s="373" t="s">
        <v>17351</v>
      </c>
    </row>
    <row r="8460" spans="1:5" ht="12" customHeight="1" x14ac:dyDescent="0.25">
      <c r="A8460" s="651" t="s">
        <v>17352</v>
      </c>
      <c r="B8460" t="s">
        <v>17353</v>
      </c>
      <c r="C8460" s="24">
        <f>ODAOHfA!I34</f>
        <v>0</v>
      </c>
      <c r="D8460" s="22" t="s">
        <v>16807</v>
      </c>
      <c r="E8460" s="373" t="s">
        <v>17354</v>
      </c>
    </row>
    <row r="8461" spans="1:5" ht="12" customHeight="1" x14ac:dyDescent="0.25">
      <c r="A8461" s="651" t="s">
        <v>17355</v>
      </c>
      <c r="B8461" t="s">
        <v>17356</v>
      </c>
      <c r="C8461" s="24">
        <f>ODAOHfA!I35</f>
        <v>0</v>
      </c>
      <c r="D8461" s="22" t="s">
        <v>16807</v>
      </c>
      <c r="E8461" s="373" t="s">
        <v>17357</v>
      </c>
    </row>
    <row r="8462" spans="1:5" ht="12" customHeight="1" x14ac:dyDescent="0.25">
      <c r="A8462" s="651" t="s">
        <v>17358</v>
      </c>
      <c r="B8462" t="s">
        <v>17359</v>
      </c>
      <c r="C8462" s="24">
        <f>ODAOHfA!I36</f>
        <v>0</v>
      </c>
      <c r="D8462" s="22" t="s">
        <v>16807</v>
      </c>
      <c r="E8462" s="373" t="s">
        <v>17360</v>
      </c>
    </row>
    <row r="8463" spans="1:5" ht="12" customHeight="1" x14ac:dyDescent="0.25">
      <c r="A8463" s="651" t="s">
        <v>17361</v>
      </c>
      <c r="B8463" t="s">
        <v>17362</v>
      </c>
      <c r="C8463" s="24">
        <f>ODAOHfA!I37</f>
        <v>0</v>
      </c>
      <c r="D8463" s="22" t="s">
        <v>16807</v>
      </c>
      <c r="E8463" s="373" t="s">
        <v>17363</v>
      </c>
    </row>
    <row r="8464" spans="1:5" ht="12" customHeight="1" x14ac:dyDescent="0.25">
      <c r="A8464" s="651" t="s">
        <v>17364</v>
      </c>
      <c r="B8464" t="s">
        <v>17365</v>
      </c>
      <c r="C8464" s="24">
        <f>ODAOHfA!I38</f>
        <v>0</v>
      </c>
      <c r="D8464" s="22" t="s">
        <v>16807</v>
      </c>
      <c r="E8464" s="373" t="s">
        <v>17366</v>
      </c>
    </row>
    <row r="8465" spans="1:5" ht="12" customHeight="1" x14ac:dyDescent="0.25">
      <c r="A8465" s="651" t="s">
        <v>17367</v>
      </c>
      <c r="B8465" t="s">
        <v>17368</v>
      </c>
      <c r="C8465" s="24">
        <f>ODAOHfA!I39</f>
        <v>0</v>
      </c>
      <c r="D8465" s="22" t="s">
        <v>16807</v>
      </c>
      <c r="E8465" s="373" t="s">
        <v>17369</v>
      </c>
    </row>
    <row r="8466" spans="1:5" ht="12" customHeight="1" x14ac:dyDescent="0.25">
      <c r="A8466" s="651" t="s">
        <v>17370</v>
      </c>
      <c r="B8466" t="s">
        <v>17371</v>
      </c>
      <c r="C8466" s="24">
        <f>ODAOHfA!I40</f>
        <v>0</v>
      </c>
      <c r="D8466" s="22" t="s">
        <v>16807</v>
      </c>
      <c r="E8466" s="373" t="s">
        <v>17372</v>
      </c>
    </row>
    <row r="8467" spans="1:5" ht="12" customHeight="1" x14ac:dyDescent="0.25">
      <c r="A8467" s="651" t="s">
        <v>17373</v>
      </c>
      <c r="B8467" t="s">
        <v>17374</v>
      </c>
      <c r="C8467" s="24">
        <f>ODAOHfA!I41</f>
        <v>0</v>
      </c>
      <c r="D8467" s="22" t="s">
        <v>16807</v>
      </c>
      <c r="E8467" s="373" t="s">
        <v>17375</v>
      </c>
    </row>
    <row r="8468" spans="1:5" ht="12" customHeight="1" x14ac:dyDescent="0.25">
      <c r="A8468" s="651" t="s">
        <v>17376</v>
      </c>
      <c r="B8468" t="s">
        <v>17377</v>
      </c>
      <c r="C8468" s="24">
        <f>ODAOHfA!I42</f>
        <v>0</v>
      </c>
      <c r="D8468" s="22" t="s">
        <v>16807</v>
      </c>
      <c r="E8468" s="373" t="s">
        <v>17378</v>
      </c>
    </row>
    <row r="8469" spans="1:5" ht="12" customHeight="1" x14ac:dyDescent="0.25">
      <c r="A8469" s="651" t="s">
        <v>17379</v>
      </c>
      <c r="B8469" t="s">
        <v>17380</v>
      </c>
      <c r="C8469" s="24">
        <f>ODAOHfA!I43</f>
        <v>0</v>
      </c>
      <c r="D8469" s="22" t="s">
        <v>16807</v>
      </c>
      <c r="E8469" s="373" t="s">
        <v>17381</v>
      </c>
    </row>
    <row r="8470" spans="1:5" ht="12" customHeight="1" x14ac:dyDescent="0.25">
      <c r="A8470" s="651" t="s">
        <v>17382</v>
      </c>
      <c r="B8470" t="s">
        <v>17383</v>
      </c>
      <c r="C8470" s="24">
        <f>ODAOHfA!I44</f>
        <v>0</v>
      </c>
      <c r="D8470" s="22" t="s">
        <v>16807</v>
      </c>
      <c r="E8470" s="373" t="s">
        <v>17384</v>
      </c>
    </row>
    <row r="8471" spans="1:5" ht="12" customHeight="1" x14ac:dyDescent="0.25">
      <c r="A8471" s="651" t="s">
        <v>17385</v>
      </c>
      <c r="B8471" t="s">
        <v>17386</v>
      </c>
      <c r="C8471" s="24">
        <f>ODAOHfA!J14</f>
        <v>0</v>
      </c>
      <c r="D8471" s="22" t="s">
        <v>16807</v>
      </c>
      <c r="E8471" s="373" t="s">
        <v>17387</v>
      </c>
    </row>
    <row r="8472" spans="1:5" ht="12" customHeight="1" x14ac:dyDescent="0.25">
      <c r="A8472" s="651" t="s">
        <v>17388</v>
      </c>
      <c r="B8472" t="s">
        <v>17389</v>
      </c>
      <c r="C8472" s="24">
        <f>ODAOHfA!J15</f>
        <v>0</v>
      </c>
      <c r="D8472" s="22" t="s">
        <v>16807</v>
      </c>
      <c r="E8472" s="373" t="s">
        <v>17390</v>
      </c>
    </row>
    <row r="8473" spans="1:5" ht="12" customHeight="1" x14ac:dyDescent="0.25">
      <c r="A8473" s="651" t="s">
        <v>17391</v>
      </c>
      <c r="B8473" t="s">
        <v>17392</v>
      </c>
      <c r="C8473" s="24">
        <f>ODAOHfA!J16</f>
        <v>0</v>
      </c>
      <c r="D8473" s="22" t="s">
        <v>16807</v>
      </c>
      <c r="E8473" s="373" t="s">
        <v>17393</v>
      </c>
    </row>
    <row r="8474" spans="1:5" ht="12" customHeight="1" x14ac:dyDescent="0.25">
      <c r="A8474" s="651" t="s">
        <v>17394</v>
      </c>
      <c r="B8474" t="s">
        <v>17395</v>
      </c>
      <c r="C8474" s="24">
        <f>ODAOHfA!J17</f>
        <v>0</v>
      </c>
      <c r="D8474" s="22" t="s">
        <v>16807</v>
      </c>
      <c r="E8474" s="373" t="s">
        <v>17396</v>
      </c>
    </row>
    <row r="8475" spans="1:5" ht="12" customHeight="1" x14ac:dyDescent="0.25">
      <c r="A8475" s="651" t="s">
        <v>17397</v>
      </c>
      <c r="B8475" t="s">
        <v>17398</v>
      </c>
      <c r="C8475" s="24">
        <f>ODAOHfA!J18</f>
        <v>0</v>
      </c>
      <c r="D8475" s="22" t="s">
        <v>16807</v>
      </c>
      <c r="E8475" s="373" t="s">
        <v>17399</v>
      </c>
    </row>
    <row r="8476" spans="1:5" ht="12" customHeight="1" x14ac:dyDescent="0.25">
      <c r="A8476" s="651" t="s">
        <v>17400</v>
      </c>
      <c r="B8476" t="s">
        <v>17401</v>
      </c>
      <c r="C8476" s="24">
        <f>ODAOHfA!J19</f>
        <v>0</v>
      </c>
      <c r="D8476" s="22" t="s">
        <v>16807</v>
      </c>
      <c r="E8476" s="373" t="s">
        <v>17402</v>
      </c>
    </row>
    <row r="8477" spans="1:5" ht="12" customHeight="1" x14ac:dyDescent="0.25">
      <c r="A8477" s="651" t="s">
        <v>17403</v>
      </c>
      <c r="B8477" t="s">
        <v>17404</v>
      </c>
      <c r="C8477" s="24">
        <f>ODAOHfA!J20</f>
        <v>0</v>
      </c>
      <c r="D8477" s="22" t="s">
        <v>16807</v>
      </c>
      <c r="E8477" s="373" t="s">
        <v>17405</v>
      </c>
    </row>
    <row r="8478" spans="1:5" ht="12" customHeight="1" x14ac:dyDescent="0.25">
      <c r="A8478" s="651" t="s">
        <v>17406</v>
      </c>
      <c r="B8478" t="s">
        <v>17407</v>
      </c>
      <c r="C8478" s="24">
        <f>ODAOHfA!J21</f>
        <v>0</v>
      </c>
      <c r="D8478" s="22" t="s">
        <v>16807</v>
      </c>
      <c r="E8478" s="373" t="s">
        <v>17408</v>
      </c>
    </row>
    <row r="8479" spans="1:5" ht="12" customHeight="1" x14ac:dyDescent="0.25">
      <c r="A8479" s="651" t="s">
        <v>17409</v>
      </c>
      <c r="B8479" t="s">
        <v>17410</v>
      </c>
      <c r="C8479" s="24">
        <f>ODAOHfA!J22</f>
        <v>0</v>
      </c>
      <c r="D8479" s="22" t="s">
        <v>16807</v>
      </c>
      <c r="E8479" s="373" t="s">
        <v>17411</v>
      </c>
    </row>
    <row r="8480" spans="1:5" ht="12" customHeight="1" x14ac:dyDescent="0.25">
      <c r="A8480" s="651" t="s">
        <v>17412</v>
      </c>
      <c r="B8480" t="s">
        <v>17413</v>
      </c>
      <c r="C8480" s="24">
        <f>ODAOHfA!J23</f>
        <v>0</v>
      </c>
      <c r="D8480" s="22" t="s">
        <v>16807</v>
      </c>
      <c r="E8480" s="373" t="s">
        <v>17414</v>
      </c>
    </row>
    <row r="8481" spans="1:5" ht="12" customHeight="1" x14ac:dyDescent="0.25">
      <c r="A8481" s="651" t="s">
        <v>17415</v>
      </c>
      <c r="B8481" t="s">
        <v>17416</v>
      </c>
      <c r="C8481" s="24">
        <f>ODAOHfA!J24</f>
        <v>0</v>
      </c>
      <c r="D8481" s="22" t="s">
        <v>16807</v>
      </c>
      <c r="E8481" s="373" t="s">
        <v>17417</v>
      </c>
    </row>
    <row r="8482" spans="1:5" ht="12" customHeight="1" x14ac:dyDescent="0.25">
      <c r="A8482" s="651" t="s">
        <v>17418</v>
      </c>
      <c r="B8482" t="s">
        <v>17419</v>
      </c>
      <c r="C8482" s="24">
        <f>ODAOHfA!J25</f>
        <v>0</v>
      </c>
      <c r="D8482" s="22" t="s">
        <v>16807</v>
      </c>
      <c r="E8482" s="373" t="s">
        <v>17420</v>
      </c>
    </row>
    <row r="8483" spans="1:5" ht="12" customHeight="1" x14ac:dyDescent="0.25">
      <c r="A8483" s="651" t="s">
        <v>17421</v>
      </c>
      <c r="B8483" t="s">
        <v>17422</v>
      </c>
      <c r="C8483" s="24">
        <f>ODAOHfA!J26</f>
        <v>0</v>
      </c>
      <c r="D8483" s="22" t="s">
        <v>16807</v>
      </c>
      <c r="E8483" s="373" t="s">
        <v>17423</v>
      </c>
    </row>
    <row r="8484" spans="1:5" ht="12" customHeight="1" x14ac:dyDescent="0.25">
      <c r="A8484" s="651" t="s">
        <v>17424</v>
      </c>
      <c r="B8484" t="s">
        <v>17425</v>
      </c>
      <c r="C8484" s="24">
        <f>ODAOHfA!J27</f>
        <v>0</v>
      </c>
      <c r="D8484" s="22" t="s">
        <v>16807</v>
      </c>
      <c r="E8484" s="373" t="s">
        <v>17426</v>
      </c>
    </row>
    <row r="8485" spans="1:5" ht="12" customHeight="1" x14ac:dyDescent="0.25">
      <c r="A8485" s="651" t="s">
        <v>17427</v>
      </c>
      <c r="B8485" t="s">
        <v>17428</v>
      </c>
      <c r="C8485" s="24">
        <f>ODAOHfA!J28</f>
        <v>0</v>
      </c>
      <c r="D8485" s="22" t="s">
        <v>16807</v>
      </c>
      <c r="E8485" s="373" t="s">
        <v>17429</v>
      </c>
    </row>
    <row r="8486" spans="1:5" ht="12" customHeight="1" x14ac:dyDescent="0.25">
      <c r="A8486" s="651" t="s">
        <v>17430</v>
      </c>
      <c r="B8486" t="s">
        <v>17431</v>
      </c>
      <c r="C8486" s="24">
        <f>ODAOHfA!J29</f>
        <v>0</v>
      </c>
      <c r="D8486" s="22" t="s">
        <v>16807</v>
      </c>
      <c r="E8486" s="373" t="s">
        <v>17432</v>
      </c>
    </row>
    <row r="8487" spans="1:5" ht="12" customHeight="1" x14ac:dyDescent="0.25">
      <c r="A8487" s="651" t="s">
        <v>17433</v>
      </c>
      <c r="B8487" t="s">
        <v>17434</v>
      </c>
      <c r="C8487" s="24">
        <f>ODAOHfA!J30</f>
        <v>0</v>
      </c>
      <c r="D8487" s="22" t="s">
        <v>16807</v>
      </c>
      <c r="E8487" s="373" t="s">
        <v>17435</v>
      </c>
    </row>
    <row r="8488" spans="1:5" ht="12" customHeight="1" x14ac:dyDescent="0.25">
      <c r="A8488" s="651" t="s">
        <v>17436</v>
      </c>
      <c r="B8488" t="s">
        <v>17437</v>
      </c>
      <c r="C8488" s="24">
        <f>ODAOHfA!J31</f>
        <v>0</v>
      </c>
      <c r="D8488" s="22" t="s">
        <v>16807</v>
      </c>
      <c r="E8488" s="373" t="s">
        <v>17438</v>
      </c>
    </row>
    <row r="8489" spans="1:5" ht="12" customHeight="1" x14ac:dyDescent="0.25">
      <c r="A8489" s="651" t="s">
        <v>17439</v>
      </c>
      <c r="B8489" t="s">
        <v>17440</v>
      </c>
      <c r="C8489" s="24">
        <f>ODAOHfA!J32</f>
        <v>0</v>
      </c>
      <c r="D8489" s="22" t="s">
        <v>16807</v>
      </c>
      <c r="E8489" s="373" t="s">
        <v>17441</v>
      </c>
    </row>
    <row r="8490" spans="1:5" ht="12" customHeight="1" x14ac:dyDescent="0.25">
      <c r="A8490" s="651" t="s">
        <v>17442</v>
      </c>
      <c r="B8490" t="s">
        <v>17443</v>
      </c>
      <c r="C8490" s="24">
        <f>ODAOHfA!J33</f>
        <v>0</v>
      </c>
      <c r="D8490" s="22" t="s">
        <v>16807</v>
      </c>
      <c r="E8490" s="373" t="s">
        <v>17444</v>
      </c>
    </row>
    <row r="8491" spans="1:5" ht="12" customHeight="1" x14ac:dyDescent="0.25">
      <c r="A8491" s="651" t="s">
        <v>17445</v>
      </c>
      <c r="B8491" t="s">
        <v>17446</v>
      </c>
      <c r="C8491" s="24">
        <f>ODAOHfA!J34</f>
        <v>0</v>
      </c>
      <c r="D8491" s="22" t="s">
        <v>16807</v>
      </c>
      <c r="E8491" s="373" t="s">
        <v>17447</v>
      </c>
    </row>
    <row r="8492" spans="1:5" ht="12" customHeight="1" x14ac:dyDescent="0.25">
      <c r="A8492" s="651" t="s">
        <v>17448</v>
      </c>
      <c r="B8492" t="s">
        <v>17449</v>
      </c>
      <c r="C8492" s="24">
        <f>ODAOHfA!J35</f>
        <v>0</v>
      </c>
      <c r="D8492" s="22" t="s">
        <v>16807</v>
      </c>
      <c r="E8492" s="373" t="s">
        <v>17450</v>
      </c>
    </row>
    <row r="8493" spans="1:5" ht="12" customHeight="1" x14ac:dyDescent="0.25">
      <c r="A8493" s="651" t="s">
        <v>17451</v>
      </c>
      <c r="B8493" t="s">
        <v>17452</v>
      </c>
      <c r="C8493" s="24">
        <f>ODAOHfA!J36</f>
        <v>0</v>
      </c>
      <c r="D8493" s="22" t="s">
        <v>16807</v>
      </c>
      <c r="E8493" s="373" t="s">
        <v>17453</v>
      </c>
    </row>
    <row r="8494" spans="1:5" ht="12" customHeight="1" x14ac:dyDescent="0.25">
      <c r="A8494" s="651" t="s">
        <v>17454</v>
      </c>
      <c r="B8494" t="s">
        <v>17455</v>
      </c>
      <c r="C8494" s="24">
        <f>ODAOHfA!J37</f>
        <v>0</v>
      </c>
      <c r="D8494" s="22" t="s">
        <v>16807</v>
      </c>
      <c r="E8494" s="373" t="s">
        <v>17456</v>
      </c>
    </row>
    <row r="8495" spans="1:5" ht="12" customHeight="1" x14ac:dyDescent="0.25">
      <c r="A8495" s="651" t="s">
        <v>17457</v>
      </c>
      <c r="B8495" t="s">
        <v>17458</v>
      </c>
      <c r="C8495" s="24">
        <f>ODAOHfA!J38</f>
        <v>0</v>
      </c>
      <c r="D8495" s="22" t="s">
        <v>16807</v>
      </c>
      <c r="E8495" s="373" t="s">
        <v>17459</v>
      </c>
    </row>
    <row r="8496" spans="1:5" ht="12" customHeight="1" x14ac:dyDescent="0.25">
      <c r="A8496" s="651" t="s">
        <v>17460</v>
      </c>
      <c r="B8496" t="s">
        <v>17461</v>
      </c>
      <c r="C8496" s="24">
        <f>ODAOHfA!J39</f>
        <v>0</v>
      </c>
      <c r="D8496" s="22" t="s">
        <v>16807</v>
      </c>
      <c r="E8496" s="373" t="s">
        <v>17462</v>
      </c>
    </row>
    <row r="8497" spans="1:5" ht="12" customHeight="1" x14ac:dyDescent="0.25">
      <c r="A8497" s="651" t="s">
        <v>17463</v>
      </c>
      <c r="B8497" t="s">
        <v>17464</v>
      </c>
      <c r="C8497" s="24">
        <f>ODAOHfA!J40</f>
        <v>0</v>
      </c>
      <c r="D8497" s="22" t="s">
        <v>16807</v>
      </c>
      <c r="E8497" s="373" t="s">
        <v>17465</v>
      </c>
    </row>
    <row r="8498" spans="1:5" ht="12" customHeight="1" x14ac:dyDescent="0.25">
      <c r="A8498" s="651" t="s">
        <v>17466</v>
      </c>
      <c r="B8498" t="s">
        <v>17467</v>
      </c>
      <c r="C8498" s="24">
        <f>ODAOHfA!J41</f>
        <v>0</v>
      </c>
      <c r="D8498" s="22" t="s">
        <v>16807</v>
      </c>
      <c r="E8498" s="373" t="s">
        <v>17468</v>
      </c>
    </row>
    <row r="8499" spans="1:5" ht="12" customHeight="1" x14ac:dyDescent="0.25">
      <c r="A8499" s="651" t="s">
        <v>17469</v>
      </c>
      <c r="B8499" t="s">
        <v>17470</v>
      </c>
      <c r="C8499" s="24">
        <f>ODAOHfA!J42</f>
        <v>0</v>
      </c>
      <c r="D8499" s="22" t="s">
        <v>16807</v>
      </c>
      <c r="E8499" s="373" t="s">
        <v>17471</v>
      </c>
    </row>
    <row r="8500" spans="1:5" ht="12" customHeight="1" x14ac:dyDescent="0.25">
      <c r="A8500" s="651" t="s">
        <v>17472</v>
      </c>
      <c r="B8500" t="s">
        <v>17473</v>
      </c>
      <c r="C8500" s="24">
        <f>ODAOHfA!J43</f>
        <v>0</v>
      </c>
      <c r="D8500" s="22" t="s">
        <v>16807</v>
      </c>
      <c r="E8500" s="373" t="s">
        <v>17474</v>
      </c>
    </row>
    <row r="8501" spans="1:5" ht="12" customHeight="1" x14ac:dyDescent="0.25">
      <c r="A8501" s="651" t="s">
        <v>17475</v>
      </c>
      <c r="B8501" t="s">
        <v>17476</v>
      </c>
      <c r="C8501" s="24">
        <f>ODAOHfA!J44</f>
        <v>0</v>
      </c>
      <c r="D8501" s="22" t="s">
        <v>16807</v>
      </c>
      <c r="E8501" s="373" t="s">
        <v>17477</v>
      </c>
    </row>
    <row r="8502" spans="1:5" ht="12" customHeight="1" x14ac:dyDescent="0.25">
      <c r="A8502" s="651" t="s">
        <v>17478</v>
      </c>
      <c r="B8502" t="s">
        <v>17479</v>
      </c>
      <c r="C8502" s="24">
        <f>ODAOHfA!K14</f>
        <v>0</v>
      </c>
      <c r="D8502" s="22" t="s">
        <v>16807</v>
      </c>
      <c r="E8502" s="373" t="s">
        <v>17480</v>
      </c>
    </row>
    <row r="8503" spans="1:5" ht="12" customHeight="1" x14ac:dyDescent="0.25">
      <c r="A8503" s="651" t="s">
        <v>17481</v>
      </c>
      <c r="B8503" t="s">
        <v>17482</v>
      </c>
      <c r="C8503" s="24">
        <f>ODAOHfA!K15</f>
        <v>0</v>
      </c>
      <c r="D8503" s="22" t="s">
        <v>16807</v>
      </c>
      <c r="E8503" s="373" t="s">
        <v>17483</v>
      </c>
    </row>
    <row r="8504" spans="1:5" ht="12" customHeight="1" x14ac:dyDescent="0.25">
      <c r="A8504" s="651" t="s">
        <v>17484</v>
      </c>
      <c r="B8504" t="s">
        <v>17485</v>
      </c>
      <c r="C8504" s="24">
        <f>ODAOHfA!K16</f>
        <v>0</v>
      </c>
      <c r="D8504" s="22" t="s">
        <v>16807</v>
      </c>
      <c r="E8504" s="373" t="s">
        <v>17486</v>
      </c>
    </row>
    <row r="8505" spans="1:5" ht="12" customHeight="1" x14ac:dyDescent="0.25">
      <c r="A8505" s="651" t="s">
        <v>17487</v>
      </c>
      <c r="B8505" t="s">
        <v>17488</v>
      </c>
      <c r="C8505" s="24">
        <f>ODAOHfA!K17</f>
        <v>0</v>
      </c>
      <c r="D8505" s="22" t="s">
        <v>16807</v>
      </c>
      <c r="E8505" s="373" t="s">
        <v>17489</v>
      </c>
    </row>
    <row r="8506" spans="1:5" ht="12" customHeight="1" x14ac:dyDescent="0.25">
      <c r="A8506" s="651" t="s">
        <v>17490</v>
      </c>
      <c r="B8506" t="s">
        <v>17491</v>
      </c>
      <c r="C8506" s="24">
        <f>ODAOHfA!K18</f>
        <v>0</v>
      </c>
      <c r="D8506" s="22" t="s">
        <v>16807</v>
      </c>
      <c r="E8506" s="373" t="s">
        <v>17492</v>
      </c>
    </row>
    <row r="8507" spans="1:5" ht="12" customHeight="1" x14ac:dyDescent="0.25">
      <c r="A8507" s="651" t="s">
        <v>17493</v>
      </c>
      <c r="B8507" t="s">
        <v>17494</v>
      </c>
      <c r="C8507" s="24">
        <f>ODAOHfA!K19</f>
        <v>0</v>
      </c>
      <c r="D8507" s="22" t="s">
        <v>16807</v>
      </c>
      <c r="E8507" s="373" t="s">
        <v>17495</v>
      </c>
    </row>
    <row r="8508" spans="1:5" ht="12" customHeight="1" x14ac:dyDescent="0.25">
      <c r="A8508" s="651" t="s">
        <v>17496</v>
      </c>
      <c r="B8508" t="s">
        <v>17497</v>
      </c>
      <c r="C8508" s="24">
        <f>ODAOHfA!K20</f>
        <v>0</v>
      </c>
      <c r="D8508" s="22" t="s">
        <v>16807</v>
      </c>
      <c r="E8508" s="373" t="s">
        <v>17498</v>
      </c>
    </row>
    <row r="8509" spans="1:5" ht="12" customHeight="1" x14ac:dyDescent="0.25">
      <c r="A8509" s="651" t="s">
        <v>17499</v>
      </c>
      <c r="B8509" t="s">
        <v>17500</v>
      </c>
      <c r="C8509" s="24">
        <f>ODAOHfA!K21</f>
        <v>0</v>
      </c>
      <c r="D8509" s="22" t="s">
        <v>16807</v>
      </c>
      <c r="E8509" s="373" t="s">
        <v>17501</v>
      </c>
    </row>
    <row r="8510" spans="1:5" ht="12" customHeight="1" x14ac:dyDescent="0.25">
      <c r="A8510" s="651" t="s">
        <v>17502</v>
      </c>
      <c r="B8510" t="s">
        <v>17503</v>
      </c>
      <c r="C8510" s="24">
        <f>ODAOHfA!K22</f>
        <v>0</v>
      </c>
      <c r="D8510" s="22" t="s">
        <v>16807</v>
      </c>
      <c r="E8510" s="373" t="s">
        <v>17504</v>
      </c>
    </row>
    <row r="8511" spans="1:5" ht="12" customHeight="1" x14ac:dyDescent="0.25">
      <c r="A8511" s="651" t="s">
        <v>17505</v>
      </c>
      <c r="B8511" t="s">
        <v>17506</v>
      </c>
      <c r="C8511" s="24">
        <f>ODAOHfA!K23</f>
        <v>0</v>
      </c>
      <c r="D8511" s="22" t="s">
        <v>16807</v>
      </c>
      <c r="E8511" s="373" t="s">
        <v>17507</v>
      </c>
    </row>
    <row r="8512" spans="1:5" ht="12" customHeight="1" x14ac:dyDescent="0.25">
      <c r="A8512" s="651" t="s">
        <v>17508</v>
      </c>
      <c r="B8512" t="s">
        <v>17509</v>
      </c>
      <c r="C8512" s="24">
        <f>ODAOHfA!K24</f>
        <v>0</v>
      </c>
      <c r="D8512" s="22" t="s">
        <v>16807</v>
      </c>
      <c r="E8512" s="373" t="s">
        <v>17510</v>
      </c>
    </row>
    <row r="8513" spans="1:5" ht="12" customHeight="1" x14ac:dyDescent="0.25">
      <c r="A8513" s="651" t="s">
        <v>17511</v>
      </c>
      <c r="B8513" t="s">
        <v>17512</v>
      </c>
      <c r="C8513" s="24">
        <f>ODAOHfA!K25</f>
        <v>0</v>
      </c>
      <c r="D8513" s="22" t="s">
        <v>16807</v>
      </c>
      <c r="E8513" s="373" t="s">
        <v>17513</v>
      </c>
    </row>
    <row r="8514" spans="1:5" ht="12" customHeight="1" x14ac:dyDescent="0.25">
      <c r="A8514" s="651" t="s">
        <v>17514</v>
      </c>
      <c r="B8514" t="s">
        <v>17515</v>
      </c>
      <c r="C8514" s="24">
        <f>ODAOHfA!K26</f>
        <v>0</v>
      </c>
      <c r="D8514" s="22" t="s">
        <v>16807</v>
      </c>
      <c r="E8514" s="373" t="s">
        <v>17516</v>
      </c>
    </row>
    <row r="8515" spans="1:5" ht="12" customHeight="1" x14ac:dyDescent="0.25">
      <c r="A8515" s="651" t="s">
        <v>17517</v>
      </c>
      <c r="B8515" t="s">
        <v>17518</v>
      </c>
      <c r="C8515" s="24">
        <f>ODAOHfA!K27</f>
        <v>0</v>
      </c>
      <c r="D8515" s="22" t="s">
        <v>16807</v>
      </c>
      <c r="E8515" s="373" t="s">
        <v>17519</v>
      </c>
    </row>
    <row r="8516" spans="1:5" ht="12" customHeight="1" x14ac:dyDescent="0.25">
      <c r="A8516" s="651" t="s">
        <v>17520</v>
      </c>
      <c r="B8516" t="s">
        <v>17521</v>
      </c>
      <c r="C8516" s="24">
        <f>ODAOHfA!K28</f>
        <v>0</v>
      </c>
      <c r="D8516" s="22" t="s">
        <v>16807</v>
      </c>
      <c r="E8516" s="373" t="s">
        <v>17522</v>
      </c>
    </row>
    <row r="8517" spans="1:5" ht="12" customHeight="1" x14ac:dyDescent="0.25">
      <c r="A8517" s="651" t="s">
        <v>17523</v>
      </c>
      <c r="B8517" t="s">
        <v>17524</v>
      </c>
      <c r="C8517" s="24">
        <f>ODAOHfA!K29</f>
        <v>0</v>
      </c>
      <c r="D8517" s="22" t="s">
        <v>16807</v>
      </c>
      <c r="E8517" s="373" t="s">
        <v>17525</v>
      </c>
    </row>
    <row r="8518" spans="1:5" ht="12" customHeight="1" x14ac:dyDescent="0.25">
      <c r="A8518" s="651" t="s">
        <v>17526</v>
      </c>
      <c r="B8518" t="s">
        <v>17527</v>
      </c>
      <c r="C8518" s="24">
        <f>ODAOHfA!K30</f>
        <v>0</v>
      </c>
      <c r="D8518" s="22" t="s">
        <v>16807</v>
      </c>
      <c r="E8518" s="373" t="s">
        <v>17528</v>
      </c>
    </row>
    <row r="8519" spans="1:5" ht="12" customHeight="1" x14ac:dyDescent="0.25">
      <c r="A8519" s="651" t="s">
        <v>17529</v>
      </c>
      <c r="B8519" t="s">
        <v>17530</v>
      </c>
      <c r="C8519" s="24">
        <f>ODAOHfA!K31</f>
        <v>0</v>
      </c>
      <c r="D8519" s="22" t="s">
        <v>16807</v>
      </c>
      <c r="E8519" s="373" t="s">
        <v>17531</v>
      </c>
    </row>
    <row r="8520" spans="1:5" ht="12" customHeight="1" x14ac:dyDescent="0.25">
      <c r="A8520" s="651" t="s">
        <v>17532</v>
      </c>
      <c r="B8520" t="s">
        <v>17533</v>
      </c>
      <c r="C8520" s="24">
        <f>ODAOHfA!K32</f>
        <v>0</v>
      </c>
      <c r="D8520" s="22" t="s">
        <v>16807</v>
      </c>
      <c r="E8520" s="373" t="s">
        <v>17534</v>
      </c>
    </row>
    <row r="8521" spans="1:5" ht="12" customHeight="1" x14ac:dyDescent="0.25">
      <c r="A8521" s="651" t="s">
        <v>17535</v>
      </c>
      <c r="B8521" t="s">
        <v>17536</v>
      </c>
      <c r="C8521" s="24">
        <f>ODAOHfA!K33</f>
        <v>0</v>
      </c>
      <c r="D8521" s="22" t="s">
        <v>16807</v>
      </c>
      <c r="E8521" s="373" t="s">
        <v>17537</v>
      </c>
    </row>
    <row r="8522" spans="1:5" ht="12" customHeight="1" x14ac:dyDescent="0.25">
      <c r="A8522" s="651" t="s">
        <v>17538</v>
      </c>
      <c r="B8522" t="s">
        <v>17539</v>
      </c>
      <c r="C8522" s="24">
        <f>ODAOHfA!K34</f>
        <v>0</v>
      </c>
      <c r="D8522" s="22" t="s">
        <v>16807</v>
      </c>
      <c r="E8522" s="373" t="s">
        <v>17540</v>
      </c>
    </row>
    <row r="8523" spans="1:5" ht="12" customHeight="1" x14ac:dyDescent="0.25">
      <c r="A8523" s="651" t="s">
        <v>17541</v>
      </c>
      <c r="B8523" t="s">
        <v>17542</v>
      </c>
      <c r="C8523" s="24">
        <f>ODAOHfA!K35</f>
        <v>0</v>
      </c>
      <c r="D8523" s="22" t="s">
        <v>16807</v>
      </c>
      <c r="E8523" s="373" t="s">
        <v>17543</v>
      </c>
    </row>
    <row r="8524" spans="1:5" ht="12" customHeight="1" x14ac:dyDescent="0.25">
      <c r="A8524" s="651" t="s">
        <v>17544</v>
      </c>
      <c r="B8524" t="s">
        <v>17545</v>
      </c>
      <c r="C8524" s="24">
        <f>ODAOHfA!K36</f>
        <v>0</v>
      </c>
      <c r="D8524" s="22" t="s">
        <v>16807</v>
      </c>
      <c r="E8524" s="373" t="s">
        <v>17546</v>
      </c>
    </row>
    <row r="8525" spans="1:5" ht="12" customHeight="1" x14ac:dyDescent="0.25">
      <c r="A8525" s="651" t="s">
        <v>17547</v>
      </c>
      <c r="B8525" t="s">
        <v>17548</v>
      </c>
      <c r="C8525" s="24">
        <f>ODAOHfA!K37</f>
        <v>0</v>
      </c>
      <c r="D8525" s="22" t="s">
        <v>16807</v>
      </c>
      <c r="E8525" s="373" t="s">
        <v>17549</v>
      </c>
    </row>
    <row r="8526" spans="1:5" ht="12" customHeight="1" x14ac:dyDescent="0.25">
      <c r="A8526" s="651" t="s">
        <v>17550</v>
      </c>
      <c r="B8526" t="s">
        <v>17551</v>
      </c>
      <c r="C8526" s="24">
        <f>ODAOHfA!K38</f>
        <v>0</v>
      </c>
      <c r="D8526" s="22" t="s">
        <v>16807</v>
      </c>
      <c r="E8526" s="373" t="s">
        <v>17552</v>
      </c>
    </row>
    <row r="8527" spans="1:5" ht="12" customHeight="1" x14ac:dyDescent="0.25">
      <c r="A8527" s="651" t="s">
        <v>17553</v>
      </c>
      <c r="B8527" t="s">
        <v>17554</v>
      </c>
      <c r="C8527" s="24">
        <f>ODAOHfA!K39</f>
        <v>0</v>
      </c>
      <c r="D8527" s="22" t="s">
        <v>16807</v>
      </c>
      <c r="E8527" s="373" t="s">
        <v>17555</v>
      </c>
    </row>
    <row r="8528" spans="1:5" ht="12" customHeight="1" x14ac:dyDescent="0.25">
      <c r="A8528" s="651" t="s">
        <v>17556</v>
      </c>
      <c r="B8528" t="s">
        <v>17557</v>
      </c>
      <c r="C8528" s="24">
        <f>ODAOHfA!K40</f>
        <v>0</v>
      </c>
      <c r="D8528" s="22" t="s">
        <v>16807</v>
      </c>
      <c r="E8528" s="373" t="s">
        <v>17558</v>
      </c>
    </row>
    <row r="8529" spans="1:5" ht="12" customHeight="1" x14ac:dyDescent="0.25">
      <c r="A8529" s="651" t="s">
        <v>17559</v>
      </c>
      <c r="B8529" t="s">
        <v>17560</v>
      </c>
      <c r="C8529" s="24">
        <f>ODAOHfA!K41</f>
        <v>0</v>
      </c>
      <c r="D8529" s="22" t="s">
        <v>16807</v>
      </c>
      <c r="E8529" s="373" t="s">
        <v>17561</v>
      </c>
    </row>
    <row r="8530" spans="1:5" ht="12" customHeight="1" x14ac:dyDescent="0.25">
      <c r="A8530" s="651" t="s">
        <v>17562</v>
      </c>
      <c r="B8530" t="s">
        <v>17563</v>
      </c>
      <c r="C8530" s="24">
        <f>ODAOHfA!K42</f>
        <v>0</v>
      </c>
      <c r="D8530" s="22" t="s">
        <v>16807</v>
      </c>
      <c r="E8530" s="373" t="s">
        <v>17564</v>
      </c>
    </row>
    <row r="8531" spans="1:5" ht="12" customHeight="1" x14ac:dyDescent="0.25">
      <c r="A8531" s="651" t="s">
        <v>17565</v>
      </c>
      <c r="B8531" t="s">
        <v>17566</v>
      </c>
      <c r="C8531" s="24">
        <f>ODAOHfA!K43</f>
        <v>0</v>
      </c>
      <c r="D8531" s="22" t="s">
        <v>16807</v>
      </c>
      <c r="E8531" s="373" t="s">
        <v>17567</v>
      </c>
    </row>
    <row r="8532" spans="1:5" ht="12" customHeight="1" x14ac:dyDescent="0.25">
      <c r="A8532" s="651" t="s">
        <v>17568</v>
      </c>
      <c r="B8532" t="s">
        <v>17569</v>
      </c>
      <c r="C8532" s="24">
        <f>ODAOHfA!K44</f>
        <v>0</v>
      </c>
      <c r="D8532" s="22" t="s">
        <v>16807</v>
      </c>
      <c r="E8532" s="373" t="s">
        <v>17570</v>
      </c>
    </row>
    <row r="8533" spans="1:5" ht="12" customHeight="1" x14ac:dyDescent="0.25">
      <c r="A8533" s="651" t="s">
        <v>17571</v>
      </c>
      <c r="B8533" t="s">
        <v>17572</v>
      </c>
      <c r="C8533" s="24">
        <f>ODAOHfA!L14</f>
        <v>0</v>
      </c>
      <c r="D8533" s="22" t="s">
        <v>16807</v>
      </c>
      <c r="E8533" s="373" t="s">
        <v>17573</v>
      </c>
    </row>
    <row r="8534" spans="1:5" ht="12" customHeight="1" x14ac:dyDescent="0.25">
      <c r="A8534" s="651" t="s">
        <v>17574</v>
      </c>
      <c r="B8534" t="s">
        <v>17575</v>
      </c>
      <c r="C8534" s="24">
        <f>ODAOHfA!L15</f>
        <v>0</v>
      </c>
      <c r="D8534" s="22" t="s">
        <v>16807</v>
      </c>
      <c r="E8534" s="373" t="s">
        <v>17576</v>
      </c>
    </row>
    <row r="8535" spans="1:5" ht="12" customHeight="1" x14ac:dyDescent="0.25">
      <c r="A8535" s="651" t="s">
        <v>17577</v>
      </c>
      <c r="B8535" t="s">
        <v>17578</v>
      </c>
      <c r="C8535" s="24">
        <f>ODAOHfA!L16</f>
        <v>0</v>
      </c>
      <c r="D8535" s="22" t="s">
        <v>16807</v>
      </c>
      <c r="E8535" s="373" t="s">
        <v>17579</v>
      </c>
    </row>
    <row r="8536" spans="1:5" ht="12" customHeight="1" x14ac:dyDescent="0.25">
      <c r="A8536" s="651" t="s">
        <v>17580</v>
      </c>
      <c r="B8536" t="s">
        <v>17581</v>
      </c>
      <c r="C8536" s="24">
        <f>ODAOHfA!L17</f>
        <v>0</v>
      </c>
      <c r="D8536" s="22" t="s">
        <v>16807</v>
      </c>
      <c r="E8536" s="373" t="s">
        <v>17582</v>
      </c>
    </row>
    <row r="8537" spans="1:5" ht="12" customHeight="1" x14ac:dyDescent="0.25">
      <c r="A8537" s="651" t="s">
        <v>17583</v>
      </c>
      <c r="B8537" t="s">
        <v>17584</v>
      </c>
      <c r="C8537" s="24">
        <f>ODAOHfA!L18</f>
        <v>0</v>
      </c>
      <c r="D8537" s="22" t="s">
        <v>16807</v>
      </c>
      <c r="E8537" s="373" t="s">
        <v>17585</v>
      </c>
    </row>
    <row r="8538" spans="1:5" ht="12" customHeight="1" x14ac:dyDescent="0.25">
      <c r="A8538" s="651" t="s">
        <v>17586</v>
      </c>
      <c r="B8538" t="s">
        <v>17587</v>
      </c>
      <c r="C8538" s="24">
        <f>ODAOHfA!L19</f>
        <v>0</v>
      </c>
      <c r="D8538" s="22" t="s">
        <v>16807</v>
      </c>
      <c r="E8538" s="373" t="s">
        <v>17588</v>
      </c>
    </row>
    <row r="8539" spans="1:5" ht="12" customHeight="1" x14ac:dyDescent="0.25">
      <c r="A8539" s="651" t="s">
        <v>17589</v>
      </c>
      <c r="B8539" t="s">
        <v>17590</v>
      </c>
      <c r="C8539" s="24">
        <f>ODAOHfA!L20</f>
        <v>0</v>
      </c>
      <c r="D8539" s="22" t="s">
        <v>16807</v>
      </c>
      <c r="E8539" s="373" t="s">
        <v>17591</v>
      </c>
    </row>
    <row r="8540" spans="1:5" ht="12" customHeight="1" x14ac:dyDescent="0.25">
      <c r="A8540" s="651" t="s">
        <v>17592</v>
      </c>
      <c r="B8540" t="s">
        <v>17593</v>
      </c>
      <c r="C8540" s="24">
        <f>ODAOHfA!L21</f>
        <v>0</v>
      </c>
      <c r="D8540" s="22" t="s">
        <v>16807</v>
      </c>
      <c r="E8540" s="373" t="s">
        <v>17594</v>
      </c>
    </row>
    <row r="8541" spans="1:5" ht="12" customHeight="1" x14ac:dyDescent="0.25">
      <c r="A8541" s="651" t="s">
        <v>17595</v>
      </c>
      <c r="B8541" t="s">
        <v>17596</v>
      </c>
      <c r="C8541" s="24">
        <f>ODAOHfA!L22</f>
        <v>0</v>
      </c>
      <c r="D8541" s="22" t="s">
        <v>16807</v>
      </c>
      <c r="E8541" s="373" t="s">
        <v>17597</v>
      </c>
    </row>
    <row r="8542" spans="1:5" ht="12" customHeight="1" x14ac:dyDescent="0.25">
      <c r="A8542" s="651" t="s">
        <v>17598</v>
      </c>
      <c r="B8542" t="s">
        <v>17599</v>
      </c>
      <c r="C8542" s="24">
        <f>ODAOHfA!L23</f>
        <v>0</v>
      </c>
      <c r="D8542" s="22" t="s">
        <v>16807</v>
      </c>
      <c r="E8542" s="373" t="s">
        <v>17600</v>
      </c>
    </row>
    <row r="8543" spans="1:5" ht="12" customHeight="1" x14ac:dyDescent="0.25">
      <c r="A8543" s="651" t="s">
        <v>17601</v>
      </c>
      <c r="B8543" t="s">
        <v>17602</v>
      </c>
      <c r="C8543" s="24">
        <f>ODAOHfA!L24</f>
        <v>0</v>
      </c>
      <c r="D8543" s="22" t="s">
        <v>16807</v>
      </c>
      <c r="E8543" s="373" t="s">
        <v>17603</v>
      </c>
    </row>
    <row r="8544" spans="1:5" ht="12" customHeight="1" x14ac:dyDescent="0.25">
      <c r="A8544" s="651" t="s">
        <v>17604</v>
      </c>
      <c r="B8544" t="s">
        <v>17605</v>
      </c>
      <c r="C8544" s="24">
        <f>ODAOHfA!L25</f>
        <v>0</v>
      </c>
      <c r="D8544" s="22" t="s">
        <v>16807</v>
      </c>
      <c r="E8544" s="373" t="s">
        <v>17606</v>
      </c>
    </row>
    <row r="8545" spans="1:5" ht="12" customHeight="1" x14ac:dyDescent="0.25">
      <c r="A8545" s="651" t="s">
        <v>17607</v>
      </c>
      <c r="B8545" t="s">
        <v>17608</v>
      </c>
      <c r="C8545" s="24">
        <f>ODAOHfA!L26</f>
        <v>0</v>
      </c>
      <c r="D8545" s="22" t="s">
        <v>16807</v>
      </c>
      <c r="E8545" s="373" t="s">
        <v>17609</v>
      </c>
    </row>
    <row r="8546" spans="1:5" ht="12" customHeight="1" x14ac:dyDescent="0.25">
      <c r="A8546" s="651" t="s">
        <v>17610</v>
      </c>
      <c r="B8546" t="s">
        <v>17611</v>
      </c>
      <c r="C8546" s="24">
        <f>ODAOHfA!L27</f>
        <v>0</v>
      </c>
      <c r="D8546" s="22" t="s">
        <v>16807</v>
      </c>
      <c r="E8546" s="373" t="s">
        <v>17612</v>
      </c>
    </row>
    <row r="8547" spans="1:5" ht="12" customHeight="1" x14ac:dyDescent="0.25">
      <c r="A8547" s="651" t="s">
        <v>17613</v>
      </c>
      <c r="B8547" t="s">
        <v>17614</v>
      </c>
      <c r="C8547" s="24">
        <f>ODAOHfA!L28</f>
        <v>0</v>
      </c>
      <c r="D8547" s="22" t="s">
        <v>16807</v>
      </c>
      <c r="E8547" s="373" t="s">
        <v>17615</v>
      </c>
    </row>
    <row r="8548" spans="1:5" ht="12" customHeight="1" x14ac:dyDescent="0.25">
      <c r="A8548" s="651" t="s">
        <v>17616</v>
      </c>
      <c r="B8548" t="s">
        <v>17617</v>
      </c>
      <c r="C8548" s="24">
        <f>ODAOHfA!L29</f>
        <v>0</v>
      </c>
      <c r="D8548" s="22" t="s">
        <v>16807</v>
      </c>
      <c r="E8548" s="373" t="s">
        <v>17618</v>
      </c>
    </row>
    <row r="8549" spans="1:5" ht="12" customHeight="1" x14ac:dyDescent="0.25">
      <c r="A8549" s="651" t="s">
        <v>17619</v>
      </c>
      <c r="B8549" t="s">
        <v>17620</v>
      </c>
      <c r="C8549" s="24">
        <f>ODAOHfA!L30</f>
        <v>0</v>
      </c>
      <c r="D8549" s="22" t="s">
        <v>16807</v>
      </c>
      <c r="E8549" s="373" t="s">
        <v>17621</v>
      </c>
    </row>
    <row r="8550" spans="1:5" ht="12" customHeight="1" x14ac:dyDescent="0.25">
      <c r="A8550" s="651" t="s">
        <v>17622</v>
      </c>
      <c r="B8550" t="s">
        <v>17623</v>
      </c>
      <c r="C8550" s="24">
        <f>ODAOHfA!L31</f>
        <v>0</v>
      </c>
      <c r="D8550" s="22" t="s">
        <v>16807</v>
      </c>
      <c r="E8550" s="373" t="s">
        <v>17624</v>
      </c>
    </row>
    <row r="8551" spans="1:5" ht="12" customHeight="1" x14ac:dyDescent="0.25">
      <c r="A8551" s="651" t="s">
        <v>17625</v>
      </c>
      <c r="B8551" t="s">
        <v>17626</v>
      </c>
      <c r="C8551" s="24">
        <f>ODAOHfA!L32</f>
        <v>0</v>
      </c>
      <c r="D8551" s="22" t="s">
        <v>16807</v>
      </c>
      <c r="E8551" s="373" t="s">
        <v>17627</v>
      </c>
    </row>
    <row r="8552" spans="1:5" ht="12" customHeight="1" x14ac:dyDescent="0.25">
      <c r="A8552" s="651" t="s">
        <v>17628</v>
      </c>
      <c r="B8552" t="s">
        <v>17629</v>
      </c>
      <c r="C8552" s="24">
        <f>ODAOHfA!L33</f>
        <v>0</v>
      </c>
      <c r="D8552" s="22" t="s">
        <v>16807</v>
      </c>
      <c r="E8552" s="373" t="s">
        <v>17630</v>
      </c>
    </row>
    <row r="8553" spans="1:5" ht="12" customHeight="1" x14ac:dyDescent="0.25">
      <c r="A8553" s="651" t="s">
        <v>17631</v>
      </c>
      <c r="B8553" t="s">
        <v>17632</v>
      </c>
      <c r="C8553" s="24">
        <f>ODAOHfA!L34</f>
        <v>0</v>
      </c>
      <c r="D8553" s="22" t="s">
        <v>16807</v>
      </c>
      <c r="E8553" s="373" t="s">
        <v>17633</v>
      </c>
    </row>
    <row r="8554" spans="1:5" ht="12" customHeight="1" x14ac:dyDescent="0.25">
      <c r="A8554" s="651" t="s">
        <v>17634</v>
      </c>
      <c r="B8554" t="s">
        <v>17635</v>
      </c>
      <c r="C8554" s="24">
        <f>ODAOHfA!L35</f>
        <v>0</v>
      </c>
      <c r="D8554" s="22" t="s">
        <v>16807</v>
      </c>
      <c r="E8554" s="373" t="s">
        <v>17636</v>
      </c>
    </row>
    <row r="8555" spans="1:5" ht="12" customHeight="1" x14ac:dyDescent="0.25">
      <c r="A8555" s="651" t="s">
        <v>17637</v>
      </c>
      <c r="B8555" t="s">
        <v>17638</v>
      </c>
      <c r="C8555" s="24">
        <f>ODAOHfA!L36</f>
        <v>0</v>
      </c>
      <c r="D8555" s="22" t="s">
        <v>16807</v>
      </c>
      <c r="E8555" s="373" t="s">
        <v>17639</v>
      </c>
    </row>
    <row r="8556" spans="1:5" ht="12" customHeight="1" x14ac:dyDescent="0.25">
      <c r="A8556" s="651" t="s">
        <v>17640</v>
      </c>
      <c r="B8556" t="s">
        <v>17641</v>
      </c>
      <c r="C8556" s="24">
        <f>ODAOHfA!L37</f>
        <v>0</v>
      </c>
      <c r="D8556" s="22" t="s">
        <v>16807</v>
      </c>
      <c r="E8556" s="373" t="s">
        <v>17642</v>
      </c>
    </row>
    <row r="8557" spans="1:5" ht="12" customHeight="1" x14ac:dyDescent="0.25">
      <c r="A8557" s="651" t="s">
        <v>17643</v>
      </c>
      <c r="B8557" t="s">
        <v>17644</v>
      </c>
      <c r="C8557" s="24">
        <f>ODAOHfA!L38</f>
        <v>0</v>
      </c>
      <c r="D8557" s="22" t="s">
        <v>16807</v>
      </c>
      <c r="E8557" s="373" t="s">
        <v>17645</v>
      </c>
    </row>
    <row r="8558" spans="1:5" ht="12" customHeight="1" x14ac:dyDescent="0.25">
      <c r="A8558" s="651" t="s">
        <v>17646</v>
      </c>
      <c r="B8558" t="s">
        <v>17647</v>
      </c>
      <c r="C8558" s="24">
        <f>ODAOHfA!L39</f>
        <v>0</v>
      </c>
      <c r="D8558" s="22" t="s">
        <v>16807</v>
      </c>
      <c r="E8558" s="373" t="s">
        <v>17648</v>
      </c>
    </row>
    <row r="8559" spans="1:5" ht="12" customHeight="1" x14ac:dyDescent="0.25">
      <c r="A8559" s="651" t="s">
        <v>17649</v>
      </c>
      <c r="B8559" t="s">
        <v>17650</v>
      </c>
      <c r="C8559" s="24">
        <f>ODAOHfA!L40</f>
        <v>0</v>
      </c>
      <c r="D8559" s="22" t="s">
        <v>16807</v>
      </c>
      <c r="E8559" s="373" t="s">
        <v>17651</v>
      </c>
    </row>
    <row r="8560" spans="1:5" ht="12" customHeight="1" x14ac:dyDescent="0.25">
      <c r="A8560" s="651" t="s">
        <v>17652</v>
      </c>
      <c r="B8560" t="s">
        <v>17653</v>
      </c>
      <c r="C8560" s="24">
        <f>ODAOHfA!L41</f>
        <v>0</v>
      </c>
      <c r="D8560" s="22" t="s">
        <v>16807</v>
      </c>
      <c r="E8560" s="373" t="s">
        <v>17654</v>
      </c>
    </row>
    <row r="8561" spans="1:5" ht="12" customHeight="1" x14ac:dyDescent="0.25">
      <c r="A8561" s="651" t="s">
        <v>17655</v>
      </c>
      <c r="B8561" t="s">
        <v>17656</v>
      </c>
      <c r="C8561" s="24">
        <f>ODAOHfA!L42</f>
        <v>0</v>
      </c>
      <c r="D8561" s="22" t="s">
        <v>16807</v>
      </c>
      <c r="E8561" s="373" t="s">
        <v>17657</v>
      </c>
    </row>
    <row r="8562" spans="1:5" ht="12" customHeight="1" x14ac:dyDescent="0.25">
      <c r="A8562" s="651" t="s">
        <v>17658</v>
      </c>
      <c r="B8562" t="s">
        <v>17659</v>
      </c>
      <c r="C8562" s="24">
        <f>ODAOHfA!L43</f>
        <v>0</v>
      </c>
      <c r="D8562" s="22" t="s">
        <v>16807</v>
      </c>
      <c r="E8562" s="373" t="s">
        <v>17660</v>
      </c>
    </row>
    <row r="8563" spans="1:5" ht="12" customHeight="1" x14ac:dyDescent="0.25">
      <c r="A8563" s="651" t="s">
        <v>17661</v>
      </c>
      <c r="B8563" t="s">
        <v>17662</v>
      </c>
      <c r="C8563" s="24">
        <f>ODAOHfA!L44</f>
        <v>0</v>
      </c>
      <c r="D8563" s="22" t="s">
        <v>16807</v>
      </c>
      <c r="E8563" s="373" t="s">
        <v>17663</v>
      </c>
    </row>
    <row r="8564" spans="1:5" ht="12" customHeight="1" x14ac:dyDescent="0.25">
      <c r="A8564" s="651" t="s">
        <v>17664</v>
      </c>
      <c r="B8564" t="s">
        <v>17665</v>
      </c>
      <c r="C8564" s="24">
        <f>ODAOHfA!M14</f>
        <v>0</v>
      </c>
      <c r="D8564" s="22" t="s">
        <v>16807</v>
      </c>
      <c r="E8564" s="373" t="s">
        <v>17666</v>
      </c>
    </row>
    <row r="8565" spans="1:5" ht="12" customHeight="1" x14ac:dyDescent="0.25">
      <c r="A8565" s="651" t="s">
        <v>17667</v>
      </c>
      <c r="B8565" t="s">
        <v>17668</v>
      </c>
      <c r="C8565" s="24">
        <f>ODAOHfA!M15</f>
        <v>0</v>
      </c>
      <c r="D8565" s="22" t="s">
        <v>16807</v>
      </c>
      <c r="E8565" s="373" t="s">
        <v>17669</v>
      </c>
    </row>
    <row r="8566" spans="1:5" ht="12" customHeight="1" x14ac:dyDescent="0.25">
      <c r="A8566" s="651" t="s">
        <v>17670</v>
      </c>
      <c r="B8566" t="s">
        <v>17671</v>
      </c>
      <c r="C8566" s="24">
        <f>ODAOHfA!M16</f>
        <v>0</v>
      </c>
      <c r="D8566" s="22" t="s">
        <v>16807</v>
      </c>
      <c r="E8566" s="373" t="s">
        <v>17672</v>
      </c>
    </row>
    <row r="8567" spans="1:5" ht="12" customHeight="1" x14ac:dyDescent="0.25">
      <c r="A8567" s="651" t="s">
        <v>17673</v>
      </c>
      <c r="B8567" t="s">
        <v>17674</v>
      </c>
      <c r="C8567" s="24">
        <f>ODAOHfA!M17</f>
        <v>0</v>
      </c>
      <c r="D8567" s="22" t="s">
        <v>16807</v>
      </c>
      <c r="E8567" s="373" t="s">
        <v>17675</v>
      </c>
    </row>
    <row r="8568" spans="1:5" ht="12" customHeight="1" x14ac:dyDescent="0.25">
      <c r="A8568" s="651" t="s">
        <v>17676</v>
      </c>
      <c r="B8568" t="s">
        <v>17677</v>
      </c>
      <c r="C8568" s="24">
        <f>ODAOHfA!M18</f>
        <v>0</v>
      </c>
      <c r="D8568" s="22" t="s">
        <v>16807</v>
      </c>
      <c r="E8568" s="373" t="s">
        <v>17678</v>
      </c>
    </row>
    <row r="8569" spans="1:5" ht="12" customHeight="1" x14ac:dyDescent="0.25">
      <c r="A8569" s="651" t="s">
        <v>17679</v>
      </c>
      <c r="B8569" t="s">
        <v>17680</v>
      </c>
      <c r="C8569" s="24">
        <f>ODAOHfA!M19</f>
        <v>0</v>
      </c>
      <c r="D8569" s="22" t="s">
        <v>16807</v>
      </c>
      <c r="E8569" s="373" t="s">
        <v>17681</v>
      </c>
    </row>
    <row r="8570" spans="1:5" ht="12" customHeight="1" x14ac:dyDescent="0.25">
      <c r="A8570" s="651" t="s">
        <v>17682</v>
      </c>
      <c r="B8570" t="s">
        <v>17683</v>
      </c>
      <c r="C8570" s="24">
        <f>ODAOHfA!M20</f>
        <v>0</v>
      </c>
      <c r="D8570" s="22" t="s">
        <v>16807</v>
      </c>
      <c r="E8570" s="373" t="s">
        <v>17684</v>
      </c>
    </row>
    <row r="8571" spans="1:5" ht="12" customHeight="1" x14ac:dyDescent="0.25">
      <c r="A8571" s="651" t="s">
        <v>17685</v>
      </c>
      <c r="B8571" t="s">
        <v>17686</v>
      </c>
      <c r="C8571" s="24">
        <f>ODAOHfA!M21</f>
        <v>0</v>
      </c>
      <c r="D8571" s="22" t="s">
        <v>16807</v>
      </c>
      <c r="E8571" s="373" t="s">
        <v>17687</v>
      </c>
    </row>
    <row r="8572" spans="1:5" ht="12" customHeight="1" x14ac:dyDescent="0.25">
      <c r="A8572" s="651" t="s">
        <v>17688</v>
      </c>
      <c r="B8572" t="s">
        <v>17689</v>
      </c>
      <c r="C8572" s="24">
        <f>ODAOHfA!M22</f>
        <v>0</v>
      </c>
      <c r="D8572" s="22" t="s">
        <v>16807</v>
      </c>
      <c r="E8572" s="373" t="s">
        <v>17690</v>
      </c>
    </row>
    <row r="8573" spans="1:5" ht="12" customHeight="1" x14ac:dyDescent="0.25">
      <c r="A8573" s="651" t="s">
        <v>17691</v>
      </c>
      <c r="B8573" t="s">
        <v>17692</v>
      </c>
      <c r="C8573" s="24">
        <f>ODAOHfA!M23</f>
        <v>0</v>
      </c>
      <c r="D8573" s="22" t="s">
        <v>16807</v>
      </c>
      <c r="E8573" s="373" t="s">
        <v>17693</v>
      </c>
    </row>
    <row r="8574" spans="1:5" ht="12" customHeight="1" x14ac:dyDescent="0.25">
      <c r="A8574" s="651" t="s">
        <v>17694</v>
      </c>
      <c r="B8574" t="s">
        <v>17695</v>
      </c>
      <c r="C8574" s="24">
        <f>ODAOHfA!M24</f>
        <v>0</v>
      </c>
      <c r="D8574" s="22" t="s">
        <v>16807</v>
      </c>
      <c r="E8574" s="373" t="s">
        <v>17696</v>
      </c>
    </row>
    <row r="8575" spans="1:5" ht="12" customHeight="1" x14ac:dyDescent="0.25">
      <c r="A8575" s="651" t="s">
        <v>17697</v>
      </c>
      <c r="B8575" t="s">
        <v>17698</v>
      </c>
      <c r="C8575" s="24">
        <f>ODAOHfA!M25</f>
        <v>0</v>
      </c>
      <c r="D8575" s="22" t="s">
        <v>16807</v>
      </c>
      <c r="E8575" s="373" t="s">
        <v>17699</v>
      </c>
    </row>
    <row r="8576" spans="1:5" ht="12" customHeight="1" x14ac:dyDescent="0.25">
      <c r="A8576" s="651" t="s">
        <v>17700</v>
      </c>
      <c r="B8576" t="s">
        <v>17701</v>
      </c>
      <c r="C8576" s="24">
        <f>ODAOHfA!M26</f>
        <v>0</v>
      </c>
      <c r="D8576" s="22" t="s">
        <v>16807</v>
      </c>
      <c r="E8576" s="373" t="s">
        <v>17702</v>
      </c>
    </row>
    <row r="8577" spans="1:5" ht="12" customHeight="1" x14ac:dyDescent="0.25">
      <c r="A8577" s="651" t="s">
        <v>17703</v>
      </c>
      <c r="B8577" t="s">
        <v>17704</v>
      </c>
      <c r="C8577" s="24">
        <f>ODAOHfA!M27</f>
        <v>0</v>
      </c>
      <c r="D8577" s="22" t="s">
        <v>16807</v>
      </c>
      <c r="E8577" s="373" t="s">
        <v>17705</v>
      </c>
    </row>
    <row r="8578" spans="1:5" ht="12" customHeight="1" x14ac:dyDescent="0.25">
      <c r="A8578" s="651" t="s">
        <v>17706</v>
      </c>
      <c r="B8578" t="s">
        <v>17707</v>
      </c>
      <c r="C8578" s="24">
        <f>ODAOHfA!M28</f>
        <v>0</v>
      </c>
      <c r="D8578" s="22" t="s">
        <v>16807</v>
      </c>
      <c r="E8578" s="373" t="s">
        <v>17708</v>
      </c>
    </row>
    <row r="8579" spans="1:5" ht="12" customHeight="1" x14ac:dyDescent="0.25">
      <c r="A8579" s="651" t="s">
        <v>17709</v>
      </c>
      <c r="B8579" t="s">
        <v>17710</v>
      </c>
      <c r="C8579" s="24">
        <f>ODAOHfA!M29</f>
        <v>0</v>
      </c>
      <c r="D8579" s="22" t="s">
        <v>16807</v>
      </c>
      <c r="E8579" s="373" t="s">
        <v>17711</v>
      </c>
    </row>
    <row r="8580" spans="1:5" ht="12" customHeight="1" x14ac:dyDescent="0.25">
      <c r="A8580" s="651" t="s">
        <v>17712</v>
      </c>
      <c r="B8580" t="s">
        <v>17713</v>
      </c>
      <c r="C8580" s="24">
        <f>ODAOHfA!M30</f>
        <v>0</v>
      </c>
      <c r="D8580" s="22" t="s">
        <v>16807</v>
      </c>
      <c r="E8580" s="373" t="s">
        <v>17714</v>
      </c>
    </row>
    <row r="8581" spans="1:5" ht="12" customHeight="1" x14ac:dyDescent="0.25">
      <c r="A8581" s="651" t="s">
        <v>17715</v>
      </c>
      <c r="B8581" t="s">
        <v>17716</v>
      </c>
      <c r="C8581" s="24">
        <f>ODAOHfA!M31</f>
        <v>0</v>
      </c>
      <c r="D8581" s="22" t="s">
        <v>16807</v>
      </c>
      <c r="E8581" s="373" t="s">
        <v>17717</v>
      </c>
    </row>
    <row r="8582" spans="1:5" ht="12" customHeight="1" x14ac:dyDescent="0.25">
      <c r="A8582" s="651" t="s">
        <v>17718</v>
      </c>
      <c r="B8582" t="s">
        <v>17719</v>
      </c>
      <c r="C8582" s="24">
        <f>ODAOHfA!M32</f>
        <v>0</v>
      </c>
      <c r="D8582" s="22" t="s">
        <v>16807</v>
      </c>
      <c r="E8582" s="373" t="s">
        <v>17720</v>
      </c>
    </row>
    <row r="8583" spans="1:5" ht="12" customHeight="1" x14ac:dyDescent="0.25">
      <c r="A8583" s="651" t="s">
        <v>17721</v>
      </c>
      <c r="B8583" t="s">
        <v>17722</v>
      </c>
      <c r="C8583" s="24">
        <f>ODAOHfA!M33</f>
        <v>0</v>
      </c>
      <c r="D8583" s="22" t="s">
        <v>16807</v>
      </c>
      <c r="E8583" s="373" t="s">
        <v>17723</v>
      </c>
    </row>
    <row r="8584" spans="1:5" ht="12" customHeight="1" x14ac:dyDescent="0.25">
      <c r="A8584" s="651" t="s">
        <v>17724</v>
      </c>
      <c r="B8584" t="s">
        <v>17725</v>
      </c>
      <c r="C8584" s="24">
        <f>ODAOHfA!M34</f>
        <v>0</v>
      </c>
      <c r="D8584" s="22" t="s">
        <v>16807</v>
      </c>
      <c r="E8584" s="373" t="s">
        <v>17726</v>
      </c>
    </row>
    <row r="8585" spans="1:5" ht="12" customHeight="1" x14ac:dyDescent="0.25">
      <c r="A8585" s="651" t="s">
        <v>17727</v>
      </c>
      <c r="B8585" t="s">
        <v>17728</v>
      </c>
      <c r="C8585" s="24">
        <f>ODAOHfA!M35</f>
        <v>0</v>
      </c>
      <c r="D8585" s="22" t="s">
        <v>16807</v>
      </c>
      <c r="E8585" s="373" t="s">
        <v>17729</v>
      </c>
    </row>
    <row r="8586" spans="1:5" ht="12" customHeight="1" x14ac:dyDescent="0.25">
      <c r="A8586" s="651" t="s">
        <v>17730</v>
      </c>
      <c r="B8586" t="s">
        <v>17731</v>
      </c>
      <c r="C8586" s="24">
        <f>ODAOHfA!M36</f>
        <v>0</v>
      </c>
      <c r="D8586" s="22" t="s">
        <v>16807</v>
      </c>
      <c r="E8586" s="373" t="s">
        <v>17732</v>
      </c>
    </row>
    <row r="8587" spans="1:5" ht="12" customHeight="1" x14ac:dyDescent="0.25">
      <c r="A8587" s="651" t="s">
        <v>17733</v>
      </c>
      <c r="B8587" t="s">
        <v>17734</v>
      </c>
      <c r="C8587" s="24">
        <f>ODAOHfA!M37</f>
        <v>0</v>
      </c>
      <c r="D8587" s="22" t="s">
        <v>16807</v>
      </c>
      <c r="E8587" s="373" t="s">
        <v>17735</v>
      </c>
    </row>
    <row r="8588" spans="1:5" ht="12" customHeight="1" x14ac:dyDescent="0.25">
      <c r="A8588" s="651" t="s">
        <v>17736</v>
      </c>
      <c r="B8588" t="s">
        <v>17737</v>
      </c>
      <c r="C8588" s="24">
        <f>ODAOHfA!M38</f>
        <v>0</v>
      </c>
      <c r="D8588" s="22" t="s">
        <v>16807</v>
      </c>
      <c r="E8588" s="373" t="s">
        <v>17738</v>
      </c>
    </row>
    <row r="8589" spans="1:5" ht="12" customHeight="1" x14ac:dyDescent="0.25">
      <c r="A8589" s="651" t="s">
        <v>17739</v>
      </c>
      <c r="B8589" t="s">
        <v>17740</v>
      </c>
      <c r="C8589" s="24">
        <f>ODAOHfA!M39</f>
        <v>0</v>
      </c>
      <c r="D8589" s="22" t="s">
        <v>16807</v>
      </c>
      <c r="E8589" s="373" t="s">
        <v>17741</v>
      </c>
    </row>
    <row r="8590" spans="1:5" ht="12" customHeight="1" x14ac:dyDescent="0.25">
      <c r="A8590" s="651" t="s">
        <v>17742</v>
      </c>
      <c r="B8590" t="s">
        <v>17743</v>
      </c>
      <c r="C8590" s="24">
        <f>ODAOHfA!M40</f>
        <v>0</v>
      </c>
      <c r="D8590" s="22" t="s">
        <v>16807</v>
      </c>
      <c r="E8590" s="373" t="s">
        <v>17744</v>
      </c>
    </row>
    <row r="8591" spans="1:5" ht="12" customHeight="1" x14ac:dyDescent="0.25">
      <c r="A8591" s="651" t="s">
        <v>17745</v>
      </c>
      <c r="B8591" t="s">
        <v>17746</v>
      </c>
      <c r="C8591" s="24">
        <f>ODAOHfA!M41</f>
        <v>0</v>
      </c>
      <c r="D8591" s="22" t="s">
        <v>16807</v>
      </c>
      <c r="E8591" s="373" t="s">
        <v>17747</v>
      </c>
    </row>
    <row r="8592" spans="1:5" ht="12" customHeight="1" x14ac:dyDescent="0.25">
      <c r="A8592" s="651" t="s">
        <v>17748</v>
      </c>
      <c r="B8592" t="s">
        <v>17749</v>
      </c>
      <c r="C8592" s="24">
        <f>ODAOHfA!M42</f>
        <v>0</v>
      </c>
      <c r="D8592" s="22" t="s">
        <v>16807</v>
      </c>
      <c r="E8592" s="373" t="s">
        <v>17750</v>
      </c>
    </row>
    <row r="8593" spans="1:5" ht="12" customHeight="1" x14ac:dyDescent="0.25">
      <c r="A8593" s="651" t="s">
        <v>17751</v>
      </c>
      <c r="B8593" t="s">
        <v>17752</v>
      </c>
      <c r="C8593" s="24">
        <f>ODAOHfA!M43</f>
        <v>0</v>
      </c>
      <c r="D8593" s="22" t="s">
        <v>16807</v>
      </c>
      <c r="E8593" s="373" t="s">
        <v>17753</v>
      </c>
    </row>
    <row r="8594" spans="1:5" ht="12" customHeight="1" x14ac:dyDescent="0.25">
      <c r="A8594" s="651" t="s">
        <v>17754</v>
      </c>
      <c r="B8594" t="s">
        <v>17755</v>
      </c>
      <c r="C8594" s="24">
        <f>ODAOHfA!M44</f>
        <v>0</v>
      </c>
      <c r="D8594" s="22" t="s">
        <v>16807</v>
      </c>
      <c r="E8594" s="373" t="s">
        <v>17756</v>
      </c>
    </row>
    <row r="8595" spans="1:5" ht="12" customHeight="1" x14ac:dyDescent="0.25">
      <c r="A8595" s="651" t="s">
        <v>17757</v>
      </c>
      <c r="B8595" t="s">
        <v>17758</v>
      </c>
      <c r="C8595" s="24">
        <f>ODAOHfA!N14</f>
        <v>0</v>
      </c>
      <c r="D8595" s="22" t="s">
        <v>16807</v>
      </c>
      <c r="E8595" s="373" t="s">
        <v>17759</v>
      </c>
    </row>
    <row r="8596" spans="1:5" ht="12" customHeight="1" x14ac:dyDescent="0.25">
      <c r="A8596" s="651" t="s">
        <v>17760</v>
      </c>
      <c r="B8596" t="s">
        <v>17761</v>
      </c>
      <c r="C8596" s="24">
        <f>ODAOHfA!N15</f>
        <v>0</v>
      </c>
      <c r="D8596" s="22" t="s">
        <v>16807</v>
      </c>
      <c r="E8596" s="373" t="s">
        <v>17762</v>
      </c>
    </row>
    <row r="8597" spans="1:5" ht="12" customHeight="1" x14ac:dyDescent="0.25">
      <c r="A8597" s="651" t="s">
        <v>17763</v>
      </c>
      <c r="B8597" t="s">
        <v>17764</v>
      </c>
      <c r="C8597" s="24">
        <f>ODAOHfA!N16</f>
        <v>0</v>
      </c>
      <c r="D8597" s="22" t="s">
        <v>16807</v>
      </c>
      <c r="E8597" s="373" t="s">
        <v>17765</v>
      </c>
    </row>
    <row r="8598" spans="1:5" ht="12" customHeight="1" x14ac:dyDescent="0.25">
      <c r="A8598" s="651" t="s">
        <v>17766</v>
      </c>
      <c r="B8598" t="s">
        <v>17767</v>
      </c>
      <c r="C8598" s="24">
        <f>ODAOHfA!N17</f>
        <v>0</v>
      </c>
      <c r="D8598" s="22" t="s">
        <v>16807</v>
      </c>
      <c r="E8598" s="373" t="s">
        <v>17768</v>
      </c>
    </row>
    <row r="8599" spans="1:5" ht="12" customHeight="1" x14ac:dyDescent="0.25">
      <c r="A8599" s="651" t="s">
        <v>17769</v>
      </c>
      <c r="B8599" t="s">
        <v>17770</v>
      </c>
      <c r="C8599" s="24">
        <f>ODAOHfA!N18</f>
        <v>0</v>
      </c>
      <c r="D8599" s="22" t="s">
        <v>16807</v>
      </c>
      <c r="E8599" s="373" t="s">
        <v>17771</v>
      </c>
    </row>
    <row r="8600" spans="1:5" ht="12" customHeight="1" x14ac:dyDescent="0.25">
      <c r="A8600" s="651" t="s">
        <v>17772</v>
      </c>
      <c r="B8600" t="s">
        <v>17773</v>
      </c>
      <c r="C8600" s="24">
        <f>ODAOHfA!N19</f>
        <v>0</v>
      </c>
      <c r="D8600" s="22" t="s">
        <v>16807</v>
      </c>
      <c r="E8600" s="373" t="s">
        <v>17774</v>
      </c>
    </row>
    <row r="8601" spans="1:5" ht="12" customHeight="1" x14ac:dyDescent="0.25">
      <c r="A8601" s="651" t="s">
        <v>17775</v>
      </c>
      <c r="B8601" t="s">
        <v>17776</v>
      </c>
      <c r="C8601" s="24">
        <f>ODAOHfA!N20</f>
        <v>0</v>
      </c>
      <c r="D8601" s="22" t="s">
        <v>16807</v>
      </c>
      <c r="E8601" s="373" t="s">
        <v>17777</v>
      </c>
    </row>
    <row r="8602" spans="1:5" ht="12" customHeight="1" x14ac:dyDescent="0.25">
      <c r="A8602" s="651" t="s">
        <v>17778</v>
      </c>
      <c r="B8602" t="s">
        <v>17779</v>
      </c>
      <c r="C8602" s="24">
        <f>ODAOHfA!N21</f>
        <v>0</v>
      </c>
      <c r="D8602" s="22" t="s">
        <v>16807</v>
      </c>
      <c r="E8602" s="373" t="s">
        <v>17780</v>
      </c>
    </row>
    <row r="8603" spans="1:5" ht="12" customHeight="1" x14ac:dyDescent="0.25">
      <c r="A8603" s="651" t="s">
        <v>17781</v>
      </c>
      <c r="B8603" t="s">
        <v>17782</v>
      </c>
      <c r="C8603" s="24">
        <f>ODAOHfA!N22</f>
        <v>0</v>
      </c>
      <c r="D8603" s="22" t="s">
        <v>16807</v>
      </c>
      <c r="E8603" s="373" t="s">
        <v>17783</v>
      </c>
    </row>
    <row r="8604" spans="1:5" ht="12" customHeight="1" x14ac:dyDescent="0.25">
      <c r="A8604" s="651" t="s">
        <v>17784</v>
      </c>
      <c r="B8604" t="s">
        <v>17785</v>
      </c>
      <c r="C8604" s="24">
        <f>ODAOHfA!N23</f>
        <v>0</v>
      </c>
      <c r="D8604" s="22" t="s">
        <v>16807</v>
      </c>
      <c r="E8604" s="373" t="s">
        <v>17786</v>
      </c>
    </row>
    <row r="8605" spans="1:5" ht="12" customHeight="1" x14ac:dyDescent="0.25">
      <c r="A8605" s="651" t="s">
        <v>17787</v>
      </c>
      <c r="B8605" t="s">
        <v>17788</v>
      </c>
      <c r="C8605" s="24">
        <f>ODAOHfA!N24</f>
        <v>0</v>
      </c>
      <c r="D8605" s="22" t="s">
        <v>16807</v>
      </c>
      <c r="E8605" s="373" t="s">
        <v>17789</v>
      </c>
    </row>
    <row r="8606" spans="1:5" ht="12" customHeight="1" x14ac:dyDescent="0.25">
      <c r="A8606" s="651" t="s">
        <v>17790</v>
      </c>
      <c r="B8606" t="s">
        <v>17791</v>
      </c>
      <c r="C8606" s="24">
        <f>ODAOHfA!N25</f>
        <v>0</v>
      </c>
      <c r="D8606" s="22" t="s">
        <v>16807</v>
      </c>
      <c r="E8606" s="373" t="s">
        <v>17792</v>
      </c>
    </row>
    <row r="8607" spans="1:5" ht="12" customHeight="1" x14ac:dyDescent="0.25">
      <c r="A8607" s="651" t="s">
        <v>17793</v>
      </c>
      <c r="B8607" t="s">
        <v>17794</v>
      </c>
      <c r="C8607" s="24">
        <f>ODAOHfA!N26</f>
        <v>0</v>
      </c>
      <c r="D8607" s="22" t="s">
        <v>16807</v>
      </c>
      <c r="E8607" s="373" t="s">
        <v>17795</v>
      </c>
    </row>
    <row r="8608" spans="1:5" ht="12" customHeight="1" x14ac:dyDescent="0.25">
      <c r="A8608" s="651" t="s">
        <v>17796</v>
      </c>
      <c r="B8608" t="s">
        <v>17797</v>
      </c>
      <c r="C8608" s="24">
        <f>ODAOHfA!N27</f>
        <v>0</v>
      </c>
      <c r="D8608" s="22" t="s">
        <v>16807</v>
      </c>
      <c r="E8608" s="373" t="s">
        <v>17798</v>
      </c>
    </row>
    <row r="8609" spans="1:5" ht="12" customHeight="1" x14ac:dyDescent="0.25">
      <c r="A8609" s="651" t="s">
        <v>17799</v>
      </c>
      <c r="B8609" t="s">
        <v>17800</v>
      </c>
      <c r="C8609" s="24">
        <f>ODAOHfA!N28</f>
        <v>0</v>
      </c>
      <c r="D8609" s="22" t="s">
        <v>16807</v>
      </c>
      <c r="E8609" s="373" t="s">
        <v>17801</v>
      </c>
    </row>
    <row r="8610" spans="1:5" ht="12" customHeight="1" x14ac:dyDescent="0.25">
      <c r="A8610" s="651" t="s">
        <v>17802</v>
      </c>
      <c r="B8610" t="s">
        <v>17803</v>
      </c>
      <c r="C8610" s="24">
        <f>ODAOHfA!N29</f>
        <v>0</v>
      </c>
      <c r="D8610" s="22" t="s">
        <v>16807</v>
      </c>
      <c r="E8610" s="373" t="s">
        <v>17804</v>
      </c>
    </row>
    <row r="8611" spans="1:5" ht="12" customHeight="1" x14ac:dyDescent="0.25">
      <c r="A8611" s="651" t="s">
        <v>17805</v>
      </c>
      <c r="B8611" t="s">
        <v>17806</v>
      </c>
      <c r="C8611" s="24">
        <f>ODAOHfA!N30</f>
        <v>0</v>
      </c>
      <c r="D8611" s="22" t="s">
        <v>16807</v>
      </c>
      <c r="E8611" s="373" t="s">
        <v>17807</v>
      </c>
    </row>
    <row r="8612" spans="1:5" ht="12" customHeight="1" x14ac:dyDescent="0.25">
      <c r="A8612" s="651" t="s">
        <v>17808</v>
      </c>
      <c r="B8612" t="s">
        <v>17809</v>
      </c>
      <c r="C8612" s="24">
        <f>ODAOHfA!N31</f>
        <v>0</v>
      </c>
      <c r="D8612" s="22" t="s">
        <v>16807</v>
      </c>
      <c r="E8612" s="373" t="s">
        <v>17810</v>
      </c>
    </row>
    <row r="8613" spans="1:5" ht="12" customHeight="1" x14ac:dyDescent="0.25">
      <c r="A8613" s="651" t="s">
        <v>17811</v>
      </c>
      <c r="B8613" t="s">
        <v>17812</v>
      </c>
      <c r="C8613" s="24">
        <f>ODAOHfA!N32</f>
        <v>0</v>
      </c>
      <c r="D8613" s="22" t="s">
        <v>16807</v>
      </c>
      <c r="E8613" s="373" t="s">
        <v>17813</v>
      </c>
    </row>
    <row r="8614" spans="1:5" ht="12" customHeight="1" x14ac:dyDescent="0.25">
      <c r="A8614" s="651" t="s">
        <v>17814</v>
      </c>
      <c r="B8614" t="s">
        <v>17815</v>
      </c>
      <c r="C8614" s="24">
        <f>ODAOHfA!N33</f>
        <v>0</v>
      </c>
      <c r="D8614" s="22" t="s">
        <v>16807</v>
      </c>
      <c r="E8614" s="373" t="s">
        <v>17816</v>
      </c>
    </row>
    <row r="8615" spans="1:5" ht="12" customHeight="1" x14ac:dyDescent="0.25">
      <c r="A8615" s="651" t="s">
        <v>17817</v>
      </c>
      <c r="B8615" t="s">
        <v>17818</v>
      </c>
      <c r="C8615" s="24">
        <f>ODAOHfA!N34</f>
        <v>0</v>
      </c>
      <c r="D8615" s="22" t="s">
        <v>16807</v>
      </c>
      <c r="E8615" s="373" t="s">
        <v>17819</v>
      </c>
    </row>
    <row r="8616" spans="1:5" ht="12" customHeight="1" x14ac:dyDescent="0.25">
      <c r="A8616" s="651" t="s">
        <v>17820</v>
      </c>
      <c r="B8616" t="s">
        <v>17821</v>
      </c>
      <c r="C8616" s="24">
        <f>ODAOHfA!N35</f>
        <v>0</v>
      </c>
      <c r="D8616" s="22" t="s">
        <v>16807</v>
      </c>
      <c r="E8616" s="373" t="s">
        <v>17822</v>
      </c>
    </row>
    <row r="8617" spans="1:5" ht="12" customHeight="1" x14ac:dyDescent="0.25">
      <c r="A8617" s="651" t="s">
        <v>17823</v>
      </c>
      <c r="B8617" t="s">
        <v>17824</v>
      </c>
      <c r="C8617" s="24">
        <f>ODAOHfA!N36</f>
        <v>0</v>
      </c>
      <c r="D8617" s="22" t="s">
        <v>16807</v>
      </c>
      <c r="E8617" s="373" t="s">
        <v>17825</v>
      </c>
    </row>
    <row r="8618" spans="1:5" ht="12" customHeight="1" x14ac:dyDescent="0.25">
      <c r="A8618" s="651" t="s">
        <v>17826</v>
      </c>
      <c r="B8618" t="s">
        <v>17827</v>
      </c>
      <c r="C8618" s="24">
        <f>ODAOHfA!N37</f>
        <v>0</v>
      </c>
      <c r="D8618" s="22" t="s">
        <v>16807</v>
      </c>
      <c r="E8618" s="373" t="s">
        <v>17828</v>
      </c>
    </row>
    <row r="8619" spans="1:5" ht="12" customHeight="1" x14ac:dyDescent="0.25">
      <c r="A8619" s="651" t="s">
        <v>17829</v>
      </c>
      <c r="B8619" t="s">
        <v>17830</v>
      </c>
      <c r="C8619" s="24">
        <f>ODAOHfA!N38</f>
        <v>0</v>
      </c>
      <c r="D8619" s="22" t="s">
        <v>16807</v>
      </c>
      <c r="E8619" s="373" t="s">
        <v>17831</v>
      </c>
    </row>
    <row r="8620" spans="1:5" ht="12" customHeight="1" x14ac:dyDescent="0.25">
      <c r="A8620" s="651" t="s">
        <v>17832</v>
      </c>
      <c r="B8620" t="s">
        <v>17833</v>
      </c>
      <c r="C8620" s="24">
        <f>ODAOHfA!O14</f>
        <v>0</v>
      </c>
      <c r="D8620" s="22" t="s">
        <v>16807</v>
      </c>
      <c r="E8620" s="373" t="s">
        <v>17834</v>
      </c>
    </row>
    <row r="8621" spans="1:5" ht="12" customHeight="1" x14ac:dyDescent="0.25">
      <c r="A8621" s="651" t="s">
        <v>17835</v>
      </c>
      <c r="B8621" t="s">
        <v>17836</v>
      </c>
      <c r="C8621" s="24">
        <f>ODAOHfA!O15</f>
        <v>0</v>
      </c>
      <c r="D8621" s="22" t="s">
        <v>16807</v>
      </c>
      <c r="E8621" s="373" t="s">
        <v>17837</v>
      </c>
    </row>
    <row r="8622" spans="1:5" ht="12" customHeight="1" x14ac:dyDescent="0.25">
      <c r="A8622" s="651" t="s">
        <v>17838</v>
      </c>
      <c r="B8622" t="s">
        <v>17839</v>
      </c>
      <c r="C8622" s="24">
        <f>ODAOHfA!O16</f>
        <v>0</v>
      </c>
      <c r="D8622" s="22" t="s">
        <v>16807</v>
      </c>
      <c r="E8622" s="373" t="s">
        <v>17840</v>
      </c>
    </row>
    <row r="8623" spans="1:5" ht="12" customHeight="1" x14ac:dyDescent="0.25">
      <c r="A8623" s="651" t="s">
        <v>17841</v>
      </c>
      <c r="B8623" t="s">
        <v>17842</v>
      </c>
      <c r="C8623" s="24">
        <f>ODAOHfA!O17</f>
        <v>0</v>
      </c>
      <c r="D8623" s="22" t="s">
        <v>16807</v>
      </c>
      <c r="E8623" s="373" t="s">
        <v>17843</v>
      </c>
    </row>
    <row r="8624" spans="1:5" ht="12" customHeight="1" x14ac:dyDescent="0.25">
      <c r="A8624" s="651" t="s">
        <v>17844</v>
      </c>
      <c r="B8624" t="s">
        <v>17845</v>
      </c>
      <c r="C8624" s="24">
        <f>ODAOHfA!O18</f>
        <v>0</v>
      </c>
      <c r="D8624" s="22" t="s">
        <v>16807</v>
      </c>
      <c r="E8624" s="373" t="s">
        <v>17846</v>
      </c>
    </row>
    <row r="8625" spans="1:5" ht="12" customHeight="1" x14ac:dyDescent="0.25">
      <c r="A8625" s="651" t="s">
        <v>17847</v>
      </c>
      <c r="B8625" t="s">
        <v>17848</v>
      </c>
      <c r="C8625" s="24">
        <f>ODAOHfA!O19</f>
        <v>0</v>
      </c>
      <c r="D8625" s="22" t="s">
        <v>16807</v>
      </c>
      <c r="E8625" s="373" t="s">
        <v>17849</v>
      </c>
    </row>
    <row r="8626" spans="1:5" ht="12" customHeight="1" x14ac:dyDescent="0.25">
      <c r="A8626" s="651" t="s">
        <v>17850</v>
      </c>
      <c r="B8626" t="s">
        <v>17851</v>
      </c>
      <c r="C8626" s="24">
        <f>ODAOHfA!O20</f>
        <v>0</v>
      </c>
      <c r="D8626" s="22" t="s">
        <v>16807</v>
      </c>
      <c r="E8626" s="373" t="s">
        <v>17852</v>
      </c>
    </row>
    <row r="8627" spans="1:5" ht="12" customHeight="1" x14ac:dyDescent="0.25">
      <c r="A8627" s="651" t="s">
        <v>17853</v>
      </c>
      <c r="B8627" t="s">
        <v>17854</v>
      </c>
      <c r="C8627" s="24">
        <f>ODAOHfA!O21</f>
        <v>0</v>
      </c>
      <c r="D8627" s="22" t="s">
        <v>16807</v>
      </c>
      <c r="E8627" s="373" t="s">
        <v>17855</v>
      </c>
    </row>
    <row r="8628" spans="1:5" ht="12" customHeight="1" x14ac:dyDescent="0.25">
      <c r="A8628" s="651" t="s">
        <v>17856</v>
      </c>
      <c r="B8628" t="s">
        <v>17857</v>
      </c>
      <c r="C8628" s="24">
        <f>ODAOHfA!O22</f>
        <v>0</v>
      </c>
      <c r="D8628" s="22" t="s">
        <v>16807</v>
      </c>
      <c r="E8628" s="373" t="s">
        <v>17858</v>
      </c>
    </row>
    <row r="8629" spans="1:5" ht="12" customHeight="1" x14ac:dyDescent="0.25">
      <c r="A8629" s="651" t="s">
        <v>17859</v>
      </c>
      <c r="B8629" t="s">
        <v>17860</v>
      </c>
      <c r="C8629" s="24">
        <f>ODAOHfA!O23</f>
        <v>0</v>
      </c>
      <c r="D8629" s="22" t="s">
        <v>16807</v>
      </c>
      <c r="E8629" s="373" t="s">
        <v>17861</v>
      </c>
    </row>
    <row r="8630" spans="1:5" ht="12" customHeight="1" x14ac:dyDescent="0.25">
      <c r="A8630" s="651" t="s">
        <v>17862</v>
      </c>
      <c r="B8630" t="s">
        <v>17863</v>
      </c>
      <c r="C8630" s="24">
        <f>ODAOHfA!O24</f>
        <v>0</v>
      </c>
      <c r="D8630" s="22" t="s">
        <v>16807</v>
      </c>
      <c r="E8630" s="373" t="s">
        <v>17864</v>
      </c>
    </row>
    <row r="8631" spans="1:5" ht="12" customHeight="1" x14ac:dyDescent="0.25">
      <c r="A8631" s="651" t="s">
        <v>17865</v>
      </c>
      <c r="B8631" t="s">
        <v>17866</v>
      </c>
      <c r="C8631" s="24">
        <f>ODAOHfA!O25</f>
        <v>0</v>
      </c>
      <c r="D8631" s="22" t="s">
        <v>16807</v>
      </c>
      <c r="E8631" s="373" t="s">
        <v>17867</v>
      </c>
    </row>
    <row r="8632" spans="1:5" ht="12" customHeight="1" x14ac:dyDescent="0.25">
      <c r="A8632" s="651" t="s">
        <v>17868</v>
      </c>
      <c r="B8632" t="s">
        <v>17869</v>
      </c>
      <c r="C8632" s="24">
        <f>ODAOHfA!O26</f>
        <v>0</v>
      </c>
      <c r="D8632" s="22" t="s">
        <v>16807</v>
      </c>
      <c r="E8632" s="373" t="s">
        <v>17870</v>
      </c>
    </row>
    <row r="8633" spans="1:5" ht="12" customHeight="1" x14ac:dyDescent="0.25">
      <c r="A8633" s="651" t="s">
        <v>17871</v>
      </c>
      <c r="B8633" t="s">
        <v>17872</v>
      </c>
      <c r="C8633" s="24">
        <f>ODAOHfA!O27</f>
        <v>0</v>
      </c>
      <c r="D8633" s="22" t="s">
        <v>16807</v>
      </c>
      <c r="E8633" s="373" t="s">
        <v>17873</v>
      </c>
    </row>
    <row r="8634" spans="1:5" ht="12" customHeight="1" x14ac:dyDescent="0.25">
      <c r="A8634" s="651" t="s">
        <v>17874</v>
      </c>
      <c r="B8634" t="s">
        <v>17875</v>
      </c>
      <c r="C8634" s="24">
        <f>ODAOHfA!O28</f>
        <v>0</v>
      </c>
      <c r="D8634" s="22" t="s">
        <v>16807</v>
      </c>
      <c r="E8634" s="373" t="s">
        <v>17876</v>
      </c>
    </row>
    <row r="8635" spans="1:5" ht="12" customHeight="1" x14ac:dyDescent="0.25">
      <c r="A8635" s="651" t="s">
        <v>17877</v>
      </c>
      <c r="B8635" t="s">
        <v>17878</v>
      </c>
      <c r="C8635" s="24">
        <f>ODAOHfA!O29</f>
        <v>0</v>
      </c>
      <c r="D8635" s="22" t="s">
        <v>16807</v>
      </c>
      <c r="E8635" s="373" t="s">
        <v>17879</v>
      </c>
    </row>
    <row r="8636" spans="1:5" ht="12" customHeight="1" x14ac:dyDescent="0.25">
      <c r="A8636" s="651" t="s">
        <v>17880</v>
      </c>
      <c r="B8636" t="s">
        <v>17881</v>
      </c>
      <c r="C8636" s="24">
        <f>ODAOHfA!O30</f>
        <v>0</v>
      </c>
      <c r="D8636" s="22" t="s">
        <v>16807</v>
      </c>
      <c r="E8636" s="373" t="s">
        <v>17882</v>
      </c>
    </row>
    <row r="8637" spans="1:5" ht="12" customHeight="1" x14ac:dyDescent="0.25">
      <c r="A8637" s="651" t="s">
        <v>17883</v>
      </c>
      <c r="B8637" t="s">
        <v>17884</v>
      </c>
      <c r="C8637" s="24">
        <f>ODAOHfA!O31</f>
        <v>0</v>
      </c>
      <c r="D8637" s="22" t="s">
        <v>16807</v>
      </c>
      <c r="E8637" s="373" t="s">
        <v>17885</v>
      </c>
    </row>
    <row r="8638" spans="1:5" ht="12" customHeight="1" x14ac:dyDescent="0.25">
      <c r="A8638" s="651" t="s">
        <v>17886</v>
      </c>
      <c r="B8638" t="s">
        <v>17887</v>
      </c>
      <c r="C8638" s="24">
        <f>ODAOHfA!O32</f>
        <v>0</v>
      </c>
      <c r="D8638" s="22" t="s">
        <v>16807</v>
      </c>
      <c r="E8638" s="373" t="s">
        <v>17888</v>
      </c>
    </row>
    <row r="8639" spans="1:5" ht="12" customHeight="1" x14ac:dyDescent="0.25">
      <c r="A8639" s="651" t="s">
        <v>17889</v>
      </c>
      <c r="B8639" t="s">
        <v>17890</v>
      </c>
      <c r="C8639" s="24">
        <f>ODAOHfA!O33</f>
        <v>0</v>
      </c>
      <c r="D8639" s="22" t="s">
        <v>16807</v>
      </c>
      <c r="E8639" s="373" t="s">
        <v>17891</v>
      </c>
    </row>
    <row r="8640" spans="1:5" ht="12" customHeight="1" x14ac:dyDescent="0.25">
      <c r="A8640" s="651" t="s">
        <v>17892</v>
      </c>
      <c r="B8640" t="s">
        <v>17893</v>
      </c>
      <c r="C8640" s="24">
        <f>ODAOHfA!O34</f>
        <v>0</v>
      </c>
      <c r="D8640" s="22" t="s">
        <v>16807</v>
      </c>
      <c r="E8640" s="373" t="s">
        <v>17894</v>
      </c>
    </row>
    <row r="8641" spans="1:5" ht="12" customHeight="1" x14ac:dyDescent="0.25">
      <c r="A8641" s="651" t="s">
        <v>17895</v>
      </c>
      <c r="B8641" t="s">
        <v>17896</v>
      </c>
      <c r="C8641" s="24">
        <f>ODAOHfA!O35</f>
        <v>0</v>
      </c>
      <c r="D8641" s="22" t="s">
        <v>16807</v>
      </c>
      <c r="E8641" s="373" t="s">
        <v>17897</v>
      </c>
    </row>
    <row r="8642" spans="1:5" ht="12" customHeight="1" x14ac:dyDescent="0.25">
      <c r="A8642" s="651" t="s">
        <v>17898</v>
      </c>
      <c r="B8642" t="s">
        <v>17899</v>
      </c>
      <c r="C8642" s="24">
        <f>ODAOHfA!O36</f>
        <v>0</v>
      </c>
      <c r="D8642" s="22" t="s">
        <v>16807</v>
      </c>
      <c r="E8642" s="373" t="s">
        <v>17900</v>
      </c>
    </row>
    <row r="8643" spans="1:5" ht="12" customHeight="1" x14ac:dyDescent="0.25">
      <c r="A8643" s="651" t="s">
        <v>17901</v>
      </c>
      <c r="B8643" t="s">
        <v>17902</v>
      </c>
      <c r="C8643" s="24">
        <f>ODAOHfA!O37</f>
        <v>0</v>
      </c>
      <c r="D8643" s="22" t="s">
        <v>16807</v>
      </c>
      <c r="E8643" s="373" t="s">
        <v>17903</v>
      </c>
    </row>
    <row r="8644" spans="1:5" ht="12" customHeight="1" x14ac:dyDescent="0.25">
      <c r="A8644" s="651" t="s">
        <v>17904</v>
      </c>
      <c r="B8644" t="s">
        <v>17905</v>
      </c>
      <c r="C8644" s="24">
        <f>ODAOHfA!O38</f>
        <v>0</v>
      </c>
      <c r="D8644" s="22" t="s">
        <v>16807</v>
      </c>
      <c r="E8644" s="373" t="s">
        <v>17906</v>
      </c>
    </row>
    <row r="8645" spans="1:5" ht="12" customHeight="1" x14ac:dyDescent="0.25">
      <c r="A8645" s="651" t="s">
        <v>17907</v>
      </c>
      <c r="B8645" t="s">
        <v>17908</v>
      </c>
      <c r="C8645" s="24">
        <f>ODAOHfA!P14</f>
        <v>0</v>
      </c>
      <c r="D8645" s="22" t="s">
        <v>16807</v>
      </c>
      <c r="E8645" s="373" t="s">
        <v>17909</v>
      </c>
    </row>
    <row r="8646" spans="1:5" ht="12" customHeight="1" x14ac:dyDescent="0.25">
      <c r="A8646" s="651" t="s">
        <v>17910</v>
      </c>
      <c r="B8646" t="s">
        <v>17911</v>
      </c>
      <c r="C8646" s="24">
        <f>ODAOHfA!P15</f>
        <v>0</v>
      </c>
      <c r="D8646" s="22" t="s">
        <v>16807</v>
      </c>
      <c r="E8646" s="373" t="s">
        <v>17912</v>
      </c>
    </row>
    <row r="8647" spans="1:5" ht="12" customHeight="1" x14ac:dyDescent="0.25">
      <c r="A8647" s="651" t="s">
        <v>17913</v>
      </c>
      <c r="B8647" t="s">
        <v>17914</v>
      </c>
      <c r="C8647" s="24">
        <f>ODAOHfA!P16</f>
        <v>0</v>
      </c>
      <c r="D8647" s="22" t="s">
        <v>16807</v>
      </c>
      <c r="E8647" s="373" t="s">
        <v>17915</v>
      </c>
    </row>
    <row r="8648" spans="1:5" ht="12" customHeight="1" x14ac:dyDescent="0.25">
      <c r="A8648" s="651" t="s">
        <v>17916</v>
      </c>
      <c r="B8648" t="s">
        <v>17917</v>
      </c>
      <c r="C8648" s="24">
        <f>ODAOHfA!P17</f>
        <v>0</v>
      </c>
      <c r="D8648" s="22" t="s">
        <v>16807</v>
      </c>
      <c r="E8648" s="373" t="s">
        <v>17918</v>
      </c>
    </row>
    <row r="8649" spans="1:5" ht="12" customHeight="1" x14ac:dyDescent="0.25">
      <c r="A8649" s="651" t="s">
        <v>17919</v>
      </c>
      <c r="B8649" t="s">
        <v>17920</v>
      </c>
      <c r="C8649" s="24">
        <f>ODAOHfA!P18</f>
        <v>0</v>
      </c>
      <c r="D8649" s="22" t="s">
        <v>16807</v>
      </c>
      <c r="E8649" s="373" t="s">
        <v>17921</v>
      </c>
    </row>
    <row r="8650" spans="1:5" ht="12" customHeight="1" x14ac:dyDescent="0.25">
      <c r="A8650" s="651" t="s">
        <v>17922</v>
      </c>
      <c r="B8650" t="s">
        <v>17923</v>
      </c>
      <c r="C8650" s="24">
        <f>ODAOHfA!P19</f>
        <v>0</v>
      </c>
      <c r="D8650" s="22" t="s">
        <v>16807</v>
      </c>
      <c r="E8650" s="373" t="s">
        <v>17924</v>
      </c>
    </row>
    <row r="8651" spans="1:5" ht="12" customHeight="1" x14ac:dyDescent="0.25">
      <c r="A8651" s="651" t="s">
        <v>17925</v>
      </c>
      <c r="B8651" t="s">
        <v>17926</v>
      </c>
      <c r="C8651" s="24">
        <f>ODAOHfA!P20</f>
        <v>0</v>
      </c>
      <c r="D8651" s="22" t="s">
        <v>16807</v>
      </c>
      <c r="E8651" s="373" t="s">
        <v>17927</v>
      </c>
    </row>
    <row r="8652" spans="1:5" ht="12" customHeight="1" x14ac:dyDescent="0.25">
      <c r="A8652" s="651" t="s">
        <v>17928</v>
      </c>
      <c r="B8652" t="s">
        <v>17929</v>
      </c>
      <c r="C8652" s="24">
        <f>ODAOHfA!P21</f>
        <v>0</v>
      </c>
      <c r="D8652" s="22" t="s">
        <v>16807</v>
      </c>
      <c r="E8652" s="373" t="s">
        <v>17930</v>
      </c>
    </row>
    <row r="8653" spans="1:5" ht="12" customHeight="1" x14ac:dyDescent="0.25">
      <c r="A8653" s="651" t="s">
        <v>17931</v>
      </c>
      <c r="B8653" t="s">
        <v>17932</v>
      </c>
      <c r="C8653" s="24">
        <f>ODAOHfA!P22</f>
        <v>0</v>
      </c>
      <c r="D8653" s="22" t="s">
        <v>16807</v>
      </c>
      <c r="E8653" s="373" t="s">
        <v>17933</v>
      </c>
    </row>
    <row r="8654" spans="1:5" ht="12" customHeight="1" x14ac:dyDescent="0.25">
      <c r="A8654" s="651" t="s">
        <v>17934</v>
      </c>
      <c r="B8654" t="s">
        <v>17935</v>
      </c>
      <c r="C8654" s="24">
        <f>ODAOHfA!P23</f>
        <v>0</v>
      </c>
      <c r="D8654" s="22" t="s">
        <v>16807</v>
      </c>
      <c r="E8654" s="373" t="s">
        <v>17936</v>
      </c>
    </row>
    <row r="8655" spans="1:5" ht="12" customHeight="1" x14ac:dyDescent="0.25">
      <c r="A8655" s="651" t="s">
        <v>17937</v>
      </c>
      <c r="B8655" t="s">
        <v>17938</v>
      </c>
      <c r="C8655" s="24">
        <f>ODAOHfA!P24</f>
        <v>0</v>
      </c>
      <c r="D8655" s="22" t="s">
        <v>16807</v>
      </c>
      <c r="E8655" s="373" t="s">
        <v>17939</v>
      </c>
    </row>
    <row r="8656" spans="1:5" ht="12" customHeight="1" x14ac:dyDescent="0.25">
      <c r="A8656" s="651" t="s">
        <v>17940</v>
      </c>
      <c r="B8656" t="s">
        <v>17941</v>
      </c>
      <c r="C8656" s="24">
        <f>ODAOHfA!P25</f>
        <v>0</v>
      </c>
      <c r="D8656" s="22" t="s">
        <v>16807</v>
      </c>
      <c r="E8656" s="373" t="s">
        <v>17942</v>
      </c>
    </row>
    <row r="8657" spans="1:5" ht="12" customHeight="1" x14ac:dyDescent="0.25">
      <c r="A8657" s="651" t="s">
        <v>17943</v>
      </c>
      <c r="B8657" t="s">
        <v>17944</v>
      </c>
      <c r="C8657" s="24">
        <f>ODAOHfA!P26</f>
        <v>0</v>
      </c>
      <c r="D8657" s="22" t="s">
        <v>16807</v>
      </c>
      <c r="E8657" s="373" t="s">
        <v>17945</v>
      </c>
    </row>
    <row r="8658" spans="1:5" ht="12" customHeight="1" x14ac:dyDescent="0.25">
      <c r="A8658" s="651" t="s">
        <v>17946</v>
      </c>
      <c r="B8658" t="s">
        <v>17947</v>
      </c>
      <c r="C8658" s="24">
        <f>ODAOHfA!P27</f>
        <v>0</v>
      </c>
      <c r="D8658" s="22" t="s">
        <v>16807</v>
      </c>
      <c r="E8658" s="373" t="s">
        <v>17948</v>
      </c>
    </row>
    <row r="8659" spans="1:5" ht="12" customHeight="1" x14ac:dyDescent="0.25">
      <c r="A8659" s="651" t="s">
        <v>17949</v>
      </c>
      <c r="B8659" t="s">
        <v>17950</v>
      </c>
      <c r="C8659" s="24">
        <f>ODAOHfA!P28</f>
        <v>0</v>
      </c>
      <c r="D8659" s="22" t="s">
        <v>16807</v>
      </c>
      <c r="E8659" s="373" t="s">
        <v>17951</v>
      </c>
    </row>
    <row r="8660" spans="1:5" ht="12" customHeight="1" x14ac:dyDescent="0.25">
      <c r="A8660" s="651" t="s">
        <v>17952</v>
      </c>
      <c r="B8660" t="s">
        <v>17953</v>
      </c>
      <c r="C8660" s="24">
        <f>ODAOHfA!P29</f>
        <v>0</v>
      </c>
      <c r="D8660" s="22" t="s">
        <v>16807</v>
      </c>
      <c r="E8660" s="373" t="s">
        <v>17954</v>
      </c>
    </row>
    <row r="8661" spans="1:5" ht="12" customHeight="1" x14ac:dyDescent="0.25">
      <c r="A8661" s="651" t="s">
        <v>17955</v>
      </c>
      <c r="B8661" t="s">
        <v>17956</v>
      </c>
      <c r="C8661" s="24">
        <f>ODAOHfA!P30</f>
        <v>0</v>
      </c>
      <c r="D8661" s="22" t="s">
        <v>16807</v>
      </c>
      <c r="E8661" s="373" t="s">
        <v>17957</v>
      </c>
    </row>
    <row r="8662" spans="1:5" ht="12" customHeight="1" x14ac:dyDescent="0.25">
      <c r="A8662" s="651" t="s">
        <v>17958</v>
      </c>
      <c r="B8662" t="s">
        <v>17959</v>
      </c>
      <c r="C8662" s="24">
        <f>ODAOHfA!P31</f>
        <v>0</v>
      </c>
      <c r="D8662" s="22" t="s">
        <v>16807</v>
      </c>
      <c r="E8662" s="373" t="s">
        <v>17960</v>
      </c>
    </row>
    <row r="8663" spans="1:5" ht="12" customHeight="1" x14ac:dyDescent="0.25">
      <c r="A8663" s="651" t="s">
        <v>17961</v>
      </c>
      <c r="B8663" t="s">
        <v>17962</v>
      </c>
      <c r="C8663" s="24">
        <f>ODAOHfA!P32</f>
        <v>0</v>
      </c>
      <c r="D8663" s="22" t="s">
        <v>16807</v>
      </c>
      <c r="E8663" s="373" t="s">
        <v>17963</v>
      </c>
    </row>
    <row r="8664" spans="1:5" ht="12" customHeight="1" x14ac:dyDescent="0.25">
      <c r="A8664" s="651" t="s">
        <v>17964</v>
      </c>
      <c r="B8664" t="s">
        <v>17965</v>
      </c>
      <c r="C8664" s="24">
        <f>ODAOHfA!P33</f>
        <v>0</v>
      </c>
      <c r="D8664" s="22" t="s">
        <v>16807</v>
      </c>
      <c r="E8664" s="373" t="s">
        <v>17966</v>
      </c>
    </row>
    <row r="8665" spans="1:5" ht="12" customHeight="1" x14ac:dyDescent="0.25">
      <c r="A8665" s="651" t="s">
        <v>17967</v>
      </c>
      <c r="B8665" t="s">
        <v>17968</v>
      </c>
      <c r="C8665" s="24">
        <f>ODAOHfA!P34</f>
        <v>0</v>
      </c>
      <c r="D8665" s="22" t="s">
        <v>16807</v>
      </c>
      <c r="E8665" s="373" t="s">
        <v>17969</v>
      </c>
    </row>
    <row r="8666" spans="1:5" ht="12" customHeight="1" x14ac:dyDescent="0.25">
      <c r="A8666" s="651" t="s">
        <v>17970</v>
      </c>
      <c r="B8666" t="s">
        <v>17971</v>
      </c>
      <c r="C8666" s="24">
        <f>ODAOHfA!P35</f>
        <v>0</v>
      </c>
      <c r="D8666" s="22" t="s">
        <v>16807</v>
      </c>
      <c r="E8666" s="373" t="s">
        <v>17972</v>
      </c>
    </row>
    <row r="8667" spans="1:5" ht="12" customHeight="1" x14ac:dyDescent="0.25">
      <c r="A8667" s="651" t="s">
        <v>17973</v>
      </c>
      <c r="B8667" t="s">
        <v>17974</v>
      </c>
      <c r="C8667" s="24">
        <f>ODAOHfA!P36</f>
        <v>0</v>
      </c>
      <c r="D8667" s="22" t="s">
        <v>16807</v>
      </c>
      <c r="E8667" s="373" t="s">
        <v>17975</v>
      </c>
    </row>
    <row r="8668" spans="1:5" ht="12" customHeight="1" x14ac:dyDescent="0.25">
      <c r="A8668" s="651" t="s">
        <v>17976</v>
      </c>
      <c r="B8668" t="s">
        <v>17977</v>
      </c>
      <c r="C8668" s="24">
        <f>ODAOHfA!P37</f>
        <v>0</v>
      </c>
      <c r="D8668" s="22" t="s">
        <v>16807</v>
      </c>
      <c r="E8668" s="373" t="s">
        <v>17978</v>
      </c>
    </row>
    <row r="8669" spans="1:5" ht="12" customHeight="1" x14ac:dyDescent="0.25">
      <c r="A8669" s="651" t="s">
        <v>17979</v>
      </c>
      <c r="B8669" t="s">
        <v>17980</v>
      </c>
      <c r="C8669" s="24">
        <f>ODAOHfA!P38</f>
        <v>0</v>
      </c>
      <c r="D8669" s="22" t="s">
        <v>16807</v>
      </c>
      <c r="E8669" s="373" t="s">
        <v>17981</v>
      </c>
    </row>
    <row r="8670" spans="1:5" ht="12" customHeight="1" x14ac:dyDescent="0.25">
      <c r="A8670" s="651" t="s">
        <v>17982</v>
      </c>
      <c r="B8670" t="s">
        <v>17983</v>
      </c>
      <c r="C8670" s="24">
        <f>ODAOHfA!Q14</f>
        <v>0</v>
      </c>
      <c r="D8670" s="22" t="s">
        <v>16807</v>
      </c>
      <c r="E8670" s="373" t="s">
        <v>17984</v>
      </c>
    </row>
    <row r="8671" spans="1:5" ht="12" customHeight="1" x14ac:dyDescent="0.25">
      <c r="A8671" s="651" t="s">
        <v>17985</v>
      </c>
      <c r="B8671" t="s">
        <v>17986</v>
      </c>
      <c r="C8671" s="24">
        <f>ODAOHfA!Q15</f>
        <v>0</v>
      </c>
      <c r="D8671" s="22" t="s">
        <v>16807</v>
      </c>
      <c r="E8671" s="373" t="s">
        <v>17987</v>
      </c>
    </row>
    <row r="8672" spans="1:5" ht="12" customHeight="1" x14ac:dyDescent="0.25">
      <c r="A8672" s="651" t="s">
        <v>17988</v>
      </c>
      <c r="B8672" t="s">
        <v>17989</v>
      </c>
      <c r="C8672" s="24">
        <f>ODAOHfA!Q16</f>
        <v>0</v>
      </c>
      <c r="D8672" s="22" t="s">
        <v>16807</v>
      </c>
      <c r="E8672" s="373" t="s">
        <v>17990</v>
      </c>
    </row>
    <row r="8673" spans="1:5" ht="12" customHeight="1" x14ac:dyDescent="0.25">
      <c r="A8673" s="651" t="s">
        <v>17991</v>
      </c>
      <c r="B8673" t="s">
        <v>17992</v>
      </c>
      <c r="C8673" s="24">
        <f>ODAOHfA!Q17</f>
        <v>0</v>
      </c>
      <c r="D8673" s="22" t="s">
        <v>16807</v>
      </c>
      <c r="E8673" s="373" t="s">
        <v>17993</v>
      </c>
    </row>
    <row r="8674" spans="1:5" ht="12" customHeight="1" x14ac:dyDescent="0.25">
      <c r="A8674" s="651" t="s">
        <v>17994</v>
      </c>
      <c r="B8674" t="s">
        <v>17995</v>
      </c>
      <c r="C8674" s="24">
        <f>ODAOHfA!Q18</f>
        <v>0</v>
      </c>
      <c r="D8674" s="22" t="s">
        <v>16807</v>
      </c>
      <c r="E8674" s="373" t="s">
        <v>17996</v>
      </c>
    </row>
    <row r="8675" spans="1:5" ht="12" customHeight="1" x14ac:dyDescent="0.25">
      <c r="A8675" s="651" t="s">
        <v>17997</v>
      </c>
      <c r="B8675" t="s">
        <v>17998</v>
      </c>
      <c r="C8675" s="24">
        <f>ODAOHfA!Q19</f>
        <v>0</v>
      </c>
      <c r="D8675" s="22" t="s">
        <v>16807</v>
      </c>
      <c r="E8675" s="373" t="s">
        <v>17999</v>
      </c>
    </row>
    <row r="8676" spans="1:5" ht="12" customHeight="1" x14ac:dyDescent="0.25">
      <c r="A8676" s="651" t="s">
        <v>18000</v>
      </c>
      <c r="B8676" t="s">
        <v>18001</v>
      </c>
      <c r="C8676" s="24">
        <f>ODAOHfA!Q20</f>
        <v>0</v>
      </c>
      <c r="D8676" s="22" t="s">
        <v>16807</v>
      </c>
      <c r="E8676" s="373" t="s">
        <v>18002</v>
      </c>
    </row>
    <row r="8677" spans="1:5" ht="12" customHeight="1" x14ac:dyDescent="0.25">
      <c r="A8677" s="651" t="s">
        <v>18003</v>
      </c>
      <c r="B8677" t="s">
        <v>18004</v>
      </c>
      <c r="C8677" s="24">
        <f>ODAOHfA!Q21</f>
        <v>0</v>
      </c>
      <c r="D8677" s="22" t="s">
        <v>16807</v>
      </c>
      <c r="E8677" s="373" t="s">
        <v>18005</v>
      </c>
    </row>
    <row r="8678" spans="1:5" ht="12" customHeight="1" x14ac:dyDescent="0.25">
      <c r="A8678" s="651" t="s">
        <v>18006</v>
      </c>
      <c r="B8678" t="s">
        <v>18007</v>
      </c>
      <c r="C8678" s="24">
        <f>ODAOHfA!Q22</f>
        <v>0</v>
      </c>
      <c r="D8678" s="22" t="s">
        <v>16807</v>
      </c>
      <c r="E8678" s="373" t="s">
        <v>18008</v>
      </c>
    </row>
    <row r="8679" spans="1:5" ht="12" customHeight="1" x14ac:dyDescent="0.25">
      <c r="A8679" s="651" t="s">
        <v>18009</v>
      </c>
      <c r="B8679" t="s">
        <v>18010</v>
      </c>
      <c r="C8679" s="24">
        <f>ODAOHfA!Q23</f>
        <v>0</v>
      </c>
      <c r="D8679" s="22" t="s">
        <v>16807</v>
      </c>
      <c r="E8679" s="373" t="s">
        <v>18011</v>
      </c>
    </row>
    <row r="8680" spans="1:5" ht="12" customHeight="1" x14ac:dyDescent="0.25">
      <c r="A8680" s="651" t="s">
        <v>18012</v>
      </c>
      <c r="B8680" t="s">
        <v>18013</v>
      </c>
      <c r="C8680" s="24">
        <f>ODAOHfA!Q24</f>
        <v>0</v>
      </c>
      <c r="D8680" s="22" t="s">
        <v>16807</v>
      </c>
      <c r="E8680" s="373" t="s">
        <v>18014</v>
      </c>
    </row>
    <row r="8681" spans="1:5" ht="12" customHeight="1" x14ac:dyDescent="0.25">
      <c r="A8681" s="651" t="s">
        <v>18015</v>
      </c>
      <c r="B8681" t="s">
        <v>18016</v>
      </c>
      <c r="C8681" s="24">
        <f>ODAOHfA!Q25</f>
        <v>0</v>
      </c>
      <c r="D8681" s="22" t="s">
        <v>16807</v>
      </c>
      <c r="E8681" s="373" t="s">
        <v>18017</v>
      </c>
    </row>
    <row r="8682" spans="1:5" ht="12" customHeight="1" x14ac:dyDescent="0.25">
      <c r="A8682" s="651" t="s">
        <v>18018</v>
      </c>
      <c r="B8682" t="s">
        <v>18019</v>
      </c>
      <c r="C8682" s="24">
        <f>ODAOHfA!Q26</f>
        <v>0</v>
      </c>
      <c r="D8682" s="22" t="s">
        <v>16807</v>
      </c>
      <c r="E8682" s="373" t="s">
        <v>18020</v>
      </c>
    </row>
    <row r="8683" spans="1:5" ht="12" customHeight="1" x14ac:dyDescent="0.25">
      <c r="A8683" s="651" t="s">
        <v>18021</v>
      </c>
      <c r="B8683" t="s">
        <v>18022</v>
      </c>
      <c r="C8683" s="24">
        <f>ODAOHfA!Q27</f>
        <v>0</v>
      </c>
      <c r="D8683" s="22" t="s">
        <v>16807</v>
      </c>
      <c r="E8683" s="373" t="s">
        <v>18023</v>
      </c>
    </row>
    <row r="8684" spans="1:5" ht="12" customHeight="1" x14ac:dyDescent="0.25">
      <c r="A8684" s="651" t="s">
        <v>18024</v>
      </c>
      <c r="B8684" t="s">
        <v>18025</v>
      </c>
      <c r="C8684" s="24">
        <f>ODAOHfA!Q28</f>
        <v>0</v>
      </c>
      <c r="D8684" s="22" t="s">
        <v>16807</v>
      </c>
      <c r="E8684" s="373" t="s">
        <v>18026</v>
      </c>
    </row>
    <row r="8685" spans="1:5" ht="12" customHeight="1" x14ac:dyDescent="0.25">
      <c r="A8685" s="651" t="s">
        <v>18027</v>
      </c>
      <c r="B8685" t="s">
        <v>18028</v>
      </c>
      <c r="C8685" s="24">
        <f>ODAOHfA!Q29</f>
        <v>0</v>
      </c>
      <c r="D8685" s="22" t="s">
        <v>16807</v>
      </c>
      <c r="E8685" s="373" t="s">
        <v>18029</v>
      </c>
    </row>
    <row r="8686" spans="1:5" ht="12" customHeight="1" x14ac:dyDescent="0.25">
      <c r="A8686" s="651" t="s">
        <v>18030</v>
      </c>
      <c r="B8686" t="s">
        <v>18031</v>
      </c>
      <c r="C8686" s="24">
        <f>ODAOHfA!Q30</f>
        <v>0</v>
      </c>
      <c r="D8686" s="22" t="s">
        <v>16807</v>
      </c>
      <c r="E8686" s="373" t="s">
        <v>18032</v>
      </c>
    </row>
    <row r="8687" spans="1:5" ht="12" customHeight="1" x14ac:dyDescent="0.25">
      <c r="A8687" s="651" t="s">
        <v>18033</v>
      </c>
      <c r="B8687" t="s">
        <v>18034</v>
      </c>
      <c r="C8687" s="24">
        <f>ODAOHfA!Q31</f>
        <v>0</v>
      </c>
      <c r="D8687" s="22" t="s">
        <v>16807</v>
      </c>
      <c r="E8687" s="373" t="s">
        <v>18035</v>
      </c>
    </row>
    <row r="8688" spans="1:5" ht="12" customHeight="1" x14ac:dyDescent="0.25">
      <c r="A8688" s="651" t="s">
        <v>18036</v>
      </c>
      <c r="B8688" t="s">
        <v>18037</v>
      </c>
      <c r="C8688" s="24">
        <f>ODAOHfA!Q32</f>
        <v>0</v>
      </c>
      <c r="D8688" s="22" t="s">
        <v>16807</v>
      </c>
      <c r="E8688" s="373" t="s">
        <v>18038</v>
      </c>
    </row>
    <row r="8689" spans="1:5" ht="12" customHeight="1" x14ac:dyDescent="0.25">
      <c r="A8689" s="651" t="s">
        <v>18039</v>
      </c>
      <c r="B8689" t="s">
        <v>18040</v>
      </c>
      <c r="C8689" s="24">
        <f>ODAOHfA!Q33</f>
        <v>0</v>
      </c>
      <c r="D8689" s="22" t="s">
        <v>16807</v>
      </c>
      <c r="E8689" s="373" t="s">
        <v>18041</v>
      </c>
    </row>
    <row r="8690" spans="1:5" ht="12" customHeight="1" x14ac:dyDescent="0.25">
      <c r="A8690" s="651" t="s">
        <v>18042</v>
      </c>
      <c r="B8690" t="s">
        <v>18043</v>
      </c>
      <c r="C8690" s="24">
        <f>ODAOHfA!Q34</f>
        <v>0</v>
      </c>
      <c r="D8690" s="22" t="s">
        <v>16807</v>
      </c>
      <c r="E8690" s="373" t="s">
        <v>18044</v>
      </c>
    </row>
    <row r="8691" spans="1:5" ht="12" customHeight="1" x14ac:dyDescent="0.25">
      <c r="A8691" s="651" t="s">
        <v>18045</v>
      </c>
      <c r="B8691" t="s">
        <v>18046</v>
      </c>
      <c r="C8691" s="24">
        <f>ODAOHfA!Q35</f>
        <v>0</v>
      </c>
      <c r="D8691" s="22" t="s">
        <v>16807</v>
      </c>
      <c r="E8691" s="373" t="s">
        <v>18047</v>
      </c>
    </row>
    <row r="8692" spans="1:5" ht="12" customHeight="1" x14ac:dyDescent="0.25">
      <c r="A8692" s="651" t="s">
        <v>18048</v>
      </c>
      <c r="B8692" t="s">
        <v>18049</v>
      </c>
      <c r="C8692" s="24">
        <f>ODAOHfA!Q36</f>
        <v>0</v>
      </c>
      <c r="D8692" s="22" t="s">
        <v>16807</v>
      </c>
      <c r="E8692" s="373" t="s">
        <v>18050</v>
      </c>
    </row>
    <row r="8693" spans="1:5" ht="12" customHeight="1" x14ac:dyDescent="0.25">
      <c r="A8693" s="651" t="s">
        <v>18051</v>
      </c>
      <c r="B8693" t="s">
        <v>18052</v>
      </c>
      <c r="C8693" s="24">
        <f>ODAOHfA!Q37</f>
        <v>0</v>
      </c>
      <c r="D8693" s="22" t="s">
        <v>16807</v>
      </c>
      <c r="E8693" s="373" t="s">
        <v>18053</v>
      </c>
    </row>
    <row r="8694" spans="1:5" ht="12" customHeight="1" x14ac:dyDescent="0.25">
      <c r="A8694" s="651" t="s">
        <v>18054</v>
      </c>
      <c r="B8694" t="s">
        <v>18055</v>
      </c>
      <c r="C8694" s="24">
        <f>ODAOHfA!Q38</f>
        <v>0</v>
      </c>
      <c r="D8694" s="22" t="s">
        <v>16807</v>
      </c>
      <c r="E8694" s="373" t="s">
        <v>18056</v>
      </c>
    </row>
    <row r="8695" spans="1:5" ht="12" customHeight="1" x14ac:dyDescent="0.25">
      <c r="A8695" s="651" t="s">
        <v>18057</v>
      </c>
      <c r="B8695" t="s">
        <v>18058</v>
      </c>
      <c r="C8695" s="24">
        <f>ODAOHfA!R14</f>
        <v>0</v>
      </c>
      <c r="D8695" s="22" t="s">
        <v>16807</v>
      </c>
      <c r="E8695" s="373" t="s">
        <v>18059</v>
      </c>
    </row>
    <row r="8696" spans="1:5" ht="12" customHeight="1" x14ac:dyDescent="0.25">
      <c r="A8696" s="651" t="s">
        <v>18060</v>
      </c>
      <c r="B8696" t="s">
        <v>18061</v>
      </c>
      <c r="C8696" s="24">
        <f>ODAOHfA!R15</f>
        <v>0</v>
      </c>
      <c r="D8696" s="22" t="s">
        <v>16807</v>
      </c>
      <c r="E8696" s="373" t="s">
        <v>18062</v>
      </c>
    </row>
    <row r="8697" spans="1:5" ht="12" customHeight="1" x14ac:dyDescent="0.25">
      <c r="A8697" s="651" t="s">
        <v>18063</v>
      </c>
      <c r="B8697" t="s">
        <v>18064</v>
      </c>
      <c r="C8697" s="24">
        <f>ODAOHfA!R16</f>
        <v>0</v>
      </c>
      <c r="D8697" s="22" t="s">
        <v>16807</v>
      </c>
      <c r="E8697" s="373" t="s">
        <v>18065</v>
      </c>
    </row>
    <row r="8698" spans="1:5" ht="12" customHeight="1" x14ac:dyDescent="0.25">
      <c r="A8698" s="651" t="s">
        <v>18066</v>
      </c>
      <c r="B8698" t="s">
        <v>18067</v>
      </c>
      <c r="C8698" s="24">
        <f>ODAOHfA!R17</f>
        <v>0</v>
      </c>
      <c r="D8698" s="22" t="s">
        <v>16807</v>
      </c>
      <c r="E8698" s="373" t="s">
        <v>18068</v>
      </c>
    </row>
    <row r="8699" spans="1:5" ht="12" customHeight="1" x14ac:dyDescent="0.25">
      <c r="A8699" s="651" t="s">
        <v>18069</v>
      </c>
      <c r="B8699" t="s">
        <v>18070</v>
      </c>
      <c r="C8699" s="24">
        <f>ODAOHfA!R18</f>
        <v>0</v>
      </c>
      <c r="D8699" s="22" t="s">
        <v>16807</v>
      </c>
      <c r="E8699" s="373" t="s">
        <v>18071</v>
      </c>
    </row>
    <row r="8700" spans="1:5" ht="12" customHeight="1" x14ac:dyDescent="0.25">
      <c r="A8700" s="651" t="s">
        <v>18072</v>
      </c>
      <c r="B8700" t="s">
        <v>18073</v>
      </c>
      <c r="C8700" s="24">
        <f>ODAOHfA!R19</f>
        <v>0</v>
      </c>
      <c r="D8700" s="22" t="s">
        <v>16807</v>
      </c>
      <c r="E8700" s="373" t="s">
        <v>18074</v>
      </c>
    </row>
    <row r="8701" spans="1:5" ht="12" customHeight="1" x14ac:dyDescent="0.25">
      <c r="A8701" s="651" t="s">
        <v>18075</v>
      </c>
      <c r="B8701" t="s">
        <v>18076</v>
      </c>
      <c r="C8701" s="24">
        <f>ODAOHfA!R20</f>
        <v>0</v>
      </c>
      <c r="D8701" s="22" t="s">
        <v>16807</v>
      </c>
      <c r="E8701" s="373" t="s">
        <v>18077</v>
      </c>
    </row>
    <row r="8702" spans="1:5" ht="12" customHeight="1" x14ac:dyDescent="0.25">
      <c r="A8702" s="651" t="s">
        <v>18078</v>
      </c>
      <c r="B8702" t="s">
        <v>18079</v>
      </c>
      <c r="C8702" s="24">
        <f>ODAOHfA!R21</f>
        <v>0</v>
      </c>
      <c r="D8702" s="22" t="s">
        <v>16807</v>
      </c>
      <c r="E8702" s="373" t="s">
        <v>18080</v>
      </c>
    </row>
    <row r="8703" spans="1:5" ht="12" customHeight="1" x14ac:dyDescent="0.25">
      <c r="A8703" s="651" t="s">
        <v>18081</v>
      </c>
      <c r="B8703" t="s">
        <v>18082</v>
      </c>
      <c r="C8703" s="24">
        <f>ODAOHfA!R22</f>
        <v>0</v>
      </c>
      <c r="D8703" s="22" t="s">
        <v>16807</v>
      </c>
      <c r="E8703" s="373" t="s">
        <v>18083</v>
      </c>
    </row>
    <row r="8704" spans="1:5" ht="12" customHeight="1" x14ac:dyDescent="0.25">
      <c r="A8704" s="651" t="s">
        <v>18084</v>
      </c>
      <c r="B8704" t="s">
        <v>18085</v>
      </c>
      <c r="C8704" s="24">
        <f>ODAOHfA!R23</f>
        <v>0</v>
      </c>
      <c r="D8704" s="22" t="s">
        <v>16807</v>
      </c>
      <c r="E8704" s="373" t="s">
        <v>18086</v>
      </c>
    </row>
    <row r="8705" spans="1:5" ht="12" customHeight="1" x14ac:dyDescent="0.25">
      <c r="A8705" s="651" t="s">
        <v>18087</v>
      </c>
      <c r="B8705" t="s">
        <v>18088</v>
      </c>
      <c r="C8705" s="24">
        <f>ODAOHfA!R24</f>
        <v>0</v>
      </c>
      <c r="D8705" s="22" t="s">
        <v>16807</v>
      </c>
      <c r="E8705" s="373" t="s">
        <v>18089</v>
      </c>
    </row>
    <row r="8706" spans="1:5" ht="12" customHeight="1" x14ac:dyDescent="0.25">
      <c r="A8706" s="651" t="s">
        <v>18090</v>
      </c>
      <c r="B8706" t="s">
        <v>18091</v>
      </c>
      <c r="C8706" s="24">
        <f>ODAOHfA!R25</f>
        <v>0</v>
      </c>
      <c r="D8706" s="22" t="s">
        <v>16807</v>
      </c>
      <c r="E8706" s="373" t="s">
        <v>18092</v>
      </c>
    </row>
    <row r="8707" spans="1:5" ht="12" customHeight="1" x14ac:dyDescent="0.25">
      <c r="A8707" s="651" t="s">
        <v>18093</v>
      </c>
      <c r="B8707" t="s">
        <v>18094</v>
      </c>
      <c r="C8707" s="24">
        <f>ODAOHfA!R26</f>
        <v>0</v>
      </c>
      <c r="D8707" s="22" t="s">
        <v>16807</v>
      </c>
      <c r="E8707" s="373" t="s">
        <v>18095</v>
      </c>
    </row>
    <row r="8708" spans="1:5" ht="12" customHeight="1" x14ac:dyDescent="0.25">
      <c r="A8708" s="651" t="s">
        <v>18096</v>
      </c>
      <c r="B8708" t="s">
        <v>18097</v>
      </c>
      <c r="C8708" s="24">
        <f>ODAOHfA!R27</f>
        <v>0</v>
      </c>
      <c r="D8708" s="22" t="s">
        <v>16807</v>
      </c>
      <c r="E8708" s="373" t="s">
        <v>18098</v>
      </c>
    </row>
    <row r="8709" spans="1:5" ht="12" customHeight="1" x14ac:dyDescent="0.25">
      <c r="A8709" s="651" t="s">
        <v>18099</v>
      </c>
      <c r="B8709" t="s">
        <v>18100</v>
      </c>
      <c r="C8709" s="24">
        <f>ODAOHfA!R28</f>
        <v>0</v>
      </c>
      <c r="D8709" s="22" t="s">
        <v>16807</v>
      </c>
      <c r="E8709" s="373" t="s">
        <v>18101</v>
      </c>
    </row>
    <row r="8710" spans="1:5" ht="12" customHeight="1" x14ac:dyDescent="0.25">
      <c r="A8710" s="651" t="s">
        <v>18102</v>
      </c>
      <c r="B8710" t="s">
        <v>18103</v>
      </c>
      <c r="C8710" s="24">
        <f>ODAOHfA!R29</f>
        <v>0</v>
      </c>
      <c r="D8710" s="22" t="s">
        <v>16807</v>
      </c>
      <c r="E8710" s="373" t="s">
        <v>18104</v>
      </c>
    </row>
    <row r="8711" spans="1:5" ht="12" customHeight="1" x14ac:dyDescent="0.25">
      <c r="A8711" s="651" t="s">
        <v>18105</v>
      </c>
      <c r="B8711" t="s">
        <v>18106</v>
      </c>
      <c r="C8711" s="24">
        <f>ODAOHfA!R30</f>
        <v>0</v>
      </c>
      <c r="D8711" s="22" t="s">
        <v>16807</v>
      </c>
      <c r="E8711" s="373" t="s">
        <v>18107</v>
      </c>
    </row>
    <row r="8712" spans="1:5" ht="12" customHeight="1" x14ac:dyDescent="0.25">
      <c r="A8712" s="651" t="s">
        <v>18108</v>
      </c>
      <c r="B8712" t="s">
        <v>18109</v>
      </c>
      <c r="C8712" s="24">
        <f>ODAOHfA!R31</f>
        <v>0</v>
      </c>
      <c r="D8712" s="22" t="s">
        <v>16807</v>
      </c>
      <c r="E8712" s="373" t="s">
        <v>18110</v>
      </c>
    </row>
    <row r="8713" spans="1:5" ht="12" customHeight="1" x14ac:dyDescent="0.25">
      <c r="A8713" s="651" t="s">
        <v>18111</v>
      </c>
      <c r="B8713" t="s">
        <v>18112</v>
      </c>
      <c r="C8713" s="24">
        <f>ODAOHfA!R32</f>
        <v>0</v>
      </c>
      <c r="D8713" s="22" t="s">
        <v>16807</v>
      </c>
      <c r="E8713" s="373" t="s">
        <v>18113</v>
      </c>
    </row>
    <row r="8714" spans="1:5" ht="12" customHeight="1" x14ac:dyDescent="0.25">
      <c r="A8714" s="651" t="s">
        <v>18114</v>
      </c>
      <c r="B8714" t="s">
        <v>18115</v>
      </c>
      <c r="C8714" s="24">
        <f>ODAOHfA!R33</f>
        <v>0</v>
      </c>
      <c r="D8714" s="22" t="s">
        <v>16807</v>
      </c>
      <c r="E8714" s="373" t="s">
        <v>18116</v>
      </c>
    </row>
    <row r="8715" spans="1:5" ht="12" customHeight="1" x14ac:dyDescent="0.25">
      <c r="A8715" s="651" t="s">
        <v>18117</v>
      </c>
      <c r="B8715" t="s">
        <v>18118</v>
      </c>
      <c r="C8715" s="24">
        <f>ODAOHfA!R34</f>
        <v>0</v>
      </c>
      <c r="D8715" s="22" t="s">
        <v>16807</v>
      </c>
      <c r="E8715" s="373" t="s">
        <v>18119</v>
      </c>
    </row>
    <row r="8716" spans="1:5" ht="12" customHeight="1" x14ac:dyDescent="0.25">
      <c r="A8716" s="651" t="s">
        <v>18120</v>
      </c>
      <c r="B8716" t="s">
        <v>18121</v>
      </c>
      <c r="C8716" s="24">
        <f>ODAOHfA!R35</f>
        <v>0</v>
      </c>
      <c r="D8716" s="22" t="s">
        <v>16807</v>
      </c>
      <c r="E8716" s="373" t="s">
        <v>18122</v>
      </c>
    </row>
    <row r="8717" spans="1:5" ht="12" customHeight="1" x14ac:dyDescent="0.25">
      <c r="A8717" s="651" t="s">
        <v>18123</v>
      </c>
      <c r="B8717" t="s">
        <v>18124</v>
      </c>
      <c r="C8717" s="24">
        <f>ODAOHfA!R36</f>
        <v>0</v>
      </c>
      <c r="D8717" s="22" t="s">
        <v>16807</v>
      </c>
      <c r="E8717" s="373" t="s">
        <v>18125</v>
      </c>
    </row>
    <row r="8718" spans="1:5" ht="12" customHeight="1" x14ac:dyDescent="0.25">
      <c r="A8718" s="651" t="s">
        <v>18126</v>
      </c>
      <c r="B8718" t="s">
        <v>18127</v>
      </c>
      <c r="C8718" s="24">
        <f>ODAOHfA!R37</f>
        <v>0</v>
      </c>
      <c r="D8718" s="22" t="s">
        <v>16807</v>
      </c>
      <c r="E8718" s="373" t="s">
        <v>18128</v>
      </c>
    </row>
    <row r="8719" spans="1:5" ht="12" customHeight="1" x14ac:dyDescent="0.25">
      <c r="A8719" s="651" t="s">
        <v>18129</v>
      </c>
      <c r="B8719" t="s">
        <v>18130</v>
      </c>
      <c r="C8719" s="24">
        <f>ODAOHfA!R38</f>
        <v>0</v>
      </c>
      <c r="D8719" s="22" t="s">
        <v>16807</v>
      </c>
      <c r="E8719" s="373" t="s">
        <v>18131</v>
      </c>
    </row>
    <row r="8720" spans="1:5" ht="12" customHeight="1" x14ac:dyDescent="0.25">
      <c r="A8720" s="651" t="s">
        <v>18132</v>
      </c>
      <c r="B8720" t="s">
        <v>18133</v>
      </c>
      <c r="C8720" s="24">
        <f>ODAOHfA!R39</f>
        <v>0</v>
      </c>
      <c r="D8720" s="22" t="s">
        <v>16807</v>
      </c>
      <c r="E8720" s="373" t="s">
        <v>18134</v>
      </c>
    </row>
    <row r="8721" spans="1:5" ht="12" customHeight="1" x14ac:dyDescent="0.25">
      <c r="A8721" s="651" t="s">
        <v>18135</v>
      </c>
      <c r="B8721" t="s">
        <v>18136</v>
      </c>
      <c r="C8721" s="24">
        <f>ODAOHfA!R40</f>
        <v>0</v>
      </c>
      <c r="D8721" s="22" t="s">
        <v>16807</v>
      </c>
      <c r="E8721" s="373" t="s">
        <v>18137</v>
      </c>
    </row>
    <row r="8722" spans="1:5" ht="12" customHeight="1" x14ac:dyDescent="0.25">
      <c r="A8722" s="651" t="s">
        <v>18138</v>
      </c>
      <c r="B8722" t="s">
        <v>18139</v>
      </c>
      <c r="C8722" s="24">
        <f>ODAOHfA!R41</f>
        <v>0</v>
      </c>
      <c r="D8722" s="22" t="s">
        <v>16807</v>
      </c>
      <c r="E8722" s="373" t="s">
        <v>18140</v>
      </c>
    </row>
    <row r="8723" spans="1:5" ht="12" customHeight="1" x14ac:dyDescent="0.25">
      <c r="A8723" s="651" t="s">
        <v>18141</v>
      </c>
      <c r="B8723" t="s">
        <v>18142</v>
      </c>
      <c r="C8723" s="24">
        <f>ODAOHfA!R42</f>
        <v>0</v>
      </c>
      <c r="D8723" s="22" t="s">
        <v>16807</v>
      </c>
      <c r="E8723" s="373" t="s">
        <v>18143</v>
      </c>
    </row>
    <row r="8724" spans="1:5" ht="12" customHeight="1" x14ac:dyDescent="0.25">
      <c r="A8724" s="651" t="s">
        <v>18144</v>
      </c>
      <c r="B8724" t="s">
        <v>18145</v>
      </c>
      <c r="C8724" s="24">
        <f>ODAOHfA!R43</f>
        <v>0</v>
      </c>
      <c r="D8724" s="22" t="s">
        <v>16807</v>
      </c>
      <c r="E8724" s="373" t="s">
        <v>18146</v>
      </c>
    </row>
    <row r="8725" spans="1:5" ht="12" customHeight="1" x14ac:dyDescent="0.25">
      <c r="A8725" s="651" t="s">
        <v>18147</v>
      </c>
      <c r="B8725" t="s">
        <v>18148</v>
      </c>
      <c r="C8725" s="24">
        <f>ODAOHfA!R44</f>
        <v>0</v>
      </c>
      <c r="D8725" s="22" t="s">
        <v>16807</v>
      </c>
      <c r="E8725" s="373" t="s">
        <v>18149</v>
      </c>
    </row>
    <row r="8726" spans="1:5" ht="12" customHeight="1" x14ac:dyDescent="0.25">
      <c r="A8726" s="651" t="s">
        <v>18150</v>
      </c>
      <c r="B8726" t="s">
        <v>18151</v>
      </c>
      <c r="C8726" s="22">
        <f>ODAOHfA!S14</f>
        <v>0</v>
      </c>
      <c r="D8726" s="22" t="s">
        <v>16807</v>
      </c>
      <c r="E8726" s="371" t="s">
        <v>18152</v>
      </c>
    </row>
    <row r="8727" spans="1:5" ht="12" customHeight="1" x14ac:dyDescent="0.25">
      <c r="A8727" s="651" t="s">
        <v>18153</v>
      </c>
      <c r="B8727" t="s">
        <v>18154</v>
      </c>
      <c r="C8727" s="22">
        <f>ODAOHfA!S15</f>
        <v>0</v>
      </c>
      <c r="D8727" s="22" t="s">
        <v>16807</v>
      </c>
      <c r="E8727" s="371" t="s">
        <v>18155</v>
      </c>
    </row>
    <row r="8728" spans="1:5" ht="12" customHeight="1" x14ac:dyDescent="0.25">
      <c r="A8728" s="651" t="s">
        <v>18156</v>
      </c>
      <c r="B8728" t="s">
        <v>18157</v>
      </c>
      <c r="C8728" s="22">
        <f>ODAOHfA!S16</f>
        <v>0</v>
      </c>
      <c r="D8728" s="22" t="s">
        <v>16807</v>
      </c>
      <c r="E8728" s="371" t="s">
        <v>18158</v>
      </c>
    </row>
    <row r="8729" spans="1:5" ht="12" customHeight="1" x14ac:dyDescent="0.25">
      <c r="A8729" s="651" t="s">
        <v>18159</v>
      </c>
      <c r="B8729" t="s">
        <v>18160</v>
      </c>
      <c r="C8729" s="22">
        <f>ODAOHfA!S17</f>
        <v>0</v>
      </c>
      <c r="D8729" s="22" t="s">
        <v>16807</v>
      </c>
      <c r="E8729" s="371" t="s">
        <v>18161</v>
      </c>
    </row>
    <row r="8730" spans="1:5" ht="12" customHeight="1" x14ac:dyDescent="0.25">
      <c r="A8730" s="651" t="s">
        <v>18162</v>
      </c>
      <c r="B8730" t="s">
        <v>18163</v>
      </c>
      <c r="C8730" s="22">
        <f>ODAOHfA!S18</f>
        <v>0</v>
      </c>
      <c r="D8730" s="22" t="s">
        <v>16807</v>
      </c>
      <c r="E8730" s="371" t="s">
        <v>18164</v>
      </c>
    </row>
    <row r="8731" spans="1:5" ht="12" customHeight="1" x14ac:dyDescent="0.25">
      <c r="A8731" s="651" t="s">
        <v>18165</v>
      </c>
      <c r="B8731" t="s">
        <v>18166</v>
      </c>
      <c r="C8731" s="22">
        <f>ODAOHfA!S19</f>
        <v>0</v>
      </c>
      <c r="D8731" s="22" t="s">
        <v>16807</v>
      </c>
      <c r="E8731" s="371" t="s">
        <v>18167</v>
      </c>
    </row>
    <row r="8732" spans="1:5" ht="12" customHeight="1" x14ac:dyDescent="0.25">
      <c r="A8732" s="651" t="s">
        <v>18168</v>
      </c>
      <c r="B8732" t="s">
        <v>18169</v>
      </c>
      <c r="C8732" s="22">
        <f>ODAOHfA!S20</f>
        <v>0</v>
      </c>
      <c r="D8732" s="22" t="s">
        <v>16807</v>
      </c>
      <c r="E8732" s="371" t="s">
        <v>18170</v>
      </c>
    </row>
    <row r="8733" spans="1:5" ht="12" customHeight="1" x14ac:dyDescent="0.25">
      <c r="A8733" s="651" t="s">
        <v>18171</v>
      </c>
      <c r="B8733" t="s">
        <v>18172</v>
      </c>
      <c r="C8733" s="22">
        <f>ODAOHfA!S21</f>
        <v>0</v>
      </c>
      <c r="D8733" s="22" t="s">
        <v>16807</v>
      </c>
      <c r="E8733" s="371" t="s">
        <v>18173</v>
      </c>
    </row>
    <row r="8734" spans="1:5" ht="12" customHeight="1" x14ac:dyDescent="0.25">
      <c r="A8734" s="651" t="s">
        <v>18174</v>
      </c>
      <c r="B8734" t="s">
        <v>18175</v>
      </c>
      <c r="C8734" s="22">
        <f>ODAOHfA!S22</f>
        <v>0</v>
      </c>
      <c r="D8734" s="22" t="s">
        <v>16807</v>
      </c>
      <c r="E8734" s="371" t="s">
        <v>18176</v>
      </c>
    </row>
    <row r="8735" spans="1:5" ht="12" customHeight="1" x14ac:dyDescent="0.25">
      <c r="A8735" s="651" t="s">
        <v>18177</v>
      </c>
      <c r="B8735" t="s">
        <v>18178</v>
      </c>
      <c r="C8735" s="22">
        <f>ODAOHfA!S23</f>
        <v>0</v>
      </c>
      <c r="D8735" s="22" t="s">
        <v>16807</v>
      </c>
      <c r="E8735" s="371" t="s">
        <v>18179</v>
      </c>
    </row>
    <row r="8736" spans="1:5" ht="12" customHeight="1" x14ac:dyDescent="0.25">
      <c r="A8736" s="651" t="s">
        <v>18180</v>
      </c>
      <c r="B8736" t="s">
        <v>18181</v>
      </c>
      <c r="C8736" s="22">
        <f>ODAOHfA!S24</f>
        <v>0</v>
      </c>
      <c r="D8736" s="22" t="s">
        <v>16807</v>
      </c>
      <c r="E8736" s="371" t="s">
        <v>18182</v>
      </c>
    </row>
    <row r="8737" spans="1:5" ht="12" customHeight="1" x14ac:dyDescent="0.25">
      <c r="A8737" s="651" t="s">
        <v>18183</v>
      </c>
      <c r="B8737" t="s">
        <v>18184</v>
      </c>
      <c r="C8737" s="22">
        <f>ODAOHfA!S25</f>
        <v>0</v>
      </c>
      <c r="D8737" s="22" t="s">
        <v>16807</v>
      </c>
      <c r="E8737" s="371" t="s">
        <v>18185</v>
      </c>
    </row>
    <row r="8738" spans="1:5" ht="12" customHeight="1" x14ac:dyDescent="0.25">
      <c r="A8738" s="651" t="s">
        <v>18186</v>
      </c>
      <c r="B8738" t="s">
        <v>18187</v>
      </c>
      <c r="C8738" s="22">
        <f>ODAOHfA!S26</f>
        <v>0</v>
      </c>
      <c r="D8738" s="22" t="s">
        <v>16807</v>
      </c>
      <c r="E8738" s="371" t="s">
        <v>18188</v>
      </c>
    </row>
    <row r="8739" spans="1:5" ht="12" customHeight="1" x14ac:dyDescent="0.25">
      <c r="A8739" s="651" t="s">
        <v>18189</v>
      </c>
      <c r="B8739" t="s">
        <v>18190</v>
      </c>
      <c r="C8739" s="22">
        <f>ODAOHfA!S27</f>
        <v>0</v>
      </c>
      <c r="D8739" s="22" t="s">
        <v>16807</v>
      </c>
      <c r="E8739" s="371" t="s">
        <v>18191</v>
      </c>
    </row>
    <row r="8740" spans="1:5" ht="12" customHeight="1" x14ac:dyDescent="0.25">
      <c r="A8740" s="651" t="s">
        <v>18192</v>
      </c>
      <c r="B8740" t="s">
        <v>18193</v>
      </c>
      <c r="C8740" s="22">
        <f>ODAOHfA!S28</f>
        <v>0</v>
      </c>
      <c r="D8740" s="22" t="s">
        <v>16807</v>
      </c>
      <c r="E8740" s="371" t="s">
        <v>18194</v>
      </c>
    </row>
    <row r="8741" spans="1:5" ht="12" customHeight="1" x14ac:dyDescent="0.25">
      <c r="A8741" s="651" t="s">
        <v>18195</v>
      </c>
      <c r="B8741" t="s">
        <v>18196</v>
      </c>
      <c r="C8741" s="22">
        <f>ODAOHfA!S29</f>
        <v>0</v>
      </c>
      <c r="D8741" s="22" t="s">
        <v>16807</v>
      </c>
      <c r="E8741" s="371" t="s">
        <v>18197</v>
      </c>
    </row>
    <row r="8742" spans="1:5" ht="12" customHeight="1" x14ac:dyDescent="0.25">
      <c r="A8742" s="651" t="s">
        <v>18198</v>
      </c>
      <c r="B8742" t="s">
        <v>18199</v>
      </c>
      <c r="C8742" s="22">
        <f>ODAOHfA!S30</f>
        <v>0</v>
      </c>
      <c r="D8742" s="22" t="s">
        <v>16807</v>
      </c>
      <c r="E8742" s="371" t="s">
        <v>18200</v>
      </c>
    </row>
    <row r="8743" spans="1:5" ht="12" customHeight="1" x14ac:dyDescent="0.25">
      <c r="A8743" s="651" t="s">
        <v>18201</v>
      </c>
      <c r="B8743" t="s">
        <v>18202</v>
      </c>
      <c r="C8743" s="22">
        <f>ODAOHfA!S31</f>
        <v>0</v>
      </c>
      <c r="D8743" s="22" t="s">
        <v>16807</v>
      </c>
      <c r="E8743" s="371" t="s">
        <v>18203</v>
      </c>
    </row>
    <row r="8744" spans="1:5" ht="12" customHeight="1" x14ac:dyDescent="0.25">
      <c r="A8744" s="651" t="s">
        <v>18204</v>
      </c>
      <c r="B8744" t="s">
        <v>18205</v>
      </c>
      <c r="C8744" s="22">
        <f>ODAOHfA!S32</f>
        <v>0</v>
      </c>
      <c r="D8744" s="22" t="s">
        <v>16807</v>
      </c>
      <c r="E8744" s="371" t="s">
        <v>18206</v>
      </c>
    </row>
    <row r="8745" spans="1:5" ht="12" customHeight="1" x14ac:dyDescent="0.25">
      <c r="A8745" s="651" t="s">
        <v>18207</v>
      </c>
      <c r="B8745" t="s">
        <v>18208</v>
      </c>
      <c r="C8745" s="22">
        <f>ODAOHfA!S33</f>
        <v>0</v>
      </c>
      <c r="D8745" s="22" t="s">
        <v>16807</v>
      </c>
      <c r="E8745" s="371" t="s">
        <v>18209</v>
      </c>
    </row>
    <row r="8746" spans="1:5" ht="12" customHeight="1" x14ac:dyDescent="0.25">
      <c r="A8746" s="651" t="s">
        <v>18210</v>
      </c>
      <c r="B8746" t="s">
        <v>18211</v>
      </c>
      <c r="C8746" s="22">
        <f>ODAOHfA!S34</f>
        <v>0</v>
      </c>
      <c r="D8746" s="22" t="s">
        <v>16807</v>
      </c>
      <c r="E8746" s="371" t="s">
        <v>18212</v>
      </c>
    </row>
    <row r="8747" spans="1:5" ht="12" customHeight="1" x14ac:dyDescent="0.25">
      <c r="A8747" s="651" t="s">
        <v>18213</v>
      </c>
      <c r="B8747" t="s">
        <v>18214</v>
      </c>
      <c r="C8747" s="22">
        <f>ODAOHfA!S35</f>
        <v>0</v>
      </c>
      <c r="D8747" s="22" t="s">
        <v>16807</v>
      </c>
      <c r="E8747" s="371" t="s">
        <v>18215</v>
      </c>
    </row>
    <row r="8748" spans="1:5" ht="12" customHeight="1" x14ac:dyDescent="0.25">
      <c r="A8748" s="651" t="s">
        <v>18216</v>
      </c>
      <c r="B8748" t="s">
        <v>18217</v>
      </c>
      <c r="C8748" s="22">
        <f>ODAOHfA!S36</f>
        <v>0</v>
      </c>
      <c r="D8748" s="22" t="s">
        <v>16807</v>
      </c>
      <c r="E8748" s="371" t="s">
        <v>18218</v>
      </c>
    </row>
    <row r="8749" spans="1:5" ht="12" customHeight="1" x14ac:dyDescent="0.25">
      <c r="A8749" s="651" t="s">
        <v>18219</v>
      </c>
      <c r="B8749" t="s">
        <v>18220</v>
      </c>
      <c r="C8749" s="22">
        <f>ODAOHfA!S37</f>
        <v>0</v>
      </c>
      <c r="D8749" s="22" t="s">
        <v>16807</v>
      </c>
      <c r="E8749" s="371" t="s">
        <v>18221</v>
      </c>
    </row>
    <row r="8750" spans="1:5" ht="12" customHeight="1" x14ac:dyDescent="0.25">
      <c r="A8750" s="651" t="s">
        <v>18222</v>
      </c>
      <c r="B8750" t="s">
        <v>18223</v>
      </c>
      <c r="C8750" s="22">
        <f>ODAOHfA!S38</f>
        <v>0</v>
      </c>
      <c r="D8750" s="22" t="s">
        <v>16807</v>
      </c>
      <c r="E8750" s="371" t="s">
        <v>18224</v>
      </c>
    </row>
    <row r="8751" spans="1:5" ht="12" customHeight="1" x14ac:dyDescent="0.25">
      <c r="A8751" s="651" t="s">
        <v>18225</v>
      </c>
      <c r="B8751" t="s">
        <v>18226</v>
      </c>
      <c r="C8751" s="22">
        <f>ODAOHfA!S39</f>
        <v>0</v>
      </c>
      <c r="D8751" s="22" t="s">
        <v>16807</v>
      </c>
      <c r="E8751" s="371" t="s">
        <v>18227</v>
      </c>
    </row>
    <row r="8752" spans="1:5" ht="12" customHeight="1" x14ac:dyDescent="0.25">
      <c r="A8752" s="651" t="s">
        <v>18228</v>
      </c>
      <c r="B8752" t="s">
        <v>18229</v>
      </c>
      <c r="C8752" s="22">
        <f>ODAOHfA!S40</f>
        <v>0</v>
      </c>
      <c r="D8752" s="22" t="s">
        <v>16807</v>
      </c>
      <c r="E8752" s="371" t="s">
        <v>18230</v>
      </c>
    </row>
    <row r="8753" spans="1:5" ht="12" customHeight="1" x14ac:dyDescent="0.25">
      <c r="A8753" s="651" t="s">
        <v>18231</v>
      </c>
      <c r="B8753" t="s">
        <v>18232</v>
      </c>
      <c r="C8753" s="22">
        <f>ODAOHfA!S41</f>
        <v>0</v>
      </c>
      <c r="D8753" s="22" t="s">
        <v>16807</v>
      </c>
      <c r="E8753" s="371" t="s">
        <v>18233</v>
      </c>
    </row>
    <row r="8754" spans="1:5" ht="12" customHeight="1" x14ac:dyDescent="0.25">
      <c r="A8754" s="651" t="s">
        <v>18234</v>
      </c>
      <c r="B8754" t="s">
        <v>18235</v>
      </c>
      <c r="C8754" s="22">
        <f>ODAOHfA!S42</f>
        <v>0</v>
      </c>
      <c r="D8754" s="22" t="s">
        <v>16807</v>
      </c>
      <c r="E8754" s="371" t="s">
        <v>18236</v>
      </c>
    </row>
    <row r="8755" spans="1:5" ht="12" customHeight="1" x14ac:dyDescent="0.25">
      <c r="A8755" s="651" t="s">
        <v>18237</v>
      </c>
      <c r="B8755" t="s">
        <v>18238</v>
      </c>
      <c r="C8755" s="22">
        <f>ODAOHfA!S43</f>
        <v>0</v>
      </c>
      <c r="D8755" s="22" t="s">
        <v>16807</v>
      </c>
      <c r="E8755" s="371" t="s">
        <v>18239</v>
      </c>
    </row>
    <row r="8756" spans="1:5" ht="12" customHeight="1" x14ac:dyDescent="0.25">
      <c r="A8756" s="651" t="s">
        <v>18240</v>
      </c>
      <c r="B8756" t="s">
        <v>18241</v>
      </c>
      <c r="C8756" s="22">
        <f>ODAOHfA!S44</f>
        <v>0</v>
      </c>
      <c r="D8756" s="22" t="s">
        <v>16807</v>
      </c>
      <c r="E8756" s="371" t="s">
        <v>18242</v>
      </c>
    </row>
    <row r="8757" spans="1:5" ht="12" customHeight="1" x14ac:dyDescent="0.25">
      <c r="A8757" s="651" t="s">
        <v>18243</v>
      </c>
      <c r="B8757" t="s">
        <v>18244</v>
      </c>
      <c r="C8757" s="22">
        <f>ODAOHfA!T14</f>
        <v>0</v>
      </c>
      <c r="D8757" s="22" t="s">
        <v>16807</v>
      </c>
      <c r="E8757" s="371" t="s">
        <v>18245</v>
      </c>
    </row>
    <row r="8758" spans="1:5" ht="12" customHeight="1" x14ac:dyDescent="0.25">
      <c r="A8758" s="651" t="s">
        <v>18246</v>
      </c>
      <c r="B8758" t="s">
        <v>18247</v>
      </c>
      <c r="C8758" s="22">
        <f>ODAOHfA!T15</f>
        <v>0</v>
      </c>
      <c r="D8758" s="22" t="s">
        <v>16807</v>
      </c>
      <c r="E8758" s="371" t="s">
        <v>18248</v>
      </c>
    </row>
    <row r="8759" spans="1:5" ht="12" customHeight="1" x14ac:dyDescent="0.25">
      <c r="A8759" s="651" t="s">
        <v>18249</v>
      </c>
      <c r="B8759" t="s">
        <v>18250</v>
      </c>
      <c r="C8759" s="22">
        <f>ODAOHfA!T16</f>
        <v>0</v>
      </c>
      <c r="D8759" s="22" t="s">
        <v>16807</v>
      </c>
      <c r="E8759" s="371" t="s">
        <v>18251</v>
      </c>
    </row>
    <row r="8760" spans="1:5" ht="12" customHeight="1" x14ac:dyDescent="0.25">
      <c r="A8760" s="651" t="s">
        <v>18252</v>
      </c>
      <c r="B8760" t="s">
        <v>18253</v>
      </c>
      <c r="C8760" s="22">
        <f>ODAOHfA!T17</f>
        <v>0</v>
      </c>
      <c r="D8760" s="22" t="s">
        <v>16807</v>
      </c>
      <c r="E8760" s="371" t="s">
        <v>18254</v>
      </c>
    </row>
    <row r="8761" spans="1:5" ht="12" customHeight="1" x14ac:dyDescent="0.25">
      <c r="A8761" s="651" t="s">
        <v>18255</v>
      </c>
      <c r="B8761" t="s">
        <v>18256</v>
      </c>
      <c r="C8761" s="22">
        <f>ODAOHfA!T18</f>
        <v>0</v>
      </c>
      <c r="D8761" s="22" t="s">
        <v>16807</v>
      </c>
      <c r="E8761" s="371" t="s">
        <v>18257</v>
      </c>
    </row>
    <row r="8762" spans="1:5" ht="12" customHeight="1" x14ac:dyDescent="0.25">
      <c r="A8762" s="651" t="s">
        <v>18258</v>
      </c>
      <c r="B8762" t="s">
        <v>18259</v>
      </c>
      <c r="C8762" s="22">
        <f>ODAOHfA!T19</f>
        <v>0</v>
      </c>
      <c r="D8762" s="22" t="s">
        <v>16807</v>
      </c>
      <c r="E8762" s="371" t="s">
        <v>18260</v>
      </c>
    </row>
    <row r="8763" spans="1:5" ht="12" customHeight="1" x14ac:dyDescent="0.25">
      <c r="A8763" s="651" t="s">
        <v>18261</v>
      </c>
      <c r="B8763" t="s">
        <v>18262</v>
      </c>
      <c r="C8763" s="22">
        <f>ODAOHfA!T20</f>
        <v>0</v>
      </c>
      <c r="D8763" s="22" t="s">
        <v>16807</v>
      </c>
      <c r="E8763" s="371" t="s">
        <v>18263</v>
      </c>
    </row>
    <row r="8764" spans="1:5" ht="12" customHeight="1" x14ac:dyDescent="0.25">
      <c r="A8764" s="651" t="s">
        <v>18264</v>
      </c>
      <c r="B8764" t="s">
        <v>18265</v>
      </c>
      <c r="C8764" s="22">
        <f>ODAOHfA!T21</f>
        <v>0</v>
      </c>
      <c r="D8764" s="22" t="s">
        <v>16807</v>
      </c>
      <c r="E8764" s="371" t="s">
        <v>18266</v>
      </c>
    </row>
    <row r="8765" spans="1:5" ht="12" customHeight="1" x14ac:dyDescent="0.25">
      <c r="A8765" s="651" t="s">
        <v>18267</v>
      </c>
      <c r="B8765" t="s">
        <v>18268</v>
      </c>
      <c r="C8765" s="22">
        <f>ODAOHfA!T22</f>
        <v>0</v>
      </c>
      <c r="D8765" s="22" t="s">
        <v>16807</v>
      </c>
      <c r="E8765" s="371" t="s">
        <v>18269</v>
      </c>
    </row>
    <row r="8766" spans="1:5" ht="12" customHeight="1" x14ac:dyDescent="0.25">
      <c r="A8766" s="651" t="s">
        <v>18270</v>
      </c>
      <c r="B8766" t="s">
        <v>18271</v>
      </c>
      <c r="C8766" s="22">
        <f>ODAOHfA!T23</f>
        <v>0</v>
      </c>
      <c r="D8766" s="22" t="s">
        <v>16807</v>
      </c>
      <c r="E8766" s="371" t="s">
        <v>18272</v>
      </c>
    </row>
    <row r="8767" spans="1:5" ht="12" customHeight="1" x14ac:dyDescent="0.25">
      <c r="A8767" s="651" t="s">
        <v>18273</v>
      </c>
      <c r="B8767" t="s">
        <v>18274</v>
      </c>
      <c r="C8767" s="22">
        <f>ODAOHfA!T24</f>
        <v>0</v>
      </c>
      <c r="D8767" s="22" t="s">
        <v>16807</v>
      </c>
      <c r="E8767" s="371" t="s">
        <v>18275</v>
      </c>
    </row>
    <row r="8768" spans="1:5" ht="12" customHeight="1" x14ac:dyDescent="0.25">
      <c r="A8768" s="651" t="s">
        <v>18276</v>
      </c>
      <c r="B8768" t="s">
        <v>18277</v>
      </c>
      <c r="C8768" s="22">
        <f>ODAOHfA!T25</f>
        <v>0</v>
      </c>
      <c r="D8768" s="22" t="s">
        <v>16807</v>
      </c>
      <c r="E8768" s="371" t="s">
        <v>18278</v>
      </c>
    </row>
    <row r="8769" spans="1:5" ht="12" customHeight="1" x14ac:dyDescent="0.25">
      <c r="A8769" s="651" t="s">
        <v>18279</v>
      </c>
      <c r="B8769" t="s">
        <v>18280</v>
      </c>
      <c r="C8769" s="22">
        <f>ODAOHfA!T26</f>
        <v>0</v>
      </c>
      <c r="D8769" s="22" t="s">
        <v>16807</v>
      </c>
      <c r="E8769" s="371" t="s">
        <v>18281</v>
      </c>
    </row>
    <row r="8770" spans="1:5" ht="12" customHeight="1" x14ac:dyDescent="0.25">
      <c r="A8770" s="651" t="s">
        <v>18282</v>
      </c>
      <c r="B8770" t="s">
        <v>18283</v>
      </c>
      <c r="C8770" s="22">
        <f>ODAOHfA!T27</f>
        <v>0</v>
      </c>
      <c r="D8770" s="22" t="s">
        <v>16807</v>
      </c>
      <c r="E8770" s="371" t="s">
        <v>18284</v>
      </c>
    </row>
    <row r="8771" spans="1:5" ht="12" customHeight="1" x14ac:dyDescent="0.25">
      <c r="A8771" s="651" t="s">
        <v>18285</v>
      </c>
      <c r="B8771" t="s">
        <v>18286</v>
      </c>
      <c r="C8771" s="22">
        <f>ODAOHfA!T28</f>
        <v>0</v>
      </c>
      <c r="D8771" s="22" t="s">
        <v>16807</v>
      </c>
      <c r="E8771" s="371" t="s">
        <v>18287</v>
      </c>
    </row>
    <row r="8772" spans="1:5" ht="12" customHeight="1" x14ac:dyDescent="0.25">
      <c r="A8772" s="651" t="s">
        <v>18288</v>
      </c>
      <c r="B8772" t="s">
        <v>18289</v>
      </c>
      <c r="C8772" s="22">
        <f>ODAOHfA!T29</f>
        <v>0</v>
      </c>
      <c r="D8772" s="22" t="s">
        <v>16807</v>
      </c>
      <c r="E8772" s="371" t="s">
        <v>18290</v>
      </c>
    </row>
    <row r="8773" spans="1:5" ht="12" customHeight="1" x14ac:dyDescent="0.25">
      <c r="A8773" s="651" t="s">
        <v>18291</v>
      </c>
      <c r="B8773" t="s">
        <v>18292</v>
      </c>
      <c r="C8773" s="22">
        <f>ODAOHfA!T30</f>
        <v>0</v>
      </c>
      <c r="D8773" s="22" t="s">
        <v>16807</v>
      </c>
      <c r="E8773" s="371" t="s">
        <v>18293</v>
      </c>
    </row>
    <row r="8774" spans="1:5" ht="12" customHeight="1" x14ac:dyDescent="0.25">
      <c r="A8774" s="651" t="s">
        <v>18294</v>
      </c>
      <c r="B8774" t="s">
        <v>18295</v>
      </c>
      <c r="C8774" s="22">
        <f>ODAOHfA!T31</f>
        <v>0</v>
      </c>
      <c r="D8774" s="22" t="s">
        <v>16807</v>
      </c>
      <c r="E8774" s="371" t="s">
        <v>18296</v>
      </c>
    </row>
    <row r="8775" spans="1:5" ht="12" customHeight="1" x14ac:dyDescent="0.25">
      <c r="A8775" s="651" t="s">
        <v>18297</v>
      </c>
      <c r="B8775" t="s">
        <v>18298</v>
      </c>
      <c r="C8775" s="22">
        <f>ODAOHfA!T32</f>
        <v>0</v>
      </c>
      <c r="D8775" s="22" t="s">
        <v>16807</v>
      </c>
      <c r="E8775" s="371" t="s">
        <v>18299</v>
      </c>
    </row>
    <row r="8776" spans="1:5" ht="12" customHeight="1" x14ac:dyDescent="0.25">
      <c r="A8776" s="651" t="s">
        <v>18300</v>
      </c>
      <c r="B8776" t="s">
        <v>18301</v>
      </c>
      <c r="C8776" s="22">
        <f>ODAOHfA!T33</f>
        <v>0</v>
      </c>
      <c r="D8776" s="22" t="s">
        <v>16807</v>
      </c>
      <c r="E8776" s="371" t="s">
        <v>18302</v>
      </c>
    </row>
    <row r="8777" spans="1:5" ht="12" customHeight="1" x14ac:dyDescent="0.25">
      <c r="A8777" s="651" t="s">
        <v>18303</v>
      </c>
      <c r="B8777" t="s">
        <v>18304</v>
      </c>
      <c r="C8777" s="22">
        <f>ODAOHfA!T34</f>
        <v>0</v>
      </c>
      <c r="D8777" s="22" t="s">
        <v>16807</v>
      </c>
      <c r="E8777" s="371" t="s">
        <v>18305</v>
      </c>
    </row>
    <row r="8778" spans="1:5" ht="12" customHeight="1" x14ac:dyDescent="0.25">
      <c r="A8778" s="651" t="s">
        <v>18306</v>
      </c>
      <c r="B8778" t="s">
        <v>18307</v>
      </c>
      <c r="C8778" s="22">
        <f>ODAOHfA!T35</f>
        <v>0</v>
      </c>
      <c r="D8778" s="22" t="s">
        <v>16807</v>
      </c>
      <c r="E8778" s="371" t="s">
        <v>18308</v>
      </c>
    </row>
    <row r="8779" spans="1:5" ht="12" customHeight="1" x14ac:dyDescent="0.25">
      <c r="A8779" s="651" t="s">
        <v>18309</v>
      </c>
      <c r="B8779" t="s">
        <v>18310</v>
      </c>
      <c r="C8779" s="22">
        <f>ODAOHfA!T36</f>
        <v>0</v>
      </c>
      <c r="D8779" s="22" t="s">
        <v>16807</v>
      </c>
      <c r="E8779" s="371" t="s">
        <v>18311</v>
      </c>
    </row>
    <row r="8780" spans="1:5" ht="12" customHeight="1" x14ac:dyDescent="0.25">
      <c r="A8780" s="651" t="s">
        <v>18312</v>
      </c>
      <c r="B8780" t="s">
        <v>18313</v>
      </c>
      <c r="C8780" s="22">
        <f>ODAOHfA!T37</f>
        <v>0</v>
      </c>
      <c r="D8780" s="22" t="s">
        <v>16807</v>
      </c>
      <c r="E8780" s="371" t="s">
        <v>18314</v>
      </c>
    </row>
    <row r="8781" spans="1:5" ht="12" customHeight="1" x14ac:dyDescent="0.25">
      <c r="A8781" s="651" t="s">
        <v>18315</v>
      </c>
      <c r="B8781" t="s">
        <v>18316</v>
      </c>
      <c r="C8781" s="22">
        <f>ODAOHfA!T38</f>
        <v>0</v>
      </c>
      <c r="D8781" s="22" t="s">
        <v>16807</v>
      </c>
      <c r="E8781" s="371" t="s">
        <v>18317</v>
      </c>
    </row>
    <row r="8782" spans="1:5" ht="12" customHeight="1" x14ac:dyDescent="0.25">
      <c r="A8782" s="651" t="s">
        <v>18318</v>
      </c>
      <c r="B8782" t="s">
        <v>18319</v>
      </c>
      <c r="C8782" s="22">
        <f>ODAOHfA!T39</f>
        <v>0</v>
      </c>
      <c r="D8782" s="22" t="s">
        <v>16807</v>
      </c>
      <c r="E8782" s="371" t="s">
        <v>18320</v>
      </c>
    </row>
    <row r="8783" spans="1:5" ht="12" customHeight="1" x14ac:dyDescent="0.25">
      <c r="A8783" s="651" t="s">
        <v>18321</v>
      </c>
      <c r="B8783" t="s">
        <v>18322</v>
      </c>
      <c r="C8783" s="22">
        <f>ODAOHfA!T40</f>
        <v>0</v>
      </c>
      <c r="D8783" s="22" t="s">
        <v>16807</v>
      </c>
      <c r="E8783" s="371" t="s">
        <v>18323</v>
      </c>
    </row>
    <row r="8784" spans="1:5" ht="12" customHeight="1" x14ac:dyDescent="0.25">
      <c r="A8784" s="651" t="s">
        <v>18324</v>
      </c>
      <c r="B8784" t="s">
        <v>18325</v>
      </c>
      <c r="C8784" s="22">
        <f>ODAOHfA!T41</f>
        <v>0</v>
      </c>
      <c r="D8784" s="22" t="s">
        <v>16807</v>
      </c>
      <c r="E8784" s="371" t="s">
        <v>18326</v>
      </c>
    </row>
    <row r="8785" spans="1:5" ht="12" customHeight="1" x14ac:dyDescent="0.25">
      <c r="A8785" s="651" t="s">
        <v>18327</v>
      </c>
      <c r="B8785" t="s">
        <v>18328</v>
      </c>
      <c r="C8785" s="22">
        <f>ODAOHfA!T42</f>
        <v>0</v>
      </c>
      <c r="D8785" s="22" t="s">
        <v>16807</v>
      </c>
      <c r="E8785" s="371" t="s">
        <v>18329</v>
      </c>
    </row>
    <row r="8786" spans="1:5" ht="12" customHeight="1" x14ac:dyDescent="0.25">
      <c r="A8786" s="651" t="s">
        <v>18330</v>
      </c>
      <c r="B8786" t="s">
        <v>18331</v>
      </c>
      <c r="C8786" s="22">
        <f>ODAOHfA!T43</f>
        <v>0</v>
      </c>
      <c r="D8786" s="22" t="s">
        <v>16807</v>
      </c>
      <c r="E8786" s="371" t="s">
        <v>18332</v>
      </c>
    </row>
    <row r="8787" spans="1:5" ht="12" customHeight="1" x14ac:dyDescent="0.25">
      <c r="A8787" s="651" t="s">
        <v>18333</v>
      </c>
      <c r="B8787" t="s">
        <v>18334</v>
      </c>
      <c r="C8787" s="22">
        <f>ODAOHfA!T44</f>
        <v>0</v>
      </c>
      <c r="D8787" s="22" t="s">
        <v>16807</v>
      </c>
      <c r="E8787" s="371" t="s">
        <v>18335</v>
      </c>
    </row>
    <row r="8788" spans="1:5" ht="12" customHeight="1" x14ac:dyDescent="0.25">
      <c r="A8788" s="651" t="s">
        <v>18336</v>
      </c>
      <c r="B8788" t="s">
        <v>18337</v>
      </c>
      <c r="C8788" s="22">
        <f>ODAOHfA!V14</f>
        <v>0</v>
      </c>
      <c r="D8788" s="22" t="s">
        <v>16807</v>
      </c>
      <c r="E8788" s="371" t="s">
        <v>18338</v>
      </c>
    </row>
    <row r="8789" spans="1:5" ht="12" customHeight="1" x14ac:dyDescent="0.25">
      <c r="A8789" s="651" t="s">
        <v>18339</v>
      </c>
      <c r="B8789" t="s">
        <v>18340</v>
      </c>
      <c r="C8789" s="22">
        <f>ODAOHfA!V15</f>
        <v>0</v>
      </c>
      <c r="D8789" s="22" t="s">
        <v>16807</v>
      </c>
      <c r="E8789" s="371" t="s">
        <v>18341</v>
      </c>
    </row>
    <row r="8790" spans="1:5" ht="12" customHeight="1" x14ac:dyDescent="0.25">
      <c r="A8790" s="651" t="s">
        <v>18342</v>
      </c>
      <c r="B8790" t="s">
        <v>18343</v>
      </c>
      <c r="C8790" s="22">
        <f>ODAOHfA!V16</f>
        <v>0</v>
      </c>
      <c r="D8790" s="22" t="s">
        <v>16807</v>
      </c>
      <c r="E8790" s="371" t="s">
        <v>18344</v>
      </c>
    </row>
    <row r="8791" spans="1:5" ht="12" customHeight="1" x14ac:dyDescent="0.25">
      <c r="A8791" s="651" t="s">
        <v>18345</v>
      </c>
      <c r="B8791" t="s">
        <v>18346</v>
      </c>
      <c r="C8791" s="22">
        <f>ODAOHfA!V17</f>
        <v>0</v>
      </c>
      <c r="D8791" s="22" t="s">
        <v>16807</v>
      </c>
      <c r="E8791" s="371" t="s">
        <v>18347</v>
      </c>
    </row>
    <row r="8792" spans="1:5" ht="12" customHeight="1" x14ac:dyDescent="0.25">
      <c r="A8792" s="651" t="s">
        <v>18348</v>
      </c>
      <c r="B8792" t="s">
        <v>18349</v>
      </c>
      <c r="C8792" s="22">
        <f>ODAOHfA!V18</f>
        <v>0</v>
      </c>
      <c r="D8792" s="22" t="s">
        <v>16807</v>
      </c>
      <c r="E8792" s="371" t="s">
        <v>18350</v>
      </c>
    </row>
    <row r="8793" spans="1:5" ht="12" customHeight="1" x14ac:dyDescent="0.25">
      <c r="A8793" s="651" t="s">
        <v>18351</v>
      </c>
      <c r="B8793" t="s">
        <v>18352</v>
      </c>
      <c r="C8793" s="22">
        <f>ODAOHfA!V19</f>
        <v>0</v>
      </c>
      <c r="D8793" s="22" t="s">
        <v>16807</v>
      </c>
      <c r="E8793" s="371" t="s">
        <v>18353</v>
      </c>
    </row>
    <row r="8794" spans="1:5" ht="12" customHeight="1" x14ac:dyDescent="0.25">
      <c r="A8794" s="651" t="s">
        <v>18354</v>
      </c>
      <c r="B8794" t="s">
        <v>18355</v>
      </c>
      <c r="C8794" s="22">
        <f>ODAOHfA!V20</f>
        <v>0</v>
      </c>
      <c r="D8794" s="22" t="s">
        <v>16807</v>
      </c>
      <c r="E8794" s="371" t="s">
        <v>18356</v>
      </c>
    </row>
    <row r="8795" spans="1:5" ht="12" customHeight="1" x14ac:dyDescent="0.25">
      <c r="A8795" s="651" t="s">
        <v>18357</v>
      </c>
      <c r="B8795" t="s">
        <v>18358</v>
      </c>
      <c r="C8795" s="22">
        <f>ODAOHfA!V21</f>
        <v>0</v>
      </c>
      <c r="D8795" s="22" t="s">
        <v>16807</v>
      </c>
      <c r="E8795" s="371" t="s">
        <v>18359</v>
      </c>
    </row>
    <row r="8796" spans="1:5" ht="12" customHeight="1" x14ac:dyDescent="0.25">
      <c r="A8796" s="651" t="s">
        <v>18360</v>
      </c>
      <c r="B8796" t="s">
        <v>18361</v>
      </c>
      <c r="C8796" s="22">
        <f>ODAOHfA!V22</f>
        <v>0</v>
      </c>
      <c r="D8796" s="22" t="s">
        <v>16807</v>
      </c>
      <c r="E8796" s="371" t="s">
        <v>18362</v>
      </c>
    </row>
    <row r="8797" spans="1:5" ht="12" customHeight="1" x14ac:dyDescent="0.25">
      <c r="A8797" s="651" t="s">
        <v>18363</v>
      </c>
      <c r="B8797" t="s">
        <v>18364</v>
      </c>
      <c r="C8797" s="22">
        <f>ODAOHfA!V23</f>
        <v>0</v>
      </c>
      <c r="D8797" s="22" t="s">
        <v>16807</v>
      </c>
      <c r="E8797" s="371" t="s">
        <v>18365</v>
      </c>
    </row>
    <row r="8798" spans="1:5" ht="12" customHeight="1" x14ac:dyDescent="0.25">
      <c r="A8798" s="651" t="s">
        <v>18366</v>
      </c>
      <c r="B8798" t="s">
        <v>18367</v>
      </c>
      <c r="C8798" s="22">
        <f>ODAOHfA!V24</f>
        <v>0</v>
      </c>
      <c r="D8798" s="22" t="s">
        <v>16807</v>
      </c>
      <c r="E8798" s="371" t="s">
        <v>18368</v>
      </c>
    </row>
    <row r="8799" spans="1:5" ht="12" customHeight="1" x14ac:dyDescent="0.25">
      <c r="A8799" s="651" t="s">
        <v>18369</v>
      </c>
      <c r="B8799" t="s">
        <v>18370</v>
      </c>
      <c r="C8799" s="22">
        <f>ODAOHfA!V25</f>
        <v>0</v>
      </c>
      <c r="D8799" s="22" t="s">
        <v>16807</v>
      </c>
      <c r="E8799" s="371" t="s">
        <v>18371</v>
      </c>
    </row>
    <row r="8800" spans="1:5" ht="12" customHeight="1" x14ac:dyDescent="0.25">
      <c r="A8800" s="651" t="s">
        <v>18372</v>
      </c>
      <c r="B8800" t="s">
        <v>18373</v>
      </c>
      <c r="C8800" s="22">
        <f>ODAOHfA!V26</f>
        <v>0</v>
      </c>
      <c r="D8800" s="22" t="s">
        <v>16807</v>
      </c>
      <c r="E8800" s="371" t="s">
        <v>18374</v>
      </c>
    </row>
    <row r="8801" spans="1:5" ht="12" customHeight="1" x14ac:dyDescent="0.25">
      <c r="A8801" s="651" t="s">
        <v>18375</v>
      </c>
      <c r="B8801" t="s">
        <v>18376</v>
      </c>
      <c r="C8801" s="22">
        <f>ODAOHfA!V27</f>
        <v>0</v>
      </c>
      <c r="D8801" s="22" t="s">
        <v>16807</v>
      </c>
      <c r="E8801" s="371" t="s">
        <v>18377</v>
      </c>
    </row>
    <row r="8802" spans="1:5" ht="12" customHeight="1" x14ac:dyDescent="0.25">
      <c r="A8802" s="651" t="s">
        <v>18378</v>
      </c>
      <c r="B8802" t="s">
        <v>18379</v>
      </c>
      <c r="C8802" s="22">
        <f>ODAOHfA!V28</f>
        <v>0</v>
      </c>
      <c r="D8802" s="22" t="s">
        <v>16807</v>
      </c>
      <c r="E8802" s="371" t="s">
        <v>18380</v>
      </c>
    </row>
    <row r="8803" spans="1:5" ht="12" customHeight="1" x14ac:dyDescent="0.25">
      <c r="A8803" s="651" t="s">
        <v>18381</v>
      </c>
      <c r="B8803" t="s">
        <v>18382</v>
      </c>
      <c r="C8803" s="22">
        <f>ODAOHfA!V29</f>
        <v>0</v>
      </c>
      <c r="D8803" s="22" t="s">
        <v>16807</v>
      </c>
      <c r="E8803" s="371" t="s">
        <v>18383</v>
      </c>
    </row>
    <row r="8804" spans="1:5" ht="12" customHeight="1" x14ac:dyDescent="0.25">
      <c r="A8804" s="651" t="s">
        <v>18384</v>
      </c>
      <c r="B8804" t="s">
        <v>18385</v>
      </c>
      <c r="C8804" s="22">
        <f>ODAOHfA!V30</f>
        <v>0</v>
      </c>
      <c r="D8804" s="22" t="s">
        <v>16807</v>
      </c>
      <c r="E8804" s="371" t="s">
        <v>18386</v>
      </c>
    </row>
    <row r="8805" spans="1:5" ht="12" customHeight="1" x14ac:dyDescent="0.25">
      <c r="A8805" s="651" t="s">
        <v>18387</v>
      </c>
      <c r="B8805" t="s">
        <v>18388</v>
      </c>
      <c r="C8805" s="22">
        <f>ODAOHfA!V31</f>
        <v>0</v>
      </c>
      <c r="D8805" s="22" t="s">
        <v>16807</v>
      </c>
      <c r="E8805" s="371" t="s">
        <v>18389</v>
      </c>
    </row>
    <row r="8806" spans="1:5" ht="12" customHeight="1" x14ac:dyDescent="0.25">
      <c r="A8806" s="651" t="s">
        <v>18390</v>
      </c>
      <c r="B8806" t="s">
        <v>18391</v>
      </c>
      <c r="C8806" s="22">
        <f>ODAOHfA!V32</f>
        <v>0</v>
      </c>
      <c r="D8806" s="22" t="s">
        <v>16807</v>
      </c>
      <c r="E8806" s="371" t="s">
        <v>18392</v>
      </c>
    </row>
    <row r="8807" spans="1:5" ht="12" customHeight="1" x14ac:dyDescent="0.25">
      <c r="A8807" s="651" t="s">
        <v>18393</v>
      </c>
      <c r="B8807" t="s">
        <v>18394</v>
      </c>
      <c r="C8807" s="22">
        <f>ODAOHfA!V33</f>
        <v>0</v>
      </c>
      <c r="D8807" s="22" t="s">
        <v>16807</v>
      </c>
      <c r="E8807" s="371" t="s">
        <v>18395</v>
      </c>
    </row>
    <row r="8808" spans="1:5" ht="12" customHeight="1" x14ac:dyDescent="0.25">
      <c r="A8808" s="651" t="s">
        <v>18396</v>
      </c>
      <c r="B8808" t="s">
        <v>18397</v>
      </c>
      <c r="C8808" s="22">
        <f>ODAOHfA!V34</f>
        <v>0</v>
      </c>
      <c r="D8808" s="22" t="s">
        <v>16807</v>
      </c>
      <c r="E8808" s="371" t="s">
        <v>18398</v>
      </c>
    </row>
    <row r="8809" spans="1:5" ht="12" customHeight="1" x14ac:dyDescent="0.25">
      <c r="A8809" s="651" t="s">
        <v>18399</v>
      </c>
      <c r="B8809" t="s">
        <v>18400</v>
      </c>
      <c r="C8809" s="22">
        <f>ODAOHfA!V35</f>
        <v>0</v>
      </c>
      <c r="D8809" s="22" t="s">
        <v>16807</v>
      </c>
      <c r="E8809" s="371" t="s">
        <v>18401</v>
      </c>
    </row>
    <row r="8810" spans="1:5" ht="12" customHeight="1" x14ac:dyDescent="0.25">
      <c r="A8810" s="651" t="s">
        <v>18402</v>
      </c>
      <c r="B8810" t="s">
        <v>18403</v>
      </c>
      <c r="C8810" s="22">
        <f>ODAOHfA!V36</f>
        <v>0</v>
      </c>
      <c r="D8810" s="22" t="s">
        <v>16807</v>
      </c>
      <c r="E8810" s="371" t="s">
        <v>18404</v>
      </c>
    </row>
    <row r="8811" spans="1:5" ht="12" customHeight="1" x14ac:dyDescent="0.25">
      <c r="A8811" s="651" t="s">
        <v>18405</v>
      </c>
      <c r="B8811" t="s">
        <v>18406</v>
      </c>
      <c r="C8811" s="22">
        <f>ODAOHfA!V37</f>
        <v>0</v>
      </c>
      <c r="D8811" s="22" t="s">
        <v>16807</v>
      </c>
      <c r="E8811" s="371" t="s">
        <v>18407</v>
      </c>
    </row>
    <row r="8812" spans="1:5" ht="12" customHeight="1" x14ac:dyDescent="0.25">
      <c r="A8812" s="651" t="s">
        <v>18408</v>
      </c>
      <c r="B8812" t="s">
        <v>18409</v>
      </c>
      <c r="C8812" s="22">
        <f>ODAOHfA!V38</f>
        <v>0</v>
      </c>
      <c r="D8812" s="22" t="s">
        <v>16807</v>
      </c>
      <c r="E8812" s="371" t="s">
        <v>18410</v>
      </c>
    </row>
    <row r="8813" spans="1:5" ht="12" customHeight="1" x14ac:dyDescent="0.25">
      <c r="A8813" s="651" t="s">
        <v>18411</v>
      </c>
      <c r="B8813" t="s">
        <v>18412</v>
      </c>
      <c r="C8813" s="22">
        <f>ODAOHfA!V39</f>
        <v>0</v>
      </c>
      <c r="D8813" s="22" t="s">
        <v>16807</v>
      </c>
      <c r="E8813" s="371" t="s">
        <v>18413</v>
      </c>
    </row>
    <row r="8814" spans="1:5" ht="12" customHeight="1" x14ac:dyDescent="0.25">
      <c r="A8814" s="651" t="s">
        <v>18414</v>
      </c>
      <c r="B8814" t="s">
        <v>18415</v>
      </c>
      <c r="C8814" s="22">
        <f>ODAOHfA!V40</f>
        <v>0</v>
      </c>
      <c r="D8814" s="22" t="s">
        <v>16807</v>
      </c>
      <c r="E8814" s="371" t="s">
        <v>18416</v>
      </c>
    </row>
    <row r="8815" spans="1:5" ht="12" customHeight="1" x14ac:dyDescent="0.25">
      <c r="A8815" s="651" t="s">
        <v>18417</v>
      </c>
      <c r="B8815" t="s">
        <v>18418</v>
      </c>
      <c r="C8815" s="22">
        <f>ODAOHfA!V41</f>
        <v>0</v>
      </c>
      <c r="D8815" s="22" t="s">
        <v>16807</v>
      </c>
      <c r="E8815" s="371" t="s">
        <v>18419</v>
      </c>
    </row>
    <row r="8816" spans="1:5" ht="12" customHeight="1" x14ac:dyDescent="0.25">
      <c r="A8816" s="651" t="s">
        <v>18420</v>
      </c>
      <c r="B8816" t="s">
        <v>18421</v>
      </c>
      <c r="C8816" s="22">
        <f>ODAOHfA!V42</f>
        <v>0</v>
      </c>
      <c r="D8816" s="22" t="s">
        <v>16807</v>
      </c>
      <c r="E8816" s="371" t="s">
        <v>18422</v>
      </c>
    </row>
    <row r="8817" spans="1:5" ht="12" customHeight="1" x14ac:dyDescent="0.25">
      <c r="A8817" s="651" t="s">
        <v>18423</v>
      </c>
      <c r="B8817" t="s">
        <v>18424</v>
      </c>
      <c r="C8817" s="22">
        <f>ODAOHfA!V43</f>
        <v>0</v>
      </c>
      <c r="D8817" s="22" t="s">
        <v>16807</v>
      </c>
      <c r="E8817" s="371" t="s">
        <v>18425</v>
      </c>
    </row>
    <row r="8818" spans="1:5" ht="12" customHeight="1" x14ac:dyDescent="0.25">
      <c r="A8818" s="651" t="s">
        <v>18426</v>
      </c>
      <c r="B8818" t="s">
        <v>18427</v>
      </c>
      <c r="C8818" s="22">
        <f>ODAOHfA!V44</f>
        <v>0</v>
      </c>
      <c r="D8818" s="22" t="s">
        <v>16807</v>
      </c>
      <c r="E8818" s="371" t="s">
        <v>18428</v>
      </c>
    </row>
    <row r="8819" spans="1:5" ht="12" customHeight="1" x14ac:dyDescent="0.25">
      <c r="A8819" s="651" t="s">
        <v>18429</v>
      </c>
      <c r="B8819" t="s">
        <v>18430</v>
      </c>
      <c r="C8819" s="22">
        <f>ODAOHfA!W14</f>
        <v>0</v>
      </c>
      <c r="D8819" s="22" t="s">
        <v>16807</v>
      </c>
      <c r="E8819" s="371" t="s">
        <v>18431</v>
      </c>
    </row>
    <row r="8820" spans="1:5" ht="12" customHeight="1" x14ac:dyDescent="0.25">
      <c r="A8820" s="651" t="s">
        <v>18432</v>
      </c>
      <c r="B8820" t="s">
        <v>18433</v>
      </c>
      <c r="C8820" s="22">
        <f>ODAOHfA!W15</f>
        <v>0</v>
      </c>
      <c r="D8820" s="22" t="s">
        <v>16807</v>
      </c>
      <c r="E8820" s="371" t="s">
        <v>18434</v>
      </c>
    </row>
    <row r="8821" spans="1:5" ht="12" customHeight="1" x14ac:dyDescent="0.25">
      <c r="A8821" s="651" t="s">
        <v>18435</v>
      </c>
      <c r="B8821" t="s">
        <v>18436</v>
      </c>
      <c r="C8821" s="22">
        <f>ODAOHfA!W16</f>
        <v>0</v>
      </c>
      <c r="D8821" s="22" t="s">
        <v>16807</v>
      </c>
      <c r="E8821" s="371" t="s">
        <v>18437</v>
      </c>
    </row>
    <row r="8822" spans="1:5" ht="12" customHeight="1" x14ac:dyDescent="0.25">
      <c r="A8822" s="651" t="s">
        <v>18438</v>
      </c>
      <c r="B8822" t="s">
        <v>18439</v>
      </c>
      <c r="C8822" s="22">
        <f>ODAOHfA!W17</f>
        <v>0</v>
      </c>
      <c r="D8822" s="22" t="s">
        <v>16807</v>
      </c>
      <c r="E8822" s="371" t="s">
        <v>18440</v>
      </c>
    </row>
    <row r="8823" spans="1:5" ht="12" customHeight="1" x14ac:dyDescent="0.25">
      <c r="A8823" s="651" t="s">
        <v>18441</v>
      </c>
      <c r="B8823" t="s">
        <v>18442</v>
      </c>
      <c r="C8823" s="22">
        <f>ODAOHfA!W18</f>
        <v>0</v>
      </c>
      <c r="D8823" s="22" t="s">
        <v>16807</v>
      </c>
      <c r="E8823" s="371" t="s">
        <v>18443</v>
      </c>
    </row>
    <row r="8824" spans="1:5" ht="12" customHeight="1" x14ac:dyDescent="0.25">
      <c r="A8824" s="651" t="s">
        <v>18444</v>
      </c>
      <c r="B8824" t="s">
        <v>18445</v>
      </c>
      <c r="C8824" s="22">
        <f>ODAOHfA!W19</f>
        <v>0</v>
      </c>
      <c r="D8824" s="22" t="s">
        <v>16807</v>
      </c>
      <c r="E8824" s="371" t="s">
        <v>18446</v>
      </c>
    </row>
    <row r="8825" spans="1:5" ht="12" customHeight="1" x14ac:dyDescent="0.25">
      <c r="A8825" s="651" t="s">
        <v>18447</v>
      </c>
      <c r="B8825" t="s">
        <v>18448</v>
      </c>
      <c r="C8825" s="22">
        <f>ODAOHfA!W20</f>
        <v>0</v>
      </c>
      <c r="D8825" s="22" t="s">
        <v>16807</v>
      </c>
      <c r="E8825" s="371" t="s">
        <v>18449</v>
      </c>
    </row>
    <row r="8826" spans="1:5" ht="12" customHeight="1" x14ac:dyDescent="0.25">
      <c r="A8826" s="651" t="s">
        <v>18450</v>
      </c>
      <c r="B8826" t="s">
        <v>18451</v>
      </c>
      <c r="C8826" s="22">
        <f>ODAOHfA!W21</f>
        <v>0</v>
      </c>
      <c r="D8826" s="22" t="s">
        <v>16807</v>
      </c>
      <c r="E8826" s="371" t="s">
        <v>18452</v>
      </c>
    </row>
    <row r="8827" spans="1:5" ht="12" customHeight="1" x14ac:dyDescent="0.25">
      <c r="A8827" s="651" t="s">
        <v>18453</v>
      </c>
      <c r="B8827" t="s">
        <v>18454</v>
      </c>
      <c r="C8827" s="22">
        <f>ODAOHfA!W22</f>
        <v>0</v>
      </c>
      <c r="D8827" s="22" t="s">
        <v>16807</v>
      </c>
      <c r="E8827" s="371" t="s">
        <v>18455</v>
      </c>
    </row>
    <row r="8828" spans="1:5" ht="12" customHeight="1" x14ac:dyDescent="0.25">
      <c r="A8828" s="651" t="s">
        <v>18456</v>
      </c>
      <c r="B8828" t="s">
        <v>18457</v>
      </c>
      <c r="C8828" s="22">
        <f>ODAOHfA!W23</f>
        <v>0</v>
      </c>
      <c r="D8828" s="22" t="s">
        <v>16807</v>
      </c>
      <c r="E8828" s="371" t="s">
        <v>18458</v>
      </c>
    </row>
    <row r="8829" spans="1:5" ht="12" customHeight="1" x14ac:dyDescent="0.25">
      <c r="A8829" s="651" t="s">
        <v>18459</v>
      </c>
      <c r="B8829" t="s">
        <v>18460</v>
      </c>
      <c r="C8829" s="22">
        <f>ODAOHfA!W24</f>
        <v>0</v>
      </c>
      <c r="D8829" s="22" t="s">
        <v>16807</v>
      </c>
      <c r="E8829" s="371" t="s">
        <v>18461</v>
      </c>
    </row>
    <row r="8830" spans="1:5" ht="12" customHeight="1" x14ac:dyDescent="0.25">
      <c r="A8830" s="651" t="s">
        <v>18462</v>
      </c>
      <c r="B8830" t="s">
        <v>18463</v>
      </c>
      <c r="C8830" s="22">
        <f>ODAOHfA!W25</f>
        <v>0</v>
      </c>
      <c r="D8830" s="22" t="s">
        <v>16807</v>
      </c>
      <c r="E8830" s="371" t="s">
        <v>18464</v>
      </c>
    </row>
    <row r="8831" spans="1:5" ht="12" customHeight="1" x14ac:dyDescent="0.25">
      <c r="A8831" s="651" t="s">
        <v>18465</v>
      </c>
      <c r="B8831" t="s">
        <v>18466</v>
      </c>
      <c r="C8831" s="22">
        <f>ODAOHfA!W26</f>
        <v>0</v>
      </c>
      <c r="D8831" s="22" t="s">
        <v>16807</v>
      </c>
      <c r="E8831" s="371" t="s">
        <v>18467</v>
      </c>
    </row>
    <row r="8832" spans="1:5" ht="12" customHeight="1" x14ac:dyDescent="0.25">
      <c r="A8832" s="651" t="s">
        <v>18468</v>
      </c>
      <c r="B8832" t="s">
        <v>18469</v>
      </c>
      <c r="C8832" s="22">
        <f>ODAOHfA!W27</f>
        <v>0</v>
      </c>
      <c r="D8832" s="22" t="s">
        <v>16807</v>
      </c>
      <c r="E8832" s="371" t="s">
        <v>18470</v>
      </c>
    </row>
    <row r="8833" spans="1:5" ht="12" customHeight="1" x14ac:dyDescent="0.25">
      <c r="A8833" s="651" t="s">
        <v>18471</v>
      </c>
      <c r="B8833" t="s">
        <v>18472</v>
      </c>
      <c r="C8833" s="22">
        <f>ODAOHfA!W28</f>
        <v>0</v>
      </c>
      <c r="D8833" s="22" t="s">
        <v>16807</v>
      </c>
      <c r="E8833" s="371" t="s">
        <v>18473</v>
      </c>
    </row>
    <row r="8834" spans="1:5" ht="12" customHeight="1" x14ac:dyDescent="0.25">
      <c r="A8834" s="651" t="s">
        <v>18474</v>
      </c>
      <c r="B8834" t="s">
        <v>18475</v>
      </c>
      <c r="C8834" s="22">
        <f>ODAOHfA!W29</f>
        <v>0</v>
      </c>
      <c r="D8834" s="22" t="s">
        <v>16807</v>
      </c>
      <c r="E8834" s="371" t="s">
        <v>18476</v>
      </c>
    </row>
    <row r="8835" spans="1:5" ht="12" customHeight="1" x14ac:dyDescent="0.25">
      <c r="A8835" s="651" t="s">
        <v>18477</v>
      </c>
      <c r="B8835" t="s">
        <v>18478</v>
      </c>
      <c r="C8835" s="22">
        <f>ODAOHfA!W30</f>
        <v>0</v>
      </c>
      <c r="D8835" s="22" t="s">
        <v>16807</v>
      </c>
      <c r="E8835" s="371" t="s">
        <v>18479</v>
      </c>
    </row>
    <row r="8836" spans="1:5" ht="12" customHeight="1" x14ac:dyDescent="0.25">
      <c r="A8836" s="651" t="s">
        <v>18480</v>
      </c>
      <c r="B8836" t="s">
        <v>18481</v>
      </c>
      <c r="C8836" s="22">
        <f>ODAOHfA!W31</f>
        <v>0</v>
      </c>
      <c r="D8836" s="22" t="s">
        <v>16807</v>
      </c>
      <c r="E8836" s="371" t="s">
        <v>18482</v>
      </c>
    </row>
    <row r="8837" spans="1:5" ht="12" customHeight="1" x14ac:dyDescent="0.25">
      <c r="A8837" s="651" t="s">
        <v>18483</v>
      </c>
      <c r="B8837" t="s">
        <v>18484</v>
      </c>
      <c r="C8837" s="22">
        <f>ODAOHfA!W32</f>
        <v>0</v>
      </c>
      <c r="D8837" s="22" t="s">
        <v>16807</v>
      </c>
      <c r="E8837" s="371" t="s">
        <v>18485</v>
      </c>
    </row>
    <row r="8838" spans="1:5" ht="12" customHeight="1" x14ac:dyDescent="0.25">
      <c r="A8838" s="651" t="s">
        <v>18486</v>
      </c>
      <c r="B8838" t="s">
        <v>18487</v>
      </c>
      <c r="C8838" s="22">
        <f>ODAOHfA!W33</f>
        <v>0</v>
      </c>
      <c r="D8838" s="22" t="s">
        <v>16807</v>
      </c>
      <c r="E8838" s="371" t="s">
        <v>18488</v>
      </c>
    </row>
    <row r="8839" spans="1:5" ht="12" customHeight="1" x14ac:dyDescent="0.25">
      <c r="A8839" s="651" t="s">
        <v>18489</v>
      </c>
      <c r="B8839" t="s">
        <v>18490</v>
      </c>
      <c r="C8839" s="22">
        <f>ODAOHfA!W34</f>
        <v>0</v>
      </c>
      <c r="D8839" s="22" t="s">
        <v>16807</v>
      </c>
      <c r="E8839" s="371" t="s">
        <v>18491</v>
      </c>
    </row>
    <row r="8840" spans="1:5" ht="12" customHeight="1" x14ac:dyDescent="0.25">
      <c r="A8840" s="651" t="s">
        <v>18492</v>
      </c>
      <c r="B8840" t="s">
        <v>18493</v>
      </c>
      <c r="C8840" s="22">
        <f>ODAOHfA!W35</f>
        <v>0</v>
      </c>
      <c r="D8840" s="22" t="s">
        <v>16807</v>
      </c>
      <c r="E8840" s="371" t="s">
        <v>18494</v>
      </c>
    </row>
    <row r="8841" spans="1:5" ht="12" customHeight="1" x14ac:dyDescent="0.25">
      <c r="A8841" s="651" t="s">
        <v>18495</v>
      </c>
      <c r="B8841" t="s">
        <v>18496</v>
      </c>
      <c r="C8841" s="22">
        <f>ODAOHfA!W36</f>
        <v>0</v>
      </c>
      <c r="D8841" s="22" t="s">
        <v>16807</v>
      </c>
      <c r="E8841" s="371" t="s">
        <v>18497</v>
      </c>
    </row>
    <row r="8842" spans="1:5" ht="12" customHeight="1" x14ac:dyDescent="0.25">
      <c r="A8842" s="651" t="s">
        <v>18498</v>
      </c>
      <c r="B8842" t="s">
        <v>18499</v>
      </c>
      <c r="C8842" s="22">
        <f>ODAOHfA!W37</f>
        <v>0</v>
      </c>
      <c r="D8842" s="22" t="s">
        <v>16807</v>
      </c>
      <c r="E8842" s="371" t="s">
        <v>18500</v>
      </c>
    </row>
    <row r="8843" spans="1:5" ht="12" customHeight="1" x14ac:dyDescent="0.25">
      <c r="A8843" s="651" t="s">
        <v>18501</v>
      </c>
      <c r="B8843" t="s">
        <v>18502</v>
      </c>
      <c r="C8843" s="22">
        <f>ODAOHfA!W38</f>
        <v>0</v>
      </c>
      <c r="D8843" s="22" t="s">
        <v>16807</v>
      </c>
      <c r="E8843" s="371" t="s">
        <v>18503</v>
      </c>
    </row>
    <row r="8844" spans="1:5" ht="12" customHeight="1" x14ac:dyDescent="0.25">
      <c r="A8844" s="651" t="s">
        <v>18504</v>
      </c>
      <c r="B8844" t="s">
        <v>18505</v>
      </c>
      <c r="C8844" s="22">
        <f>ODAOHfA!W39</f>
        <v>0</v>
      </c>
      <c r="D8844" s="22" t="s">
        <v>16807</v>
      </c>
      <c r="E8844" s="371" t="s">
        <v>18506</v>
      </c>
    </row>
    <row r="8845" spans="1:5" ht="12" customHeight="1" x14ac:dyDescent="0.25">
      <c r="A8845" s="651" t="s">
        <v>18507</v>
      </c>
      <c r="B8845" t="s">
        <v>18508</v>
      </c>
      <c r="C8845" s="22">
        <f>ODAOHfA!W40</f>
        <v>0</v>
      </c>
      <c r="D8845" s="22" t="s">
        <v>16807</v>
      </c>
      <c r="E8845" s="371" t="s">
        <v>18509</v>
      </c>
    </row>
    <row r="8846" spans="1:5" ht="12" customHeight="1" x14ac:dyDescent="0.25">
      <c r="A8846" s="651" t="s">
        <v>18510</v>
      </c>
      <c r="B8846" t="s">
        <v>18511</v>
      </c>
      <c r="C8846" s="22">
        <f>ODAOHfA!W41</f>
        <v>0</v>
      </c>
      <c r="D8846" s="22" t="s">
        <v>16807</v>
      </c>
      <c r="E8846" s="371" t="s">
        <v>18512</v>
      </c>
    </row>
    <row r="8847" spans="1:5" ht="12" customHeight="1" x14ac:dyDescent="0.25">
      <c r="A8847" s="651" t="s">
        <v>18513</v>
      </c>
      <c r="B8847" t="s">
        <v>18514</v>
      </c>
      <c r="C8847" s="22">
        <f>ODAOHfA!W42</f>
        <v>0</v>
      </c>
      <c r="D8847" s="22" t="s">
        <v>16807</v>
      </c>
      <c r="E8847" s="371" t="s">
        <v>18515</v>
      </c>
    </row>
    <row r="8848" spans="1:5" ht="12" customHeight="1" x14ac:dyDescent="0.25">
      <c r="A8848" s="651" t="s">
        <v>18516</v>
      </c>
      <c r="B8848" t="s">
        <v>18517</v>
      </c>
      <c r="C8848" s="22">
        <f>ODAOHfA!W43</f>
        <v>0</v>
      </c>
      <c r="D8848" s="22" t="s">
        <v>16807</v>
      </c>
      <c r="E8848" s="371" t="s">
        <v>18518</v>
      </c>
    </row>
    <row r="8849" spans="1:5" ht="12" customHeight="1" x14ac:dyDescent="0.25">
      <c r="A8849" s="651" t="s">
        <v>18519</v>
      </c>
      <c r="B8849" t="s">
        <v>18520</v>
      </c>
      <c r="C8849" s="22">
        <f>ODAOHfA!W44</f>
        <v>0</v>
      </c>
      <c r="D8849" s="22" t="s">
        <v>16807</v>
      </c>
      <c r="E8849" s="371" t="s">
        <v>18521</v>
      </c>
    </row>
    <row r="8850" spans="1:5" ht="12" customHeight="1" x14ac:dyDescent="0.25">
      <c r="A8850" s="651" t="s">
        <v>18522</v>
      </c>
      <c r="B8850" t="s">
        <v>18523</v>
      </c>
      <c r="C8850" s="22">
        <f>ODAOHfA!X14</f>
        <v>0</v>
      </c>
      <c r="D8850" s="22" t="s">
        <v>16807</v>
      </c>
      <c r="E8850" s="371" t="s">
        <v>18524</v>
      </c>
    </row>
    <row r="8851" spans="1:5" ht="12" customHeight="1" x14ac:dyDescent="0.25">
      <c r="A8851" s="651" t="s">
        <v>18525</v>
      </c>
      <c r="B8851" t="s">
        <v>18526</v>
      </c>
      <c r="C8851" s="22">
        <f>ODAOHfA!X15</f>
        <v>0</v>
      </c>
      <c r="D8851" s="22" t="s">
        <v>16807</v>
      </c>
      <c r="E8851" s="371" t="s">
        <v>18527</v>
      </c>
    </row>
    <row r="8852" spans="1:5" ht="12" customHeight="1" x14ac:dyDescent="0.25">
      <c r="A8852" s="651" t="s">
        <v>18528</v>
      </c>
      <c r="B8852" t="s">
        <v>18529</v>
      </c>
      <c r="C8852" s="22">
        <f>ODAOHfA!X16</f>
        <v>0</v>
      </c>
      <c r="D8852" s="22" t="s">
        <v>16807</v>
      </c>
      <c r="E8852" s="371" t="s">
        <v>18530</v>
      </c>
    </row>
    <row r="8853" spans="1:5" ht="12" customHeight="1" x14ac:dyDescent="0.25">
      <c r="A8853" s="651" t="s">
        <v>18531</v>
      </c>
      <c r="B8853" t="s">
        <v>18532</v>
      </c>
      <c r="C8853" s="22">
        <f>ODAOHfA!X17</f>
        <v>0</v>
      </c>
      <c r="D8853" s="22" t="s">
        <v>16807</v>
      </c>
      <c r="E8853" s="371" t="s">
        <v>18533</v>
      </c>
    </row>
    <row r="8854" spans="1:5" ht="12" customHeight="1" x14ac:dyDescent="0.25">
      <c r="A8854" s="651" t="s">
        <v>18534</v>
      </c>
      <c r="B8854" t="s">
        <v>18535</v>
      </c>
      <c r="C8854" s="22">
        <f>ODAOHfA!X18</f>
        <v>0</v>
      </c>
      <c r="D8854" s="22" t="s">
        <v>16807</v>
      </c>
      <c r="E8854" s="371" t="s">
        <v>18536</v>
      </c>
    </row>
    <row r="8855" spans="1:5" ht="12" customHeight="1" x14ac:dyDescent="0.25">
      <c r="A8855" s="651" t="s">
        <v>18537</v>
      </c>
      <c r="B8855" t="s">
        <v>18538</v>
      </c>
      <c r="C8855" s="22">
        <f>ODAOHfA!X19</f>
        <v>0</v>
      </c>
      <c r="D8855" s="22" t="s">
        <v>16807</v>
      </c>
      <c r="E8855" s="371" t="s">
        <v>18539</v>
      </c>
    </row>
    <row r="8856" spans="1:5" ht="12" customHeight="1" x14ac:dyDescent="0.25">
      <c r="A8856" s="651" t="s">
        <v>18540</v>
      </c>
      <c r="B8856" t="s">
        <v>18541</v>
      </c>
      <c r="C8856" s="22">
        <f>ODAOHfA!X20</f>
        <v>0</v>
      </c>
      <c r="D8856" s="22" t="s">
        <v>16807</v>
      </c>
      <c r="E8856" s="371" t="s">
        <v>18542</v>
      </c>
    </row>
    <row r="8857" spans="1:5" ht="12" customHeight="1" x14ac:dyDescent="0.25">
      <c r="A8857" s="651" t="s">
        <v>18543</v>
      </c>
      <c r="B8857" t="s">
        <v>18544</v>
      </c>
      <c r="C8857" s="22">
        <f>ODAOHfA!X21</f>
        <v>0</v>
      </c>
      <c r="D8857" s="22" t="s">
        <v>16807</v>
      </c>
      <c r="E8857" s="371" t="s">
        <v>18545</v>
      </c>
    </row>
    <row r="8858" spans="1:5" ht="12" customHeight="1" x14ac:dyDescent="0.25">
      <c r="A8858" s="651" t="s">
        <v>18546</v>
      </c>
      <c r="B8858" t="s">
        <v>18547</v>
      </c>
      <c r="C8858" s="22">
        <f>ODAOHfA!X22</f>
        <v>0</v>
      </c>
      <c r="D8858" s="22" t="s">
        <v>16807</v>
      </c>
      <c r="E8858" s="371" t="s">
        <v>18548</v>
      </c>
    </row>
    <row r="8859" spans="1:5" ht="12" customHeight="1" x14ac:dyDescent="0.25">
      <c r="A8859" s="651" t="s">
        <v>18549</v>
      </c>
      <c r="B8859" t="s">
        <v>18550</v>
      </c>
      <c r="C8859" s="22">
        <f>ODAOHfA!X23</f>
        <v>0</v>
      </c>
      <c r="D8859" s="22" t="s">
        <v>16807</v>
      </c>
      <c r="E8859" s="371" t="s">
        <v>18551</v>
      </c>
    </row>
    <row r="8860" spans="1:5" ht="12" customHeight="1" x14ac:dyDescent="0.25">
      <c r="A8860" s="651" t="s">
        <v>18552</v>
      </c>
      <c r="B8860" t="s">
        <v>18553</v>
      </c>
      <c r="C8860" s="22">
        <f>ODAOHfA!X24</f>
        <v>0</v>
      </c>
      <c r="D8860" s="22" t="s">
        <v>16807</v>
      </c>
      <c r="E8860" s="371" t="s">
        <v>18554</v>
      </c>
    </row>
    <row r="8861" spans="1:5" ht="12" customHeight="1" x14ac:dyDescent="0.25">
      <c r="A8861" s="651" t="s">
        <v>18555</v>
      </c>
      <c r="B8861" t="s">
        <v>18556</v>
      </c>
      <c r="C8861" s="22">
        <f>ODAOHfA!X25</f>
        <v>0</v>
      </c>
      <c r="D8861" s="22" t="s">
        <v>16807</v>
      </c>
      <c r="E8861" s="371" t="s">
        <v>18557</v>
      </c>
    </row>
    <row r="8862" spans="1:5" ht="12" customHeight="1" x14ac:dyDescent="0.25">
      <c r="A8862" s="651" t="s">
        <v>18558</v>
      </c>
      <c r="B8862" t="s">
        <v>18559</v>
      </c>
      <c r="C8862" s="22">
        <f>ODAOHfA!X26</f>
        <v>0</v>
      </c>
      <c r="D8862" s="22" t="s">
        <v>16807</v>
      </c>
      <c r="E8862" s="371" t="s">
        <v>18560</v>
      </c>
    </row>
    <row r="8863" spans="1:5" ht="12" customHeight="1" x14ac:dyDescent="0.25">
      <c r="A8863" s="651" t="s">
        <v>18561</v>
      </c>
      <c r="B8863" t="s">
        <v>18562</v>
      </c>
      <c r="C8863" s="22">
        <f>ODAOHfA!X27</f>
        <v>0</v>
      </c>
      <c r="D8863" s="22" t="s">
        <v>16807</v>
      </c>
      <c r="E8863" s="371" t="s">
        <v>18563</v>
      </c>
    </row>
    <row r="8864" spans="1:5" ht="12" customHeight="1" x14ac:dyDescent="0.25">
      <c r="A8864" s="651" t="s">
        <v>18564</v>
      </c>
      <c r="B8864" t="s">
        <v>18565</v>
      </c>
      <c r="C8864" s="22">
        <f>ODAOHfA!X28</f>
        <v>0</v>
      </c>
      <c r="D8864" s="22" t="s">
        <v>16807</v>
      </c>
      <c r="E8864" s="371" t="s">
        <v>18566</v>
      </c>
    </row>
    <row r="8865" spans="1:5" ht="12" customHeight="1" x14ac:dyDescent="0.25">
      <c r="A8865" s="651" t="s">
        <v>18567</v>
      </c>
      <c r="B8865" t="s">
        <v>18568</v>
      </c>
      <c r="C8865" s="22">
        <f>ODAOHfA!X29</f>
        <v>0</v>
      </c>
      <c r="D8865" s="22" t="s">
        <v>16807</v>
      </c>
      <c r="E8865" s="371" t="s">
        <v>18569</v>
      </c>
    </row>
    <row r="8866" spans="1:5" ht="12" customHeight="1" x14ac:dyDescent="0.25">
      <c r="A8866" s="651" t="s">
        <v>18570</v>
      </c>
      <c r="B8866" t="s">
        <v>18571</v>
      </c>
      <c r="C8866" s="22">
        <f>ODAOHfA!X30</f>
        <v>0</v>
      </c>
      <c r="D8866" s="22" t="s">
        <v>16807</v>
      </c>
      <c r="E8866" s="371" t="s">
        <v>18572</v>
      </c>
    </row>
    <row r="8867" spans="1:5" ht="12" customHeight="1" x14ac:dyDescent="0.25">
      <c r="A8867" s="651" t="s">
        <v>18573</v>
      </c>
      <c r="B8867" t="s">
        <v>18574</v>
      </c>
      <c r="C8867" s="22">
        <f>ODAOHfA!X31</f>
        <v>0</v>
      </c>
      <c r="D8867" s="22" t="s">
        <v>16807</v>
      </c>
      <c r="E8867" s="371" t="s">
        <v>18575</v>
      </c>
    </row>
    <row r="8868" spans="1:5" ht="12" customHeight="1" x14ac:dyDescent="0.25">
      <c r="A8868" s="651" t="s">
        <v>18576</v>
      </c>
      <c r="B8868" t="s">
        <v>18577</v>
      </c>
      <c r="C8868" s="22">
        <f>ODAOHfA!X32</f>
        <v>0</v>
      </c>
      <c r="D8868" s="22" t="s">
        <v>16807</v>
      </c>
      <c r="E8868" s="371" t="s">
        <v>18578</v>
      </c>
    </row>
    <row r="8869" spans="1:5" ht="12" customHeight="1" x14ac:dyDescent="0.25">
      <c r="A8869" s="651" t="s">
        <v>18579</v>
      </c>
      <c r="B8869" t="s">
        <v>18580</v>
      </c>
      <c r="C8869" s="22">
        <f>ODAOHfA!X33</f>
        <v>0</v>
      </c>
      <c r="D8869" s="22" t="s">
        <v>16807</v>
      </c>
      <c r="E8869" s="371" t="s">
        <v>18581</v>
      </c>
    </row>
    <row r="8870" spans="1:5" ht="12" customHeight="1" x14ac:dyDescent="0.25">
      <c r="A8870" s="651" t="s">
        <v>18582</v>
      </c>
      <c r="B8870" t="s">
        <v>18583</v>
      </c>
      <c r="C8870" s="22">
        <f>ODAOHfA!X34</f>
        <v>0</v>
      </c>
      <c r="D8870" s="22" t="s">
        <v>16807</v>
      </c>
      <c r="E8870" s="371" t="s">
        <v>18584</v>
      </c>
    </row>
    <row r="8871" spans="1:5" ht="12" customHeight="1" x14ac:dyDescent="0.25">
      <c r="A8871" s="651" t="s">
        <v>18585</v>
      </c>
      <c r="B8871" t="s">
        <v>18586</v>
      </c>
      <c r="C8871" s="22">
        <f>ODAOHfA!X35</f>
        <v>0</v>
      </c>
      <c r="D8871" s="22" t="s">
        <v>16807</v>
      </c>
      <c r="E8871" s="371" t="s">
        <v>18587</v>
      </c>
    </row>
    <row r="8872" spans="1:5" ht="12" customHeight="1" x14ac:dyDescent="0.25">
      <c r="A8872" s="651" t="s">
        <v>18588</v>
      </c>
      <c r="B8872" t="s">
        <v>18589</v>
      </c>
      <c r="C8872" s="22">
        <f>ODAOHfA!X36</f>
        <v>0</v>
      </c>
      <c r="D8872" s="22" t="s">
        <v>16807</v>
      </c>
      <c r="E8872" s="371" t="s">
        <v>18590</v>
      </c>
    </row>
    <row r="8873" spans="1:5" ht="12" customHeight="1" x14ac:dyDescent="0.25">
      <c r="A8873" s="651" t="s">
        <v>18591</v>
      </c>
      <c r="B8873" t="s">
        <v>18592</v>
      </c>
      <c r="C8873" s="22">
        <f>ODAOHfA!X37</f>
        <v>0</v>
      </c>
      <c r="D8873" s="22" t="s">
        <v>16807</v>
      </c>
      <c r="E8873" s="371" t="s">
        <v>18593</v>
      </c>
    </row>
    <row r="8874" spans="1:5" ht="12" customHeight="1" x14ac:dyDescent="0.25">
      <c r="A8874" s="651" t="s">
        <v>18594</v>
      </c>
      <c r="B8874" t="s">
        <v>18595</v>
      </c>
      <c r="C8874" s="22">
        <f>ODAOHfA!X38</f>
        <v>0</v>
      </c>
      <c r="D8874" s="22" t="s">
        <v>16807</v>
      </c>
      <c r="E8874" s="371" t="s">
        <v>18596</v>
      </c>
    </row>
    <row r="8875" spans="1:5" ht="12" customHeight="1" x14ac:dyDescent="0.25">
      <c r="A8875" s="651" t="s">
        <v>18597</v>
      </c>
      <c r="B8875" t="s">
        <v>18598</v>
      </c>
      <c r="C8875" s="22">
        <f>ODAOHfA!Y14</f>
        <v>0</v>
      </c>
      <c r="D8875" s="22" t="s">
        <v>16807</v>
      </c>
      <c r="E8875" s="371" t="s">
        <v>18599</v>
      </c>
    </row>
    <row r="8876" spans="1:5" ht="12" customHeight="1" x14ac:dyDescent="0.25">
      <c r="A8876" s="651" t="s">
        <v>18600</v>
      </c>
      <c r="B8876" t="s">
        <v>18601</v>
      </c>
      <c r="C8876" s="22">
        <f>ODAOHfA!Y15</f>
        <v>0</v>
      </c>
      <c r="D8876" s="22" t="s">
        <v>16807</v>
      </c>
      <c r="E8876" s="371" t="s">
        <v>18602</v>
      </c>
    </row>
    <row r="8877" spans="1:5" ht="12" customHeight="1" x14ac:dyDescent="0.25">
      <c r="A8877" s="651" t="s">
        <v>18603</v>
      </c>
      <c r="B8877" t="s">
        <v>18604</v>
      </c>
      <c r="C8877" s="22">
        <f>ODAOHfA!Y16</f>
        <v>0</v>
      </c>
      <c r="D8877" s="22" t="s">
        <v>16807</v>
      </c>
      <c r="E8877" s="371" t="s">
        <v>18605</v>
      </c>
    </row>
    <row r="8878" spans="1:5" ht="12" customHeight="1" x14ac:dyDescent="0.25">
      <c r="A8878" s="651" t="s">
        <v>18606</v>
      </c>
      <c r="B8878" t="s">
        <v>18607</v>
      </c>
      <c r="C8878" s="22">
        <f>ODAOHfA!Y17</f>
        <v>0</v>
      </c>
      <c r="D8878" s="22" t="s">
        <v>16807</v>
      </c>
      <c r="E8878" s="371" t="s">
        <v>18608</v>
      </c>
    </row>
    <row r="8879" spans="1:5" ht="12" customHeight="1" x14ac:dyDescent="0.25">
      <c r="A8879" s="651" t="s">
        <v>18609</v>
      </c>
      <c r="B8879" t="s">
        <v>18610</v>
      </c>
      <c r="C8879" s="22">
        <f>ODAOHfA!Y18</f>
        <v>0</v>
      </c>
      <c r="D8879" s="22" t="s">
        <v>16807</v>
      </c>
      <c r="E8879" s="371" t="s">
        <v>18611</v>
      </c>
    </row>
    <row r="8880" spans="1:5" ht="12" customHeight="1" x14ac:dyDescent="0.25">
      <c r="A8880" s="651" t="s">
        <v>18612</v>
      </c>
      <c r="B8880" t="s">
        <v>18613</v>
      </c>
      <c r="C8880" s="22">
        <f>ODAOHfA!Y19</f>
        <v>0</v>
      </c>
      <c r="D8880" s="22" t="s">
        <v>16807</v>
      </c>
      <c r="E8880" s="371" t="s">
        <v>18614</v>
      </c>
    </row>
    <row r="8881" spans="1:5" ht="12" customHeight="1" x14ac:dyDescent="0.25">
      <c r="A8881" s="651" t="s">
        <v>18615</v>
      </c>
      <c r="B8881" t="s">
        <v>18616</v>
      </c>
      <c r="C8881" s="22">
        <f>ODAOHfA!Y20</f>
        <v>0</v>
      </c>
      <c r="D8881" s="22" t="s">
        <v>16807</v>
      </c>
      <c r="E8881" s="371" t="s">
        <v>18617</v>
      </c>
    </row>
    <row r="8882" spans="1:5" ht="12" customHeight="1" x14ac:dyDescent="0.25">
      <c r="A8882" s="651" t="s">
        <v>18618</v>
      </c>
      <c r="B8882" t="s">
        <v>18619</v>
      </c>
      <c r="C8882" s="22">
        <f>ODAOHfA!Y21</f>
        <v>0</v>
      </c>
      <c r="D8882" s="22" t="s">
        <v>16807</v>
      </c>
      <c r="E8882" s="371" t="s">
        <v>18620</v>
      </c>
    </row>
    <row r="8883" spans="1:5" ht="12" customHeight="1" x14ac:dyDescent="0.25">
      <c r="A8883" s="651" t="s">
        <v>18621</v>
      </c>
      <c r="B8883" t="s">
        <v>18622</v>
      </c>
      <c r="C8883" s="22">
        <f>ODAOHfA!Y22</f>
        <v>0</v>
      </c>
      <c r="D8883" s="22" t="s">
        <v>16807</v>
      </c>
      <c r="E8883" s="371" t="s">
        <v>18623</v>
      </c>
    </row>
    <row r="8884" spans="1:5" ht="12" customHeight="1" x14ac:dyDescent="0.25">
      <c r="A8884" s="651" t="s">
        <v>18624</v>
      </c>
      <c r="B8884" t="s">
        <v>18625</v>
      </c>
      <c r="C8884" s="22">
        <f>ODAOHfA!Y23</f>
        <v>0</v>
      </c>
      <c r="D8884" s="22" t="s">
        <v>16807</v>
      </c>
      <c r="E8884" s="371" t="s">
        <v>18626</v>
      </c>
    </row>
    <row r="8885" spans="1:5" ht="12" customHeight="1" x14ac:dyDescent="0.25">
      <c r="A8885" s="651" t="s">
        <v>18627</v>
      </c>
      <c r="B8885" t="s">
        <v>18628</v>
      </c>
      <c r="C8885" s="22">
        <f>ODAOHfA!Y24</f>
        <v>0</v>
      </c>
      <c r="D8885" s="22" t="s">
        <v>16807</v>
      </c>
      <c r="E8885" s="371" t="s">
        <v>18629</v>
      </c>
    </row>
    <row r="8886" spans="1:5" ht="12" customHeight="1" x14ac:dyDescent="0.25">
      <c r="A8886" s="651" t="s">
        <v>18630</v>
      </c>
      <c r="B8886" t="s">
        <v>18631</v>
      </c>
      <c r="C8886" s="22">
        <f>ODAOHfA!Y25</f>
        <v>0</v>
      </c>
      <c r="D8886" s="22" t="s">
        <v>16807</v>
      </c>
      <c r="E8886" s="371" t="s">
        <v>18632</v>
      </c>
    </row>
    <row r="8887" spans="1:5" ht="12" customHeight="1" x14ac:dyDescent="0.25">
      <c r="A8887" s="651" t="s">
        <v>18633</v>
      </c>
      <c r="B8887" t="s">
        <v>18634</v>
      </c>
      <c r="C8887" s="22">
        <f>ODAOHfA!Y26</f>
        <v>0</v>
      </c>
      <c r="D8887" s="22" t="s">
        <v>16807</v>
      </c>
      <c r="E8887" s="371" t="s">
        <v>18635</v>
      </c>
    </row>
    <row r="8888" spans="1:5" ht="12" customHeight="1" x14ac:dyDescent="0.25">
      <c r="A8888" s="651" t="s">
        <v>18636</v>
      </c>
      <c r="B8888" t="s">
        <v>18637</v>
      </c>
      <c r="C8888" s="22">
        <f>ODAOHfA!Y27</f>
        <v>0</v>
      </c>
      <c r="D8888" s="22" t="s">
        <v>16807</v>
      </c>
      <c r="E8888" s="371" t="s">
        <v>18638</v>
      </c>
    </row>
    <row r="8889" spans="1:5" ht="12" customHeight="1" x14ac:dyDescent="0.25">
      <c r="A8889" s="651" t="s">
        <v>18639</v>
      </c>
      <c r="B8889" t="s">
        <v>18640</v>
      </c>
      <c r="C8889" s="22">
        <f>ODAOHfA!Y28</f>
        <v>0</v>
      </c>
      <c r="D8889" s="22" t="s">
        <v>16807</v>
      </c>
      <c r="E8889" s="371" t="s">
        <v>18641</v>
      </c>
    </row>
    <row r="8890" spans="1:5" ht="12" customHeight="1" x14ac:dyDescent="0.25">
      <c r="A8890" s="651" t="s">
        <v>18642</v>
      </c>
      <c r="B8890" t="s">
        <v>18643</v>
      </c>
      <c r="C8890" s="22">
        <f>ODAOHfA!Y29</f>
        <v>0</v>
      </c>
      <c r="D8890" s="22" t="s">
        <v>16807</v>
      </c>
      <c r="E8890" s="371" t="s">
        <v>18644</v>
      </c>
    </row>
    <row r="8891" spans="1:5" ht="12" customHeight="1" x14ac:dyDescent="0.25">
      <c r="A8891" s="651" t="s">
        <v>18645</v>
      </c>
      <c r="B8891" t="s">
        <v>18646</v>
      </c>
      <c r="C8891" s="22">
        <f>ODAOHfA!Y30</f>
        <v>0</v>
      </c>
      <c r="D8891" s="22" t="s">
        <v>16807</v>
      </c>
      <c r="E8891" s="371" t="s">
        <v>18647</v>
      </c>
    </row>
    <row r="8892" spans="1:5" ht="12" customHeight="1" x14ac:dyDescent="0.25">
      <c r="A8892" s="651" t="s">
        <v>18648</v>
      </c>
      <c r="B8892" t="s">
        <v>18649</v>
      </c>
      <c r="C8892" s="22">
        <f>ODAOHfA!Y31</f>
        <v>0</v>
      </c>
      <c r="D8892" s="22" t="s">
        <v>16807</v>
      </c>
      <c r="E8892" s="371" t="s">
        <v>18650</v>
      </c>
    </row>
    <row r="8893" spans="1:5" ht="12" customHeight="1" x14ac:dyDescent="0.25">
      <c r="A8893" s="651" t="s">
        <v>18651</v>
      </c>
      <c r="B8893" t="s">
        <v>18652</v>
      </c>
      <c r="C8893" s="22">
        <f>ODAOHfA!Y32</f>
        <v>0</v>
      </c>
      <c r="D8893" s="22" t="s">
        <v>16807</v>
      </c>
      <c r="E8893" s="371" t="s">
        <v>18653</v>
      </c>
    </row>
    <row r="8894" spans="1:5" ht="12" customHeight="1" x14ac:dyDescent="0.25">
      <c r="A8894" s="651" t="s">
        <v>18654</v>
      </c>
      <c r="B8894" t="s">
        <v>18655</v>
      </c>
      <c r="C8894" s="22">
        <f>ODAOHfA!Y33</f>
        <v>0</v>
      </c>
      <c r="D8894" s="22" t="s">
        <v>16807</v>
      </c>
      <c r="E8894" s="371" t="s">
        <v>18656</v>
      </c>
    </row>
    <row r="8895" spans="1:5" ht="12" customHeight="1" x14ac:dyDescent="0.25">
      <c r="A8895" s="651" t="s">
        <v>18657</v>
      </c>
      <c r="B8895" t="s">
        <v>18658</v>
      </c>
      <c r="C8895" s="22">
        <f>ODAOHfA!Y34</f>
        <v>0</v>
      </c>
      <c r="D8895" s="22" t="s">
        <v>16807</v>
      </c>
      <c r="E8895" s="371" t="s">
        <v>18659</v>
      </c>
    </row>
    <row r="8896" spans="1:5" ht="12" customHeight="1" x14ac:dyDescent="0.25">
      <c r="A8896" s="651" t="s">
        <v>18660</v>
      </c>
      <c r="B8896" t="s">
        <v>18661</v>
      </c>
      <c r="C8896" s="22">
        <f>ODAOHfA!Y35</f>
        <v>0</v>
      </c>
      <c r="D8896" s="22" t="s">
        <v>16807</v>
      </c>
      <c r="E8896" s="371" t="s">
        <v>18662</v>
      </c>
    </row>
    <row r="8897" spans="1:5" ht="12" customHeight="1" x14ac:dyDescent="0.25">
      <c r="A8897" s="651" t="s">
        <v>18663</v>
      </c>
      <c r="B8897" t="s">
        <v>18664</v>
      </c>
      <c r="C8897" s="22">
        <f>ODAOHfA!Y36</f>
        <v>0</v>
      </c>
      <c r="D8897" s="22" t="s">
        <v>16807</v>
      </c>
      <c r="E8897" s="371" t="s">
        <v>18665</v>
      </c>
    </row>
    <row r="8898" spans="1:5" ht="12" customHeight="1" x14ac:dyDescent="0.25">
      <c r="A8898" s="651" t="s">
        <v>18666</v>
      </c>
      <c r="B8898" t="s">
        <v>18667</v>
      </c>
      <c r="C8898" s="22">
        <f>ODAOHfA!Y37</f>
        <v>0</v>
      </c>
      <c r="D8898" s="22" t="s">
        <v>16807</v>
      </c>
      <c r="E8898" s="371" t="s">
        <v>18668</v>
      </c>
    </row>
    <row r="8899" spans="1:5" ht="12" customHeight="1" x14ac:dyDescent="0.25">
      <c r="A8899" s="651" t="s">
        <v>18669</v>
      </c>
      <c r="B8899" t="s">
        <v>18670</v>
      </c>
      <c r="C8899" s="22">
        <f>ODAOHfA!Y38</f>
        <v>0</v>
      </c>
      <c r="D8899" s="22" t="s">
        <v>16807</v>
      </c>
      <c r="E8899" s="371" t="s">
        <v>18671</v>
      </c>
    </row>
    <row r="8900" spans="1:5" ht="12" customHeight="1" x14ac:dyDescent="0.25">
      <c r="A8900" s="651" t="s">
        <v>18672</v>
      </c>
      <c r="B8900" t="s">
        <v>18673</v>
      </c>
      <c r="C8900" s="22">
        <f>ODAOHfA!Z14</f>
        <v>0</v>
      </c>
      <c r="D8900" s="22" t="s">
        <v>16807</v>
      </c>
      <c r="E8900" s="371" t="s">
        <v>18674</v>
      </c>
    </row>
    <row r="8901" spans="1:5" ht="12" customHeight="1" x14ac:dyDescent="0.25">
      <c r="A8901" s="651" t="s">
        <v>18675</v>
      </c>
      <c r="B8901" t="s">
        <v>18676</v>
      </c>
      <c r="C8901" s="22">
        <f>ODAOHfA!Z15</f>
        <v>0</v>
      </c>
      <c r="D8901" s="22" t="s">
        <v>16807</v>
      </c>
      <c r="E8901" s="371" t="s">
        <v>18677</v>
      </c>
    </row>
    <row r="8902" spans="1:5" ht="12" customHeight="1" x14ac:dyDescent="0.25">
      <c r="A8902" s="651" t="s">
        <v>18678</v>
      </c>
      <c r="B8902" t="s">
        <v>18679</v>
      </c>
      <c r="C8902" s="22">
        <f>ODAOHfA!Z16</f>
        <v>0</v>
      </c>
      <c r="D8902" s="22" t="s">
        <v>16807</v>
      </c>
      <c r="E8902" s="371" t="s">
        <v>18680</v>
      </c>
    </row>
    <row r="8903" spans="1:5" ht="12" customHeight="1" x14ac:dyDescent="0.25">
      <c r="A8903" s="651" t="s">
        <v>18681</v>
      </c>
      <c r="B8903" t="s">
        <v>18682</v>
      </c>
      <c r="C8903" s="22">
        <f>ODAOHfA!Z17</f>
        <v>0</v>
      </c>
      <c r="D8903" s="22" t="s">
        <v>16807</v>
      </c>
      <c r="E8903" s="371" t="s">
        <v>18683</v>
      </c>
    </row>
    <row r="8904" spans="1:5" ht="12" customHeight="1" x14ac:dyDescent="0.25">
      <c r="A8904" s="651" t="s">
        <v>18684</v>
      </c>
      <c r="B8904" t="s">
        <v>18685</v>
      </c>
      <c r="C8904" s="22">
        <f>ODAOHfA!Z18</f>
        <v>0</v>
      </c>
      <c r="D8904" s="22" t="s">
        <v>16807</v>
      </c>
      <c r="E8904" s="371" t="s">
        <v>18686</v>
      </c>
    </row>
    <row r="8905" spans="1:5" ht="12" customHeight="1" x14ac:dyDescent="0.25">
      <c r="A8905" s="651" t="s">
        <v>18687</v>
      </c>
      <c r="B8905" t="s">
        <v>18688</v>
      </c>
      <c r="C8905" s="22">
        <f>ODAOHfA!Z19</f>
        <v>0</v>
      </c>
      <c r="D8905" s="22" t="s">
        <v>16807</v>
      </c>
      <c r="E8905" s="371" t="s">
        <v>18689</v>
      </c>
    </row>
    <row r="8906" spans="1:5" ht="12" customHeight="1" x14ac:dyDescent="0.25">
      <c r="A8906" s="651" t="s">
        <v>18690</v>
      </c>
      <c r="B8906" t="s">
        <v>18691</v>
      </c>
      <c r="C8906" s="22">
        <f>ODAOHfA!Z20</f>
        <v>0</v>
      </c>
      <c r="D8906" s="22" t="s">
        <v>16807</v>
      </c>
      <c r="E8906" s="371" t="s">
        <v>18692</v>
      </c>
    </row>
    <row r="8907" spans="1:5" ht="12" customHeight="1" x14ac:dyDescent="0.25">
      <c r="A8907" s="651" t="s">
        <v>18693</v>
      </c>
      <c r="B8907" t="s">
        <v>18694</v>
      </c>
      <c r="C8907" s="22">
        <f>ODAOHfA!Z21</f>
        <v>0</v>
      </c>
      <c r="D8907" s="22" t="s">
        <v>16807</v>
      </c>
      <c r="E8907" s="371" t="s">
        <v>18695</v>
      </c>
    </row>
    <row r="8908" spans="1:5" ht="12" customHeight="1" x14ac:dyDescent="0.25">
      <c r="A8908" s="651" t="s">
        <v>18696</v>
      </c>
      <c r="B8908" t="s">
        <v>18697</v>
      </c>
      <c r="C8908" s="22">
        <f>ODAOHfA!Z22</f>
        <v>0</v>
      </c>
      <c r="D8908" s="22" t="s">
        <v>16807</v>
      </c>
      <c r="E8908" s="371" t="s">
        <v>18698</v>
      </c>
    </row>
    <row r="8909" spans="1:5" ht="12" customHeight="1" x14ac:dyDescent="0.25">
      <c r="A8909" s="651" t="s">
        <v>18699</v>
      </c>
      <c r="B8909" t="s">
        <v>18700</v>
      </c>
      <c r="C8909" s="22">
        <f>ODAOHfA!Z23</f>
        <v>0</v>
      </c>
      <c r="D8909" s="22" t="s">
        <v>16807</v>
      </c>
      <c r="E8909" s="371" t="s">
        <v>18701</v>
      </c>
    </row>
    <row r="8910" spans="1:5" ht="12" customHeight="1" x14ac:dyDescent="0.25">
      <c r="A8910" s="651" t="s">
        <v>18702</v>
      </c>
      <c r="B8910" t="s">
        <v>18703</v>
      </c>
      <c r="C8910" s="22">
        <f>ODAOHfA!Z24</f>
        <v>0</v>
      </c>
      <c r="D8910" s="22" t="s">
        <v>16807</v>
      </c>
      <c r="E8910" s="371" t="s">
        <v>18704</v>
      </c>
    </row>
    <row r="8911" spans="1:5" ht="12" customHeight="1" x14ac:dyDescent="0.25">
      <c r="A8911" s="651" t="s">
        <v>18705</v>
      </c>
      <c r="B8911" t="s">
        <v>18706</v>
      </c>
      <c r="C8911" s="22">
        <f>ODAOHfA!Z25</f>
        <v>0</v>
      </c>
      <c r="D8911" s="22" t="s">
        <v>16807</v>
      </c>
      <c r="E8911" s="371" t="s">
        <v>18707</v>
      </c>
    </row>
    <row r="8912" spans="1:5" ht="12" customHeight="1" x14ac:dyDescent="0.25">
      <c r="A8912" s="651" t="s">
        <v>18708</v>
      </c>
      <c r="B8912" t="s">
        <v>18709</v>
      </c>
      <c r="C8912" s="22">
        <f>ODAOHfA!Z26</f>
        <v>0</v>
      </c>
      <c r="D8912" s="22" t="s">
        <v>16807</v>
      </c>
      <c r="E8912" s="371" t="s">
        <v>18710</v>
      </c>
    </row>
    <row r="8913" spans="1:5" ht="12" customHeight="1" x14ac:dyDescent="0.25">
      <c r="A8913" s="651" t="s">
        <v>18711</v>
      </c>
      <c r="B8913" t="s">
        <v>18712</v>
      </c>
      <c r="C8913" s="22">
        <f>ODAOHfA!Z27</f>
        <v>0</v>
      </c>
      <c r="D8913" s="22" t="s">
        <v>16807</v>
      </c>
      <c r="E8913" s="371" t="s">
        <v>18713</v>
      </c>
    </row>
    <row r="8914" spans="1:5" ht="12" customHeight="1" x14ac:dyDescent="0.25">
      <c r="A8914" s="651" t="s">
        <v>18714</v>
      </c>
      <c r="B8914" t="s">
        <v>18715</v>
      </c>
      <c r="C8914" s="22">
        <f>ODAOHfA!Z28</f>
        <v>0</v>
      </c>
      <c r="D8914" s="22" t="s">
        <v>16807</v>
      </c>
      <c r="E8914" s="371" t="s">
        <v>18716</v>
      </c>
    </row>
    <row r="8915" spans="1:5" ht="12" customHeight="1" x14ac:dyDescent="0.25">
      <c r="A8915" s="651" t="s">
        <v>18717</v>
      </c>
      <c r="B8915" t="s">
        <v>18718</v>
      </c>
      <c r="C8915" s="22">
        <f>ODAOHfA!Z29</f>
        <v>0</v>
      </c>
      <c r="D8915" s="22" t="s">
        <v>16807</v>
      </c>
      <c r="E8915" s="371" t="s">
        <v>18719</v>
      </c>
    </row>
    <row r="8916" spans="1:5" ht="12" customHeight="1" x14ac:dyDescent="0.25">
      <c r="A8916" s="651" t="s">
        <v>18720</v>
      </c>
      <c r="B8916" t="s">
        <v>18721</v>
      </c>
      <c r="C8916" s="22">
        <f>ODAOHfA!Z30</f>
        <v>0</v>
      </c>
      <c r="D8916" s="22" t="s">
        <v>16807</v>
      </c>
      <c r="E8916" s="371" t="s">
        <v>18722</v>
      </c>
    </row>
    <row r="8917" spans="1:5" ht="12" customHeight="1" x14ac:dyDescent="0.25">
      <c r="A8917" s="651" t="s">
        <v>18723</v>
      </c>
      <c r="B8917" t="s">
        <v>18724</v>
      </c>
      <c r="C8917" s="22">
        <f>ODAOHfA!Z31</f>
        <v>0</v>
      </c>
      <c r="D8917" s="22" t="s">
        <v>16807</v>
      </c>
      <c r="E8917" s="371" t="s">
        <v>18725</v>
      </c>
    </row>
    <row r="8918" spans="1:5" ht="12" customHeight="1" x14ac:dyDescent="0.25">
      <c r="A8918" s="651" t="s">
        <v>18726</v>
      </c>
      <c r="B8918" t="s">
        <v>18727</v>
      </c>
      <c r="C8918" s="22">
        <f>ODAOHfA!Z32</f>
        <v>0</v>
      </c>
      <c r="D8918" s="22" t="s">
        <v>16807</v>
      </c>
      <c r="E8918" s="371" t="s">
        <v>18728</v>
      </c>
    </row>
    <row r="8919" spans="1:5" ht="12" customHeight="1" x14ac:dyDescent="0.25">
      <c r="A8919" s="651" t="s">
        <v>18729</v>
      </c>
      <c r="B8919" t="s">
        <v>18730</v>
      </c>
      <c r="C8919" s="22">
        <f>ODAOHfA!Z33</f>
        <v>0</v>
      </c>
      <c r="D8919" s="22" t="s">
        <v>16807</v>
      </c>
      <c r="E8919" s="371" t="s">
        <v>18731</v>
      </c>
    </row>
    <row r="8920" spans="1:5" ht="12" customHeight="1" x14ac:dyDescent="0.25">
      <c r="A8920" s="651" t="s">
        <v>18732</v>
      </c>
      <c r="B8920" t="s">
        <v>18733</v>
      </c>
      <c r="C8920" s="22">
        <f>ODAOHfA!Z34</f>
        <v>0</v>
      </c>
      <c r="D8920" s="22" t="s">
        <v>16807</v>
      </c>
      <c r="E8920" s="371" t="s">
        <v>18734</v>
      </c>
    </row>
    <row r="8921" spans="1:5" ht="12" customHeight="1" x14ac:dyDescent="0.25">
      <c r="A8921" s="651" t="s">
        <v>18735</v>
      </c>
      <c r="B8921" t="s">
        <v>18736</v>
      </c>
      <c r="C8921" s="22">
        <f>ODAOHfA!Z35</f>
        <v>0</v>
      </c>
      <c r="D8921" s="22" t="s">
        <v>16807</v>
      </c>
      <c r="E8921" s="371" t="s">
        <v>18737</v>
      </c>
    </row>
    <row r="8922" spans="1:5" ht="12" customHeight="1" x14ac:dyDescent="0.25">
      <c r="A8922" s="651" t="s">
        <v>18738</v>
      </c>
      <c r="B8922" t="s">
        <v>18739</v>
      </c>
      <c r="C8922" s="22">
        <f>ODAOHfA!Z36</f>
        <v>0</v>
      </c>
      <c r="D8922" s="22" t="s">
        <v>16807</v>
      </c>
      <c r="E8922" s="371" t="s">
        <v>18740</v>
      </c>
    </row>
    <row r="8923" spans="1:5" ht="12" customHeight="1" x14ac:dyDescent="0.25">
      <c r="A8923" s="651" t="s">
        <v>18741</v>
      </c>
      <c r="B8923" t="s">
        <v>18742</v>
      </c>
      <c r="C8923" s="22">
        <f>ODAOHfA!Z37</f>
        <v>0</v>
      </c>
      <c r="D8923" s="22" t="s">
        <v>16807</v>
      </c>
      <c r="E8923" s="371" t="s">
        <v>18743</v>
      </c>
    </row>
    <row r="8924" spans="1:5" ht="12" customHeight="1" x14ac:dyDescent="0.25">
      <c r="A8924" s="651" t="s">
        <v>18744</v>
      </c>
      <c r="B8924" t="s">
        <v>18745</v>
      </c>
      <c r="C8924" s="22">
        <f>ODAOHfA!Z38</f>
        <v>0</v>
      </c>
      <c r="D8924" s="22" t="s">
        <v>16807</v>
      </c>
      <c r="E8924" s="371" t="s">
        <v>18746</v>
      </c>
    </row>
    <row r="8925" spans="1:5" ht="12" customHeight="1" x14ac:dyDescent="0.25">
      <c r="A8925" s="651" t="s">
        <v>18747</v>
      </c>
      <c r="B8925" t="s">
        <v>18748</v>
      </c>
      <c r="C8925" s="22">
        <f>ODAOHfA!AA14</f>
        <v>0</v>
      </c>
      <c r="D8925" s="22" t="s">
        <v>16807</v>
      </c>
      <c r="E8925" s="371" t="s">
        <v>18749</v>
      </c>
    </row>
    <row r="8926" spans="1:5" ht="12" customHeight="1" x14ac:dyDescent="0.25">
      <c r="A8926" s="651" t="s">
        <v>18750</v>
      </c>
      <c r="B8926" t="s">
        <v>18751</v>
      </c>
      <c r="C8926" s="22">
        <f>ODAOHfA!AA15</f>
        <v>0</v>
      </c>
      <c r="D8926" s="22" t="s">
        <v>16807</v>
      </c>
      <c r="E8926" s="371" t="s">
        <v>18752</v>
      </c>
    </row>
    <row r="8927" spans="1:5" ht="12" customHeight="1" x14ac:dyDescent="0.25">
      <c r="A8927" s="651" t="s">
        <v>18753</v>
      </c>
      <c r="B8927" t="s">
        <v>18754</v>
      </c>
      <c r="C8927" s="22">
        <f>ODAOHfA!AA16</f>
        <v>0</v>
      </c>
      <c r="D8927" s="22" t="s">
        <v>16807</v>
      </c>
      <c r="E8927" s="371" t="s">
        <v>18755</v>
      </c>
    </row>
    <row r="8928" spans="1:5" ht="12" customHeight="1" x14ac:dyDescent="0.25">
      <c r="A8928" s="651" t="s">
        <v>18756</v>
      </c>
      <c r="B8928" t="s">
        <v>18757</v>
      </c>
      <c r="C8928" s="22">
        <f>ODAOHfA!AA17</f>
        <v>0</v>
      </c>
      <c r="D8928" s="22" t="s">
        <v>16807</v>
      </c>
      <c r="E8928" s="371" t="s">
        <v>18758</v>
      </c>
    </row>
    <row r="8929" spans="1:5" ht="12" customHeight="1" x14ac:dyDescent="0.25">
      <c r="A8929" s="651" t="s">
        <v>18759</v>
      </c>
      <c r="B8929" t="s">
        <v>18760</v>
      </c>
      <c r="C8929" s="22">
        <f>ODAOHfA!AA18</f>
        <v>0</v>
      </c>
      <c r="D8929" s="22" t="s">
        <v>16807</v>
      </c>
      <c r="E8929" s="371" t="s">
        <v>18761</v>
      </c>
    </row>
    <row r="8930" spans="1:5" ht="12" customHeight="1" x14ac:dyDescent="0.25">
      <c r="A8930" s="651" t="s">
        <v>18762</v>
      </c>
      <c r="B8930" t="s">
        <v>18763</v>
      </c>
      <c r="C8930" s="22">
        <f>ODAOHfA!AA19</f>
        <v>0</v>
      </c>
      <c r="D8930" s="22" t="s">
        <v>16807</v>
      </c>
      <c r="E8930" s="371" t="s">
        <v>18764</v>
      </c>
    </row>
    <row r="8931" spans="1:5" ht="12" customHeight="1" x14ac:dyDescent="0.25">
      <c r="A8931" s="651" t="s">
        <v>18765</v>
      </c>
      <c r="B8931" t="s">
        <v>18766</v>
      </c>
      <c r="C8931" s="22">
        <f>ODAOHfA!AA20</f>
        <v>0</v>
      </c>
      <c r="D8931" s="22" t="s">
        <v>16807</v>
      </c>
      <c r="E8931" s="371" t="s">
        <v>18767</v>
      </c>
    </row>
    <row r="8932" spans="1:5" ht="12" customHeight="1" x14ac:dyDescent="0.25">
      <c r="A8932" s="651" t="s">
        <v>18768</v>
      </c>
      <c r="B8932" t="s">
        <v>18769</v>
      </c>
      <c r="C8932" s="22">
        <f>ODAOHfA!AA21</f>
        <v>0</v>
      </c>
      <c r="D8932" s="22" t="s">
        <v>16807</v>
      </c>
      <c r="E8932" s="371" t="s">
        <v>18770</v>
      </c>
    </row>
    <row r="8933" spans="1:5" ht="12" customHeight="1" x14ac:dyDescent="0.25">
      <c r="A8933" s="651" t="s">
        <v>18771</v>
      </c>
      <c r="B8933" t="s">
        <v>18772</v>
      </c>
      <c r="C8933" s="22">
        <f>ODAOHfA!AA22</f>
        <v>0</v>
      </c>
      <c r="D8933" s="22" t="s">
        <v>16807</v>
      </c>
      <c r="E8933" s="371" t="s">
        <v>18773</v>
      </c>
    </row>
    <row r="8934" spans="1:5" ht="12" customHeight="1" x14ac:dyDescent="0.25">
      <c r="A8934" s="651" t="s">
        <v>18774</v>
      </c>
      <c r="B8934" t="s">
        <v>18775</v>
      </c>
      <c r="C8934" s="22">
        <f>ODAOHfA!AA23</f>
        <v>0</v>
      </c>
      <c r="D8934" s="22" t="s">
        <v>16807</v>
      </c>
      <c r="E8934" s="371" t="s">
        <v>18776</v>
      </c>
    </row>
    <row r="8935" spans="1:5" ht="12" customHeight="1" x14ac:dyDescent="0.25">
      <c r="A8935" s="651" t="s">
        <v>18777</v>
      </c>
      <c r="B8935" t="s">
        <v>18778</v>
      </c>
      <c r="C8935" s="22">
        <f>ODAOHfA!AA24</f>
        <v>0</v>
      </c>
      <c r="D8935" s="22" t="s">
        <v>16807</v>
      </c>
      <c r="E8935" s="371" t="s">
        <v>18779</v>
      </c>
    </row>
    <row r="8936" spans="1:5" ht="12" customHeight="1" x14ac:dyDescent="0.25">
      <c r="A8936" s="651" t="s">
        <v>18780</v>
      </c>
      <c r="B8936" t="s">
        <v>18781</v>
      </c>
      <c r="C8936" s="22">
        <f>ODAOHfA!AA25</f>
        <v>0</v>
      </c>
      <c r="D8936" s="22" t="s">
        <v>16807</v>
      </c>
      <c r="E8936" s="371" t="s">
        <v>18782</v>
      </c>
    </row>
    <row r="8937" spans="1:5" ht="12" customHeight="1" x14ac:dyDescent="0.25">
      <c r="A8937" s="651" t="s">
        <v>18783</v>
      </c>
      <c r="B8937" t="s">
        <v>18784</v>
      </c>
      <c r="C8937" s="22">
        <f>ODAOHfA!AA26</f>
        <v>0</v>
      </c>
      <c r="D8937" s="22" t="s">
        <v>16807</v>
      </c>
      <c r="E8937" s="371" t="s">
        <v>18785</v>
      </c>
    </row>
    <row r="8938" spans="1:5" ht="12" customHeight="1" x14ac:dyDescent="0.25">
      <c r="A8938" s="651" t="s">
        <v>18786</v>
      </c>
      <c r="B8938" t="s">
        <v>18787</v>
      </c>
      <c r="C8938" s="22">
        <f>ODAOHfA!AA27</f>
        <v>0</v>
      </c>
      <c r="D8938" s="22" t="s">
        <v>16807</v>
      </c>
      <c r="E8938" s="371" t="s">
        <v>18788</v>
      </c>
    </row>
    <row r="8939" spans="1:5" ht="12" customHeight="1" x14ac:dyDescent="0.25">
      <c r="A8939" s="651" t="s">
        <v>18789</v>
      </c>
      <c r="B8939" t="s">
        <v>18790</v>
      </c>
      <c r="C8939" s="22">
        <f>ODAOHfA!AA28</f>
        <v>0</v>
      </c>
      <c r="D8939" s="22" t="s">
        <v>16807</v>
      </c>
      <c r="E8939" s="371" t="s">
        <v>18791</v>
      </c>
    </row>
    <row r="8940" spans="1:5" ht="12" customHeight="1" x14ac:dyDescent="0.25">
      <c r="A8940" s="651" t="s">
        <v>18792</v>
      </c>
      <c r="B8940" t="s">
        <v>18793</v>
      </c>
      <c r="C8940" s="22">
        <f>ODAOHfA!AA29</f>
        <v>0</v>
      </c>
      <c r="D8940" s="22" t="s">
        <v>16807</v>
      </c>
      <c r="E8940" s="371" t="s">
        <v>18794</v>
      </c>
    </row>
    <row r="8941" spans="1:5" ht="12" customHeight="1" x14ac:dyDescent="0.25">
      <c r="A8941" s="651" t="s">
        <v>18795</v>
      </c>
      <c r="B8941" t="s">
        <v>18796</v>
      </c>
      <c r="C8941" s="22">
        <f>ODAOHfA!AA30</f>
        <v>0</v>
      </c>
      <c r="D8941" s="22" t="s">
        <v>16807</v>
      </c>
      <c r="E8941" s="371" t="s">
        <v>18797</v>
      </c>
    </row>
    <row r="8942" spans="1:5" ht="12" customHeight="1" x14ac:dyDescent="0.25">
      <c r="A8942" s="651" t="s">
        <v>18798</v>
      </c>
      <c r="B8942" t="s">
        <v>18799</v>
      </c>
      <c r="C8942" s="22">
        <f>ODAOHfA!AA31</f>
        <v>0</v>
      </c>
      <c r="D8942" s="22" t="s">
        <v>16807</v>
      </c>
      <c r="E8942" s="371" t="s">
        <v>18800</v>
      </c>
    </row>
    <row r="8943" spans="1:5" ht="12" customHeight="1" x14ac:dyDescent="0.25">
      <c r="A8943" s="651" t="s">
        <v>18801</v>
      </c>
      <c r="B8943" t="s">
        <v>18802</v>
      </c>
      <c r="C8943" s="22">
        <f>ODAOHfA!AA32</f>
        <v>0</v>
      </c>
      <c r="D8943" s="22" t="s">
        <v>16807</v>
      </c>
      <c r="E8943" s="371" t="s">
        <v>18803</v>
      </c>
    </row>
    <row r="8944" spans="1:5" ht="12" customHeight="1" x14ac:dyDescent="0.25">
      <c r="A8944" s="651" t="s">
        <v>18804</v>
      </c>
      <c r="B8944" t="s">
        <v>18805</v>
      </c>
      <c r="C8944" s="22">
        <f>ODAOHfA!AA33</f>
        <v>0</v>
      </c>
      <c r="D8944" s="22" t="s">
        <v>16807</v>
      </c>
      <c r="E8944" s="371" t="s">
        <v>18806</v>
      </c>
    </row>
    <row r="8945" spans="1:5" ht="12" customHeight="1" x14ac:dyDescent="0.25">
      <c r="A8945" s="651" t="s">
        <v>18807</v>
      </c>
      <c r="B8945" t="s">
        <v>18808</v>
      </c>
      <c r="C8945" s="22">
        <f>ODAOHfA!AA34</f>
        <v>0</v>
      </c>
      <c r="D8945" s="22" t="s">
        <v>16807</v>
      </c>
      <c r="E8945" s="371" t="s">
        <v>18809</v>
      </c>
    </row>
    <row r="8946" spans="1:5" ht="12" customHeight="1" x14ac:dyDescent="0.25">
      <c r="A8946" s="651" t="s">
        <v>18810</v>
      </c>
      <c r="B8946" t="s">
        <v>18811</v>
      </c>
      <c r="C8946" s="22">
        <f>ODAOHfA!AA35</f>
        <v>0</v>
      </c>
      <c r="D8946" s="22" t="s">
        <v>16807</v>
      </c>
      <c r="E8946" s="371" t="s">
        <v>18812</v>
      </c>
    </row>
    <row r="8947" spans="1:5" ht="12" customHeight="1" x14ac:dyDescent="0.25">
      <c r="A8947" s="651" t="s">
        <v>18813</v>
      </c>
      <c r="B8947" t="s">
        <v>18814</v>
      </c>
      <c r="C8947" s="22">
        <f>ODAOHfA!AA36</f>
        <v>0</v>
      </c>
      <c r="D8947" s="22" t="s">
        <v>16807</v>
      </c>
      <c r="E8947" s="371" t="s">
        <v>18815</v>
      </c>
    </row>
    <row r="8948" spans="1:5" ht="12" customHeight="1" x14ac:dyDescent="0.25">
      <c r="A8948" s="651" t="s">
        <v>18816</v>
      </c>
      <c r="B8948" t="s">
        <v>18817</v>
      </c>
      <c r="C8948" s="22">
        <f>ODAOHfA!AA37</f>
        <v>0</v>
      </c>
      <c r="D8948" s="22" t="s">
        <v>16807</v>
      </c>
      <c r="E8948" s="371" t="s">
        <v>18818</v>
      </c>
    </row>
    <row r="8949" spans="1:5" ht="12" customHeight="1" x14ac:dyDescent="0.25">
      <c r="A8949" s="651" t="s">
        <v>18819</v>
      </c>
      <c r="B8949" t="s">
        <v>18820</v>
      </c>
      <c r="C8949" s="22">
        <f>ODAOHfA!AA38</f>
        <v>0</v>
      </c>
      <c r="D8949" s="22" t="s">
        <v>16807</v>
      </c>
      <c r="E8949" s="371" t="s">
        <v>18821</v>
      </c>
    </row>
    <row r="8950" spans="1:5" ht="12" customHeight="1" x14ac:dyDescent="0.25">
      <c r="A8950" s="651" t="s">
        <v>18822</v>
      </c>
      <c r="B8950" t="s">
        <v>18823</v>
      </c>
      <c r="C8950" s="22">
        <f>ODAOHfA!AB14</f>
        <v>0</v>
      </c>
      <c r="D8950" s="22" t="s">
        <v>16807</v>
      </c>
      <c r="E8950" s="371" t="s">
        <v>18824</v>
      </c>
    </row>
    <row r="8951" spans="1:5" ht="12" customHeight="1" x14ac:dyDescent="0.25">
      <c r="A8951" s="651" t="s">
        <v>18825</v>
      </c>
      <c r="B8951" t="s">
        <v>18826</v>
      </c>
      <c r="C8951" s="22">
        <f>ODAOHfA!AB15</f>
        <v>0</v>
      </c>
      <c r="D8951" s="22" t="s">
        <v>16807</v>
      </c>
      <c r="E8951" s="371" t="s">
        <v>18827</v>
      </c>
    </row>
    <row r="8952" spans="1:5" ht="12" customHeight="1" x14ac:dyDescent="0.25">
      <c r="A8952" s="651" t="s">
        <v>18828</v>
      </c>
      <c r="B8952" t="s">
        <v>18829</v>
      </c>
      <c r="C8952" s="22">
        <f>ODAOHfA!AB16</f>
        <v>0</v>
      </c>
      <c r="D8952" s="22" t="s">
        <v>16807</v>
      </c>
      <c r="E8952" s="371" t="s">
        <v>18830</v>
      </c>
    </row>
    <row r="8953" spans="1:5" ht="12" customHeight="1" x14ac:dyDescent="0.25">
      <c r="A8953" s="651" t="s">
        <v>18831</v>
      </c>
      <c r="B8953" t="s">
        <v>18832</v>
      </c>
      <c r="C8953" s="22">
        <f>ODAOHfA!AB17</f>
        <v>0</v>
      </c>
      <c r="D8953" s="22" t="s">
        <v>16807</v>
      </c>
      <c r="E8953" s="371" t="s">
        <v>18833</v>
      </c>
    </row>
    <row r="8954" spans="1:5" ht="12" customHeight="1" x14ac:dyDescent="0.25">
      <c r="A8954" s="651" t="s">
        <v>18834</v>
      </c>
      <c r="B8954" t="s">
        <v>18835</v>
      </c>
      <c r="C8954" s="22">
        <f>ODAOHfA!AB18</f>
        <v>0</v>
      </c>
      <c r="D8954" s="22" t="s">
        <v>16807</v>
      </c>
      <c r="E8954" s="371" t="s">
        <v>18836</v>
      </c>
    </row>
    <row r="8955" spans="1:5" ht="12" customHeight="1" x14ac:dyDescent="0.25">
      <c r="A8955" s="651" t="s">
        <v>18837</v>
      </c>
      <c r="B8955" t="s">
        <v>18838</v>
      </c>
      <c r="C8955" s="22">
        <f>ODAOHfA!AB19</f>
        <v>0</v>
      </c>
      <c r="D8955" s="22" t="s">
        <v>16807</v>
      </c>
      <c r="E8955" s="371" t="s">
        <v>18839</v>
      </c>
    </row>
    <row r="8956" spans="1:5" ht="12" customHeight="1" x14ac:dyDescent="0.25">
      <c r="A8956" s="651" t="s">
        <v>18840</v>
      </c>
      <c r="B8956" t="s">
        <v>18841</v>
      </c>
      <c r="C8956" s="22">
        <f>ODAOHfA!AB20</f>
        <v>0</v>
      </c>
      <c r="D8956" s="22" t="s">
        <v>16807</v>
      </c>
      <c r="E8956" s="371" t="s">
        <v>18842</v>
      </c>
    </row>
    <row r="8957" spans="1:5" ht="12" customHeight="1" x14ac:dyDescent="0.25">
      <c r="A8957" s="651" t="s">
        <v>18843</v>
      </c>
      <c r="B8957" t="s">
        <v>18844</v>
      </c>
      <c r="C8957" s="22">
        <f>ODAOHfA!AB21</f>
        <v>0</v>
      </c>
      <c r="D8957" s="22" t="s">
        <v>16807</v>
      </c>
      <c r="E8957" s="371" t="s">
        <v>18845</v>
      </c>
    </row>
    <row r="8958" spans="1:5" ht="12" customHeight="1" x14ac:dyDescent="0.25">
      <c r="A8958" s="651" t="s">
        <v>18846</v>
      </c>
      <c r="B8958" t="s">
        <v>18847</v>
      </c>
      <c r="C8958" s="22">
        <f>ODAOHfA!AB22</f>
        <v>0</v>
      </c>
      <c r="D8958" s="22" t="s">
        <v>16807</v>
      </c>
      <c r="E8958" s="371" t="s">
        <v>18848</v>
      </c>
    </row>
    <row r="8959" spans="1:5" ht="12" customHeight="1" x14ac:dyDescent="0.25">
      <c r="A8959" s="651" t="s">
        <v>18849</v>
      </c>
      <c r="B8959" t="s">
        <v>18850</v>
      </c>
      <c r="C8959" s="22">
        <f>ODAOHfA!AB23</f>
        <v>0</v>
      </c>
      <c r="D8959" s="22" t="s">
        <v>16807</v>
      </c>
      <c r="E8959" s="371" t="s">
        <v>18851</v>
      </c>
    </row>
    <row r="8960" spans="1:5" ht="12" customHeight="1" x14ac:dyDescent="0.25">
      <c r="A8960" s="651" t="s">
        <v>18852</v>
      </c>
      <c r="B8960" t="s">
        <v>18853</v>
      </c>
      <c r="C8960" s="22">
        <f>ODAOHfA!AB24</f>
        <v>0</v>
      </c>
      <c r="D8960" s="22" t="s">
        <v>16807</v>
      </c>
      <c r="E8960" s="371" t="s">
        <v>18854</v>
      </c>
    </row>
    <row r="8961" spans="1:5" ht="12" customHeight="1" x14ac:dyDescent="0.25">
      <c r="A8961" s="651" t="s">
        <v>18855</v>
      </c>
      <c r="B8961" t="s">
        <v>18856</v>
      </c>
      <c r="C8961" s="22">
        <f>ODAOHfA!AB25</f>
        <v>0</v>
      </c>
      <c r="D8961" s="22" t="s">
        <v>16807</v>
      </c>
      <c r="E8961" s="371" t="s">
        <v>18857</v>
      </c>
    </row>
    <row r="8962" spans="1:5" ht="12" customHeight="1" x14ac:dyDescent="0.25">
      <c r="A8962" s="651" t="s">
        <v>18858</v>
      </c>
      <c r="B8962" t="s">
        <v>18859</v>
      </c>
      <c r="C8962" s="22">
        <f>ODAOHfA!AB26</f>
        <v>0</v>
      </c>
      <c r="D8962" s="22" t="s">
        <v>16807</v>
      </c>
      <c r="E8962" s="371" t="s">
        <v>18860</v>
      </c>
    </row>
    <row r="8963" spans="1:5" ht="12" customHeight="1" x14ac:dyDescent="0.25">
      <c r="A8963" s="651" t="s">
        <v>18861</v>
      </c>
      <c r="B8963" t="s">
        <v>18862</v>
      </c>
      <c r="C8963" s="22">
        <f>ODAOHfA!AB27</f>
        <v>0</v>
      </c>
      <c r="D8963" s="22" t="s">
        <v>16807</v>
      </c>
      <c r="E8963" s="371" t="s">
        <v>18863</v>
      </c>
    </row>
    <row r="8964" spans="1:5" ht="12" customHeight="1" x14ac:dyDescent="0.25">
      <c r="A8964" s="651" t="s">
        <v>18864</v>
      </c>
      <c r="B8964" t="s">
        <v>18865</v>
      </c>
      <c r="C8964" s="22">
        <f>ODAOHfA!AB28</f>
        <v>0</v>
      </c>
      <c r="D8964" s="22" t="s">
        <v>16807</v>
      </c>
      <c r="E8964" s="371" t="s">
        <v>18866</v>
      </c>
    </row>
    <row r="8965" spans="1:5" ht="12" customHeight="1" x14ac:dyDescent="0.25">
      <c r="A8965" s="651" t="s">
        <v>18867</v>
      </c>
      <c r="B8965" t="s">
        <v>18868</v>
      </c>
      <c r="C8965" s="22">
        <f>ODAOHfA!AB29</f>
        <v>0</v>
      </c>
      <c r="D8965" s="22" t="s">
        <v>16807</v>
      </c>
      <c r="E8965" s="371" t="s">
        <v>18869</v>
      </c>
    </row>
    <row r="8966" spans="1:5" ht="12" customHeight="1" x14ac:dyDescent="0.25">
      <c r="A8966" s="651" t="s">
        <v>18870</v>
      </c>
      <c r="B8966" t="s">
        <v>18871</v>
      </c>
      <c r="C8966" s="22">
        <f>ODAOHfA!AB30</f>
        <v>0</v>
      </c>
      <c r="D8966" s="22" t="s">
        <v>16807</v>
      </c>
      <c r="E8966" s="371" t="s">
        <v>18872</v>
      </c>
    </row>
    <row r="8967" spans="1:5" ht="12" customHeight="1" x14ac:dyDescent="0.25">
      <c r="A8967" s="651" t="s">
        <v>18873</v>
      </c>
      <c r="B8967" t="s">
        <v>18874</v>
      </c>
      <c r="C8967" s="22">
        <f>ODAOHfA!AB31</f>
        <v>0</v>
      </c>
      <c r="D8967" s="22" t="s">
        <v>16807</v>
      </c>
      <c r="E8967" s="371" t="s">
        <v>18875</v>
      </c>
    </row>
    <row r="8968" spans="1:5" ht="12" customHeight="1" x14ac:dyDescent="0.25">
      <c r="A8968" s="651" t="s">
        <v>18876</v>
      </c>
      <c r="B8968" t="s">
        <v>18877</v>
      </c>
      <c r="C8968" s="22">
        <f>ODAOHfA!AB32</f>
        <v>0</v>
      </c>
      <c r="D8968" s="22" t="s">
        <v>16807</v>
      </c>
      <c r="E8968" s="371" t="s">
        <v>18878</v>
      </c>
    </row>
    <row r="8969" spans="1:5" ht="12" customHeight="1" x14ac:dyDescent="0.25">
      <c r="A8969" s="651" t="s">
        <v>18879</v>
      </c>
      <c r="B8969" t="s">
        <v>18880</v>
      </c>
      <c r="C8969" s="22">
        <f>ODAOHfA!AB33</f>
        <v>0</v>
      </c>
      <c r="D8969" s="22" t="s">
        <v>16807</v>
      </c>
      <c r="E8969" s="371" t="s">
        <v>18881</v>
      </c>
    </row>
    <row r="8970" spans="1:5" ht="12" customHeight="1" x14ac:dyDescent="0.25">
      <c r="A8970" s="651" t="s">
        <v>18882</v>
      </c>
      <c r="B8970" t="s">
        <v>18883</v>
      </c>
      <c r="C8970" s="22">
        <f>ODAOHfA!AB34</f>
        <v>0</v>
      </c>
      <c r="D8970" s="22" t="s">
        <v>16807</v>
      </c>
      <c r="E8970" s="371" t="s">
        <v>18884</v>
      </c>
    </row>
    <row r="8971" spans="1:5" ht="12" customHeight="1" x14ac:dyDescent="0.25">
      <c r="A8971" s="651" t="s">
        <v>18885</v>
      </c>
      <c r="B8971" t="s">
        <v>18886</v>
      </c>
      <c r="C8971" s="22">
        <f>ODAOHfA!AB35</f>
        <v>0</v>
      </c>
      <c r="D8971" s="22" t="s">
        <v>16807</v>
      </c>
      <c r="E8971" s="371" t="s">
        <v>18887</v>
      </c>
    </row>
    <row r="8972" spans="1:5" ht="12" customHeight="1" x14ac:dyDescent="0.25">
      <c r="A8972" s="651" t="s">
        <v>18888</v>
      </c>
      <c r="B8972" t="s">
        <v>18889</v>
      </c>
      <c r="C8972" s="22">
        <f>ODAOHfA!AB36</f>
        <v>0</v>
      </c>
      <c r="D8972" s="22" t="s">
        <v>16807</v>
      </c>
      <c r="E8972" s="371" t="s">
        <v>18890</v>
      </c>
    </row>
    <row r="8973" spans="1:5" ht="12" customHeight="1" x14ac:dyDescent="0.25">
      <c r="A8973" s="651" t="s">
        <v>18891</v>
      </c>
      <c r="B8973" t="s">
        <v>18892</v>
      </c>
      <c r="C8973" s="22">
        <f>ODAOHfA!AB37</f>
        <v>0</v>
      </c>
      <c r="D8973" s="22" t="s">
        <v>16807</v>
      </c>
      <c r="E8973" s="371" t="s">
        <v>18893</v>
      </c>
    </row>
    <row r="8974" spans="1:5" ht="12" customHeight="1" x14ac:dyDescent="0.25">
      <c r="A8974" s="651" t="s">
        <v>18894</v>
      </c>
      <c r="B8974" t="s">
        <v>18895</v>
      </c>
      <c r="C8974" s="22">
        <f>ODAOHfA!AB38</f>
        <v>0</v>
      </c>
      <c r="D8974" s="22" t="s">
        <v>16807</v>
      </c>
      <c r="E8974" s="371" t="s">
        <v>18896</v>
      </c>
    </row>
    <row r="8975" spans="1:5" ht="12" customHeight="1" x14ac:dyDescent="0.25">
      <c r="A8975" s="651" t="s">
        <v>18897</v>
      </c>
      <c r="B8975" t="s">
        <v>18898</v>
      </c>
      <c r="C8975" s="22">
        <f>ODAOHfA!AB39</f>
        <v>0</v>
      </c>
      <c r="D8975" s="22" t="s">
        <v>16807</v>
      </c>
      <c r="E8975" s="371" t="s">
        <v>18899</v>
      </c>
    </row>
    <row r="8976" spans="1:5" ht="12" customHeight="1" x14ac:dyDescent="0.25">
      <c r="A8976" s="651" t="s">
        <v>18900</v>
      </c>
      <c r="B8976" t="s">
        <v>18901</v>
      </c>
      <c r="C8976" s="22">
        <f>ODAOHfA!AB40</f>
        <v>0</v>
      </c>
      <c r="D8976" s="22" t="s">
        <v>16807</v>
      </c>
      <c r="E8976" s="371" t="s">
        <v>18902</v>
      </c>
    </row>
    <row r="8977" spans="1:5" ht="12" customHeight="1" x14ac:dyDescent="0.25">
      <c r="A8977" s="651" t="s">
        <v>18903</v>
      </c>
      <c r="B8977" t="s">
        <v>18904</v>
      </c>
      <c r="C8977" s="22">
        <f>ODAOHfA!AB41</f>
        <v>0</v>
      </c>
      <c r="D8977" s="22" t="s">
        <v>16807</v>
      </c>
      <c r="E8977" s="371" t="s">
        <v>18905</v>
      </c>
    </row>
    <row r="8978" spans="1:5" ht="12" customHeight="1" x14ac:dyDescent="0.25">
      <c r="A8978" s="651" t="s">
        <v>18906</v>
      </c>
      <c r="B8978" t="s">
        <v>18907</v>
      </c>
      <c r="C8978" s="22">
        <f>ODAOHfA!AB42</f>
        <v>0</v>
      </c>
      <c r="D8978" s="22" t="s">
        <v>16807</v>
      </c>
      <c r="E8978" s="371" t="s">
        <v>18908</v>
      </c>
    </row>
    <row r="8979" spans="1:5" ht="12" customHeight="1" x14ac:dyDescent="0.25">
      <c r="A8979" s="651" t="s">
        <v>18909</v>
      </c>
      <c r="B8979" t="s">
        <v>18910</v>
      </c>
      <c r="C8979" s="22">
        <f>ODAOHfA!AB43</f>
        <v>0</v>
      </c>
      <c r="D8979" s="22" t="s">
        <v>16807</v>
      </c>
      <c r="E8979" s="371" t="s">
        <v>18911</v>
      </c>
    </row>
    <row r="8980" spans="1:5" ht="12" customHeight="1" x14ac:dyDescent="0.25">
      <c r="A8980" s="651" t="s">
        <v>18912</v>
      </c>
      <c r="B8980" t="s">
        <v>18913</v>
      </c>
      <c r="C8980" s="22">
        <f>ODAOHfA!AB44</f>
        <v>0</v>
      </c>
      <c r="D8980" s="22" t="s">
        <v>16807</v>
      </c>
      <c r="E8980" s="371" t="s">
        <v>18914</v>
      </c>
    </row>
    <row r="8981" spans="1:5" ht="12" customHeight="1" x14ac:dyDescent="0.25">
      <c r="A8981" s="651" t="s">
        <v>18915</v>
      </c>
      <c r="B8981" t="s">
        <v>18916</v>
      </c>
      <c r="C8981" s="22">
        <f>ODAOHfA!AC14</f>
        <v>0</v>
      </c>
      <c r="D8981" s="22" t="s">
        <v>16807</v>
      </c>
      <c r="E8981" s="371" t="s">
        <v>18917</v>
      </c>
    </row>
    <row r="8982" spans="1:5" ht="12" customHeight="1" x14ac:dyDescent="0.25">
      <c r="A8982" s="651" t="s">
        <v>18918</v>
      </c>
      <c r="B8982" t="s">
        <v>18919</v>
      </c>
      <c r="C8982" s="22">
        <f>ODAOHfA!AC15</f>
        <v>0</v>
      </c>
      <c r="D8982" s="22" t="s">
        <v>16807</v>
      </c>
      <c r="E8982" s="371" t="s">
        <v>18920</v>
      </c>
    </row>
    <row r="8983" spans="1:5" ht="12" customHeight="1" x14ac:dyDescent="0.25">
      <c r="A8983" s="651" t="s">
        <v>18921</v>
      </c>
      <c r="B8983" t="s">
        <v>18922</v>
      </c>
      <c r="C8983" s="22">
        <f>ODAOHfA!AC16</f>
        <v>0</v>
      </c>
      <c r="D8983" s="22" t="s">
        <v>16807</v>
      </c>
      <c r="E8983" s="371" t="s">
        <v>18923</v>
      </c>
    </row>
    <row r="8984" spans="1:5" ht="12" customHeight="1" x14ac:dyDescent="0.25">
      <c r="A8984" s="651" t="s">
        <v>18924</v>
      </c>
      <c r="B8984" t="s">
        <v>18925</v>
      </c>
      <c r="C8984" s="22">
        <f>ODAOHfA!AC17</f>
        <v>0</v>
      </c>
      <c r="D8984" s="22" t="s">
        <v>16807</v>
      </c>
      <c r="E8984" s="371" t="s">
        <v>18926</v>
      </c>
    </row>
    <row r="8985" spans="1:5" ht="12" customHeight="1" x14ac:dyDescent="0.25">
      <c r="A8985" s="651" t="s">
        <v>18927</v>
      </c>
      <c r="B8985" t="s">
        <v>18928</v>
      </c>
      <c r="C8985" s="22">
        <f>ODAOHfA!AC18</f>
        <v>0</v>
      </c>
      <c r="D8985" s="22" t="s">
        <v>16807</v>
      </c>
      <c r="E8985" s="371" t="s">
        <v>18929</v>
      </c>
    </row>
    <row r="8986" spans="1:5" ht="12" customHeight="1" x14ac:dyDescent="0.25">
      <c r="A8986" s="651" t="s">
        <v>18930</v>
      </c>
      <c r="B8986" t="s">
        <v>18931</v>
      </c>
      <c r="C8986" s="22">
        <f>ODAOHfA!AC19</f>
        <v>0</v>
      </c>
      <c r="D8986" s="22" t="s">
        <v>16807</v>
      </c>
      <c r="E8986" s="371" t="s">
        <v>18932</v>
      </c>
    </row>
    <row r="8987" spans="1:5" ht="12" customHeight="1" x14ac:dyDescent="0.25">
      <c r="A8987" s="651" t="s">
        <v>18933</v>
      </c>
      <c r="B8987" t="s">
        <v>18934</v>
      </c>
      <c r="C8987" s="22">
        <f>ODAOHfA!AC20</f>
        <v>0</v>
      </c>
      <c r="D8987" s="22" t="s">
        <v>16807</v>
      </c>
      <c r="E8987" s="371" t="s">
        <v>18935</v>
      </c>
    </row>
    <row r="8988" spans="1:5" ht="12" customHeight="1" x14ac:dyDescent="0.25">
      <c r="A8988" s="651" t="s">
        <v>18936</v>
      </c>
      <c r="B8988" t="s">
        <v>18937</v>
      </c>
      <c r="C8988" s="22">
        <f>ODAOHfA!AC21</f>
        <v>0</v>
      </c>
      <c r="D8988" s="22" t="s">
        <v>16807</v>
      </c>
      <c r="E8988" s="371" t="s">
        <v>18938</v>
      </c>
    </row>
    <row r="8989" spans="1:5" ht="12" customHeight="1" x14ac:dyDescent="0.25">
      <c r="A8989" s="651" t="s">
        <v>18939</v>
      </c>
      <c r="B8989" t="s">
        <v>18940</v>
      </c>
      <c r="C8989" s="22">
        <f>ODAOHfA!AC22</f>
        <v>0</v>
      </c>
      <c r="D8989" s="22" t="s">
        <v>16807</v>
      </c>
      <c r="E8989" s="371" t="s">
        <v>18941</v>
      </c>
    </row>
    <row r="8990" spans="1:5" ht="12" customHeight="1" x14ac:dyDescent="0.25">
      <c r="A8990" s="651" t="s">
        <v>18942</v>
      </c>
      <c r="B8990" t="s">
        <v>18943</v>
      </c>
      <c r="C8990" s="22">
        <f>ODAOHfA!AC23</f>
        <v>0</v>
      </c>
      <c r="D8990" s="22" t="s">
        <v>16807</v>
      </c>
      <c r="E8990" s="371" t="s">
        <v>18944</v>
      </c>
    </row>
    <row r="8991" spans="1:5" ht="12" customHeight="1" x14ac:dyDescent="0.25">
      <c r="A8991" s="651" t="s">
        <v>18945</v>
      </c>
      <c r="B8991" t="s">
        <v>18946</v>
      </c>
      <c r="C8991" s="22">
        <f>ODAOHfA!AC24</f>
        <v>0</v>
      </c>
      <c r="D8991" s="22" t="s">
        <v>16807</v>
      </c>
      <c r="E8991" s="371" t="s">
        <v>18947</v>
      </c>
    </row>
    <row r="8992" spans="1:5" ht="12" customHeight="1" x14ac:dyDescent="0.25">
      <c r="A8992" s="651" t="s">
        <v>18948</v>
      </c>
      <c r="B8992" t="s">
        <v>18949</v>
      </c>
      <c r="C8992" s="22">
        <f>ODAOHfA!AC25</f>
        <v>0</v>
      </c>
      <c r="D8992" s="22" t="s">
        <v>16807</v>
      </c>
      <c r="E8992" s="371" t="s">
        <v>18950</v>
      </c>
    </row>
    <row r="8993" spans="1:5" ht="12" customHeight="1" x14ac:dyDescent="0.25">
      <c r="A8993" s="651" t="s">
        <v>18951</v>
      </c>
      <c r="B8993" t="s">
        <v>18952</v>
      </c>
      <c r="C8993" s="22">
        <f>ODAOHfA!AC26</f>
        <v>0</v>
      </c>
      <c r="D8993" s="22" t="s">
        <v>16807</v>
      </c>
      <c r="E8993" s="371" t="s">
        <v>18953</v>
      </c>
    </row>
    <row r="8994" spans="1:5" ht="12" customHeight="1" x14ac:dyDescent="0.25">
      <c r="A8994" s="651" t="s">
        <v>18954</v>
      </c>
      <c r="B8994" t="s">
        <v>18955</v>
      </c>
      <c r="C8994" s="22">
        <f>ODAOHfA!AC27</f>
        <v>0</v>
      </c>
      <c r="D8994" s="22" t="s">
        <v>16807</v>
      </c>
      <c r="E8994" s="371" t="s">
        <v>18956</v>
      </c>
    </row>
    <row r="8995" spans="1:5" ht="12" customHeight="1" x14ac:dyDescent="0.25">
      <c r="A8995" s="651" t="s">
        <v>18957</v>
      </c>
      <c r="B8995" t="s">
        <v>18958</v>
      </c>
      <c r="C8995" s="22">
        <f>ODAOHfA!AC28</f>
        <v>0</v>
      </c>
      <c r="D8995" s="22" t="s">
        <v>16807</v>
      </c>
      <c r="E8995" s="371" t="s">
        <v>18959</v>
      </c>
    </row>
    <row r="8996" spans="1:5" ht="12" customHeight="1" x14ac:dyDescent="0.25">
      <c r="A8996" s="651" t="s">
        <v>18960</v>
      </c>
      <c r="B8996" t="s">
        <v>18961</v>
      </c>
      <c r="C8996" s="22">
        <f>ODAOHfA!AC29</f>
        <v>0</v>
      </c>
      <c r="D8996" s="22" t="s">
        <v>16807</v>
      </c>
      <c r="E8996" s="371" t="s">
        <v>18962</v>
      </c>
    </row>
    <row r="8997" spans="1:5" ht="12" customHeight="1" x14ac:dyDescent="0.25">
      <c r="A8997" s="651" t="s">
        <v>18963</v>
      </c>
      <c r="B8997" t="s">
        <v>18964</v>
      </c>
      <c r="C8997" s="22">
        <f>ODAOHfA!AC30</f>
        <v>0</v>
      </c>
      <c r="D8997" s="22" t="s">
        <v>16807</v>
      </c>
      <c r="E8997" s="371" t="s">
        <v>18965</v>
      </c>
    </row>
    <row r="8998" spans="1:5" ht="12" customHeight="1" x14ac:dyDescent="0.25">
      <c r="A8998" s="651" t="s">
        <v>18966</v>
      </c>
      <c r="B8998" t="s">
        <v>18967</v>
      </c>
      <c r="C8998" s="22">
        <f>ODAOHfA!AC31</f>
        <v>0</v>
      </c>
      <c r="D8998" s="22" t="s">
        <v>16807</v>
      </c>
      <c r="E8998" s="371" t="s">
        <v>18968</v>
      </c>
    </row>
    <row r="8999" spans="1:5" ht="12" customHeight="1" x14ac:dyDescent="0.25">
      <c r="A8999" s="651" t="s">
        <v>18969</v>
      </c>
      <c r="B8999" t="s">
        <v>18970</v>
      </c>
      <c r="C8999" s="22">
        <f>ODAOHfA!AC32</f>
        <v>0</v>
      </c>
      <c r="D8999" s="22" t="s">
        <v>16807</v>
      </c>
      <c r="E8999" s="371" t="s">
        <v>18971</v>
      </c>
    </row>
    <row r="9000" spans="1:5" ht="12" customHeight="1" x14ac:dyDescent="0.25">
      <c r="A9000" s="651" t="s">
        <v>18972</v>
      </c>
      <c r="B9000" t="s">
        <v>18973</v>
      </c>
      <c r="C9000" s="22">
        <f>ODAOHfA!AC33</f>
        <v>0</v>
      </c>
      <c r="D9000" s="22" t="s">
        <v>16807</v>
      </c>
      <c r="E9000" s="371" t="s">
        <v>18974</v>
      </c>
    </row>
    <row r="9001" spans="1:5" ht="12" customHeight="1" x14ac:dyDescent="0.25">
      <c r="A9001" s="651" t="s">
        <v>18975</v>
      </c>
      <c r="B9001" t="s">
        <v>18976</v>
      </c>
      <c r="C9001" s="22">
        <f>ODAOHfA!AC34</f>
        <v>0</v>
      </c>
      <c r="D9001" s="22" t="s">
        <v>16807</v>
      </c>
      <c r="E9001" s="371" t="s">
        <v>18977</v>
      </c>
    </row>
    <row r="9002" spans="1:5" ht="12" customHeight="1" x14ac:dyDescent="0.25">
      <c r="A9002" s="651" t="s">
        <v>18978</v>
      </c>
      <c r="B9002" t="s">
        <v>18979</v>
      </c>
      <c r="C9002" s="22">
        <f>ODAOHfA!AC35</f>
        <v>0</v>
      </c>
      <c r="D9002" s="22" t="s">
        <v>16807</v>
      </c>
      <c r="E9002" s="371" t="s">
        <v>18980</v>
      </c>
    </row>
    <row r="9003" spans="1:5" ht="12" customHeight="1" x14ac:dyDescent="0.25">
      <c r="A9003" s="651" t="s">
        <v>18981</v>
      </c>
      <c r="B9003" t="s">
        <v>18982</v>
      </c>
      <c r="C9003" s="22">
        <f>ODAOHfA!AC36</f>
        <v>0</v>
      </c>
      <c r="D9003" s="22" t="s">
        <v>16807</v>
      </c>
      <c r="E9003" s="371" t="s">
        <v>18983</v>
      </c>
    </row>
    <row r="9004" spans="1:5" ht="12" customHeight="1" x14ac:dyDescent="0.25">
      <c r="A9004" s="651" t="s">
        <v>18984</v>
      </c>
      <c r="B9004" t="s">
        <v>18985</v>
      </c>
      <c r="C9004" s="22">
        <f>ODAOHfA!AC37</f>
        <v>0</v>
      </c>
      <c r="D9004" s="22" t="s">
        <v>16807</v>
      </c>
      <c r="E9004" s="371" t="s">
        <v>18986</v>
      </c>
    </row>
    <row r="9005" spans="1:5" ht="12" customHeight="1" x14ac:dyDescent="0.25">
      <c r="A9005" s="651" t="s">
        <v>18987</v>
      </c>
      <c r="B9005" t="s">
        <v>18988</v>
      </c>
      <c r="C9005" s="22">
        <f>ODAOHfA!AC38</f>
        <v>0</v>
      </c>
      <c r="D9005" s="22" t="s">
        <v>16807</v>
      </c>
      <c r="E9005" s="371" t="s">
        <v>18989</v>
      </c>
    </row>
    <row r="9006" spans="1:5" ht="12" customHeight="1" x14ac:dyDescent="0.25">
      <c r="A9006" s="651" t="s">
        <v>18990</v>
      </c>
      <c r="B9006" t="s">
        <v>18991</v>
      </c>
      <c r="C9006" s="22">
        <f>ODAOHfA!AC39</f>
        <v>0</v>
      </c>
      <c r="D9006" s="22" t="s">
        <v>16807</v>
      </c>
      <c r="E9006" s="371" t="s">
        <v>18992</v>
      </c>
    </row>
    <row r="9007" spans="1:5" ht="12" customHeight="1" x14ac:dyDescent="0.25">
      <c r="A9007" s="651" t="s">
        <v>18993</v>
      </c>
      <c r="B9007" t="s">
        <v>18994</v>
      </c>
      <c r="C9007" s="22">
        <f>ODAOHfA!AC40</f>
        <v>0</v>
      </c>
      <c r="D9007" s="22" t="s">
        <v>16807</v>
      </c>
      <c r="E9007" s="371" t="s">
        <v>18995</v>
      </c>
    </row>
    <row r="9008" spans="1:5" ht="12" customHeight="1" x14ac:dyDescent="0.25">
      <c r="A9008" s="651" t="s">
        <v>18996</v>
      </c>
      <c r="B9008" t="s">
        <v>18997</v>
      </c>
      <c r="C9008" s="22">
        <f>ODAOHfA!AC41</f>
        <v>0</v>
      </c>
      <c r="D9008" s="22" t="s">
        <v>16807</v>
      </c>
      <c r="E9008" s="371" t="s">
        <v>18998</v>
      </c>
    </row>
    <row r="9009" spans="1:5" ht="12" customHeight="1" x14ac:dyDescent="0.25">
      <c r="A9009" s="651" t="s">
        <v>18999</v>
      </c>
      <c r="B9009" t="s">
        <v>19000</v>
      </c>
      <c r="C9009" s="22">
        <f>ODAOHfA!AC42</f>
        <v>0</v>
      </c>
      <c r="D9009" s="22" t="s">
        <v>16807</v>
      </c>
      <c r="E9009" s="371" t="s">
        <v>19001</v>
      </c>
    </row>
    <row r="9010" spans="1:5" ht="12" customHeight="1" x14ac:dyDescent="0.25">
      <c r="A9010" s="651" t="s">
        <v>19002</v>
      </c>
      <c r="B9010" t="s">
        <v>19003</v>
      </c>
      <c r="C9010" s="22">
        <f>ODAOHfA!AC43</f>
        <v>0</v>
      </c>
      <c r="D9010" s="22" t="s">
        <v>16807</v>
      </c>
      <c r="E9010" s="371" t="s">
        <v>19004</v>
      </c>
    </row>
    <row r="9011" spans="1:5" ht="12" customHeight="1" x14ac:dyDescent="0.25">
      <c r="A9011" s="651" t="s">
        <v>19005</v>
      </c>
      <c r="B9011" t="s">
        <v>19006</v>
      </c>
      <c r="C9011" s="22">
        <f>ODAOHfA!AC44</f>
        <v>0</v>
      </c>
      <c r="D9011" s="22" t="s">
        <v>16807</v>
      </c>
      <c r="E9011" s="371" t="s">
        <v>19007</v>
      </c>
    </row>
    <row r="9012" spans="1:5" ht="12" customHeight="1" x14ac:dyDescent="0.25">
      <c r="A9012" s="651" t="s">
        <v>19008</v>
      </c>
      <c r="B9012" t="s">
        <v>19009</v>
      </c>
      <c r="C9012" s="22">
        <f>ODAOHfA!AD14</f>
        <v>0</v>
      </c>
      <c r="D9012" s="22" t="s">
        <v>16807</v>
      </c>
      <c r="E9012" s="371" t="s">
        <v>19010</v>
      </c>
    </row>
    <row r="9013" spans="1:5" ht="12" customHeight="1" x14ac:dyDescent="0.25">
      <c r="A9013" s="651" t="s">
        <v>19011</v>
      </c>
      <c r="B9013" t="s">
        <v>19012</v>
      </c>
      <c r="C9013" s="22">
        <f>ODAOHfA!AD15</f>
        <v>0</v>
      </c>
      <c r="D9013" s="22" t="s">
        <v>16807</v>
      </c>
      <c r="E9013" s="371" t="s">
        <v>19013</v>
      </c>
    </row>
    <row r="9014" spans="1:5" ht="12" customHeight="1" x14ac:dyDescent="0.25">
      <c r="A9014" s="651" t="s">
        <v>19014</v>
      </c>
      <c r="B9014" t="s">
        <v>19015</v>
      </c>
      <c r="C9014" s="22">
        <f>ODAOHfA!AD16</f>
        <v>0</v>
      </c>
      <c r="D9014" s="22" t="s">
        <v>16807</v>
      </c>
      <c r="E9014" s="371" t="s">
        <v>19016</v>
      </c>
    </row>
    <row r="9015" spans="1:5" ht="12" customHeight="1" x14ac:dyDescent="0.25">
      <c r="A9015" s="651" t="s">
        <v>19017</v>
      </c>
      <c r="B9015" t="s">
        <v>19018</v>
      </c>
      <c r="C9015" s="22">
        <f>ODAOHfA!AD17</f>
        <v>0</v>
      </c>
      <c r="D9015" s="22" t="s">
        <v>16807</v>
      </c>
      <c r="E9015" s="371" t="s">
        <v>19019</v>
      </c>
    </row>
    <row r="9016" spans="1:5" ht="12" customHeight="1" x14ac:dyDescent="0.25">
      <c r="A9016" s="651" t="s">
        <v>19020</v>
      </c>
      <c r="B9016" t="s">
        <v>19021</v>
      </c>
      <c r="C9016" s="22">
        <f>ODAOHfA!AD18</f>
        <v>0</v>
      </c>
      <c r="D9016" s="22" t="s">
        <v>16807</v>
      </c>
      <c r="E9016" s="371" t="s">
        <v>19022</v>
      </c>
    </row>
    <row r="9017" spans="1:5" ht="12" customHeight="1" x14ac:dyDescent="0.25">
      <c r="A9017" s="651" t="s">
        <v>19023</v>
      </c>
      <c r="B9017" t="s">
        <v>19024</v>
      </c>
      <c r="C9017" s="22">
        <f>ODAOHfA!AD19</f>
        <v>0</v>
      </c>
      <c r="D9017" s="22" t="s">
        <v>16807</v>
      </c>
      <c r="E9017" s="371" t="s">
        <v>19025</v>
      </c>
    </row>
    <row r="9018" spans="1:5" ht="12" customHeight="1" x14ac:dyDescent="0.25">
      <c r="A9018" s="651" t="s">
        <v>19026</v>
      </c>
      <c r="B9018" t="s">
        <v>19027</v>
      </c>
      <c r="C9018" s="22">
        <f>ODAOHfA!AD20</f>
        <v>0</v>
      </c>
      <c r="D9018" s="22" t="s">
        <v>16807</v>
      </c>
      <c r="E9018" s="371" t="s">
        <v>19028</v>
      </c>
    </row>
    <row r="9019" spans="1:5" ht="12" customHeight="1" x14ac:dyDescent="0.25">
      <c r="A9019" s="651" t="s">
        <v>19029</v>
      </c>
      <c r="B9019" t="s">
        <v>19030</v>
      </c>
      <c r="C9019" s="22">
        <f>ODAOHfA!AD21</f>
        <v>0</v>
      </c>
      <c r="D9019" s="22" t="s">
        <v>16807</v>
      </c>
      <c r="E9019" s="371" t="s">
        <v>19031</v>
      </c>
    </row>
    <row r="9020" spans="1:5" ht="12" customHeight="1" x14ac:dyDescent="0.25">
      <c r="A9020" s="651" t="s">
        <v>19032</v>
      </c>
      <c r="B9020" t="s">
        <v>19033</v>
      </c>
      <c r="C9020" s="22">
        <f>ODAOHfA!AD22</f>
        <v>0</v>
      </c>
      <c r="D9020" s="22" t="s">
        <v>16807</v>
      </c>
      <c r="E9020" s="371" t="s">
        <v>19034</v>
      </c>
    </row>
    <row r="9021" spans="1:5" ht="12" customHeight="1" x14ac:dyDescent="0.25">
      <c r="A9021" s="651" t="s">
        <v>19035</v>
      </c>
      <c r="B9021" t="s">
        <v>19036</v>
      </c>
      <c r="C9021" s="22">
        <f>ODAOHfA!AD23</f>
        <v>0</v>
      </c>
      <c r="D9021" s="22" t="s">
        <v>16807</v>
      </c>
      <c r="E9021" s="371" t="s">
        <v>19037</v>
      </c>
    </row>
    <row r="9022" spans="1:5" ht="12" customHeight="1" x14ac:dyDescent="0.25">
      <c r="A9022" s="651" t="s">
        <v>19038</v>
      </c>
      <c r="B9022" t="s">
        <v>19039</v>
      </c>
      <c r="C9022" s="22">
        <f>ODAOHfA!AD24</f>
        <v>0</v>
      </c>
      <c r="D9022" s="22" t="s">
        <v>16807</v>
      </c>
      <c r="E9022" s="371" t="s">
        <v>19040</v>
      </c>
    </row>
    <row r="9023" spans="1:5" ht="12" customHeight="1" x14ac:dyDescent="0.25">
      <c r="A9023" s="651" t="s">
        <v>19041</v>
      </c>
      <c r="B9023" t="s">
        <v>19042</v>
      </c>
      <c r="C9023" s="22">
        <f>ODAOHfA!AD25</f>
        <v>0</v>
      </c>
      <c r="D9023" s="22" t="s">
        <v>16807</v>
      </c>
      <c r="E9023" s="371" t="s">
        <v>19043</v>
      </c>
    </row>
    <row r="9024" spans="1:5" ht="12" customHeight="1" x14ac:dyDescent="0.25">
      <c r="A9024" s="651" t="s">
        <v>19044</v>
      </c>
      <c r="B9024" t="s">
        <v>19045</v>
      </c>
      <c r="C9024" s="22">
        <f>ODAOHfA!AD26</f>
        <v>0</v>
      </c>
      <c r="D9024" s="22" t="s">
        <v>16807</v>
      </c>
      <c r="E9024" s="371" t="s">
        <v>19046</v>
      </c>
    </row>
    <row r="9025" spans="1:5" ht="12" customHeight="1" x14ac:dyDescent="0.25">
      <c r="A9025" s="651" t="s">
        <v>19047</v>
      </c>
      <c r="B9025" t="s">
        <v>19048</v>
      </c>
      <c r="C9025" s="22">
        <f>ODAOHfA!AD27</f>
        <v>0</v>
      </c>
      <c r="D9025" s="22" t="s">
        <v>16807</v>
      </c>
      <c r="E9025" s="371" t="s">
        <v>19049</v>
      </c>
    </row>
    <row r="9026" spans="1:5" ht="12" customHeight="1" x14ac:dyDescent="0.25">
      <c r="A9026" s="651" t="s">
        <v>19050</v>
      </c>
      <c r="B9026" t="s">
        <v>19051</v>
      </c>
      <c r="C9026" s="22">
        <f>ODAOHfA!AD28</f>
        <v>0</v>
      </c>
      <c r="D9026" s="22" t="s">
        <v>16807</v>
      </c>
      <c r="E9026" s="371" t="s">
        <v>19052</v>
      </c>
    </row>
    <row r="9027" spans="1:5" ht="12" customHeight="1" x14ac:dyDescent="0.25">
      <c r="A9027" s="651" t="s">
        <v>19053</v>
      </c>
      <c r="B9027" t="s">
        <v>19054</v>
      </c>
      <c r="C9027" s="22">
        <f>ODAOHfA!AD29</f>
        <v>0</v>
      </c>
      <c r="D9027" s="22" t="s">
        <v>16807</v>
      </c>
      <c r="E9027" s="371" t="s">
        <v>19055</v>
      </c>
    </row>
    <row r="9028" spans="1:5" ht="12" customHeight="1" x14ac:dyDescent="0.25">
      <c r="A9028" s="651" t="s">
        <v>19056</v>
      </c>
      <c r="B9028" t="s">
        <v>19057</v>
      </c>
      <c r="C9028" s="22">
        <f>ODAOHfA!AD30</f>
        <v>0</v>
      </c>
      <c r="D9028" s="22" t="s">
        <v>16807</v>
      </c>
      <c r="E9028" s="371" t="s">
        <v>19058</v>
      </c>
    </row>
    <row r="9029" spans="1:5" ht="12" customHeight="1" x14ac:dyDescent="0.25">
      <c r="A9029" s="651" t="s">
        <v>19059</v>
      </c>
      <c r="B9029" t="s">
        <v>19060</v>
      </c>
      <c r="C9029" s="22">
        <f>ODAOHfA!AD31</f>
        <v>0</v>
      </c>
      <c r="D9029" s="22" t="s">
        <v>16807</v>
      </c>
      <c r="E9029" s="371" t="s">
        <v>19061</v>
      </c>
    </row>
    <row r="9030" spans="1:5" ht="12" customHeight="1" x14ac:dyDescent="0.25">
      <c r="A9030" s="651" t="s">
        <v>19062</v>
      </c>
      <c r="B9030" t="s">
        <v>19063</v>
      </c>
      <c r="C9030" s="22">
        <f>ODAOHfA!AD32</f>
        <v>0</v>
      </c>
      <c r="D9030" s="22" t="s">
        <v>16807</v>
      </c>
      <c r="E9030" s="371" t="s">
        <v>19064</v>
      </c>
    </row>
    <row r="9031" spans="1:5" ht="12" customHeight="1" x14ac:dyDescent="0.25">
      <c r="A9031" s="651" t="s">
        <v>19065</v>
      </c>
      <c r="B9031" t="s">
        <v>19066</v>
      </c>
      <c r="C9031" s="22">
        <f>ODAOHfA!AD33</f>
        <v>0</v>
      </c>
      <c r="D9031" s="22" t="s">
        <v>16807</v>
      </c>
      <c r="E9031" s="371" t="s">
        <v>19067</v>
      </c>
    </row>
    <row r="9032" spans="1:5" ht="12" customHeight="1" x14ac:dyDescent="0.25">
      <c r="A9032" s="651" t="s">
        <v>19068</v>
      </c>
      <c r="B9032" t="s">
        <v>19069</v>
      </c>
      <c r="C9032" s="22">
        <f>ODAOHfA!AD34</f>
        <v>0</v>
      </c>
      <c r="D9032" s="22" t="s">
        <v>16807</v>
      </c>
      <c r="E9032" s="371" t="s">
        <v>19070</v>
      </c>
    </row>
    <row r="9033" spans="1:5" ht="12" customHeight="1" x14ac:dyDescent="0.25">
      <c r="A9033" s="651" t="s">
        <v>19071</v>
      </c>
      <c r="B9033" t="s">
        <v>19072</v>
      </c>
      <c r="C9033" s="22">
        <f>ODAOHfA!AD35</f>
        <v>0</v>
      </c>
      <c r="D9033" s="22" t="s">
        <v>16807</v>
      </c>
      <c r="E9033" s="371" t="s">
        <v>19073</v>
      </c>
    </row>
    <row r="9034" spans="1:5" ht="12" customHeight="1" x14ac:dyDescent="0.25">
      <c r="A9034" s="651" t="s">
        <v>19074</v>
      </c>
      <c r="B9034" t="s">
        <v>19075</v>
      </c>
      <c r="C9034" s="22">
        <f>ODAOHfA!AD36</f>
        <v>0</v>
      </c>
      <c r="D9034" s="22" t="s">
        <v>16807</v>
      </c>
      <c r="E9034" s="371" t="s">
        <v>19076</v>
      </c>
    </row>
    <row r="9035" spans="1:5" ht="12" customHeight="1" x14ac:dyDescent="0.25">
      <c r="A9035" s="651" t="s">
        <v>19077</v>
      </c>
      <c r="B9035" t="s">
        <v>19078</v>
      </c>
      <c r="C9035" s="22">
        <f>ODAOHfA!AD37</f>
        <v>0</v>
      </c>
      <c r="D9035" s="22" t="s">
        <v>16807</v>
      </c>
      <c r="E9035" s="371" t="s">
        <v>19079</v>
      </c>
    </row>
    <row r="9036" spans="1:5" ht="12" customHeight="1" x14ac:dyDescent="0.25">
      <c r="A9036" s="651" t="s">
        <v>19080</v>
      </c>
      <c r="B9036" t="s">
        <v>19081</v>
      </c>
      <c r="C9036" s="22">
        <f>ODAOHfA!AD38</f>
        <v>0</v>
      </c>
      <c r="D9036" s="22" t="s">
        <v>16807</v>
      </c>
      <c r="E9036" s="371" t="s">
        <v>19082</v>
      </c>
    </row>
    <row r="9037" spans="1:5" ht="12" customHeight="1" x14ac:dyDescent="0.25">
      <c r="A9037" s="651" t="s">
        <v>19083</v>
      </c>
      <c r="B9037" t="s">
        <v>19084</v>
      </c>
      <c r="C9037" s="22">
        <f>ODAOHfA!AD39</f>
        <v>0</v>
      </c>
      <c r="D9037" s="22" t="s">
        <v>16807</v>
      </c>
      <c r="E9037" s="371" t="s">
        <v>19085</v>
      </c>
    </row>
    <row r="9038" spans="1:5" ht="12" customHeight="1" x14ac:dyDescent="0.25">
      <c r="A9038" s="651" t="s">
        <v>19086</v>
      </c>
      <c r="B9038" t="s">
        <v>19087</v>
      </c>
      <c r="C9038" s="22">
        <f>ODAOHfA!AD40</f>
        <v>0</v>
      </c>
      <c r="D9038" s="22" t="s">
        <v>16807</v>
      </c>
      <c r="E9038" s="371" t="s">
        <v>19088</v>
      </c>
    </row>
    <row r="9039" spans="1:5" ht="12" customHeight="1" x14ac:dyDescent="0.25">
      <c r="A9039" s="651" t="s">
        <v>19089</v>
      </c>
      <c r="B9039" t="s">
        <v>19090</v>
      </c>
      <c r="C9039" s="22">
        <f>ODAOHfA!AD41</f>
        <v>0</v>
      </c>
      <c r="D9039" s="22" t="s">
        <v>16807</v>
      </c>
      <c r="E9039" s="371" t="s">
        <v>19091</v>
      </c>
    </row>
    <row r="9040" spans="1:5" ht="12" customHeight="1" x14ac:dyDescent="0.25">
      <c r="A9040" s="651" t="s">
        <v>19092</v>
      </c>
      <c r="B9040" t="s">
        <v>19093</v>
      </c>
      <c r="C9040" s="22">
        <f>ODAOHfA!AD42</f>
        <v>0</v>
      </c>
      <c r="D9040" s="22" t="s">
        <v>16807</v>
      </c>
      <c r="E9040" s="371" t="s">
        <v>19094</v>
      </c>
    </row>
    <row r="9041" spans="1:5" ht="12" customHeight="1" x14ac:dyDescent="0.25">
      <c r="A9041" s="651" t="s">
        <v>19095</v>
      </c>
      <c r="B9041" t="s">
        <v>19096</v>
      </c>
      <c r="C9041" s="22">
        <f>ODAOHfA!AD43</f>
        <v>0</v>
      </c>
      <c r="D9041" s="22" t="s">
        <v>16807</v>
      </c>
      <c r="E9041" s="371" t="s">
        <v>19097</v>
      </c>
    </row>
    <row r="9042" spans="1:5" ht="12" customHeight="1" x14ac:dyDescent="0.25">
      <c r="A9042" s="651" t="s">
        <v>19098</v>
      </c>
      <c r="B9042" t="s">
        <v>19099</v>
      </c>
      <c r="C9042" s="22">
        <f>ODAOHfA!AD44</f>
        <v>0</v>
      </c>
      <c r="D9042" s="22" t="s">
        <v>16807</v>
      </c>
      <c r="E9042" s="371" t="s">
        <v>19100</v>
      </c>
    </row>
    <row r="9043" spans="1:5" ht="12" customHeight="1" x14ac:dyDescent="0.25">
      <c r="A9043" s="651" t="s">
        <v>19101</v>
      </c>
      <c r="B9043" t="s">
        <v>19102</v>
      </c>
      <c r="C9043" s="22">
        <f>ODAOHfA!AE14</f>
        <v>0</v>
      </c>
      <c r="D9043" s="22" t="s">
        <v>16807</v>
      </c>
      <c r="E9043" s="371" t="s">
        <v>19103</v>
      </c>
    </row>
    <row r="9044" spans="1:5" ht="12" customHeight="1" x14ac:dyDescent="0.25">
      <c r="A9044" s="651" t="s">
        <v>19104</v>
      </c>
      <c r="B9044" t="s">
        <v>19105</v>
      </c>
      <c r="C9044" s="22">
        <f>ODAOHfA!AE15</f>
        <v>0</v>
      </c>
      <c r="D9044" s="22" t="s">
        <v>16807</v>
      </c>
      <c r="E9044" s="371" t="s">
        <v>19106</v>
      </c>
    </row>
    <row r="9045" spans="1:5" ht="12" customHeight="1" x14ac:dyDescent="0.25">
      <c r="A9045" s="651" t="s">
        <v>19107</v>
      </c>
      <c r="B9045" t="s">
        <v>19108</v>
      </c>
      <c r="C9045" s="22">
        <f>ODAOHfA!AE16</f>
        <v>0</v>
      </c>
      <c r="D9045" s="22" t="s">
        <v>16807</v>
      </c>
      <c r="E9045" s="371" t="s">
        <v>19109</v>
      </c>
    </row>
    <row r="9046" spans="1:5" ht="12" customHeight="1" x14ac:dyDescent="0.25">
      <c r="A9046" s="651" t="s">
        <v>19110</v>
      </c>
      <c r="B9046" t="s">
        <v>19111</v>
      </c>
      <c r="C9046" s="22">
        <f>ODAOHfA!AE17</f>
        <v>0</v>
      </c>
      <c r="D9046" s="22" t="s">
        <v>16807</v>
      </c>
      <c r="E9046" s="371" t="s">
        <v>19112</v>
      </c>
    </row>
    <row r="9047" spans="1:5" ht="12" customHeight="1" x14ac:dyDescent="0.25">
      <c r="A9047" s="651" t="s">
        <v>19113</v>
      </c>
      <c r="B9047" t="s">
        <v>19114</v>
      </c>
      <c r="C9047" s="22">
        <f>ODAOHfA!AE18</f>
        <v>0</v>
      </c>
      <c r="D9047" s="22" t="s">
        <v>16807</v>
      </c>
      <c r="E9047" s="371" t="s">
        <v>19115</v>
      </c>
    </row>
    <row r="9048" spans="1:5" ht="12" customHeight="1" x14ac:dyDescent="0.25">
      <c r="A9048" s="651" t="s">
        <v>19116</v>
      </c>
      <c r="B9048" t="s">
        <v>19117</v>
      </c>
      <c r="C9048" s="22">
        <f>ODAOHfA!AE19</f>
        <v>0</v>
      </c>
      <c r="D9048" s="22" t="s">
        <v>16807</v>
      </c>
      <c r="E9048" s="371" t="s">
        <v>19118</v>
      </c>
    </row>
    <row r="9049" spans="1:5" ht="12" customHeight="1" x14ac:dyDescent="0.25">
      <c r="A9049" s="651" t="s">
        <v>19119</v>
      </c>
      <c r="B9049" t="s">
        <v>19120</v>
      </c>
      <c r="C9049" s="22">
        <f>ODAOHfA!AE20</f>
        <v>0</v>
      </c>
      <c r="D9049" s="22" t="s">
        <v>16807</v>
      </c>
      <c r="E9049" s="371" t="s">
        <v>19121</v>
      </c>
    </row>
    <row r="9050" spans="1:5" ht="12" customHeight="1" x14ac:dyDescent="0.25">
      <c r="A9050" s="651" t="s">
        <v>19122</v>
      </c>
      <c r="B9050" t="s">
        <v>19123</v>
      </c>
      <c r="C9050" s="22">
        <f>ODAOHfA!AE21</f>
        <v>0</v>
      </c>
      <c r="D9050" s="22" t="s">
        <v>16807</v>
      </c>
      <c r="E9050" s="371" t="s">
        <v>19124</v>
      </c>
    </row>
    <row r="9051" spans="1:5" ht="12" customHeight="1" x14ac:dyDescent="0.25">
      <c r="A9051" s="651" t="s">
        <v>19125</v>
      </c>
      <c r="B9051" t="s">
        <v>19126</v>
      </c>
      <c r="C9051" s="22">
        <f>ODAOHfA!AE22</f>
        <v>0</v>
      </c>
      <c r="D9051" s="22" t="s">
        <v>16807</v>
      </c>
      <c r="E9051" s="371" t="s">
        <v>19127</v>
      </c>
    </row>
    <row r="9052" spans="1:5" ht="12" customHeight="1" x14ac:dyDescent="0.25">
      <c r="A9052" s="651" t="s">
        <v>19128</v>
      </c>
      <c r="B9052" t="s">
        <v>19129</v>
      </c>
      <c r="C9052" s="22">
        <f>ODAOHfA!AE23</f>
        <v>0</v>
      </c>
      <c r="D9052" s="22" t="s">
        <v>16807</v>
      </c>
      <c r="E9052" s="371" t="s">
        <v>19130</v>
      </c>
    </row>
    <row r="9053" spans="1:5" ht="12" customHeight="1" x14ac:dyDescent="0.25">
      <c r="A9053" s="651" t="s">
        <v>19131</v>
      </c>
      <c r="B9053" t="s">
        <v>19132</v>
      </c>
      <c r="C9053" s="22">
        <f>ODAOHfA!AE24</f>
        <v>0</v>
      </c>
      <c r="D9053" s="22" t="s">
        <v>16807</v>
      </c>
      <c r="E9053" s="371" t="s">
        <v>19133</v>
      </c>
    </row>
    <row r="9054" spans="1:5" ht="12" customHeight="1" x14ac:dyDescent="0.25">
      <c r="A9054" s="651" t="s">
        <v>19134</v>
      </c>
      <c r="B9054" t="s">
        <v>19135</v>
      </c>
      <c r="C9054" s="22">
        <f>ODAOHfA!AE25</f>
        <v>0</v>
      </c>
      <c r="D9054" s="22" t="s">
        <v>16807</v>
      </c>
      <c r="E9054" s="371" t="s">
        <v>19136</v>
      </c>
    </row>
    <row r="9055" spans="1:5" ht="12" customHeight="1" x14ac:dyDescent="0.25">
      <c r="A9055" s="651" t="s">
        <v>19137</v>
      </c>
      <c r="B9055" t="s">
        <v>19138</v>
      </c>
      <c r="C9055" s="22">
        <f>ODAOHfA!AE26</f>
        <v>0</v>
      </c>
      <c r="D9055" s="22" t="s">
        <v>16807</v>
      </c>
      <c r="E9055" s="371" t="s">
        <v>19139</v>
      </c>
    </row>
    <row r="9056" spans="1:5" ht="12" customHeight="1" x14ac:dyDescent="0.25">
      <c r="A9056" s="651" t="s">
        <v>19140</v>
      </c>
      <c r="B9056" t="s">
        <v>19141</v>
      </c>
      <c r="C9056" s="22">
        <f>ODAOHfA!AE27</f>
        <v>0</v>
      </c>
      <c r="D9056" s="22" t="s">
        <v>16807</v>
      </c>
      <c r="E9056" s="371" t="s">
        <v>19142</v>
      </c>
    </row>
    <row r="9057" spans="1:5" ht="12" customHeight="1" x14ac:dyDescent="0.25">
      <c r="A9057" s="651" t="s">
        <v>19143</v>
      </c>
      <c r="B9057" t="s">
        <v>19144</v>
      </c>
      <c r="C9057" s="22">
        <f>ODAOHfA!AE28</f>
        <v>0</v>
      </c>
      <c r="D9057" s="22" t="s">
        <v>16807</v>
      </c>
      <c r="E9057" s="371" t="s">
        <v>19145</v>
      </c>
    </row>
    <row r="9058" spans="1:5" ht="12" customHeight="1" x14ac:dyDescent="0.25">
      <c r="A9058" s="651" t="s">
        <v>19146</v>
      </c>
      <c r="B9058" t="s">
        <v>19147</v>
      </c>
      <c r="C9058" s="22">
        <f>ODAOHfA!AE29</f>
        <v>0</v>
      </c>
      <c r="D9058" s="22" t="s">
        <v>16807</v>
      </c>
      <c r="E9058" s="371" t="s">
        <v>19148</v>
      </c>
    </row>
    <row r="9059" spans="1:5" ht="12" customHeight="1" x14ac:dyDescent="0.25">
      <c r="A9059" s="651" t="s">
        <v>19149</v>
      </c>
      <c r="B9059" t="s">
        <v>19150</v>
      </c>
      <c r="C9059" s="22">
        <f>ODAOHfA!AE30</f>
        <v>0</v>
      </c>
      <c r="D9059" s="22" t="s">
        <v>16807</v>
      </c>
      <c r="E9059" s="371" t="s">
        <v>19151</v>
      </c>
    </row>
    <row r="9060" spans="1:5" ht="12" customHeight="1" x14ac:dyDescent="0.25">
      <c r="A9060" s="651" t="s">
        <v>19152</v>
      </c>
      <c r="B9060" t="s">
        <v>19153</v>
      </c>
      <c r="C9060" s="22">
        <f>ODAOHfA!AE31</f>
        <v>0</v>
      </c>
      <c r="D9060" s="22" t="s">
        <v>16807</v>
      </c>
      <c r="E9060" s="371" t="s">
        <v>19154</v>
      </c>
    </row>
    <row r="9061" spans="1:5" ht="12" customHeight="1" x14ac:dyDescent="0.25">
      <c r="A9061" s="651" t="s">
        <v>19155</v>
      </c>
      <c r="B9061" t="s">
        <v>19156</v>
      </c>
      <c r="C9061" s="22">
        <f>ODAOHfA!AE32</f>
        <v>0</v>
      </c>
      <c r="D9061" s="22" t="s">
        <v>16807</v>
      </c>
      <c r="E9061" s="371" t="s">
        <v>19157</v>
      </c>
    </row>
    <row r="9062" spans="1:5" ht="12" customHeight="1" x14ac:dyDescent="0.25">
      <c r="A9062" s="651" t="s">
        <v>19158</v>
      </c>
      <c r="B9062" t="s">
        <v>19159</v>
      </c>
      <c r="C9062" s="22">
        <f>ODAOHfA!AE33</f>
        <v>0</v>
      </c>
      <c r="D9062" s="22" t="s">
        <v>16807</v>
      </c>
      <c r="E9062" s="371" t="s">
        <v>19160</v>
      </c>
    </row>
    <row r="9063" spans="1:5" ht="12" customHeight="1" x14ac:dyDescent="0.25">
      <c r="A9063" s="651" t="s">
        <v>19161</v>
      </c>
      <c r="B9063" t="s">
        <v>19162</v>
      </c>
      <c r="C9063" s="22">
        <f>ODAOHfA!AE34</f>
        <v>0</v>
      </c>
      <c r="D9063" s="22" t="s">
        <v>16807</v>
      </c>
      <c r="E9063" s="371" t="s">
        <v>19163</v>
      </c>
    </row>
    <row r="9064" spans="1:5" ht="12" customHeight="1" x14ac:dyDescent="0.25">
      <c r="A9064" s="651" t="s">
        <v>19164</v>
      </c>
      <c r="B9064" t="s">
        <v>19165</v>
      </c>
      <c r="C9064" s="22">
        <f>ODAOHfA!AE35</f>
        <v>0</v>
      </c>
      <c r="D9064" s="22" t="s">
        <v>16807</v>
      </c>
      <c r="E9064" s="371" t="s">
        <v>19166</v>
      </c>
    </row>
    <row r="9065" spans="1:5" ht="12" customHeight="1" x14ac:dyDescent="0.25">
      <c r="A9065" s="651" t="s">
        <v>19167</v>
      </c>
      <c r="B9065" t="s">
        <v>19168</v>
      </c>
      <c r="C9065" s="22">
        <f>ODAOHfA!AE36</f>
        <v>0</v>
      </c>
      <c r="D9065" s="22" t="s">
        <v>16807</v>
      </c>
      <c r="E9065" s="371" t="s">
        <v>19169</v>
      </c>
    </row>
    <row r="9066" spans="1:5" ht="12" customHeight="1" x14ac:dyDescent="0.25">
      <c r="A9066" s="651" t="s">
        <v>19170</v>
      </c>
      <c r="B9066" t="s">
        <v>19171</v>
      </c>
      <c r="C9066" s="22">
        <f>ODAOHfA!AE37</f>
        <v>0</v>
      </c>
      <c r="D9066" s="22" t="s">
        <v>16807</v>
      </c>
      <c r="E9066" s="371" t="s">
        <v>19172</v>
      </c>
    </row>
    <row r="9067" spans="1:5" ht="12" customHeight="1" x14ac:dyDescent="0.25">
      <c r="A9067" s="651" t="s">
        <v>19173</v>
      </c>
      <c r="B9067" t="s">
        <v>19174</v>
      </c>
      <c r="C9067" s="22">
        <f>ODAOHfA!AE38</f>
        <v>0</v>
      </c>
      <c r="D9067" s="22" t="s">
        <v>16807</v>
      </c>
      <c r="E9067" s="371" t="s">
        <v>19175</v>
      </c>
    </row>
    <row r="9068" spans="1:5" ht="12" customHeight="1" x14ac:dyDescent="0.25">
      <c r="A9068" s="651" t="s">
        <v>19176</v>
      </c>
      <c r="B9068" t="s">
        <v>19177</v>
      </c>
      <c r="C9068" s="22">
        <f>ODAOHfA!AE39</f>
        <v>0</v>
      </c>
      <c r="D9068" s="22" t="s">
        <v>16807</v>
      </c>
      <c r="E9068" s="371" t="s">
        <v>19178</v>
      </c>
    </row>
    <row r="9069" spans="1:5" ht="12" customHeight="1" x14ac:dyDescent="0.25">
      <c r="A9069" s="651" t="s">
        <v>19179</v>
      </c>
      <c r="B9069" t="s">
        <v>19180</v>
      </c>
      <c r="C9069" s="22">
        <f>ODAOHfA!AE40</f>
        <v>0</v>
      </c>
      <c r="D9069" s="22" t="s">
        <v>16807</v>
      </c>
      <c r="E9069" s="371" t="s">
        <v>19181</v>
      </c>
    </row>
    <row r="9070" spans="1:5" ht="12" customHeight="1" x14ac:dyDescent="0.25">
      <c r="A9070" s="651" t="s">
        <v>19182</v>
      </c>
      <c r="B9070" t="s">
        <v>19183</v>
      </c>
      <c r="C9070" s="22">
        <f>ODAOHfA!AE41</f>
        <v>0</v>
      </c>
      <c r="D9070" s="22" t="s">
        <v>16807</v>
      </c>
      <c r="E9070" s="371" t="s">
        <v>19184</v>
      </c>
    </row>
    <row r="9071" spans="1:5" ht="12" customHeight="1" x14ac:dyDescent="0.25">
      <c r="A9071" s="651" t="s">
        <v>19185</v>
      </c>
      <c r="B9071" t="s">
        <v>19186</v>
      </c>
      <c r="C9071" s="22">
        <f>ODAOHfA!AE42</f>
        <v>0</v>
      </c>
      <c r="D9071" s="22" t="s">
        <v>16807</v>
      </c>
      <c r="E9071" s="371" t="s">
        <v>19187</v>
      </c>
    </row>
    <row r="9072" spans="1:5" ht="12" customHeight="1" x14ac:dyDescent="0.25">
      <c r="A9072" s="651" t="s">
        <v>19188</v>
      </c>
      <c r="B9072" t="s">
        <v>19189</v>
      </c>
      <c r="C9072" s="22">
        <f>ODAOHfA!AE43</f>
        <v>0</v>
      </c>
      <c r="D9072" s="22" t="s">
        <v>16807</v>
      </c>
      <c r="E9072" s="371" t="s">
        <v>19190</v>
      </c>
    </row>
    <row r="9073" spans="1:5" ht="12" customHeight="1" x14ac:dyDescent="0.25">
      <c r="A9073" s="651" t="s">
        <v>19191</v>
      </c>
      <c r="B9073" t="s">
        <v>19192</v>
      </c>
      <c r="C9073" s="22">
        <f>ODAOHfA!AE44</f>
        <v>0</v>
      </c>
      <c r="D9073" s="22" t="s">
        <v>16807</v>
      </c>
      <c r="E9073" s="371" t="s">
        <v>19193</v>
      </c>
    </row>
    <row r="9074" spans="1:5" ht="12" customHeight="1" x14ac:dyDescent="0.25">
      <c r="A9074" s="651" t="s">
        <v>19194</v>
      </c>
      <c r="B9074" t="s">
        <v>19195</v>
      </c>
      <c r="C9074" s="22">
        <f>ODAOHfA!AF14</f>
        <v>0</v>
      </c>
      <c r="D9074" s="22" t="s">
        <v>16807</v>
      </c>
      <c r="E9074" s="371" t="s">
        <v>19196</v>
      </c>
    </row>
    <row r="9075" spans="1:5" ht="12" customHeight="1" x14ac:dyDescent="0.25">
      <c r="A9075" s="651" t="s">
        <v>19197</v>
      </c>
      <c r="B9075" t="s">
        <v>19198</v>
      </c>
      <c r="C9075" s="22">
        <f>ODAOHfA!AF15</f>
        <v>0</v>
      </c>
      <c r="D9075" s="22" t="s">
        <v>16807</v>
      </c>
      <c r="E9075" s="371" t="s">
        <v>19199</v>
      </c>
    </row>
    <row r="9076" spans="1:5" ht="12" customHeight="1" x14ac:dyDescent="0.25">
      <c r="A9076" s="651" t="s">
        <v>19200</v>
      </c>
      <c r="B9076" t="s">
        <v>19201</v>
      </c>
      <c r="C9076" s="22">
        <f>ODAOHfA!AF16</f>
        <v>0</v>
      </c>
      <c r="D9076" s="22" t="s">
        <v>16807</v>
      </c>
      <c r="E9076" s="371" t="s">
        <v>19202</v>
      </c>
    </row>
    <row r="9077" spans="1:5" ht="12" customHeight="1" x14ac:dyDescent="0.25">
      <c r="A9077" s="651" t="s">
        <v>19203</v>
      </c>
      <c r="B9077" t="s">
        <v>19204</v>
      </c>
      <c r="C9077" s="22">
        <f>ODAOHfA!AF17</f>
        <v>0</v>
      </c>
      <c r="D9077" s="22" t="s">
        <v>16807</v>
      </c>
      <c r="E9077" s="371" t="s">
        <v>19205</v>
      </c>
    </row>
    <row r="9078" spans="1:5" ht="12" customHeight="1" x14ac:dyDescent="0.25">
      <c r="A9078" s="651" t="s">
        <v>19206</v>
      </c>
      <c r="B9078" t="s">
        <v>19207</v>
      </c>
      <c r="C9078" s="22">
        <f>ODAOHfA!AF18</f>
        <v>0</v>
      </c>
      <c r="D9078" s="22" t="s">
        <v>16807</v>
      </c>
      <c r="E9078" s="371" t="s">
        <v>19208</v>
      </c>
    </row>
    <row r="9079" spans="1:5" ht="12" customHeight="1" x14ac:dyDescent="0.25">
      <c r="A9079" s="651" t="s">
        <v>19209</v>
      </c>
      <c r="B9079" t="s">
        <v>19210</v>
      </c>
      <c r="C9079" s="22">
        <f>ODAOHfA!AF19</f>
        <v>0</v>
      </c>
      <c r="D9079" s="22" t="s">
        <v>16807</v>
      </c>
      <c r="E9079" s="371" t="s">
        <v>19211</v>
      </c>
    </row>
    <row r="9080" spans="1:5" ht="12" customHeight="1" x14ac:dyDescent="0.25">
      <c r="A9080" s="651" t="s">
        <v>19212</v>
      </c>
      <c r="B9080" t="s">
        <v>19213</v>
      </c>
      <c r="C9080" s="22">
        <f>ODAOHfA!AF20</f>
        <v>0</v>
      </c>
      <c r="D9080" s="22" t="s">
        <v>16807</v>
      </c>
      <c r="E9080" s="371" t="s">
        <v>19214</v>
      </c>
    </row>
    <row r="9081" spans="1:5" ht="12" customHeight="1" x14ac:dyDescent="0.25">
      <c r="A9081" s="651" t="s">
        <v>19215</v>
      </c>
      <c r="B9081" t="s">
        <v>19216</v>
      </c>
      <c r="C9081" s="22">
        <f>ODAOHfA!AF21</f>
        <v>0</v>
      </c>
      <c r="D9081" s="22" t="s">
        <v>16807</v>
      </c>
      <c r="E9081" s="371" t="s">
        <v>19217</v>
      </c>
    </row>
    <row r="9082" spans="1:5" ht="12" customHeight="1" x14ac:dyDescent="0.25">
      <c r="A9082" s="651" t="s">
        <v>19218</v>
      </c>
      <c r="B9082" t="s">
        <v>19219</v>
      </c>
      <c r="C9082" s="22">
        <f>ODAOHfA!AF22</f>
        <v>0</v>
      </c>
      <c r="D9082" s="22" t="s">
        <v>16807</v>
      </c>
      <c r="E9082" s="371" t="s">
        <v>19220</v>
      </c>
    </row>
    <row r="9083" spans="1:5" ht="12" customHeight="1" x14ac:dyDescent="0.25">
      <c r="A9083" s="651" t="s">
        <v>19221</v>
      </c>
      <c r="B9083" t="s">
        <v>19222</v>
      </c>
      <c r="C9083" s="22">
        <f>ODAOHfA!AF23</f>
        <v>0</v>
      </c>
      <c r="D9083" s="22" t="s">
        <v>16807</v>
      </c>
      <c r="E9083" s="371" t="s">
        <v>19223</v>
      </c>
    </row>
    <row r="9084" spans="1:5" ht="12" customHeight="1" x14ac:dyDescent="0.25">
      <c r="A9084" s="651" t="s">
        <v>19224</v>
      </c>
      <c r="B9084" t="s">
        <v>19225</v>
      </c>
      <c r="C9084" s="22">
        <f>ODAOHfA!AF24</f>
        <v>0</v>
      </c>
      <c r="D9084" s="22" t="s">
        <v>16807</v>
      </c>
      <c r="E9084" s="371" t="s">
        <v>19226</v>
      </c>
    </row>
    <row r="9085" spans="1:5" ht="12" customHeight="1" x14ac:dyDescent="0.25">
      <c r="A9085" s="651" t="s">
        <v>19227</v>
      </c>
      <c r="B9085" t="s">
        <v>19228</v>
      </c>
      <c r="C9085" s="22">
        <f>ODAOHfA!AF25</f>
        <v>0</v>
      </c>
      <c r="D9085" s="22" t="s">
        <v>16807</v>
      </c>
      <c r="E9085" s="371" t="s">
        <v>19229</v>
      </c>
    </row>
    <row r="9086" spans="1:5" ht="12" customHeight="1" x14ac:dyDescent="0.25">
      <c r="A9086" s="651" t="s">
        <v>19230</v>
      </c>
      <c r="B9086" t="s">
        <v>19231</v>
      </c>
      <c r="C9086" s="22">
        <f>ODAOHfA!AF26</f>
        <v>0</v>
      </c>
      <c r="D9086" s="22" t="s">
        <v>16807</v>
      </c>
      <c r="E9086" s="371" t="s">
        <v>19232</v>
      </c>
    </row>
    <row r="9087" spans="1:5" ht="12" customHeight="1" x14ac:dyDescent="0.25">
      <c r="A9087" s="651" t="s">
        <v>19233</v>
      </c>
      <c r="B9087" t="s">
        <v>19234</v>
      </c>
      <c r="C9087" s="22">
        <f>ODAOHfA!AF27</f>
        <v>0</v>
      </c>
      <c r="D9087" s="22" t="s">
        <v>16807</v>
      </c>
      <c r="E9087" s="371" t="s">
        <v>19235</v>
      </c>
    </row>
    <row r="9088" spans="1:5" ht="12" customHeight="1" x14ac:dyDescent="0.25">
      <c r="A9088" s="651" t="s">
        <v>19236</v>
      </c>
      <c r="B9088" t="s">
        <v>19237</v>
      </c>
      <c r="C9088" s="22">
        <f>ODAOHfA!AF28</f>
        <v>0</v>
      </c>
      <c r="D9088" s="22" t="s">
        <v>16807</v>
      </c>
      <c r="E9088" s="371" t="s">
        <v>19238</v>
      </c>
    </row>
    <row r="9089" spans="1:5" ht="12" customHeight="1" x14ac:dyDescent="0.25">
      <c r="A9089" s="651" t="s">
        <v>19239</v>
      </c>
      <c r="B9089" t="s">
        <v>19240</v>
      </c>
      <c r="C9089" s="22">
        <f>ODAOHfA!AF29</f>
        <v>0</v>
      </c>
      <c r="D9089" s="22" t="s">
        <v>16807</v>
      </c>
      <c r="E9089" s="371" t="s">
        <v>19241</v>
      </c>
    </row>
    <row r="9090" spans="1:5" ht="12" customHeight="1" x14ac:dyDescent="0.25">
      <c r="A9090" s="651" t="s">
        <v>19242</v>
      </c>
      <c r="B9090" t="s">
        <v>19243</v>
      </c>
      <c r="C9090" s="22">
        <f>ODAOHfA!AF30</f>
        <v>0</v>
      </c>
      <c r="D9090" s="22" t="s">
        <v>16807</v>
      </c>
      <c r="E9090" s="371" t="s">
        <v>19244</v>
      </c>
    </row>
    <row r="9091" spans="1:5" ht="12" customHeight="1" x14ac:dyDescent="0.25">
      <c r="A9091" s="651" t="s">
        <v>19245</v>
      </c>
      <c r="B9091" t="s">
        <v>19246</v>
      </c>
      <c r="C9091" s="22">
        <f>ODAOHfA!AF31</f>
        <v>0</v>
      </c>
      <c r="D9091" s="22" t="s">
        <v>16807</v>
      </c>
      <c r="E9091" s="371" t="s">
        <v>19247</v>
      </c>
    </row>
    <row r="9092" spans="1:5" ht="12" customHeight="1" x14ac:dyDescent="0.25">
      <c r="A9092" s="651" t="s">
        <v>19248</v>
      </c>
      <c r="B9092" t="s">
        <v>19249</v>
      </c>
      <c r="C9092" s="22">
        <f>ODAOHfA!AF32</f>
        <v>0</v>
      </c>
      <c r="D9092" s="22" t="s">
        <v>16807</v>
      </c>
      <c r="E9092" s="371" t="s">
        <v>19250</v>
      </c>
    </row>
    <row r="9093" spans="1:5" ht="12" customHeight="1" x14ac:dyDescent="0.25">
      <c r="A9093" s="651" t="s">
        <v>19251</v>
      </c>
      <c r="B9093" t="s">
        <v>19252</v>
      </c>
      <c r="C9093" s="22">
        <f>ODAOHfA!AF33</f>
        <v>0</v>
      </c>
      <c r="D9093" s="22" t="s">
        <v>16807</v>
      </c>
      <c r="E9093" s="371" t="s">
        <v>19253</v>
      </c>
    </row>
    <row r="9094" spans="1:5" ht="12" customHeight="1" x14ac:dyDescent="0.25">
      <c r="A9094" s="651" t="s">
        <v>19254</v>
      </c>
      <c r="B9094" t="s">
        <v>19255</v>
      </c>
      <c r="C9094" s="22">
        <f>ODAOHfA!AF34</f>
        <v>0</v>
      </c>
      <c r="D9094" s="22" t="s">
        <v>16807</v>
      </c>
      <c r="E9094" s="371" t="s">
        <v>19256</v>
      </c>
    </row>
    <row r="9095" spans="1:5" ht="12" customHeight="1" x14ac:dyDescent="0.25">
      <c r="A9095" s="651" t="s">
        <v>19257</v>
      </c>
      <c r="B9095" t="s">
        <v>19258</v>
      </c>
      <c r="C9095" s="22">
        <f>ODAOHfA!AF35</f>
        <v>0</v>
      </c>
      <c r="D9095" s="22" t="s">
        <v>16807</v>
      </c>
      <c r="E9095" s="371" t="s">
        <v>19259</v>
      </c>
    </row>
    <row r="9096" spans="1:5" ht="12" customHeight="1" x14ac:dyDescent="0.25">
      <c r="A9096" s="651" t="s">
        <v>19260</v>
      </c>
      <c r="B9096" t="s">
        <v>19261</v>
      </c>
      <c r="C9096" s="22">
        <f>ODAOHfA!AF36</f>
        <v>0</v>
      </c>
      <c r="D9096" s="22" t="s">
        <v>16807</v>
      </c>
      <c r="E9096" s="371" t="s">
        <v>19262</v>
      </c>
    </row>
    <row r="9097" spans="1:5" ht="12" customHeight="1" x14ac:dyDescent="0.25">
      <c r="A9097" s="651" t="s">
        <v>19263</v>
      </c>
      <c r="B9097" t="s">
        <v>19264</v>
      </c>
      <c r="C9097" s="22">
        <f>ODAOHfA!AF37</f>
        <v>0</v>
      </c>
      <c r="D9097" s="22" t="s">
        <v>16807</v>
      </c>
      <c r="E9097" s="371" t="s">
        <v>19265</v>
      </c>
    </row>
    <row r="9098" spans="1:5" ht="12" customHeight="1" x14ac:dyDescent="0.25">
      <c r="A9098" s="651" t="s">
        <v>19266</v>
      </c>
      <c r="B9098" t="s">
        <v>19267</v>
      </c>
      <c r="C9098" s="22">
        <f>ODAOHfA!AF38</f>
        <v>0</v>
      </c>
      <c r="D9098" s="22" t="s">
        <v>16807</v>
      </c>
      <c r="E9098" s="371" t="s">
        <v>19268</v>
      </c>
    </row>
    <row r="9099" spans="1:5" ht="12" customHeight="1" x14ac:dyDescent="0.25">
      <c r="A9099" s="651" t="s">
        <v>19269</v>
      </c>
      <c r="B9099" t="s">
        <v>19270</v>
      </c>
      <c r="C9099" s="22">
        <f>ODAOHfA!AF39</f>
        <v>0</v>
      </c>
      <c r="D9099" s="22" t="s">
        <v>16807</v>
      </c>
      <c r="E9099" s="371" t="s">
        <v>19271</v>
      </c>
    </row>
    <row r="9100" spans="1:5" ht="12" customHeight="1" x14ac:dyDescent="0.25">
      <c r="A9100" s="651" t="s">
        <v>19272</v>
      </c>
      <c r="B9100" t="s">
        <v>19273</v>
      </c>
      <c r="C9100" s="22">
        <f>ODAOHfA!AF40</f>
        <v>0</v>
      </c>
      <c r="D9100" s="22" t="s">
        <v>16807</v>
      </c>
      <c r="E9100" s="371" t="s">
        <v>19274</v>
      </c>
    </row>
    <row r="9101" spans="1:5" ht="12" customHeight="1" x14ac:dyDescent="0.25">
      <c r="A9101" s="651" t="s">
        <v>19275</v>
      </c>
      <c r="B9101" t="s">
        <v>19276</v>
      </c>
      <c r="C9101" s="22">
        <f>ODAOHfA!AF41</f>
        <v>0</v>
      </c>
      <c r="D9101" s="22" t="s">
        <v>16807</v>
      </c>
      <c r="E9101" s="371" t="s">
        <v>19277</v>
      </c>
    </row>
    <row r="9102" spans="1:5" ht="12" customHeight="1" x14ac:dyDescent="0.25">
      <c r="A9102" s="651" t="s">
        <v>19278</v>
      </c>
      <c r="B9102" t="s">
        <v>19279</v>
      </c>
      <c r="C9102" s="22">
        <f>ODAOHfA!AF42</f>
        <v>0</v>
      </c>
      <c r="D9102" s="22" t="s">
        <v>16807</v>
      </c>
      <c r="E9102" s="371" t="s">
        <v>19280</v>
      </c>
    </row>
    <row r="9103" spans="1:5" ht="12" customHeight="1" x14ac:dyDescent="0.25">
      <c r="A9103" s="651" t="s">
        <v>19281</v>
      </c>
      <c r="B9103" t="s">
        <v>19282</v>
      </c>
      <c r="C9103" s="22">
        <f>ODAOHfA!AF43</f>
        <v>0</v>
      </c>
      <c r="D9103" s="22" t="s">
        <v>16807</v>
      </c>
      <c r="E9103" s="371" t="s">
        <v>19283</v>
      </c>
    </row>
    <row r="9104" spans="1:5" ht="12" customHeight="1" x14ac:dyDescent="0.25">
      <c r="A9104" s="651" t="s">
        <v>19284</v>
      </c>
      <c r="B9104" t="s">
        <v>19285</v>
      </c>
      <c r="C9104" s="22">
        <f>ODAOHfA!AF44</f>
        <v>0</v>
      </c>
      <c r="D9104" s="22" t="s">
        <v>16807</v>
      </c>
      <c r="E9104" s="371" t="s">
        <v>19286</v>
      </c>
    </row>
    <row r="9105" spans="1:5" ht="12" customHeight="1" x14ac:dyDescent="0.25">
      <c r="A9105" s="651" t="s">
        <v>19287</v>
      </c>
      <c r="B9105" t="s">
        <v>19288</v>
      </c>
      <c r="C9105" s="22">
        <f>ODAOHfA!AG14</f>
        <v>0</v>
      </c>
      <c r="D9105" s="22" t="s">
        <v>16807</v>
      </c>
      <c r="E9105" s="371" t="s">
        <v>19289</v>
      </c>
    </row>
    <row r="9106" spans="1:5" ht="12" customHeight="1" x14ac:dyDescent="0.25">
      <c r="A9106" s="651" t="s">
        <v>19290</v>
      </c>
      <c r="B9106" t="s">
        <v>19291</v>
      </c>
      <c r="C9106" s="22">
        <f>ODAOHfA!AG15</f>
        <v>0</v>
      </c>
      <c r="D9106" s="22" t="s">
        <v>16807</v>
      </c>
      <c r="E9106" s="371" t="s">
        <v>19292</v>
      </c>
    </row>
    <row r="9107" spans="1:5" ht="12" customHeight="1" x14ac:dyDescent="0.25">
      <c r="A9107" s="651" t="s">
        <v>19293</v>
      </c>
      <c r="B9107" t="s">
        <v>19294</v>
      </c>
      <c r="C9107" s="22">
        <f>ODAOHfA!AG16</f>
        <v>0</v>
      </c>
      <c r="D9107" s="22" t="s">
        <v>16807</v>
      </c>
      <c r="E9107" s="371" t="s">
        <v>19295</v>
      </c>
    </row>
    <row r="9108" spans="1:5" ht="12" customHeight="1" x14ac:dyDescent="0.25">
      <c r="A9108" s="651" t="s">
        <v>19296</v>
      </c>
      <c r="B9108" t="s">
        <v>19297</v>
      </c>
      <c r="C9108" s="22">
        <f>ODAOHfA!AG17</f>
        <v>0</v>
      </c>
      <c r="D9108" s="22" t="s">
        <v>16807</v>
      </c>
      <c r="E9108" s="371" t="s">
        <v>19298</v>
      </c>
    </row>
    <row r="9109" spans="1:5" ht="12" customHeight="1" x14ac:dyDescent="0.25">
      <c r="A9109" s="651" t="s">
        <v>19299</v>
      </c>
      <c r="B9109" t="s">
        <v>19300</v>
      </c>
      <c r="C9109" s="22">
        <f>ODAOHfA!AG18</f>
        <v>0</v>
      </c>
      <c r="D9109" s="22" t="s">
        <v>16807</v>
      </c>
      <c r="E9109" s="371" t="s">
        <v>19301</v>
      </c>
    </row>
    <row r="9110" spans="1:5" ht="12" customHeight="1" x14ac:dyDescent="0.25">
      <c r="A9110" s="651" t="s">
        <v>19302</v>
      </c>
      <c r="B9110" t="s">
        <v>19303</v>
      </c>
      <c r="C9110" s="22">
        <f>ODAOHfA!AG19</f>
        <v>0</v>
      </c>
      <c r="D9110" s="22" t="s">
        <v>16807</v>
      </c>
      <c r="E9110" s="371" t="s">
        <v>19304</v>
      </c>
    </row>
    <row r="9111" spans="1:5" ht="12" customHeight="1" x14ac:dyDescent="0.25">
      <c r="A9111" s="651" t="s">
        <v>19305</v>
      </c>
      <c r="B9111" t="s">
        <v>19306</v>
      </c>
      <c r="C9111" s="22">
        <f>ODAOHfA!AG20</f>
        <v>0</v>
      </c>
      <c r="D9111" s="22" t="s">
        <v>16807</v>
      </c>
      <c r="E9111" s="371" t="s">
        <v>19307</v>
      </c>
    </row>
    <row r="9112" spans="1:5" ht="12" customHeight="1" x14ac:dyDescent="0.25">
      <c r="A9112" s="651" t="s">
        <v>19308</v>
      </c>
      <c r="B9112" t="s">
        <v>19309</v>
      </c>
      <c r="C9112" s="22">
        <f>ODAOHfA!AG21</f>
        <v>0</v>
      </c>
      <c r="D9112" s="22" t="s">
        <v>16807</v>
      </c>
      <c r="E9112" s="371" t="s">
        <v>19310</v>
      </c>
    </row>
    <row r="9113" spans="1:5" ht="12" customHeight="1" x14ac:dyDescent="0.25">
      <c r="A9113" s="651" t="s">
        <v>19311</v>
      </c>
      <c r="B9113" t="s">
        <v>19312</v>
      </c>
      <c r="C9113" s="22">
        <f>ODAOHfA!AG22</f>
        <v>0</v>
      </c>
      <c r="D9113" s="22" t="s">
        <v>16807</v>
      </c>
      <c r="E9113" s="371" t="s">
        <v>19313</v>
      </c>
    </row>
    <row r="9114" spans="1:5" ht="12" customHeight="1" x14ac:dyDescent="0.25">
      <c r="A9114" s="651" t="s">
        <v>19314</v>
      </c>
      <c r="B9114" t="s">
        <v>19315</v>
      </c>
      <c r="C9114" s="22">
        <f>ODAOHfA!AG23</f>
        <v>0</v>
      </c>
      <c r="D9114" s="22" t="s">
        <v>16807</v>
      </c>
      <c r="E9114" s="371" t="s">
        <v>19316</v>
      </c>
    </row>
    <row r="9115" spans="1:5" ht="12" customHeight="1" x14ac:dyDescent="0.25">
      <c r="A9115" s="651" t="s">
        <v>19317</v>
      </c>
      <c r="B9115" t="s">
        <v>19318</v>
      </c>
      <c r="C9115" s="22">
        <f>ODAOHfA!AG24</f>
        <v>0</v>
      </c>
      <c r="D9115" s="22" t="s">
        <v>16807</v>
      </c>
      <c r="E9115" s="371" t="s">
        <v>19319</v>
      </c>
    </row>
    <row r="9116" spans="1:5" ht="12" customHeight="1" x14ac:dyDescent="0.25">
      <c r="A9116" s="651" t="s">
        <v>19320</v>
      </c>
      <c r="B9116" t="s">
        <v>19321</v>
      </c>
      <c r="C9116" s="22">
        <f>ODAOHfA!AG25</f>
        <v>0</v>
      </c>
      <c r="D9116" s="22" t="s">
        <v>16807</v>
      </c>
      <c r="E9116" s="371" t="s">
        <v>19322</v>
      </c>
    </row>
    <row r="9117" spans="1:5" ht="12" customHeight="1" x14ac:dyDescent="0.25">
      <c r="A9117" s="651" t="s">
        <v>19323</v>
      </c>
      <c r="B9117" t="s">
        <v>19324</v>
      </c>
      <c r="C9117" s="22">
        <f>ODAOHfA!AG26</f>
        <v>0</v>
      </c>
      <c r="D9117" s="22" t="s">
        <v>16807</v>
      </c>
      <c r="E9117" s="371" t="s">
        <v>19325</v>
      </c>
    </row>
    <row r="9118" spans="1:5" ht="12" customHeight="1" x14ac:dyDescent="0.25">
      <c r="A9118" s="651" t="s">
        <v>19326</v>
      </c>
      <c r="B9118" t="s">
        <v>19327</v>
      </c>
      <c r="C9118" s="22">
        <f>ODAOHfA!AG27</f>
        <v>0</v>
      </c>
      <c r="D9118" s="22" t="s">
        <v>16807</v>
      </c>
      <c r="E9118" s="371" t="s">
        <v>19328</v>
      </c>
    </row>
    <row r="9119" spans="1:5" ht="12" customHeight="1" x14ac:dyDescent="0.25">
      <c r="A9119" s="651" t="s">
        <v>19329</v>
      </c>
      <c r="B9119" t="s">
        <v>19330</v>
      </c>
      <c r="C9119" s="22">
        <f>ODAOHfA!AG28</f>
        <v>0</v>
      </c>
      <c r="D9119" s="22" t="s">
        <v>16807</v>
      </c>
      <c r="E9119" s="371" t="s">
        <v>19331</v>
      </c>
    </row>
    <row r="9120" spans="1:5" ht="12" customHeight="1" x14ac:dyDescent="0.25">
      <c r="A9120" s="651" t="s">
        <v>19332</v>
      </c>
      <c r="B9120" t="s">
        <v>19333</v>
      </c>
      <c r="C9120" s="22">
        <f>ODAOHfA!AG29</f>
        <v>0</v>
      </c>
      <c r="D9120" s="22" t="s">
        <v>16807</v>
      </c>
      <c r="E9120" s="371" t="s">
        <v>19334</v>
      </c>
    </row>
    <row r="9121" spans="1:5" ht="12" customHeight="1" x14ac:dyDescent="0.25">
      <c r="A9121" s="651" t="s">
        <v>19335</v>
      </c>
      <c r="B9121" t="s">
        <v>19336</v>
      </c>
      <c r="C9121" s="22">
        <f>ODAOHfA!AG30</f>
        <v>0</v>
      </c>
      <c r="D9121" s="22" t="s">
        <v>16807</v>
      </c>
      <c r="E9121" s="371" t="s">
        <v>19337</v>
      </c>
    </row>
    <row r="9122" spans="1:5" ht="12" customHeight="1" x14ac:dyDescent="0.25">
      <c r="A9122" s="651" t="s">
        <v>19338</v>
      </c>
      <c r="B9122" t="s">
        <v>19339</v>
      </c>
      <c r="C9122" s="22">
        <f>ODAOHfA!AG31</f>
        <v>0</v>
      </c>
      <c r="D9122" s="22" t="s">
        <v>16807</v>
      </c>
      <c r="E9122" s="371" t="s">
        <v>19340</v>
      </c>
    </row>
    <row r="9123" spans="1:5" ht="12" customHeight="1" x14ac:dyDescent="0.25">
      <c r="A9123" s="651" t="s">
        <v>19341</v>
      </c>
      <c r="B9123" t="s">
        <v>19342</v>
      </c>
      <c r="C9123" s="22">
        <f>ODAOHfA!AG32</f>
        <v>0</v>
      </c>
      <c r="D9123" s="22" t="s">
        <v>16807</v>
      </c>
      <c r="E9123" s="371" t="s">
        <v>19343</v>
      </c>
    </row>
    <row r="9124" spans="1:5" ht="12" customHeight="1" x14ac:dyDescent="0.25">
      <c r="A9124" s="651" t="s">
        <v>19344</v>
      </c>
      <c r="B9124" t="s">
        <v>19345</v>
      </c>
      <c r="C9124" s="22">
        <f>ODAOHfA!AG33</f>
        <v>0</v>
      </c>
      <c r="D9124" s="22" t="s">
        <v>16807</v>
      </c>
      <c r="E9124" s="371" t="s">
        <v>19346</v>
      </c>
    </row>
    <row r="9125" spans="1:5" ht="12" customHeight="1" x14ac:dyDescent="0.25">
      <c r="A9125" s="651" t="s">
        <v>19347</v>
      </c>
      <c r="B9125" t="s">
        <v>19348</v>
      </c>
      <c r="C9125" s="22">
        <f>ODAOHfA!AG34</f>
        <v>0</v>
      </c>
      <c r="D9125" s="22" t="s">
        <v>16807</v>
      </c>
      <c r="E9125" s="371" t="s">
        <v>19349</v>
      </c>
    </row>
    <row r="9126" spans="1:5" ht="12" customHeight="1" x14ac:dyDescent="0.25">
      <c r="A9126" s="651" t="s">
        <v>19350</v>
      </c>
      <c r="B9126" t="s">
        <v>19351</v>
      </c>
      <c r="C9126" s="22">
        <f>ODAOHfA!AG35</f>
        <v>0</v>
      </c>
      <c r="D9126" s="22" t="s">
        <v>16807</v>
      </c>
      <c r="E9126" s="371" t="s">
        <v>19352</v>
      </c>
    </row>
    <row r="9127" spans="1:5" ht="12" customHeight="1" x14ac:dyDescent="0.25">
      <c r="A9127" s="651" t="s">
        <v>19353</v>
      </c>
      <c r="B9127" t="s">
        <v>19354</v>
      </c>
      <c r="C9127" s="22">
        <f>ODAOHfA!AG36</f>
        <v>0</v>
      </c>
      <c r="D9127" s="22" t="s">
        <v>16807</v>
      </c>
      <c r="E9127" s="371" t="s">
        <v>19355</v>
      </c>
    </row>
    <row r="9128" spans="1:5" ht="12" customHeight="1" x14ac:dyDescent="0.25">
      <c r="A9128" s="651" t="s">
        <v>19356</v>
      </c>
      <c r="B9128" t="s">
        <v>19357</v>
      </c>
      <c r="C9128" s="22">
        <f>ODAOHfA!AG37</f>
        <v>0</v>
      </c>
      <c r="D9128" s="22" t="s">
        <v>16807</v>
      </c>
      <c r="E9128" s="371" t="s">
        <v>19358</v>
      </c>
    </row>
    <row r="9129" spans="1:5" ht="12" customHeight="1" x14ac:dyDescent="0.25">
      <c r="A9129" s="651" t="s">
        <v>19359</v>
      </c>
      <c r="B9129" t="s">
        <v>19360</v>
      </c>
      <c r="C9129" s="22">
        <f>ODAOHfA!AG38</f>
        <v>0</v>
      </c>
      <c r="D9129" s="22" t="s">
        <v>16807</v>
      </c>
      <c r="E9129" s="371" t="s">
        <v>19361</v>
      </c>
    </row>
    <row r="9130" spans="1:5" ht="12" customHeight="1" x14ac:dyDescent="0.25">
      <c r="A9130" s="651" t="s">
        <v>19362</v>
      </c>
      <c r="B9130" t="s">
        <v>19363</v>
      </c>
      <c r="C9130" s="22">
        <f>ODAOHfA!AH14</f>
        <v>0</v>
      </c>
      <c r="D9130" s="22" t="s">
        <v>16807</v>
      </c>
      <c r="E9130" s="371" t="s">
        <v>19364</v>
      </c>
    </row>
    <row r="9131" spans="1:5" ht="12" customHeight="1" x14ac:dyDescent="0.25">
      <c r="A9131" s="651" t="s">
        <v>19365</v>
      </c>
      <c r="B9131" t="s">
        <v>19366</v>
      </c>
      <c r="C9131" s="22">
        <f>ODAOHfA!AH15</f>
        <v>0</v>
      </c>
      <c r="D9131" s="22" t="s">
        <v>16807</v>
      </c>
      <c r="E9131" s="371" t="s">
        <v>19367</v>
      </c>
    </row>
    <row r="9132" spans="1:5" ht="12" customHeight="1" x14ac:dyDescent="0.25">
      <c r="A9132" s="651" t="s">
        <v>19368</v>
      </c>
      <c r="B9132" t="s">
        <v>19369</v>
      </c>
      <c r="C9132" s="22">
        <f>ODAOHfA!AH16</f>
        <v>0</v>
      </c>
      <c r="D9132" s="22" t="s">
        <v>16807</v>
      </c>
      <c r="E9132" s="371" t="s">
        <v>19370</v>
      </c>
    </row>
    <row r="9133" spans="1:5" ht="12" customHeight="1" x14ac:dyDescent="0.25">
      <c r="A9133" s="651" t="s">
        <v>19371</v>
      </c>
      <c r="B9133" t="s">
        <v>19372</v>
      </c>
      <c r="C9133" s="22">
        <f>ODAOHfA!AH17</f>
        <v>0</v>
      </c>
      <c r="D9133" s="22" t="s">
        <v>16807</v>
      </c>
      <c r="E9133" s="371" t="s">
        <v>19373</v>
      </c>
    </row>
    <row r="9134" spans="1:5" ht="12" customHeight="1" x14ac:dyDescent="0.25">
      <c r="A9134" s="651" t="s">
        <v>19374</v>
      </c>
      <c r="B9134" t="s">
        <v>19375</v>
      </c>
      <c r="C9134" s="22">
        <f>ODAOHfA!AH18</f>
        <v>0</v>
      </c>
      <c r="D9134" s="22" t="s">
        <v>16807</v>
      </c>
      <c r="E9134" s="371" t="s">
        <v>19376</v>
      </c>
    </row>
    <row r="9135" spans="1:5" ht="12" customHeight="1" x14ac:dyDescent="0.25">
      <c r="A9135" s="651" t="s">
        <v>19377</v>
      </c>
      <c r="B9135" t="s">
        <v>19378</v>
      </c>
      <c r="C9135" s="22">
        <f>ODAOHfA!AH19</f>
        <v>0</v>
      </c>
      <c r="D9135" s="22" t="s">
        <v>16807</v>
      </c>
      <c r="E9135" s="371" t="s">
        <v>19379</v>
      </c>
    </row>
    <row r="9136" spans="1:5" ht="12" customHeight="1" x14ac:dyDescent="0.25">
      <c r="A9136" s="651" t="s">
        <v>19380</v>
      </c>
      <c r="B9136" t="s">
        <v>19381</v>
      </c>
      <c r="C9136" s="22">
        <f>ODAOHfA!AH20</f>
        <v>0</v>
      </c>
      <c r="D9136" s="22" t="s">
        <v>16807</v>
      </c>
      <c r="E9136" s="371" t="s">
        <v>19382</v>
      </c>
    </row>
    <row r="9137" spans="1:5" ht="12" customHeight="1" x14ac:dyDescent="0.25">
      <c r="A9137" s="651" t="s">
        <v>19383</v>
      </c>
      <c r="B9137" t="s">
        <v>19384</v>
      </c>
      <c r="C9137" s="22">
        <f>ODAOHfA!AH21</f>
        <v>0</v>
      </c>
      <c r="D9137" s="22" t="s">
        <v>16807</v>
      </c>
      <c r="E9137" s="371" t="s">
        <v>19385</v>
      </c>
    </row>
    <row r="9138" spans="1:5" ht="12" customHeight="1" x14ac:dyDescent="0.25">
      <c r="A9138" s="651" t="s">
        <v>19386</v>
      </c>
      <c r="B9138" t="s">
        <v>19387</v>
      </c>
      <c r="C9138" s="22">
        <f>ODAOHfA!AH22</f>
        <v>0</v>
      </c>
      <c r="D9138" s="22" t="s">
        <v>16807</v>
      </c>
      <c r="E9138" s="371" t="s">
        <v>19388</v>
      </c>
    </row>
    <row r="9139" spans="1:5" ht="12" customHeight="1" x14ac:dyDescent="0.25">
      <c r="A9139" s="651" t="s">
        <v>19389</v>
      </c>
      <c r="B9139" t="s">
        <v>19390</v>
      </c>
      <c r="C9139" s="22">
        <f>ODAOHfA!AH23</f>
        <v>0</v>
      </c>
      <c r="D9139" s="22" t="s">
        <v>16807</v>
      </c>
      <c r="E9139" s="371" t="s">
        <v>19391</v>
      </c>
    </row>
    <row r="9140" spans="1:5" ht="12" customHeight="1" x14ac:dyDescent="0.25">
      <c r="A9140" s="651" t="s">
        <v>19392</v>
      </c>
      <c r="B9140" t="s">
        <v>19393</v>
      </c>
      <c r="C9140" s="22">
        <f>ODAOHfA!AH24</f>
        <v>0</v>
      </c>
      <c r="D9140" s="22" t="s">
        <v>16807</v>
      </c>
      <c r="E9140" s="371" t="s">
        <v>19394</v>
      </c>
    </row>
    <row r="9141" spans="1:5" ht="12" customHeight="1" x14ac:dyDescent="0.25">
      <c r="A9141" s="651" t="s">
        <v>19395</v>
      </c>
      <c r="B9141" t="s">
        <v>19396</v>
      </c>
      <c r="C9141" s="22">
        <f>ODAOHfA!AH25</f>
        <v>0</v>
      </c>
      <c r="D9141" s="22" t="s">
        <v>16807</v>
      </c>
      <c r="E9141" s="371" t="s">
        <v>19397</v>
      </c>
    </row>
    <row r="9142" spans="1:5" ht="12" customHeight="1" x14ac:dyDescent="0.25">
      <c r="A9142" s="651" t="s">
        <v>19398</v>
      </c>
      <c r="B9142" t="s">
        <v>19399</v>
      </c>
      <c r="C9142" s="22">
        <f>ODAOHfA!AH26</f>
        <v>0</v>
      </c>
      <c r="D9142" s="22" t="s">
        <v>16807</v>
      </c>
      <c r="E9142" s="371" t="s">
        <v>19400</v>
      </c>
    </row>
    <row r="9143" spans="1:5" ht="12" customHeight="1" x14ac:dyDescent="0.25">
      <c r="A9143" s="651" t="s">
        <v>19401</v>
      </c>
      <c r="B9143" t="s">
        <v>19402</v>
      </c>
      <c r="C9143" s="22">
        <f>ODAOHfA!AH27</f>
        <v>0</v>
      </c>
      <c r="D9143" s="22" t="s">
        <v>16807</v>
      </c>
      <c r="E9143" s="371" t="s">
        <v>19403</v>
      </c>
    </row>
    <row r="9144" spans="1:5" ht="12" customHeight="1" x14ac:dyDescent="0.25">
      <c r="A9144" s="651" t="s">
        <v>19404</v>
      </c>
      <c r="B9144" t="s">
        <v>19405</v>
      </c>
      <c r="C9144" s="22">
        <f>ODAOHfA!AH28</f>
        <v>0</v>
      </c>
      <c r="D9144" s="22" t="s">
        <v>16807</v>
      </c>
      <c r="E9144" s="371" t="s">
        <v>19406</v>
      </c>
    </row>
    <row r="9145" spans="1:5" ht="12" customHeight="1" x14ac:dyDescent="0.25">
      <c r="A9145" s="651" t="s">
        <v>19407</v>
      </c>
      <c r="B9145" t="s">
        <v>19408</v>
      </c>
      <c r="C9145" s="22">
        <f>ODAOHfA!AH29</f>
        <v>0</v>
      </c>
      <c r="D9145" s="22" t="s">
        <v>16807</v>
      </c>
      <c r="E9145" s="371" t="s">
        <v>19409</v>
      </c>
    </row>
    <row r="9146" spans="1:5" ht="12" customHeight="1" x14ac:dyDescent="0.25">
      <c r="A9146" s="651" t="s">
        <v>19410</v>
      </c>
      <c r="B9146" t="s">
        <v>19411</v>
      </c>
      <c r="C9146" s="22">
        <f>ODAOHfA!AH30</f>
        <v>0</v>
      </c>
      <c r="D9146" s="22" t="s">
        <v>16807</v>
      </c>
      <c r="E9146" s="371" t="s">
        <v>19412</v>
      </c>
    </row>
    <row r="9147" spans="1:5" ht="12" customHeight="1" x14ac:dyDescent="0.25">
      <c r="A9147" s="651" t="s">
        <v>19413</v>
      </c>
      <c r="B9147" t="s">
        <v>19414</v>
      </c>
      <c r="C9147" s="22">
        <f>ODAOHfA!AH31</f>
        <v>0</v>
      </c>
      <c r="D9147" s="22" t="s">
        <v>16807</v>
      </c>
      <c r="E9147" s="371" t="s">
        <v>19415</v>
      </c>
    </row>
    <row r="9148" spans="1:5" ht="12" customHeight="1" x14ac:dyDescent="0.25">
      <c r="A9148" s="651" t="s">
        <v>19416</v>
      </c>
      <c r="B9148" t="s">
        <v>19417</v>
      </c>
      <c r="C9148" s="22">
        <f>ODAOHfA!AH32</f>
        <v>0</v>
      </c>
      <c r="D9148" s="22" t="s">
        <v>16807</v>
      </c>
      <c r="E9148" s="371" t="s">
        <v>19418</v>
      </c>
    </row>
    <row r="9149" spans="1:5" ht="12" customHeight="1" x14ac:dyDescent="0.25">
      <c r="A9149" s="651" t="s">
        <v>19419</v>
      </c>
      <c r="B9149" t="s">
        <v>19420</v>
      </c>
      <c r="C9149" s="22">
        <f>ODAOHfA!AH33</f>
        <v>0</v>
      </c>
      <c r="D9149" s="22" t="s">
        <v>16807</v>
      </c>
      <c r="E9149" s="371" t="s">
        <v>19421</v>
      </c>
    </row>
    <row r="9150" spans="1:5" ht="12" customHeight="1" x14ac:dyDescent="0.25">
      <c r="A9150" s="651" t="s">
        <v>19422</v>
      </c>
      <c r="B9150" t="s">
        <v>19423</v>
      </c>
      <c r="C9150" s="22">
        <f>ODAOHfA!AH34</f>
        <v>0</v>
      </c>
      <c r="D9150" s="22" t="s">
        <v>16807</v>
      </c>
      <c r="E9150" s="371" t="s">
        <v>19424</v>
      </c>
    </row>
    <row r="9151" spans="1:5" ht="12" customHeight="1" x14ac:dyDescent="0.25">
      <c r="A9151" s="651" t="s">
        <v>19425</v>
      </c>
      <c r="B9151" t="s">
        <v>19426</v>
      </c>
      <c r="C9151" s="22">
        <f>ODAOHfA!AH35</f>
        <v>0</v>
      </c>
      <c r="D9151" s="22" t="s">
        <v>16807</v>
      </c>
      <c r="E9151" s="371" t="s">
        <v>19427</v>
      </c>
    </row>
    <row r="9152" spans="1:5" ht="12" customHeight="1" x14ac:dyDescent="0.25">
      <c r="A9152" s="651" t="s">
        <v>19428</v>
      </c>
      <c r="B9152" t="s">
        <v>19429</v>
      </c>
      <c r="C9152" s="22">
        <f>ODAOHfA!AH36</f>
        <v>0</v>
      </c>
      <c r="D9152" s="22" t="s">
        <v>16807</v>
      </c>
      <c r="E9152" s="371" t="s">
        <v>19430</v>
      </c>
    </row>
    <row r="9153" spans="1:5" ht="12" customHeight="1" x14ac:dyDescent="0.25">
      <c r="A9153" s="651" t="s">
        <v>19431</v>
      </c>
      <c r="B9153" t="s">
        <v>19432</v>
      </c>
      <c r="C9153" s="22">
        <f>ODAOHfA!AH37</f>
        <v>0</v>
      </c>
      <c r="D9153" s="22" t="s">
        <v>16807</v>
      </c>
      <c r="E9153" s="371" t="s">
        <v>19433</v>
      </c>
    </row>
    <row r="9154" spans="1:5" ht="12" customHeight="1" x14ac:dyDescent="0.25">
      <c r="A9154" s="651" t="s">
        <v>19434</v>
      </c>
      <c r="B9154" t="s">
        <v>19435</v>
      </c>
      <c r="C9154" s="22">
        <f>ODAOHfA!AH38</f>
        <v>0</v>
      </c>
      <c r="D9154" s="22" t="s">
        <v>16807</v>
      </c>
      <c r="E9154" s="371" t="s">
        <v>19436</v>
      </c>
    </row>
    <row r="9155" spans="1:5" ht="12" customHeight="1" x14ac:dyDescent="0.25">
      <c r="A9155" s="651" t="s">
        <v>19437</v>
      </c>
      <c r="B9155" t="s">
        <v>19438</v>
      </c>
      <c r="C9155" s="22">
        <f>ODAOHfA!AI14</f>
        <v>0</v>
      </c>
      <c r="D9155" s="22" t="s">
        <v>16807</v>
      </c>
      <c r="E9155" s="371" t="s">
        <v>19439</v>
      </c>
    </row>
    <row r="9156" spans="1:5" ht="12" customHeight="1" x14ac:dyDescent="0.25">
      <c r="A9156" s="651" t="s">
        <v>19440</v>
      </c>
      <c r="B9156" t="s">
        <v>19441</v>
      </c>
      <c r="C9156" s="22">
        <f>ODAOHfA!AI15</f>
        <v>0</v>
      </c>
      <c r="D9156" s="22" t="s">
        <v>16807</v>
      </c>
      <c r="E9156" s="371" t="s">
        <v>19442</v>
      </c>
    </row>
    <row r="9157" spans="1:5" ht="12" customHeight="1" x14ac:dyDescent="0.25">
      <c r="A9157" s="651" t="s">
        <v>19443</v>
      </c>
      <c r="B9157" t="s">
        <v>19444</v>
      </c>
      <c r="C9157" s="22">
        <f>ODAOHfA!AI16</f>
        <v>0</v>
      </c>
      <c r="D9157" s="22" t="s">
        <v>16807</v>
      </c>
      <c r="E9157" s="371" t="s">
        <v>19445</v>
      </c>
    </row>
    <row r="9158" spans="1:5" ht="12" customHeight="1" x14ac:dyDescent="0.25">
      <c r="A9158" s="651" t="s">
        <v>19446</v>
      </c>
      <c r="B9158" t="s">
        <v>19447</v>
      </c>
      <c r="C9158" s="22">
        <f>ODAOHfA!AI17</f>
        <v>0</v>
      </c>
      <c r="D9158" s="22" t="s">
        <v>16807</v>
      </c>
      <c r="E9158" s="371" t="s">
        <v>19448</v>
      </c>
    </row>
    <row r="9159" spans="1:5" ht="12" customHeight="1" x14ac:dyDescent="0.25">
      <c r="A9159" s="651" t="s">
        <v>19449</v>
      </c>
      <c r="B9159" t="s">
        <v>19450</v>
      </c>
      <c r="C9159" s="22">
        <f>ODAOHfA!AI18</f>
        <v>0</v>
      </c>
      <c r="D9159" s="22" t="s">
        <v>16807</v>
      </c>
      <c r="E9159" s="371" t="s">
        <v>19451</v>
      </c>
    </row>
    <row r="9160" spans="1:5" ht="12" customHeight="1" x14ac:dyDescent="0.25">
      <c r="A9160" s="651" t="s">
        <v>19452</v>
      </c>
      <c r="B9160" t="s">
        <v>19453</v>
      </c>
      <c r="C9160" s="22">
        <f>ODAOHfA!AI19</f>
        <v>0</v>
      </c>
      <c r="D9160" s="22" t="s">
        <v>16807</v>
      </c>
      <c r="E9160" s="371" t="s">
        <v>19454</v>
      </c>
    </row>
    <row r="9161" spans="1:5" ht="12" customHeight="1" x14ac:dyDescent="0.25">
      <c r="A9161" s="651" t="s">
        <v>19455</v>
      </c>
      <c r="B9161" t="s">
        <v>19456</v>
      </c>
      <c r="C9161" s="22">
        <f>ODAOHfA!AI20</f>
        <v>0</v>
      </c>
      <c r="D9161" s="22" t="s">
        <v>16807</v>
      </c>
      <c r="E9161" s="371" t="s">
        <v>19457</v>
      </c>
    </row>
    <row r="9162" spans="1:5" ht="12" customHeight="1" x14ac:dyDescent="0.25">
      <c r="A9162" s="651" t="s">
        <v>19458</v>
      </c>
      <c r="B9162" t="s">
        <v>19459</v>
      </c>
      <c r="C9162" s="22">
        <f>ODAOHfA!AI21</f>
        <v>0</v>
      </c>
      <c r="D9162" s="22" t="s">
        <v>16807</v>
      </c>
      <c r="E9162" s="371" t="s">
        <v>19460</v>
      </c>
    </row>
    <row r="9163" spans="1:5" ht="12" customHeight="1" x14ac:dyDescent="0.25">
      <c r="A9163" s="651" t="s">
        <v>19461</v>
      </c>
      <c r="B9163" t="s">
        <v>19462</v>
      </c>
      <c r="C9163" s="22">
        <f>ODAOHfA!AI22</f>
        <v>0</v>
      </c>
      <c r="D9163" s="22" t="s">
        <v>16807</v>
      </c>
      <c r="E9163" s="371" t="s">
        <v>19463</v>
      </c>
    </row>
    <row r="9164" spans="1:5" ht="12" customHeight="1" x14ac:dyDescent="0.25">
      <c r="A9164" s="651" t="s">
        <v>19464</v>
      </c>
      <c r="B9164" t="s">
        <v>19465</v>
      </c>
      <c r="C9164" s="22">
        <f>ODAOHfA!AI23</f>
        <v>0</v>
      </c>
      <c r="D9164" s="22" t="s">
        <v>16807</v>
      </c>
      <c r="E9164" s="371" t="s">
        <v>19466</v>
      </c>
    </row>
    <row r="9165" spans="1:5" ht="12" customHeight="1" x14ac:dyDescent="0.25">
      <c r="A9165" s="651" t="s">
        <v>19467</v>
      </c>
      <c r="B9165" t="s">
        <v>19468</v>
      </c>
      <c r="C9165" s="22">
        <f>ODAOHfA!AI24</f>
        <v>0</v>
      </c>
      <c r="D9165" s="22" t="s">
        <v>16807</v>
      </c>
      <c r="E9165" s="371" t="s">
        <v>19469</v>
      </c>
    </row>
    <row r="9166" spans="1:5" ht="12" customHeight="1" x14ac:dyDescent="0.25">
      <c r="A9166" s="651" t="s">
        <v>19470</v>
      </c>
      <c r="B9166" t="s">
        <v>19471</v>
      </c>
      <c r="C9166" s="22">
        <f>ODAOHfA!AI25</f>
        <v>0</v>
      </c>
      <c r="D9166" s="22" t="s">
        <v>16807</v>
      </c>
      <c r="E9166" s="371" t="s">
        <v>19472</v>
      </c>
    </row>
    <row r="9167" spans="1:5" ht="12" customHeight="1" x14ac:dyDescent="0.25">
      <c r="A9167" s="651" t="s">
        <v>19473</v>
      </c>
      <c r="B9167" t="s">
        <v>19474</v>
      </c>
      <c r="C9167" s="22">
        <f>ODAOHfA!AI26</f>
        <v>0</v>
      </c>
      <c r="D9167" s="22" t="s">
        <v>16807</v>
      </c>
      <c r="E9167" s="371" t="s">
        <v>19475</v>
      </c>
    </row>
    <row r="9168" spans="1:5" ht="12" customHeight="1" x14ac:dyDescent="0.25">
      <c r="A9168" s="651" t="s">
        <v>19476</v>
      </c>
      <c r="B9168" t="s">
        <v>19477</v>
      </c>
      <c r="C9168" s="22">
        <f>ODAOHfA!AI27</f>
        <v>0</v>
      </c>
      <c r="D9168" s="22" t="s">
        <v>16807</v>
      </c>
      <c r="E9168" s="371" t="s">
        <v>19478</v>
      </c>
    </row>
    <row r="9169" spans="1:5" ht="12" customHeight="1" x14ac:dyDescent="0.25">
      <c r="A9169" s="651" t="s">
        <v>19479</v>
      </c>
      <c r="B9169" t="s">
        <v>19480</v>
      </c>
      <c r="C9169" s="22">
        <f>ODAOHfA!AI28</f>
        <v>0</v>
      </c>
      <c r="D9169" s="22" t="s">
        <v>16807</v>
      </c>
      <c r="E9169" s="371" t="s">
        <v>19481</v>
      </c>
    </row>
    <row r="9170" spans="1:5" ht="12" customHeight="1" x14ac:dyDescent="0.25">
      <c r="A9170" s="651" t="s">
        <v>19482</v>
      </c>
      <c r="B9170" t="s">
        <v>19483</v>
      </c>
      <c r="C9170" s="22">
        <f>ODAOHfA!AI29</f>
        <v>0</v>
      </c>
      <c r="D9170" s="22" t="s">
        <v>16807</v>
      </c>
      <c r="E9170" s="371" t="s">
        <v>19484</v>
      </c>
    </row>
    <row r="9171" spans="1:5" ht="12" customHeight="1" x14ac:dyDescent="0.25">
      <c r="A9171" s="651" t="s">
        <v>19485</v>
      </c>
      <c r="B9171" t="s">
        <v>19486</v>
      </c>
      <c r="C9171" s="22">
        <f>ODAOHfA!AI30</f>
        <v>0</v>
      </c>
      <c r="D9171" s="22" t="s">
        <v>16807</v>
      </c>
      <c r="E9171" s="371" t="s">
        <v>19487</v>
      </c>
    </row>
    <row r="9172" spans="1:5" ht="12" customHeight="1" x14ac:dyDescent="0.25">
      <c r="A9172" s="651" t="s">
        <v>19488</v>
      </c>
      <c r="B9172" t="s">
        <v>19489</v>
      </c>
      <c r="C9172" s="22">
        <f>ODAOHfA!AI31</f>
        <v>0</v>
      </c>
      <c r="D9172" s="22" t="s">
        <v>16807</v>
      </c>
      <c r="E9172" s="371" t="s">
        <v>19490</v>
      </c>
    </row>
    <row r="9173" spans="1:5" ht="12" customHeight="1" x14ac:dyDescent="0.25">
      <c r="A9173" s="651" t="s">
        <v>19491</v>
      </c>
      <c r="B9173" t="s">
        <v>19492</v>
      </c>
      <c r="C9173" s="22">
        <f>ODAOHfA!AI32</f>
        <v>0</v>
      </c>
      <c r="D9173" s="22" t="s">
        <v>16807</v>
      </c>
      <c r="E9173" s="371" t="s">
        <v>19493</v>
      </c>
    </row>
    <row r="9174" spans="1:5" ht="12" customHeight="1" x14ac:dyDescent="0.25">
      <c r="A9174" s="651" t="s">
        <v>19494</v>
      </c>
      <c r="B9174" t="s">
        <v>19495</v>
      </c>
      <c r="C9174" s="22">
        <f>ODAOHfA!AI33</f>
        <v>0</v>
      </c>
      <c r="D9174" s="22" t="s">
        <v>16807</v>
      </c>
      <c r="E9174" s="371" t="s">
        <v>19496</v>
      </c>
    </row>
    <row r="9175" spans="1:5" ht="12" customHeight="1" x14ac:dyDescent="0.25">
      <c r="A9175" s="651" t="s">
        <v>19497</v>
      </c>
      <c r="B9175" t="s">
        <v>19498</v>
      </c>
      <c r="C9175" s="22">
        <f>ODAOHfA!AI34</f>
        <v>0</v>
      </c>
      <c r="D9175" s="22" t="s">
        <v>16807</v>
      </c>
      <c r="E9175" s="371" t="s">
        <v>19499</v>
      </c>
    </row>
    <row r="9176" spans="1:5" ht="12" customHeight="1" x14ac:dyDescent="0.25">
      <c r="A9176" s="651" t="s">
        <v>19500</v>
      </c>
      <c r="B9176" t="s">
        <v>19501</v>
      </c>
      <c r="C9176" s="22">
        <f>ODAOHfA!AI35</f>
        <v>0</v>
      </c>
      <c r="D9176" s="22" t="s">
        <v>16807</v>
      </c>
      <c r="E9176" s="371" t="s">
        <v>19502</v>
      </c>
    </row>
    <row r="9177" spans="1:5" ht="12" customHeight="1" x14ac:dyDescent="0.25">
      <c r="A9177" s="651" t="s">
        <v>19503</v>
      </c>
      <c r="B9177" t="s">
        <v>19504</v>
      </c>
      <c r="C9177" s="22">
        <f>ODAOHfA!AI36</f>
        <v>0</v>
      </c>
      <c r="D9177" s="22" t="s">
        <v>16807</v>
      </c>
      <c r="E9177" s="371" t="s">
        <v>19505</v>
      </c>
    </row>
    <row r="9178" spans="1:5" ht="12" customHeight="1" x14ac:dyDescent="0.25">
      <c r="A9178" s="651" t="s">
        <v>19506</v>
      </c>
      <c r="B9178" t="s">
        <v>19507</v>
      </c>
      <c r="C9178" s="22">
        <f>ODAOHfA!AI37</f>
        <v>0</v>
      </c>
      <c r="D9178" s="22" t="s">
        <v>16807</v>
      </c>
      <c r="E9178" s="371" t="s">
        <v>19508</v>
      </c>
    </row>
    <row r="9179" spans="1:5" ht="12" customHeight="1" x14ac:dyDescent="0.25">
      <c r="A9179" s="651" t="s">
        <v>19509</v>
      </c>
      <c r="B9179" t="s">
        <v>19510</v>
      </c>
      <c r="C9179" s="22">
        <f>ODAOHfA!AI38</f>
        <v>0</v>
      </c>
      <c r="D9179" s="22" t="s">
        <v>16807</v>
      </c>
      <c r="E9179" s="371" t="s">
        <v>19511</v>
      </c>
    </row>
    <row r="9180" spans="1:5" ht="12" customHeight="1" x14ac:dyDescent="0.25">
      <c r="A9180" s="651" t="s">
        <v>19512</v>
      </c>
      <c r="B9180" t="s">
        <v>19513</v>
      </c>
      <c r="C9180" s="22">
        <f>ODAOHfA!AJ14</f>
        <v>0</v>
      </c>
      <c r="D9180" s="22" t="s">
        <v>16807</v>
      </c>
      <c r="E9180" s="371" t="s">
        <v>19514</v>
      </c>
    </row>
    <row r="9181" spans="1:5" ht="12" customHeight="1" x14ac:dyDescent="0.25">
      <c r="A9181" s="651" t="s">
        <v>19515</v>
      </c>
      <c r="B9181" t="s">
        <v>19516</v>
      </c>
      <c r="C9181" s="22">
        <f>ODAOHfA!AJ15</f>
        <v>0</v>
      </c>
      <c r="D9181" s="22" t="s">
        <v>16807</v>
      </c>
      <c r="E9181" s="371" t="s">
        <v>19517</v>
      </c>
    </row>
    <row r="9182" spans="1:5" ht="12" customHeight="1" x14ac:dyDescent="0.25">
      <c r="A9182" s="651" t="s">
        <v>19518</v>
      </c>
      <c r="B9182" t="s">
        <v>19519</v>
      </c>
      <c r="C9182" s="22">
        <f>ODAOHfA!AJ16</f>
        <v>0</v>
      </c>
      <c r="D9182" s="22" t="s">
        <v>16807</v>
      </c>
      <c r="E9182" s="371" t="s">
        <v>19520</v>
      </c>
    </row>
    <row r="9183" spans="1:5" ht="12" customHeight="1" x14ac:dyDescent="0.25">
      <c r="A9183" s="651" t="s">
        <v>19521</v>
      </c>
      <c r="B9183" t="s">
        <v>19522</v>
      </c>
      <c r="C9183" s="22">
        <f>ODAOHfA!AJ17</f>
        <v>0</v>
      </c>
      <c r="D9183" s="22" t="s">
        <v>16807</v>
      </c>
      <c r="E9183" s="371" t="s">
        <v>19523</v>
      </c>
    </row>
    <row r="9184" spans="1:5" ht="12" customHeight="1" x14ac:dyDescent="0.25">
      <c r="A9184" s="651" t="s">
        <v>19524</v>
      </c>
      <c r="B9184" t="s">
        <v>19525</v>
      </c>
      <c r="C9184" s="22">
        <f>ODAOHfA!AJ18</f>
        <v>0</v>
      </c>
      <c r="D9184" s="22" t="s">
        <v>16807</v>
      </c>
      <c r="E9184" s="371" t="s">
        <v>19526</v>
      </c>
    </row>
    <row r="9185" spans="1:5" ht="12" customHeight="1" x14ac:dyDescent="0.25">
      <c r="A9185" s="651" t="s">
        <v>19527</v>
      </c>
      <c r="B9185" t="s">
        <v>19528</v>
      </c>
      <c r="C9185" s="22">
        <f>ODAOHfA!AJ19</f>
        <v>0</v>
      </c>
      <c r="D9185" s="22" t="s">
        <v>16807</v>
      </c>
      <c r="E9185" s="371" t="s">
        <v>19529</v>
      </c>
    </row>
    <row r="9186" spans="1:5" ht="12" customHeight="1" x14ac:dyDescent="0.25">
      <c r="A9186" s="651" t="s">
        <v>19530</v>
      </c>
      <c r="B9186" t="s">
        <v>19531</v>
      </c>
      <c r="C9186" s="22">
        <f>ODAOHfA!AJ20</f>
        <v>0</v>
      </c>
      <c r="D9186" s="22" t="s">
        <v>16807</v>
      </c>
      <c r="E9186" s="371" t="s">
        <v>19532</v>
      </c>
    </row>
    <row r="9187" spans="1:5" ht="12" customHeight="1" x14ac:dyDescent="0.25">
      <c r="A9187" s="651" t="s">
        <v>19533</v>
      </c>
      <c r="B9187" t="s">
        <v>19534</v>
      </c>
      <c r="C9187" s="22">
        <f>ODAOHfA!AJ21</f>
        <v>0</v>
      </c>
      <c r="D9187" s="22" t="s">
        <v>16807</v>
      </c>
      <c r="E9187" s="371" t="s">
        <v>19535</v>
      </c>
    </row>
    <row r="9188" spans="1:5" ht="12" customHeight="1" x14ac:dyDescent="0.25">
      <c r="A9188" s="651" t="s">
        <v>19536</v>
      </c>
      <c r="B9188" t="s">
        <v>19537</v>
      </c>
      <c r="C9188" s="22">
        <f>ODAOHfA!AJ22</f>
        <v>0</v>
      </c>
      <c r="D9188" s="22" t="s">
        <v>16807</v>
      </c>
      <c r="E9188" s="371" t="s">
        <v>19538</v>
      </c>
    </row>
    <row r="9189" spans="1:5" ht="12" customHeight="1" x14ac:dyDescent="0.25">
      <c r="A9189" s="651" t="s">
        <v>19539</v>
      </c>
      <c r="B9189" t="s">
        <v>19540</v>
      </c>
      <c r="C9189" s="22">
        <f>ODAOHfA!AJ23</f>
        <v>0</v>
      </c>
      <c r="D9189" s="22" t="s">
        <v>16807</v>
      </c>
      <c r="E9189" s="371" t="s">
        <v>19541</v>
      </c>
    </row>
    <row r="9190" spans="1:5" ht="12" customHeight="1" x14ac:dyDescent="0.25">
      <c r="A9190" s="651" t="s">
        <v>19542</v>
      </c>
      <c r="B9190" t="s">
        <v>19543</v>
      </c>
      <c r="C9190" s="22">
        <f>ODAOHfA!AJ24</f>
        <v>0</v>
      </c>
      <c r="D9190" s="22" t="s">
        <v>16807</v>
      </c>
      <c r="E9190" s="371" t="s">
        <v>19544</v>
      </c>
    </row>
    <row r="9191" spans="1:5" ht="12" customHeight="1" x14ac:dyDescent="0.25">
      <c r="A9191" s="651" t="s">
        <v>19545</v>
      </c>
      <c r="B9191" t="s">
        <v>19546</v>
      </c>
      <c r="C9191" s="22">
        <f>ODAOHfA!AJ25</f>
        <v>0</v>
      </c>
      <c r="D9191" s="22" t="s">
        <v>16807</v>
      </c>
      <c r="E9191" s="371" t="s">
        <v>19547</v>
      </c>
    </row>
    <row r="9192" spans="1:5" ht="12" customHeight="1" x14ac:dyDescent="0.25">
      <c r="A9192" s="651" t="s">
        <v>19548</v>
      </c>
      <c r="B9192" t="s">
        <v>19549</v>
      </c>
      <c r="C9192" s="22">
        <f>ODAOHfA!AJ26</f>
        <v>0</v>
      </c>
      <c r="D9192" s="22" t="s">
        <v>16807</v>
      </c>
      <c r="E9192" s="371" t="s">
        <v>19550</v>
      </c>
    </row>
    <row r="9193" spans="1:5" ht="12" customHeight="1" x14ac:dyDescent="0.25">
      <c r="A9193" s="651" t="s">
        <v>19551</v>
      </c>
      <c r="B9193" t="s">
        <v>19552</v>
      </c>
      <c r="C9193" s="22">
        <f>ODAOHfA!AJ27</f>
        <v>0</v>
      </c>
      <c r="D9193" s="22" t="s">
        <v>16807</v>
      </c>
      <c r="E9193" s="371" t="s">
        <v>19553</v>
      </c>
    </row>
    <row r="9194" spans="1:5" ht="12" customHeight="1" x14ac:dyDescent="0.25">
      <c r="A9194" s="651" t="s">
        <v>19554</v>
      </c>
      <c r="B9194" t="s">
        <v>19555</v>
      </c>
      <c r="C9194" s="22">
        <f>ODAOHfA!AJ28</f>
        <v>0</v>
      </c>
      <c r="D9194" s="22" t="s">
        <v>16807</v>
      </c>
      <c r="E9194" s="371" t="s">
        <v>19556</v>
      </c>
    </row>
    <row r="9195" spans="1:5" ht="12" customHeight="1" x14ac:dyDescent="0.25">
      <c r="A9195" s="651" t="s">
        <v>19557</v>
      </c>
      <c r="B9195" t="s">
        <v>19558</v>
      </c>
      <c r="C9195" s="22">
        <f>ODAOHfA!AJ29</f>
        <v>0</v>
      </c>
      <c r="D9195" s="22" t="s">
        <v>16807</v>
      </c>
      <c r="E9195" s="371" t="s">
        <v>19559</v>
      </c>
    </row>
    <row r="9196" spans="1:5" ht="12" customHeight="1" x14ac:dyDescent="0.25">
      <c r="A9196" s="651" t="s">
        <v>19560</v>
      </c>
      <c r="B9196" t="s">
        <v>19561</v>
      </c>
      <c r="C9196" s="22">
        <f>ODAOHfA!AJ30</f>
        <v>0</v>
      </c>
      <c r="D9196" s="22" t="s">
        <v>16807</v>
      </c>
      <c r="E9196" s="371" t="s">
        <v>19562</v>
      </c>
    </row>
    <row r="9197" spans="1:5" ht="12" customHeight="1" x14ac:dyDescent="0.25">
      <c r="A9197" s="651" t="s">
        <v>19563</v>
      </c>
      <c r="B9197" t="s">
        <v>19564</v>
      </c>
      <c r="C9197" s="22">
        <f>ODAOHfA!AJ31</f>
        <v>0</v>
      </c>
      <c r="D9197" s="22" t="s">
        <v>16807</v>
      </c>
      <c r="E9197" s="371" t="s">
        <v>19565</v>
      </c>
    </row>
    <row r="9198" spans="1:5" ht="12" customHeight="1" x14ac:dyDescent="0.25">
      <c r="A9198" s="651" t="s">
        <v>19566</v>
      </c>
      <c r="B9198" t="s">
        <v>19567</v>
      </c>
      <c r="C9198" s="22">
        <f>ODAOHfA!AJ32</f>
        <v>0</v>
      </c>
      <c r="D9198" s="22" t="s">
        <v>16807</v>
      </c>
      <c r="E9198" s="371" t="s">
        <v>19568</v>
      </c>
    </row>
    <row r="9199" spans="1:5" ht="12" customHeight="1" x14ac:dyDescent="0.25">
      <c r="A9199" s="651" t="s">
        <v>19569</v>
      </c>
      <c r="B9199" t="s">
        <v>19570</v>
      </c>
      <c r="C9199" s="22">
        <f>ODAOHfA!AJ33</f>
        <v>0</v>
      </c>
      <c r="D9199" s="22" t="s">
        <v>16807</v>
      </c>
      <c r="E9199" s="371" t="s">
        <v>19571</v>
      </c>
    </row>
    <row r="9200" spans="1:5" ht="12" customHeight="1" x14ac:dyDescent="0.25">
      <c r="A9200" s="651" t="s">
        <v>19572</v>
      </c>
      <c r="B9200" t="s">
        <v>19573</v>
      </c>
      <c r="C9200" s="22">
        <f>ODAOHfA!AJ34</f>
        <v>0</v>
      </c>
      <c r="D9200" s="22" t="s">
        <v>16807</v>
      </c>
      <c r="E9200" s="371" t="s">
        <v>19574</v>
      </c>
    </row>
    <row r="9201" spans="1:5" ht="12" customHeight="1" x14ac:dyDescent="0.25">
      <c r="A9201" s="651" t="s">
        <v>19575</v>
      </c>
      <c r="B9201" t="s">
        <v>19576</v>
      </c>
      <c r="C9201" s="22">
        <f>ODAOHfA!AJ35</f>
        <v>0</v>
      </c>
      <c r="D9201" s="22" t="s">
        <v>16807</v>
      </c>
      <c r="E9201" s="371" t="s">
        <v>19577</v>
      </c>
    </row>
    <row r="9202" spans="1:5" ht="12" customHeight="1" x14ac:dyDescent="0.25">
      <c r="A9202" s="651" t="s">
        <v>19578</v>
      </c>
      <c r="B9202" t="s">
        <v>19579</v>
      </c>
      <c r="C9202" s="22">
        <f>ODAOHfA!AJ36</f>
        <v>0</v>
      </c>
      <c r="D9202" s="22" t="s">
        <v>16807</v>
      </c>
      <c r="E9202" s="371" t="s">
        <v>19580</v>
      </c>
    </row>
    <row r="9203" spans="1:5" ht="12" customHeight="1" x14ac:dyDescent="0.25">
      <c r="A9203" s="651" t="s">
        <v>19581</v>
      </c>
      <c r="B9203" t="s">
        <v>19582</v>
      </c>
      <c r="C9203" s="22">
        <f>ODAOHfA!AJ37</f>
        <v>0</v>
      </c>
      <c r="D9203" s="22" t="s">
        <v>16807</v>
      </c>
      <c r="E9203" s="371" t="s">
        <v>19583</v>
      </c>
    </row>
    <row r="9204" spans="1:5" ht="12" customHeight="1" x14ac:dyDescent="0.25">
      <c r="A9204" s="651" t="s">
        <v>19584</v>
      </c>
      <c r="B9204" t="s">
        <v>19585</v>
      </c>
      <c r="C9204" s="22">
        <f>ODAOHfA!AJ38</f>
        <v>0</v>
      </c>
      <c r="D9204" s="22" t="s">
        <v>16807</v>
      </c>
      <c r="E9204" s="371" t="s">
        <v>19586</v>
      </c>
    </row>
    <row r="9205" spans="1:5" ht="12" customHeight="1" x14ac:dyDescent="0.25">
      <c r="A9205" s="651" t="s">
        <v>19587</v>
      </c>
      <c r="B9205" t="s">
        <v>19588</v>
      </c>
      <c r="C9205" s="22">
        <f>ODAOHfA!AK14</f>
        <v>0</v>
      </c>
      <c r="D9205" s="22" t="s">
        <v>16807</v>
      </c>
      <c r="E9205" s="371" t="s">
        <v>19589</v>
      </c>
    </row>
    <row r="9206" spans="1:5" ht="12" customHeight="1" x14ac:dyDescent="0.25">
      <c r="A9206" s="651" t="s">
        <v>19590</v>
      </c>
      <c r="B9206" t="s">
        <v>19591</v>
      </c>
      <c r="C9206" s="22">
        <f>ODAOHfA!AK15</f>
        <v>0</v>
      </c>
      <c r="D9206" s="22" t="s">
        <v>16807</v>
      </c>
      <c r="E9206" s="371" t="s">
        <v>19592</v>
      </c>
    </row>
    <row r="9207" spans="1:5" ht="12" customHeight="1" x14ac:dyDescent="0.25">
      <c r="A9207" s="651" t="s">
        <v>19593</v>
      </c>
      <c r="B9207" t="s">
        <v>19594</v>
      </c>
      <c r="C9207" s="22">
        <f>ODAOHfA!AK16</f>
        <v>0</v>
      </c>
      <c r="D9207" s="22" t="s">
        <v>16807</v>
      </c>
      <c r="E9207" s="371" t="s">
        <v>19595</v>
      </c>
    </row>
    <row r="9208" spans="1:5" ht="12" customHeight="1" x14ac:dyDescent="0.25">
      <c r="A9208" s="651" t="s">
        <v>19596</v>
      </c>
      <c r="B9208" t="s">
        <v>19597</v>
      </c>
      <c r="C9208" s="22">
        <f>ODAOHfA!AK17</f>
        <v>0</v>
      </c>
      <c r="D9208" s="22" t="s">
        <v>16807</v>
      </c>
      <c r="E9208" s="371" t="s">
        <v>19598</v>
      </c>
    </row>
    <row r="9209" spans="1:5" ht="12" customHeight="1" x14ac:dyDescent="0.25">
      <c r="A9209" s="651" t="s">
        <v>19599</v>
      </c>
      <c r="B9209" t="s">
        <v>19600</v>
      </c>
      <c r="C9209" s="22">
        <f>ODAOHfA!AK18</f>
        <v>0</v>
      </c>
      <c r="D9209" s="22" t="s">
        <v>16807</v>
      </c>
      <c r="E9209" s="371" t="s">
        <v>19601</v>
      </c>
    </row>
    <row r="9210" spans="1:5" ht="12" customHeight="1" x14ac:dyDescent="0.25">
      <c r="A9210" s="651" t="s">
        <v>19602</v>
      </c>
      <c r="B9210" t="s">
        <v>19603</v>
      </c>
      <c r="C9210" s="22">
        <f>ODAOHfA!AK19</f>
        <v>0</v>
      </c>
      <c r="D9210" s="22" t="s">
        <v>16807</v>
      </c>
      <c r="E9210" s="371" t="s">
        <v>19604</v>
      </c>
    </row>
    <row r="9211" spans="1:5" ht="12" customHeight="1" x14ac:dyDescent="0.25">
      <c r="A9211" s="651" t="s">
        <v>19605</v>
      </c>
      <c r="B9211" t="s">
        <v>19606</v>
      </c>
      <c r="C9211" s="22">
        <f>ODAOHfA!AK20</f>
        <v>0</v>
      </c>
      <c r="D9211" s="22" t="s">
        <v>16807</v>
      </c>
      <c r="E9211" s="371" t="s">
        <v>19607</v>
      </c>
    </row>
    <row r="9212" spans="1:5" ht="12" customHeight="1" x14ac:dyDescent="0.25">
      <c r="A9212" s="651" t="s">
        <v>19608</v>
      </c>
      <c r="B9212" t="s">
        <v>19609</v>
      </c>
      <c r="C9212" s="22">
        <f>ODAOHfA!AK21</f>
        <v>0</v>
      </c>
      <c r="D9212" s="22" t="s">
        <v>16807</v>
      </c>
      <c r="E9212" s="371" t="s">
        <v>19610</v>
      </c>
    </row>
    <row r="9213" spans="1:5" ht="12" customHeight="1" x14ac:dyDescent="0.25">
      <c r="A9213" s="651" t="s">
        <v>19611</v>
      </c>
      <c r="B9213" t="s">
        <v>19612</v>
      </c>
      <c r="C9213" s="22">
        <f>ODAOHfA!AK22</f>
        <v>0</v>
      </c>
      <c r="D9213" s="22" t="s">
        <v>16807</v>
      </c>
      <c r="E9213" s="371" t="s">
        <v>19613</v>
      </c>
    </row>
    <row r="9214" spans="1:5" ht="12" customHeight="1" x14ac:dyDescent="0.25">
      <c r="A9214" s="651" t="s">
        <v>19614</v>
      </c>
      <c r="B9214" t="s">
        <v>19615</v>
      </c>
      <c r="C9214" s="22">
        <f>ODAOHfA!AK23</f>
        <v>0</v>
      </c>
      <c r="D9214" s="22" t="s">
        <v>16807</v>
      </c>
      <c r="E9214" s="371" t="s">
        <v>19616</v>
      </c>
    </row>
    <row r="9215" spans="1:5" ht="12" customHeight="1" x14ac:dyDescent="0.25">
      <c r="A9215" s="651" t="s">
        <v>19617</v>
      </c>
      <c r="B9215" t="s">
        <v>19618</v>
      </c>
      <c r="C9215" s="22">
        <f>ODAOHfA!AK24</f>
        <v>0</v>
      </c>
      <c r="D9215" s="22" t="s">
        <v>16807</v>
      </c>
      <c r="E9215" s="371" t="s">
        <v>19619</v>
      </c>
    </row>
    <row r="9216" spans="1:5" ht="12" customHeight="1" x14ac:dyDescent="0.25">
      <c r="A9216" s="651" t="s">
        <v>19620</v>
      </c>
      <c r="B9216" t="s">
        <v>19621</v>
      </c>
      <c r="C9216" s="22">
        <f>ODAOHfA!AK25</f>
        <v>0</v>
      </c>
      <c r="D9216" s="22" t="s">
        <v>16807</v>
      </c>
      <c r="E9216" s="371" t="s">
        <v>19622</v>
      </c>
    </row>
    <row r="9217" spans="1:5" ht="12" customHeight="1" x14ac:dyDescent="0.25">
      <c r="A9217" s="651" t="s">
        <v>19623</v>
      </c>
      <c r="B9217" t="s">
        <v>19624</v>
      </c>
      <c r="C9217" s="22">
        <f>ODAOHfA!AK26</f>
        <v>0</v>
      </c>
      <c r="D9217" s="22" t="s">
        <v>16807</v>
      </c>
      <c r="E9217" s="371" t="s">
        <v>19625</v>
      </c>
    </row>
    <row r="9218" spans="1:5" ht="12" customHeight="1" x14ac:dyDescent="0.25">
      <c r="A9218" s="651" t="s">
        <v>19626</v>
      </c>
      <c r="B9218" t="s">
        <v>19627</v>
      </c>
      <c r="C9218" s="22">
        <f>ODAOHfA!AK27</f>
        <v>0</v>
      </c>
      <c r="D9218" s="22" t="s">
        <v>16807</v>
      </c>
      <c r="E9218" s="371" t="s">
        <v>19628</v>
      </c>
    </row>
    <row r="9219" spans="1:5" ht="12" customHeight="1" x14ac:dyDescent="0.25">
      <c r="A9219" s="651" t="s">
        <v>19629</v>
      </c>
      <c r="B9219" t="s">
        <v>19630</v>
      </c>
      <c r="C9219" s="22">
        <f>ODAOHfA!AK28</f>
        <v>0</v>
      </c>
      <c r="D9219" s="22" t="s">
        <v>16807</v>
      </c>
      <c r="E9219" s="371" t="s">
        <v>19631</v>
      </c>
    </row>
    <row r="9220" spans="1:5" ht="12" customHeight="1" x14ac:dyDescent="0.25">
      <c r="A9220" s="651" t="s">
        <v>19632</v>
      </c>
      <c r="B9220" t="s">
        <v>19633</v>
      </c>
      <c r="C9220" s="22">
        <f>ODAOHfA!AK29</f>
        <v>0</v>
      </c>
      <c r="D9220" s="22" t="s">
        <v>16807</v>
      </c>
      <c r="E9220" s="371" t="s">
        <v>19634</v>
      </c>
    </row>
    <row r="9221" spans="1:5" ht="12" customHeight="1" x14ac:dyDescent="0.25">
      <c r="A9221" s="651" t="s">
        <v>19635</v>
      </c>
      <c r="B9221" t="s">
        <v>19636</v>
      </c>
      <c r="C9221" s="22">
        <f>ODAOHfA!AK30</f>
        <v>0</v>
      </c>
      <c r="D9221" s="22" t="s">
        <v>16807</v>
      </c>
      <c r="E9221" s="371" t="s">
        <v>19637</v>
      </c>
    </row>
    <row r="9222" spans="1:5" ht="12" customHeight="1" x14ac:dyDescent="0.25">
      <c r="A9222" s="651" t="s">
        <v>19638</v>
      </c>
      <c r="B9222" t="s">
        <v>19639</v>
      </c>
      <c r="C9222" s="22">
        <f>ODAOHfA!AK31</f>
        <v>0</v>
      </c>
      <c r="D9222" s="22" t="s">
        <v>16807</v>
      </c>
      <c r="E9222" s="371" t="s">
        <v>19640</v>
      </c>
    </row>
    <row r="9223" spans="1:5" ht="12" customHeight="1" x14ac:dyDescent="0.25">
      <c r="A9223" s="651" t="s">
        <v>19641</v>
      </c>
      <c r="B9223" t="s">
        <v>19642</v>
      </c>
      <c r="C9223" s="22">
        <f>ODAOHfA!AK32</f>
        <v>0</v>
      </c>
      <c r="D9223" s="22" t="s">
        <v>16807</v>
      </c>
      <c r="E9223" s="371" t="s">
        <v>19643</v>
      </c>
    </row>
    <row r="9224" spans="1:5" ht="12" customHeight="1" x14ac:dyDescent="0.25">
      <c r="A9224" s="651" t="s">
        <v>19644</v>
      </c>
      <c r="B9224" t="s">
        <v>19645</v>
      </c>
      <c r="C9224" s="22">
        <f>ODAOHfA!AK33</f>
        <v>0</v>
      </c>
      <c r="D9224" s="22" t="s">
        <v>16807</v>
      </c>
      <c r="E9224" s="371" t="s">
        <v>19646</v>
      </c>
    </row>
    <row r="9225" spans="1:5" ht="12" customHeight="1" x14ac:dyDescent="0.25">
      <c r="A9225" s="651" t="s">
        <v>19647</v>
      </c>
      <c r="B9225" t="s">
        <v>19648</v>
      </c>
      <c r="C9225" s="22">
        <f>ODAOHfA!AK34</f>
        <v>0</v>
      </c>
      <c r="D9225" s="22" t="s">
        <v>16807</v>
      </c>
      <c r="E9225" s="371" t="s">
        <v>19649</v>
      </c>
    </row>
    <row r="9226" spans="1:5" ht="12" customHeight="1" x14ac:dyDescent="0.25">
      <c r="A9226" s="651" t="s">
        <v>19650</v>
      </c>
      <c r="B9226" t="s">
        <v>19651</v>
      </c>
      <c r="C9226" s="22">
        <f>ODAOHfA!AK35</f>
        <v>0</v>
      </c>
      <c r="D9226" s="22" t="s">
        <v>16807</v>
      </c>
      <c r="E9226" s="371" t="s">
        <v>19652</v>
      </c>
    </row>
    <row r="9227" spans="1:5" ht="12" customHeight="1" x14ac:dyDescent="0.25">
      <c r="A9227" s="651" t="s">
        <v>19653</v>
      </c>
      <c r="B9227" t="s">
        <v>19654</v>
      </c>
      <c r="C9227" s="22">
        <f>ODAOHfA!AK36</f>
        <v>0</v>
      </c>
      <c r="D9227" s="22" t="s">
        <v>16807</v>
      </c>
      <c r="E9227" s="371" t="s">
        <v>19655</v>
      </c>
    </row>
    <row r="9228" spans="1:5" ht="12" customHeight="1" x14ac:dyDescent="0.25">
      <c r="A9228" s="651" t="s">
        <v>19656</v>
      </c>
      <c r="B9228" t="s">
        <v>19657</v>
      </c>
      <c r="C9228" s="22">
        <f>ODAOHfA!AK37</f>
        <v>0</v>
      </c>
      <c r="D9228" s="22" t="s">
        <v>16807</v>
      </c>
      <c r="E9228" s="371" t="s">
        <v>19658</v>
      </c>
    </row>
    <row r="9229" spans="1:5" ht="12" customHeight="1" x14ac:dyDescent="0.25">
      <c r="A9229" s="651" t="s">
        <v>19659</v>
      </c>
      <c r="B9229" t="s">
        <v>19660</v>
      </c>
      <c r="C9229" s="22">
        <f>ODAOHfA!AK38</f>
        <v>0</v>
      </c>
      <c r="D9229" s="22" t="s">
        <v>16807</v>
      </c>
      <c r="E9229" s="371" t="s">
        <v>19661</v>
      </c>
    </row>
    <row r="9230" spans="1:5" ht="12" customHeight="1" x14ac:dyDescent="0.25">
      <c r="A9230" s="651" t="s">
        <v>19662</v>
      </c>
      <c r="B9230" t="s">
        <v>19663</v>
      </c>
      <c r="C9230" s="22">
        <f>ODAOHfA!AK39</f>
        <v>0</v>
      </c>
      <c r="D9230" s="22" t="s">
        <v>16807</v>
      </c>
      <c r="E9230" s="371" t="s">
        <v>19664</v>
      </c>
    </row>
    <row r="9231" spans="1:5" ht="12" customHeight="1" x14ac:dyDescent="0.25">
      <c r="A9231" s="651" t="s">
        <v>19665</v>
      </c>
      <c r="B9231" t="s">
        <v>19666</v>
      </c>
      <c r="C9231" s="22">
        <f>ODAOHfA!AK40</f>
        <v>0</v>
      </c>
      <c r="D9231" s="22" t="s">
        <v>16807</v>
      </c>
      <c r="E9231" s="371" t="s">
        <v>19667</v>
      </c>
    </row>
    <row r="9232" spans="1:5" ht="12" customHeight="1" x14ac:dyDescent="0.25">
      <c r="A9232" s="651" t="s">
        <v>19668</v>
      </c>
      <c r="B9232" t="s">
        <v>19669</v>
      </c>
      <c r="C9232" s="22">
        <f>ODAOHfA!AK41</f>
        <v>0</v>
      </c>
      <c r="D9232" s="22" t="s">
        <v>16807</v>
      </c>
      <c r="E9232" s="371" t="s">
        <v>19670</v>
      </c>
    </row>
    <row r="9233" spans="1:5" ht="12" customHeight="1" x14ac:dyDescent="0.25">
      <c r="A9233" s="651" t="s">
        <v>19671</v>
      </c>
      <c r="B9233" t="s">
        <v>19672</v>
      </c>
      <c r="C9233" s="22">
        <f>ODAOHfA!AK42</f>
        <v>0</v>
      </c>
      <c r="D9233" s="22" t="s">
        <v>16807</v>
      </c>
      <c r="E9233" s="371" t="s">
        <v>19673</v>
      </c>
    </row>
    <row r="9234" spans="1:5" ht="12" customHeight="1" x14ac:dyDescent="0.25">
      <c r="A9234" s="651" t="s">
        <v>19674</v>
      </c>
      <c r="B9234" t="s">
        <v>19675</v>
      </c>
      <c r="C9234" s="22">
        <f>ODAOHfA!AK43</f>
        <v>0</v>
      </c>
      <c r="D9234" s="22" t="s">
        <v>16807</v>
      </c>
      <c r="E9234" s="371" t="s">
        <v>19676</v>
      </c>
    </row>
    <row r="9235" spans="1:5" ht="12" customHeight="1" x14ac:dyDescent="0.25">
      <c r="A9235" s="651" t="s">
        <v>19677</v>
      </c>
      <c r="B9235" t="s">
        <v>19678</v>
      </c>
      <c r="C9235" s="22">
        <f>ODAOHfA!AK44</f>
        <v>0</v>
      </c>
      <c r="D9235" s="22" t="s">
        <v>16807</v>
      </c>
      <c r="E9235" s="371" t="s">
        <v>19679</v>
      </c>
    </row>
    <row r="9236" spans="1:5" ht="12" customHeight="1" x14ac:dyDescent="0.25">
      <c r="A9236" s="651" t="s">
        <v>19680</v>
      </c>
      <c r="B9236" t="s">
        <v>19681</v>
      </c>
      <c r="C9236" s="22">
        <f>ODAOHfA!AL14</f>
        <v>0</v>
      </c>
      <c r="D9236" s="22" t="s">
        <v>16807</v>
      </c>
      <c r="E9236" s="371" t="s">
        <v>19682</v>
      </c>
    </row>
    <row r="9237" spans="1:5" ht="12" customHeight="1" x14ac:dyDescent="0.25">
      <c r="A9237" s="651" t="s">
        <v>19683</v>
      </c>
      <c r="B9237" t="s">
        <v>19684</v>
      </c>
      <c r="C9237" s="22">
        <f>ODAOHfA!AL15</f>
        <v>0</v>
      </c>
      <c r="D9237" s="22" t="s">
        <v>16807</v>
      </c>
      <c r="E9237" s="371" t="s">
        <v>19685</v>
      </c>
    </row>
    <row r="9238" spans="1:5" ht="12" customHeight="1" x14ac:dyDescent="0.25">
      <c r="A9238" s="651" t="s">
        <v>19686</v>
      </c>
      <c r="B9238" t="s">
        <v>19687</v>
      </c>
      <c r="C9238" s="22">
        <f>ODAOHfA!AL16</f>
        <v>0</v>
      </c>
      <c r="D9238" s="22" t="s">
        <v>16807</v>
      </c>
      <c r="E9238" s="371" t="s">
        <v>19688</v>
      </c>
    </row>
    <row r="9239" spans="1:5" ht="12" customHeight="1" x14ac:dyDescent="0.25">
      <c r="A9239" s="651" t="s">
        <v>19689</v>
      </c>
      <c r="B9239" t="s">
        <v>19690</v>
      </c>
      <c r="C9239" s="22">
        <f>ODAOHfA!AL17</f>
        <v>0</v>
      </c>
      <c r="D9239" s="22" t="s">
        <v>16807</v>
      </c>
      <c r="E9239" s="371" t="s">
        <v>19691</v>
      </c>
    </row>
    <row r="9240" spans="1:5" ht="12" customHeight="1" x14ac:dyDescent="0.25">
      <c r="A9240" s="651" t="s">
        <v>19692</v>
      </c>
      <c r="B9240" t="s">
        <v>19693</v>
      </c>
      <c r="C9240" s="22">
        <f>ODAOHfA!AL18</f>
        <v>0</v>
      </c>
      <c r="D9240" s="22" t="s">
        <v>16807</v>
      </c>
      <c r="E9240" s="371" t="s">
        <v>19694</v>
      </c>
    </row>
    <row r="9241" spans="1:5" ht="12" customHeight="1" x14ac:dyDescent="0.25">
      <c r="A9241" s="651" t="s">
        <v>19695</v>
      </c>
      <c r="B9241" t="s">
        <v>19696</v>
      </c>
      <c r="C9241" s="22">
        <f>ODAOHfA!AL19</f>
        <v>0</v>
      </c>
      <c r="D9241" s="22" t="s">
        <v>16807</v>
      </c>
      <c r="E9241" s="371" t="s">
        <v>19697</v>
      </c>
    </row>
    <row r="9242" spans="1:5" ht="12" customHeight="1" x14ac:dyDescent="0.25">
      <c r="A9242" s="651" t="s">
        <v>19698</v>
      </c>
      <c r="B9242" t="s">
        <v>19699</v>
      </c>
      <c r="C9242" s="22">
        <f>ODAOHfA!AL20</f>
        <v>0</v>
      </c>
      <c r="D9242" s="22" t="s">
        <v>16807</v>
      </c>
      <c r="E9242" s="371" t="s">
        <v>19700</v>
      </c>
    </row>
    <row r="9243" spans="1:5" ht="12" customHeight="1" x14ac:dyDescent="0.25">
      <c r="A9243" s="651" t="s">
        <v>19701</v>
      </c>
      <c r="B9243" t="s">
        <v>19702</v>
      </c>
      <c r="C9243" s="22">
        <f>ODAOHfA!AL21</f>
        <v>0</v>
      </c>
      <c r="D9243" s="22" t="s">
        <v>16807</v>
      </c>
      <c r="E9243" s="371" t="s">
        <v>19703</v>
      </c>
    </row>
    <row r="9244" spans="1:5" ht="12" customHeight="1" x14ac:dyDescent="0.25">
      <c r="A9244" s="651" t="s">
        <v>19704</v>
      </c>
      <c r="B9244" t="s">
        <v>19705</v>
      </c>
      <c r="C9244" s="22">
        <f>ODAOHfA!AL22</f>
        <v>0</v>
      </c>
      <c r="D9244" s="22" t="s">
        <v>16807</v>
      </c>
      <c r="E9244" s="371" t="s">
        <v>19706</v>
      </c>
    </row>
    <row r="9245" spans="1:5" ht="12" customHeight="1" x14ac:dyDescent="0.25">
      <c r="A9245" s="651" t="s">
        <v>19707</v>
      </c>
      <c r="B9245" t="s">
        <v>19708</v>
      </c>
      <c r="C9245" s="22">
        <f>ODAOHfA!AL23</f>
        <v>0</v>
      </c>
      <c r="D9245" s="22" t="s">
        <v>16807</v>
      </c>
      <c r="E9245" s="371" t="s">
        <v>19709</v>
      </c>
    </row>
    <row r="9246" spans="1:5" ht="12" customHeight="1" x14ac:dyDescent="0.25">
      <c r="A9246" s="651" t="s">
        <v>19710</v>
      </c>
      <c r="B9246" t="s">
        <v>19711</v>
      </c>
      <c r="C9246" s="22">
        <f>ODAOHfA!AL24</f>
        <v>0</v>
      </c>
      <c r="D9246" s="22" t="s">
        <v>16807</v>
      </c>
      <c r="E9246" s="371" t="s">
        <v>19712</v>
      </c>
    </row>
    <row r="9247" spans="1:5" ht="12" customHeight="1" x14ac:dyDescent="0.25">
      <c r="A9247" s="651" t="s">
        <v>19713</v>
      </c>
      <c r="B9247" t="s">
        <v>19714</v>
      </c>
      <c r="C9247" s="22">
        <f>ODAOHfA!AL25</f>
        <v>0</v>
      </c>
      <c r="D9247" s="22" t="s">
        <v>16807</v>
      </c>
      <c r="E9247" s="371" t="s">
        <v>19715</v>
      </c>
    </row>
    <row r="9248" spans="1:5" ht="12" customHeight="1" x14ac:dyDescent="0.25">
      <c r="A9248" s="651" t="s">
        <v>19716</v>
      </c>
      <c r="B9248" t="s">
        <v>19717</v>
      </c>
      <c r="C9248" s="22">
        <f>ODAOHfA!AL26</f>
        <v>0</v>
      </c>
      <c r="D9248" s="22" t="s">
        <v>16807</v>
      </c>
      <c r="E9248" s="371" t="s">
        <v>19718</v>
      </c>
    </row>
    <row r="9249" spans="1:5" ht="12" customHeight="1" x14ac:dyDescent="0.25">
      <c r="A9249" s="651" t="s">
        <v>19719</v>
      </c>
      <c r="B9249" t="s">
        <v>19720</v>
      </c>
      <c r="C9249" s="22">
        <f>ODAOHfA!AL27</f>
        <v>0</v>
      </c>
      <c r="D9249" s="22" t="s">
        <v>16807</v>
      </c>
      <c r="E9249" s="371" t="s">
        <v>19721</v>
      </c>
    </row>
    <row r="9250" spans="1:5" ht="12" customHeight="1" x14ac:dyDescent="0.25">
      <c r="A9250" s="651" t="s">
        <v>19722</v>
      </c>
      <c r="B9250" t="s">
        <v>19723</v>
      </c>
      <c r="C9250" s="22">
        <f>ODAOHfA!AL28</f>
        <v>0</v>
      </c>
      <c r="D9250" s="22" t="s">
        <v>16807</v>
      </c>
      <c r="E9250" s="371" t="s">
        <v>19724</v>
      </c>
    </row>
    <row r="9251" spans="1:5" ht="12" customHeight="1" x14ac:dyDescent="0.25">
      <c r="A9251" s="651" t="s">
        <v>19725</v>
      </c>
      <c r="B9251" t="s">
        <v>19726</v>
      </c>
      <c r="C9251" s="22">
        <f>ODAOHfA!AL29</f>
        <v>0</v>
      </c>
      <c r="D9251" s="22" t="s">
        <v>16807</v>
      </c>
      <c r="E9251" s="371" t="s">
        <v>19727</v>
      </c>
    </row>
    <row r="9252" spans="1:5" ht="12" customHeight="1" x14ac:dyDescent="0.25">
      <c r="A9252" s="651" t="s">
        <v>19728</v>
      </c>
      <c r="B9252" t="s">
        <v>19729</v>
      </c>
      <c r="C9252" s="22">
        <f>ODAOHfA!AL30</f>
        <v>0</v>
      </c>
      <c r="D9252" s="22" t="s">
        <v>16807</v>
      </c>
      <c r="E9252" s="371" t="s">
        <v>19730</v>
      </c>
    </row>
    <row r="9253" spans="1:5" ht="12" customHeight="1" x14ac:dyDescent="0.25">
      <c r="A9253" s="651" t="s">
        <v>19731</v>
      </c>
      <c r="B9253" t="s">
        <v>19732</v>
      </c>
      <c r="C9253" s="22">
        <f>ODAOHfA!AL31</f>
        <v>0</v>
      </c>
      <c r="D9253" s="22" t="s">
        <v>16807</v>
      </c>
      <c r="E9253" s="371" t="s">
        <v>19733</v>
      </c>
    </row>
    <row r="9254" spans="1:5" ht="12" customHeight="1" x14ac:dyDescent="0.25">
      <c r="A9254" s="651" t="s">
        <v>19734</v>
      </c>
      <c r="B9254" t="s">
        <v>19735</v>
      </c>
      <c r="C9254" s="22">
        <f>ODAOHfA!AL32</f>
        <v>0</v>
      </c>
      <c r="D9254" s="22" t="s">
        <v>16807</v>
      </c>
      <c r="E9254" s="371" t="s">
        <v>19736</v>
      </c>
    </row>
    <row r="9255" spans="1:5" ht="12" customHeight="1" x14ac:dyDescent="0.25">
      <c r="A9255" s="651" t="s">
        <v>19737</v>
      </c>
      <c r="B9255" t="s">
        <v>19738</v>
      </c>
      <c r="C9255" s="22">
        <f>ODAOHfA!AL33</f>
        <v>0</v>
      </c>
      <c r="D9255" s="22" t="s">
        <v>16807</v>
      </c>
      <c r="E9255" s="371" t="s">
        <v>19739</v>
      </c>
    </row>
    <row r="9256" spans="1:5" ht="12" customHeight="1" x14ac:dyDescent="0.25">
      <c r="A9256" s="651" t="s">
        <v>19740</v>
      </c>
      <c r="B9256" t="s">
        <v>19741</v>
      </c>
      <c r="C9256" s="22">
        <f>ODAOHfA!AL34</f>
        <v>0</v>
      </c>
      <c r="D9256" s="22" t="s">
        <v>16807</v>
      </c>
      <c r="E9256" s="371" t="s">
        <v>19742</v>
      </c>
    </row>
    <row r="9257" spans="1:5" ht="12" customHeight="1" x14ac:dyDescent="0.25">
      <c r="A9257" s="651" t="s">
        <v>19743</v>
      </c>
      <c r="B9257" t="s">
        <v>19744</v>
      </c>
      <c r="C9257" s="22">
        <f>ODAOHfA!AL35</f>
        <v>0</v>
      </c>
      <c r="D9257" s="22" t="s">
        <v>16807</v>
      </c>
      <c r="E9257" s="371" t="s">
        <v>19745</v>
      </c>
    </row>
    <row r="9258" spans="1:5" ht="12" customHeight="1" x14ac:dyDescent="0.25">
      <c r="A9258" s="651" t="s">
        <v>19746</v>
      </c>
      <c r="B9258" t="s">
        <v>19747</v>
      </c>
      <c r="C9258" s="22">
        <f>ODAOHfA!AL36</f>
        <v>0</v>
      </c>
      <c r="D9258" s="22" t="s">
        <v>16807</v>
      </c>
      <c r="E9258" s="371" t="s">
        <v>19748</v>
      </c>
    </row>
    <row r="9259" spans="1:5" ht="12" customHeight="1" x14ac:dyDescent="0.25">
      <c r="A9259" s="651" t="s">
        <v>19749</v>
      </c>
      <c r="B9259" t="s">
        <v>19750</v>
      </c>
      <c r="C9259" s="22">
        <f>ODAOHfA!AL37</f>
        <v>0</v>
      </c>
      <c r="D9259" s="22" t="s">
        <v>16807</v>
      </c>
      <c r="E9259" s="371" t="s">
        <v>19751</v>
      </c>
    </row>
    <row r="9260" spans="1:5" ht="12" customHeight="1" x14ac:dyDescent="0.25">
      <c r="A9260" s="651" t="s">
        <v>19752</v>
      </c>
      <c r="B9260" t="s">
        <v>19753</v>
      </c>
      <c r="C9260" s="22">
        <f>ODAOHfA!AL38</f>
        <v>0</v>
      </c>
      <c r="D9260" s="22" t="s">
        <v>16807</v>
      </c>
      <c r="E9260" s="371" t="s">
        <v>19754</v>
      </c>
    </row>
    <row r="9261" spans="1:5" ht="12" customHeight="1" x14ac:dyDescent="0.25">
      <c r="A9261" s="651" t="s">
        <v>19755</v>
      </c>
      <c r="B9261" t="s">
        <v>19756</v>
      </c>
      <c r="C9261" s="22">
        <f>ODAOHfA!AL39</f>
        <v>0</v>
      </c>
      <c r="D9261" s="22" t="s">
        <v>16807</v>
      </c>
      <c r="E9261" s="371" t="s">
        <v>19757</v>
      </c>
    </row>
    <row r="9262" spans="1:5" ht="12" customHeight="1" x14ac:dyDescent="0.25">
      <c r="A9262" s="651" t="s">
        <v>19758</v>
      </c>
      <c r="B9262" t="s">
        <v>19759</v>
      </c>
      <c r="C9262" s="22">
        <f>ODAOHfA!AL40</f>
        <v>0</v>
      </c>
      <c r="D9262" s="22" t="s">
        <v>16807</v>
      </c>
      <c r="E9262" s="371" t="s">
        <v>19760</v>
      </c>
    </row>
    <row r="9263" spans="1:5" ht="12" customHeight="1" x14ac:dyDescent="0.25">
      <c r="A9263" s="651" t="s">
        <v>19761</v>
      </c>
      <c r="B9263" t="s">
        <v>19762</v>
      </c>
      <c r="C9263" s="22">
        <f>ODAOHfA!AL41</f>
        <v>0</v>
      </c>
      <c r="D9263" s="22" t="s">
        <v>16807</v>
      </c>
      <c r="E9263" s="371" t="s">
        <v>19763</v>
      </c>
    </row>
    <row r="9264" spans="1:5" ht="12" customHeight="1" x14ac:dyDescent="0.25">
      <c r="A9264" s="651" t="s">
        <v>19764</v>
      </c>
      <c r="B9264" t="s">
        <v>19765</v>
      </c>
      <c r="C9264" s="22">
        <f>ODAOHfA!AL42</f>
        <v>0</v>
      </c>
      <c r="D9264" s="22" t="s">
        <v>16807</v>
      </c>
      <c r="E9264" s="371" t="s">
        <v>19766</v>
      </c>
    </row>
    <row r="9265" spans="1:5" ht="12" customHeight="1" x14ac:dyDescent="0.25">
      <c r="A9265" s="651" t="s">
        <v>19767</v>
      </c>
      <c r="B9265" t="s">
        <v>19768</v>
      </c>
      <c r="C9265" s="22">
        <f>ODAOHfA!AL43</f>
        <v>0</v>
      </c>
      <c r="D9265" s="22" t="s">
        <v>16807</v>
      </c>
      <c r="E9265" s="371" t="s">
        <v>19769</v>
      </c>
    </row>
    <row r="9266" spans="1:5" ht="12" customHeight="1" x14ac:dyDescent="0.25">
      <c r="A9266" s="651" t="s">
        <v>19770</v>
      </c>
      <c r="B9266" t="s">
        <v>19771</v>
      </c>
      <c r="C9266" s="22">
        <f>ODAOHfA!AL44</f>
        <v>0</v>
      </c>
      <c r="D9266" s="22" t="s">
        <v>16807</v>
      </c>
      <c r="E9266" s="371" t="s">
        <v>19772</v>
      </c>
    </row>
    <row r="9267" spans="1:5" ht="12" customHeight="1" x14ac:dyDescent="0.25">
      <c r="A9267" s="651" t="s">
        <v>19773</v>
      </c>
      <c r="B9267" t="s">
        <v>19774</v>
      </c>
      <c r="C9267" s="22">
        <f>ODAOHfA!AM14</f>
        <v>0</v>
      </c>
      <c r="D9267" s="22" t="s">
        <v>16807</v>
      </c>
      <c r="E9267" s="371" t="s">
        <v>19775</v>
      </c>
    </row>
    <row r="9268" spans="1:5" ht="12" customHeight="1" x14ac:dyDescent="0.25">
      <c r="A9268" s="651" t="s">
        <v>19776</v>
      </c>
      <c r="B9268" t="s">
        <v>19777</v>
      </c>
      <c r="C9268" s="22">
        <f>ODAOHfA!AM15</f>
        <v>0</v>
      </c>
      <c r="D9268" s="22" t="s">
        <v>16807</v>
      </c>
      <c r="E9268" s="371" t="s">
        <v>19778</v>
      </c>
    </row>
    <row r="9269" spans="1:5" ht="12" customHeight="1" x14ac:dyDescent="0.25">
      <c r="A9269" s="651" t="s">
        <v>19779</v>
      </c>
      <c r="B9269" t="s">
        <v>19780</v>
      </c>
      <c r="C9269" s="22">
        <f>ODAOHfA!AM16</f>
        <v>0</v>
      </c>
      <c r="D9269" s="22" t="s">
        <v>16807</v>
      </c>
      <c r="E9269" s="371" t="s">
        <v>19781</v>
      </c>
    </row>
    <row r="9270" spans="1:5" ht="12" customHeight="1" x14ac:dyDescent="0.25">
      <c r="A9270" s="651" t="s">
        <v>19782</v>
      </c>
      <c r="B9270" t="s">
        <v>19783</v>
      </c>
      <c r="C9270" s="22">
        <f>ODAOHfA!AM17</f>
        <v>0</v>
      </c>
      <c r="D9270" s="22" t="s">
        <v>16807</v>
      </c>
      <c r="E9270" s="371" t="s">
        <v>19784</v>
      </c>
    </row>
    <row r="9271" spans="1:5" ht="12" customHeight="1" x14ac:dyDescent="0.25">
      <c r="A9271" s="651" t="s">
        <v>19785</v>
      </c>
      <c r="B9271" t="s">
        <v>19786</v>
      </c>
      <c r="C9271" s="22">
        <f>ODAOHfA!AM18</f>
        <v>0</v>
      </c>
      <c r="D9271" s="22" t="s">
        <v>16807</v>
      </c>
      <c r="E9271" s="371" t="s">
        <v>19787</v>
      </c>
    </row>
    <row r="9272" spans="1:5" ht="12" customHeight="1" x14ac:dyDescent="0.25">
      <c r="A9272" s="651" t="s">
        <v>19788</v>
      </c>
      <c r="B9272" t="s">
        <v>19789</v>
      </c>
      <c r="C9272" s="22">
        <f>ODAOHfA!AM19</f>
        <v>0</v>
      </c>
      <c r="D9272" s="22" t="s">
        <v>16807</v>
      </c>
      <c r="E9272" s="371" t="s">
        <v>19790</v>
      </c>
    </row>
    <row r="9273" spans="1:5" ht="12" customHeight="1" x14ac:dyDescent="0.25">
      <c r="A9273" s="651" t="s">
        <v>19791</v>
      </c>
      <c r="B9273" t="s">
        <v>19792</v>
      </c>
      <c r="C9273" s="22">
        <f>ODAOHfA!AM20</f>
        <v>0</v>
      </c>
      <c r="D9273" s="22" t="s">
        <v>16807</v>
      </c>
      <c r="E9273" s="371" t="s">
        <v>19793</v>
      </c>
    </row>
    <row r="9274" spans="1:5" ht="12" customHeight="1" x14ac:dyDescent="0.25">
      <c r="A9274" s="651" t="s">
        <v>19794</v>
      </c>
      <c r="B9274" t="s">
        <v>19795</v>
      </c>
      <c r="C9274" s="22">
        <f>ODAOHfA!AM21</f>
        <v>0</v>
      </c>
      <c r="D9274" s="22" t="s">
        <v>16807</v>
      </c>
      <c r="E9274" s="371" t="s">
        <v>19796</v>
      </c>
    </row>
    <row r="9275" spans="1:5" ht="12" customHeight="1" x14ac:dyDescent="0.25">
      <c r="A9275" s="651" t="s">
        <v>19797</v>
      </c>
      <c r="B9275" t="s">
        <v>19798</v>
      </c>
      <c r="C9275" s="22">
        <f>ODAOHfA!AM22</f>
        <v>0</v>
      </c>
      <c r="D9275" s="22" t="s">
        <v>16807</v>
      </c>
      <c r="E9275" s="371" t="s">
        <v>19799</v>
      </c>
    </row>
    <row r="9276" spans="1:5" ht="12" customHeight="1" x14ac:dyDescent="0.25">
      <c r="A9276" s="651" t="s">
        <v>19800</v>
      </c>
      <c r="B9276" t="s">
        <v>19801</v>
      </c>
      <c r="C9276" s="22">
        <f>ODAOHfA!AM23</f>
        <v>0</v>
      </c>
      <c r="D9276" s="22" t="s">
        <v>16807</v>
      </c>
      <c r="E9276" s="371" t="s">
        <v>19802</v>
      </c>
    </row>
    <row r="9277" spans="1:5" ht="12" customHeight="1" x14ac:dyDescent="0.25">
      <c r="A9277" s="651" t="s">
        <v>19803</v>
      </c>
      <c r="B9277" t="s">
        <v>19804</v>
      </c>
      <c r="C9277" s="22">
        <f>ODAOHfA!AM24</f>
        <v>0</v>
      </c>
      <c r="D9277" s="22" t="s">
        <v>16807</v>
      </c>
      <c r="E9277" s="371" t="s">
        <v>19805</v>
      </c>
    </row>
    <row r="9278" spans="1:5" ht="12" customHeight="1" x14ac:dyDescent="0.25">
      <c r="A9278" s="651" t="s">
        <v>19806</v>
      </c>
      <c r="B9278" t="s">
        <v>19807</v>
      </c>
      <c r="C9278" s="22">
        <f>ODAOHfA!AM25</f>
        <v>0</v>
      </c>
      <c r="D9278" s="22" t="s">
        <v>16807</v>
      </c>
      <c r="E9278" s="371" t="s">
        <v>19808</v>
      </c>
    </row>
    <row r="9279" spans="1:5" ht="12" customHeight="1" x14ac:dyDescent="0.25">
      <c r="A9279" s="651" t="s">
        <v>19809</v>
      </c>
      <c r="B9279" t="s">
        <v>19810</v>
      </c>
      <c r="C9279" s="22">
        <f>ODAOHfA!AM26</f>
        <v>0</v>
      </c>
      <c r="D9279" s="22" t="s">
        <v>16807</v>
      </c>
      <c r="E9279" s="371" t="s">
        <v>19811</v>
      </c>
    </row>
    <row r="9280" spans="1:5" ht="12" customHeight="1" x14ac:dyDescent="0.25">
      <c r="A9280" s="651" t="s">
        <v>19812</v>
      </c>
      <c r="B9280" t="s">
        <v>19813</v>
      </c>
      <c r="C9280" s="22">
        <f>ODAOHfA!AM27</f>
        <v>0</v>
      </c>
      <c r="D9280" s="22" t="s">
        <v>16807</v>
      </c>
      <c r="E9280" s="371" t="s">
        <v>19814</v>
      </c>
    </row>
    <row r="9281" spans="1:5" ht="12" customHeight="1" x14ac:dyDescent="0.25">
      <c r="A9281" s="651" t="s">
        <v>19815</v>
      </c>
      <c r="B9281" t="s">
        <v>19816</v>
      </c>
      <c r="C9281" s="22">
        <f>ODAOHfA!AM28</f>
        <v>0</v>
      </c>
      <c r="D9281" s="22" t="s">
        <v>16807</v>
      </c>
      <c r="E9281" s="371" t="s">
        <v>19817</v>
      </c>
    </row>
    <row r="9282" spans="1:5" ht="12" customHeight="1" x14ac:dyDescent="0.25">
      <c r="A9282" s="651" t="s">
        <v>19818</v>
      </c>
      <c r="B9282" t="s">
        <v>19819</v>
      </c>
      <c r="C9282" s="22">
        <f>ODAOHfA!AM29</f>
        <v>0</v>
      </c>
      <c r="D9282" s="22" t="s">
        <v>16807</v>
      </c>
      <c r="E9282" s="371" t="s">
        <v>19820</v>
      </c>
    </row>
    <row r="9283" spans="1:5" ht="12" customHeight="1" x14ac:dyDescent="0.25">
      <c r="A9283" s="651" t="s">
        <v>19821</v>
      </c>
      <c r="B9283" t="s">
        <v>19822</v>
      </c>
      <c r="C9283" s="22">
        <f>ODAOHfA!AM30</f>
        <v>0</v>
      </c>
      <c r="D9283" s="22" t="s">
        <v>16807</v>
      </c>
      <c r="E9283" s="371" t="s">
        <v>19823</v>
      </c>
    </row>
    <row r="9284" spans="1:5" ht="12" customHeight="1" x14ac:dyDescent="0.25">
      <c r="A9284" s="651" t="s">
        <v>19824</v>
      </c>
      <c r="B9284" t="s">
        <v>19825</v>
      </c>
      <c r="C9284" s="22">
        <f>ODAOHfA!AM31</f>
        <v>0</v>
      </c>
      <c r="D9284" s="22" t="s">
        <v>16807</v>
      </c>
      <c r="E9284" s="371" t="s">
        <v>19826</v>
      </c>
    </row>
    <row r="9285" spans="1:5" ht="12" customHeight="1" x14ac:dyDescent="0.25">
      <c r="A9285" s="651" t="s">
        <v>19827</v>
      </c>
      <c r="B9285" t="s">
        <v>19828</v>
      </c>
      <c r="C9285" s="22">
        <f>ODAOHfA!AM32</f>
        <v>0</v>
      </c>
      <c r="D9285" s="22" t="s">
        <v>16807</v>
      </c>
      <c r="E9285" s="371" t="s">
        <v>19829</v>
      </c>
    </row>
    <row r="9286" spans="1:5" ht="12" customHeight="1" x14ac:dyDescent="0.25">
      <c r="A9286" s="651" t="s">
        <v>19830</v>
      </c>
      <c r="B9286" t="s">
        <v>19831</v>
      </c>
      <c r="C9286" s="22">
        <f>ODAOHfA!AM33</f>
        <v>0</v>
      </c>
      <c r="D9286" s="22" t="s">
        <v>16807</v>
      </c>
      <c r="E9286" s="371" t="s">
        <v>19832</v>
      </c>
    </row>
    <row r="9287" spans="1:5" ht="12" customHeight="1" x14ac:dyDescent="0.25">
      <c r="A9287" s="651" t="s">
        <v>19833</v>
      </c>
      <c r="B9287" t="s">
        <v>19834</v>
      </c>
      <c r="C9287" s="22">
        <f>ODAOHfA!AM34</f>
        <v>0</v>
      </c>
      <c r="D9287" s="22" t="s">
        <v>16807</v>
      </c>
      <c r="E9287" s="371" t="s">
        <v>19835</v>
      </c>
    </row>
    <row r="9288" spans="1:5" ht="12" customHeight="1" x14ac:dyDescent="0.25">
      <c r="A9288" s="651" t="s">
        <v>19836</v>
      </c>
      <c r="B9288" t="s">
        <v>19837</v>
      </c>
      <c r="C9288" s="22">
        <f>ODAOHfA!AM35</f>
        <v>0</v>
      </c>
      <c r="D9288" s="22" t="s">
        <v>16807</v>
      </c>
      <c r="E9288" s="371" t="s">
        <v>19838</v>
      </c>
    </row>
    <row r="9289" spans="1:5" ht="12" customHeight="1" x14ac:dyDescent="0.25">
      <c r="A9289" s="651" t="s">
        <v>19839</v>
      </c>
      <c r="B9289" t="s">
        <v>19840</v>
      </c>
      <c r="C9289" s="22">
        <f>ODAOHfA!AM36</f>
        <v>0</v>
      </c>
      <c r="D9289" s="22" t="s">
        <v>16807</v>
      </c>
      <c r="E9289" s="371" t="s">
        <v>19841</v>
      </c>
    </row>
    <row r="9290" spans="1:5" ht="12" customHeight="1" x14ac:dyDescent="0.25">
      <c r="A9290" s="651" t="s">
        <v>19842</v>
      </c>
      <c r="B9290" t="s">
        <v>19843</v>
      </c>
      <c r="C9290" s="22">
        <f>ODAOHfA!AM37</f>
        <v>0</v>
      </c>
      <c r="D9290" s="22" t="s">
        <v>16807</v>
      </c>
      <c r="E9290" s="371" t="s">
        <v>19844</v>
      </c>
    </row>
    <row r="9291" spans="1:5" ht="12" customHeight="1" x14ac:dyDescent="0.25">
      <c r="A9291" s="651" t="s">
        <v>19845</v>
      </c>
      <c r="B9291" t="s">
        <v>19846</v>
      </c>
      <c r="C9291" s="22">
        <f>ODAOHfA!AM38</f>
        <v>0</v>
      </c>
      <c r="D9291" s="22" t="s">
        <v>16807</v>
      </c>
      <c r="E9291" s="371" t="s">
        <v>19847</v>
      </c>
    </row>
    <row r="9292" spans="1:5" ht="12" customHeight="1" x14ac:dyDescent="0.25">
      <c r="A9292" s="651" t="s">
        <v>19848</v>
      </c>
      <c r="B9292" t="s">
        <v>19849</v>
      </c>
      <c r="C9292" s="22">
        <f>ODAOHfA!AM39</f>
        <v>0</v>
      </c>
      <c r="D9292" s="22" t="s">
        <v>16807</v>
      </c>
      <c r="E9292" s="371" t="s">
        <v>19850</v>
      </c>
    </row>
    <row r="9293" spans="1:5" ht="12" customHeight="1" x14ac:dyDescent="0.25">
      <c r="A9293" s="651" t="s">
        <v>19851</v>
      </c>
      <c r="B9293" t="s">
        <v>19852</v>
      </c>
      <c r="C9293" s="22">
        <f>ODAOHfA!AM40</f>
        <v>0</v>
      </c>
      <c r="D9293" s="22" t="s">
        <v>16807</v>
      </c>
      <c r="E9293" s="371" t="s">
        <v>19853</v>
      </c>
    </row>
    <row r="9294" spans="1:5" ht="12" customHeight="1" x14ac:dyDescent="0.25">
      <c r="A9294" s="651" t="s">
        <v>19854</v>
      </c>
      <c r="B9294" t="s">
        <v>19855</v>
      </c>
      <c r="C9294" s="22">
        <f>ODAOHfA!AM41</f>
        <v>0</v>
      </c>
      <c r="D9294" s="22" t="s">
        <v>16807</v>
      </c>
      <c r="E9294" s="371" t="s">
        <v>19856</v>
      </c>
    </row>
    <row r="9295" spans="1:5" ht="12" customHeight="1" x14ac:dyDescent="0.25">
      <c r="A9295" s="651" t="s">
        <v>19857</v>
      </c>
      <c r="B9295" t="s">
        <v>19858</v>
      </c>
      <c r="C9295" s="22">
        <f>ODAOHfA!AM42</f>
        <v>0</v>
      </c>
      <c r="D9295" s="22" t="s">
        <v>16807</v>
      </c>
      <c r="E9295" s="371" t="s">
        <v>19859</v>
      </c>
    </row>
    <row r="9296" spans="1:5" ht="12" customHeight="1" x14ac:dyDescent="0.25">
      <c r="A9296" s="651" t="s">
        <v>19860</v>
      </c>
      <c r="B9296" t="s">
        <v>19861</v>
      </c>
      <c r="C9296" s="22">
        <f>ODAOHfA!AM43</f>
        <v>0</v>
      </c>
      <c r="D9296" s="22" t="s">
        <v>16807</v>
      </c>
      <c r="E9296" s="371" t="s">
        <v>19862</v>
      </c>
    </row>
    <row r="9297" spans="1:5" ht="12" customHeight="1" x14ac:dyDescent="0.25">
      <c r="A9297" s="651" t="s">
        <v>19863</v>
      </c>
      <c r="B9297" t="s">
        <v>19864</v>
      </c>
      <c r="C9297" s="22">
        <f>ODAOHfA!AM44</f>
        <v>0</v>
      </c>
      <c r="D9297" s="22" t="s">
        <v>16807</v>
      </c>
      <c r="E9297" s="371" t="s">
        <v>19865</v>
      </c>
    </row>
    <row r="9298" spans="1:5" ht="12" customHeight="1" x14ac:dyDescent="0.25">
      <c r="A9298" s="651" t="s">
        <v>19866</v>
      </c>
      <c r="B9298" t="s">
        <v>19867</v>
      </c>
      <c r="C9298" s="22">
        <f>ODAOHfA!AO14</f>
        <v>0</v>
      </c>
      <c r="D9298" s="22" t="s">
        <v>16807</v>
      </c>
      <c r="E9298" s="371" t="s">
        <v>19868</v>
      </c>
    </row>
    <row r="9299" spans="1:5" ht="12" customHeight="1" x14ac:dyDescent="0.25">
      <c r="A9299" s="651" t="s">
        <v>19869</v>
      </c>
      <c r="B9299" t="s">
        <v>19870</v>
      </c>
      <c r="C9299" s="22">
        <f>ODAOHfA!AO15</f>
        <v>0</v>
      </c>
      <c r="D9299" s="22" t="s">
        <v>16807</v>
      </c>
      <c r="E9299" s="371" t="s">
        <v>19871</v>
      </c>
    </row>
    <row r="9300" spans="1:5" ht="12" customHeight="1" x14ac:dyDescent="0.25">
      <c r="A9300" s="651" t="s">
        <v>19872</v>
      </c>
      <c r="B9300" t="s">
        <v>19873</v>
      </c>
      <c r="C9300" s="22">
        <f>ODAOHfA!AO16</f>
        <v>0</v>
      </c>
      <c r="D9300" s="22" t="s">
        <v>16807</v>
      </c>
      <c r="E9300" s="371" t="s">
        <v>19874</v>
      </c>
    </row>
    <row r="9301" spans="1:5" ht="12" customHeight="1" x14ac:dyDescent="0.25">
      <c r="A9301" s="651" t="s">
        <v>19875</v>
      </c>
      <c r="B9301" t="s">
        <v>19876</v>
      </c>
      <c r="C9301" s="22">
        <f>ODAOHfA!AO17</f>
        <v>0</v>
      </c>
      <c r="D9301" s="22" t="s">
        <v>16807</v>
      </c>
      <c r="E9301" s="371" t="s">
        <v>19877</v>
      </c>
    </row>
    <row r="9302" spans="1:5" ht="12" customHeight="1" x14ac:dyDescent="0.25">
      <c r="A9302" s="651" t="s">
        <v>19878</v>
      </c>
      <c r="B9302" t="s">
        <v>19879</v>
      </c>
      <c r="C9302" s="22">
        <f>ODAOHfA!AO18</f>
        <v>0</v>
      </c>
      <c r="D9302" s="22" t="s">
        <v>16807</v>
      </c>
      <c r="E9302" s="371" t="s">
        <v>19880</v>
      </c>
    </row>
    <row r="9303" spans="1:5" ht="12" customHeight="1" x14ac:dyDescent="0.25">
      <c r="A9303" s="651" t="s">
        <v>19881</v>
      </c>
      <c r="B9303" t="s">
        <v>19882</v>
      </c>
      <c r="C9303" s="22">
        <f>ODAOHfA!AO19</f>
        <v>0</v>
      </c>
      <c r="D9303" s="22" t="s">
        <v>16807</v>
      </c>
      <c r="E9303" s="371" t="s">
        <v>19883</v>
      </c>
    </row>
    <row r="9304" spans="1:5" ht="12" customHeight="1" x14ac:dyDescent="0.25">
      <c r="A9304" s="651" t="s">
        <v>19884</v>
      </c>
      <c r="B9304" t="s">
        <v>19885</v>
      </c>
      <c r="C9304" s="22">
        <f>ODAOHfA!AO20</f>
        <v>0</v>
      </c>
      <c r="D9304" s="22" t="s">
        <v>16807</v>
      </c>
      <c r="E9304" s="371" t="s">
        <v>19886</v>
      </c>
    </row>
    <row r="9305" spans="1:5" ht="12" customHeight="1" x14ac:dyDescent="0.25">
      <c r="A9305" s="651" t="s">
        <v>19887</v>
      </c>
      <c r="B9305" t="s">
        <v>19888</v>
      </c>
      <c r="C9305" s="22">
        <f>ODAOHfA!AO21</f>
        <v>0</v>
      </c>
      <c r="D9305" s="22" t="s">
        <v>16807</v>
      </c>
      <c r="E9305" s="371" t="s">
        <v>19889</v>
      </c>
    </row>
    <row r="9306" spans="1:5" ht="12" customHeight="1" x14ac:dyDescent="0.25">
      <c r="A9306" s="651" t="s">
        <v>19890</v>
      </c>
      <c r="B9306" t="s">
        <v>19891</v>
      </c>
      <c r="C9306" s="22">
        <f>ODAOHfA!AO22</f>
        <v>0</v>
      </c>
      <c r="D9306" s="22" t="s">
        <v>16807</v>
      </c>
      <c r="E9306" s="371" t="s">
        <v>19892</v>
      </c>
    </row>
    <row r="9307" spans="1:5" ht="12" customHeight="1" x14ac:dyDescent="0.25">
      <c r="A9307" s="651" t="s">
        <v>19893</v>
      </c>
      <c r="B9307" t="s">
        <v>19894</v>
      </c>
      <c r="C9307" s="22">
        <f>ODAOHfA!AO23</f>
        <v>0</v>
      </c>
      <c r="D9307" s="22" t="s">
        <v>16807</v>
      </c>
      <c r="E9307" s="371" t="s">
        <v>19895</v>
      </c>
    </row>
    <row r="9308" spans="1:5" ht="12" customHeight="1" x14ac:dyDescent="0.25">
      <c r="A9308" s="651" t="s">
        <v>19896</v>
      </c>
      <c r="B9308" t="s">
        <v>19897</v>
      </c>
      <c r="C9308" s="22">
        <f>ODAOHfA!AO24</f>
        <v>0</v>
      </c>
      <c r="D9308" s="22" t="s">
        <v>16807</v>
      </c>
      <c r="E9308" s="371" t="s">
        <v>19898</v>
      </c>
    </row>
    <row r="9309" spans="1:5" ht="12" customHeight="1" x14ac:dyDescent="0.25">
      <c r="A9309" s="651" t="s">
        <v>19899</v>
      </c>
      <c r="B9309" t="s">
        <v>19900</v>
      </c>
      <c r="C9309" s="22">
        <f>ODAOHfA!AO25</f>
        <v>0</v>
      </c>
      <c r="D9309" s="22" t="s">
        <v>16807</v>
      </c>
      <c r="E9309" s="371" t="s">
        <v>19901</v>
      </c>
    </row>
    <row r="9310" spans="1:5" ht="12" customHeight="1" x14ac:dyDescent="0.25">
      <c r="A9310" s="651" t="s">
        <v>19902</v>
      </c>
      <c r="B9310" t="s">
        <v>19903</v>
      </c>
      <c r="C9310" s="22">
        <f>ODAOHfA!AO26</f>
        <v>0</v>
      </c>
      <c r="D9310" s="22" t="s">
        <v>16807</v>
      </c>
      <c r="E9310" s="371" t="s">
        <v>19904</v>
      </c>
    </row>
    <row r="9311" spans="1:5" ht="12" customHeight="1" x14ac:dyDescent="0.25">
      <c r="A9311" s="651" t="s">
        <v>19905</v>
      </c>
      <c r="B9311" t="s">
        <v>19906</v>
      </c>
      <c r="C9311" s="22">
        <f>ODAOHfA!AO27</f>
        <v>0</v>
      </c>
      <c r="D9311" s="22" t="s">
        <v>16807</v>
      </c>
      <c r="E9311" s="371" t="s">
        <v>19907</v>
      </c>
    </row>
    <row r="9312" spans="1:5" ht="12" customHeight="1" x14ac:dyDescent="0.25">
      <c r="A9312" s="651" t="s">
        <v>19908</v>
      </c>
      <c r="B9312" t="s">
        <v>19909</v>
      </c>
      <c r="C9312" s="22">
        <f>ODAOHfA!AO28</f>
        <v>0</v>
      </c>
      <c r="D9312" s="22" t="s">
        <v>16807</v>
      </c>
      <c r="E9312" s="371" t="s">
        <v>19910</v>
      </c>
    </row>
    <row r="9313" spans="1:5" ht="12" customHeight="1" x14ac:dyDescent="0.25">
      <c r="A9313" s="651" t="s">
        <v>19911</v>
      </c>
      <c r="B9313" t="s">
        <v>19912</v>
      </c>
      <c r="C9313" s="22">
        <f>ODAOHfA!AO29</f>
        <v>0</v>
      </c>
      <c r="D9313" s="22" t="s">
        <v>16807</v>
      </c>
      <c r="E9313" s="371" t="s">
        <v>19913</v>
      </c>
    </row>
    <row r="9314" spans="1:5" ht="12" customHeight="1" x14ac:dyDescent="0.25">
      <c r="A9314" s="651" t="s">
        <v>19914</v>
      </c>
      <c r="B9314" t="s">
        <v>19915</v>
      </c>
      <c r="C9314" s="22">
        <f>ODAOHfA!AO30</f>
        <v>0</v>
      </c>
      <c r="D9314" s="22" t="s">
        <v>16807</v>
      </c>
      <c r="E9314" s="371" t="s">
        <v>19916</v>
      </c>
    </row>
    <row r="9315" spans="1:5" ht="12" customHeight="1" x14ac:dyDescent="0.25">
      <c r="A9315" s="651" t="s">
        <v>19917</v>
      </c>
      <c r="B9315" t="s">
        <v>19918</v>
      </c>
      <c r="C9315" s="22">
        <f>ODAOHfA!AO31</f>
        <v>0</v>
      </c>
      <c r="D9315" s="22" t="s">
        <v>16807</v>
      </c>
      <c r="E9315" s="371" t="s">
        <v>19919</v>
      </c>
    </row>
    <row r="9316" spans="1:5" ht="12" customHeight="1" x14ac:dyDescent="0.25">
      <c r="A9316" s="651" t="s">
        <v>19920</v>
      </c>
      <c r="B9316" t="s">
        <v>19921</v>
      </c>
      <c r="C9316" s="22">
        <f>ODAOHfA!AO32</f>
        <v>0</v>
      </c>
      <c r="D9316" s="22" t="s">
        <v>16807</v>
      </c>
      <c r="E9316" s="371" t="s">
        <v>19922</v>
      </c>
    </row>
    <row r="9317" spans="1:5" ht="12" customHeight="1" x14ac:dyDescent="0.25">
      <c r="A9317" s="651" t="s">
        <v>19923</v>
      </c>
      <c r="B9317" t="s">
        <v>19924</v>
      </c>
      <c r="C9317" s="22">
        <f>ODAOHfA!AO33</f>
        <v>0</v>
      </c>
      <c r="D9317" s="22" t="s">
        <v>16807</v>
      </c>
      <c r="E9317" s="371" t="s">
        <v>19925</v>
      </c>
    </row>
    <row r="9318" spans="1:5" ht="12" customHeight="1" x14ac:dyDescent="0.25">
      <c r="A9318" s="651" t="s">
        <v>19926</v>
      </c>
      <c r="B9318" t="s">
        <v>19927</v>
      </c>
      <c r="C9318" s="22">
        <f>ODAOHfA!AO34</f>
        <v>0</v>
      </c>
      <c r="D9318" s="22" t="s">
        <v>16807</v>
      </c>
      <c r="E9318" s="371" t="s">
        <v>19928</v>
      </c>
    </row>
    <row r="9319" spans="1:5" ht="12" customHeight="1" x14ac:dyDescent="0.25">
      <c r="A9319" s="651" t="s">
        <v>19929</v>
      </c>
      <c r="B9319" t="s">
        <v>19930</v>
      </c>
      <c r="C9319" s="22">
        <f>ODAOHfA!AO35</f>
        <v>0</v>
      </c>
      <c r="D9319" s="22" t="s">
        <v>16807</v>
      </c>
      <c r="E9319" s="371" t="s">
        <v>19931</v>
      </c>
    </row>
    <row r="9320" spans="1:5" ht="12" customHeight="1" x14ac:dyDescent="0.25">
      <c r="A9320" s="651" t="s">
        <v>19932</v>
      </c>
      <c r="B9320" t="s">
        <v>19933</v>
      </c>
      <c r="C9320" s="22">
        <f>ODAOHfA!AO36</f>
        <v>0</v>
      </c>
      <c r="D9320" s="22" t="s">
        <v>16807</v>
      </c>
      <c r="E9320" s="371" t="s">
        <v>19934</v>
      </c>
    </row>
    <row r="9321" spans="1:5" ht="12" customHeight="1" x14ac:dyDescent="0.25">
      <c r="A9321" s="651" t="s">
        <v>19935</v>
      </c>
      <c r="B9321" t="s">
        <v>19936</v>
      </c>
      <c r="C9321" s="22">
        <f>ODAOHfA!AO37</f>
        <v>0</v>
      </c>
      <c r="D9321" s="22" t="s">
        <v>16807</v>
      </c>
      <c r="E9321" s="371" t="s">
        <v>19937</v>
      </c>
    </row>
    <row r="9322" spans="1:5" ht="12" customHeight="1" x14ac:dyDescent="0.25">
      <c r="A9322" s="651" t="s">
        <v>19938</v>
      </c>
      <c r="B9322" t="s">
        <v>19939</v>
      </c>
      <c r="C9322" s="22">
        <f>ODAOHfA!AO38</f>
        <v>0</v>
      </c>
      <c r="D9322" s="22" t="s">
        <v>16807</v>
      </c>
      <c r="E9322" s="371" t="s">
        <v>19940</v>
      </c>
    </row>
    <row r="9323" spans="1:5" ht="12" customHeight="1" x14ac:dyDescent="0.25">
      <c r="A9323" s="651" t="s">
        <v>19941</v>
      </c>
      <c r="B9323" t="s">
        <v>19942</v>
      </c>
      <c r="C9323" s="22">
        <f>ODAOHfA!AO39</f>
        <v>0</v>
      </c>
      <c r="D9323" s="22" t="s">
        <v>16807</v>
      </c>
      <c r="E9323" s="371" t="s">
        <v>19943</v>
      </c>
    </row>
    <row r="9324" spans="1:5" ht="12" customHeight="1" x14ac:dyDescent="0.25">
      <c r="A9324" s="651" t="s">
        <v>19944</v>
      </c>
      <c r="B9324" t="s">
        <v>19945</v>
      </c>
      <c r="C9324" s="22">
        <f>ODAOHfA!AO40</f>
        <v>0</v>
      </c>
      <c r="D9324" s="22" t="s">
        <v>16807</v>
      </c>
      <c r="E9324" s="371" t="s">
        <v>19946</v>
      </c>
    </row>
    <row r="9325" spans="1:5" ht="12" customHeight="1" x14ac:dyDescent="0.25">
      <c r="A9325" s="651" t="s">
        <v>19947</v>
      </c>
      <c r="B9325" t="s">
        <v>19948</v>
      </c>
      <c r="C9325" s="22">
        <f>ODAOHfA!AO41</f>
        <v>0</v>
      </c>
      <c r="D9325" s="22" t="s">
        <v>16807</v>
      </c>
      <c r="E9325" s="371" t="s">
        <v>19949</v>
      </c>
    </row>
    <row r="9326" spans="1:5" ht="12" customHeight="1" x14ac:dyDescent="0.25">
      <c r="A9326" s="651" t="s">
        <v>19950</v>
      </c>
      <c r="B9326" t="s">
        <v>19951</v>
      </c>
      <c r="C9326" s="22">
        <f>ODAOHfA!AO42</f>
        <v>0</v>
      </c>
      <c r="D9326" s="22" t="s">
        <v>16807</v>
      </c>
      <c r="E9326" s="371" t="s">
        <v>19952</v>
      </c>
    </row>
    <row r="9327" spans="1:5" ht="12" customHeight="1" x14ac:dyDescent="0.25">
      <c r="A9327" s="651" t="s">
        <v>19953</v>
      </c>
      <c r="B9327" t="s">
        <v>19954</v>
      </c>
      <c r="C9327" s="22">
        <f>ODAOHfA!AO43</f>
        <v>0</v>
      </c>
      <c r="D9327" s="22" t="s">
        <v>16807</v>
      </c>
      <c r="E9327" s="371" t="s">
        <v>19955</v>
      </c>
    </row>
    <row r="9328" spans="1:5" ht="12" customHeight="1" x14ac:dyDescent="0.25">
      <c r="A9328" s="651" t="s">
        <v>19956</v>
      </c>
      <c r="B9328" t="s">
        <v>19957</v>
      </c>
      <c r="C9328" s="22">
        <f>ODAOHfA!AO44</f>
        <v>0</v>
      </c>
      <c r="D9328" s="22" t="s">
        <v>16807</v>
      </c>
      <c r="E9328" s="371" t="s">
        <v>19958</v>
      </c>
    </row>
    <row r="9329" spans="1:5" ht="12" customHeight="1" x14ac:dyDescent="0.25">
      <c r="A9329" s="651" t="s">
        <v>19959</v>
      </c>
      <c r="B9329" t="s">
        <v>19960</v>
      </c>
      <c r="C9329" s="22">
        <f>ODAOHfA!AP14</f>
        <v>0</v>
      </c>
      <c r="D9329" s="22" t="s">
        <v>16807</v>
      </c>
      <c r="E9329" s="371" t="s">
        <v>19961</v>
      </c>
    </row>
    <row r="9330" spans="1:5" ht="12" customHeight="1" x14ac:dyDescent="0.25">
      <c r="A9330" s="651" t="s">
        <v>19962</v>
      </c>
      <c r="B9330" t="s">
        <v>19963</v>
      </c>
      <c r="C9330" s="22">
        <f>ODAOHfA!AP15</f>
        <v>0</v>
      </c>
      <c r="D9330" s="22" t="s">
        <v>16807</v>
      </c>
      <c r="E9330" s="371" t="s">
        <v>19964</v>
      </c>
    </row>
    <row r="9331" spans="1:5" ht="12" customHeight="1" x14ac:dyDescent="0.25">
      <c r="A9331" s="651" t="s">
        <v>19965</v>
      </c>
      <c r="B9331" t="s">
        <v>19966</v>
      </c>
      <c r="C9331" s="22">
        <f>ODAOHfA!AP16</f>
        <v>0</v>
      </c>
      <c r="D9331" s="22" t="s">
        <v>16807</v>
      </c>
      <c r="E9331" s="371" t="s">
        <v>19967</v>
      </c>
    </row>
    <row r="9332" spans="1:5" ht="12" customHeight="1" x14ac:dyDescent="0.25">
      <c r="A9332" s="651" t="s">
        <v>19968</v>
      </c>
      <c r="B9332" t="s">
        <v>19969</v>
      </c>
      <c r="C9332" s="22">
        <f>ODAOHfA!AP17</f>
        <v>0</v>
      </c>
      <c r="D9332" s="22" t="s">
        <v>16807</v>
      </c>
      <c r="E9332" s="371" t="s">
        <v>19970</v>
      </c>
    </row>
    <row r="9333" spans="1:5" ht="12" customHeight="1" x14ac:dyDescent="0.25">
      <c r="A9333" s="651" t="s">
        <v>19971</v>
      </c>
      <c r="B9333" t="s">
        <v>19972</v>
      </c>
      <c r="C9333" s="22">
        <f>ODAOHfA!AP18</f>
        <v>0</v>
      </c>
      <c r="D9333" s="22" t="s">
        <v>16807</v>
      </c>
      <c r="E9333" s="371" t="s">
        <v>19973</v>
      </c>
    </row>
    <row r="9334" spans="1:5" ht="12" customHeight="1" x14ac:dyDescent="0.25">
      <c r="A9334" s="651" t="s">
        <v>19974</v>
      </c>
      <c r="B9334" t="s">
        <v>19975</v>
      </c>
      <c r="C9334" s="22">
        <f>ODAOHfA!AP19</f>
        <v>0</v>
      </c>
      <c r="D9334" s="22" t="s">
        <v>16807</v>
      </c>
      <c r="E9334" s="371" t="s">
        <v>19976</v>
      </c>
    </row>
    <row r="9335" spans="1:5" ht="12" customHeight="1" x14ac:dyDescent="0.25">
      <c r="A9335" s="651" t="s">
        <v>19977</v>
      </c>
      <c r="B9335" t="s">
        <v>19978</v>
      </c>
      <c r="C9335" s="22">
        <f>ODAOHfA!AP20</f>
        <v>0</v>
      </c>
      <c r="D9335" s="22" t="s">
        <v>16807</v>
      </c>
      <c r="E9335" s="371" t="s">
        <v>19979</v>
      </c>
    </row>
    <row r="9336" spans="1:5" ht="12" customHeight="1" x14ac:dyDescent="0.25">
      <c r="A9336" s="651" t="s">
        <v>19980</v>
      </c>
      <c r="B9336" t="s">
        <v>19981</v>
      </c>
      <c r="C9336" s="22">
        <f>ODAOHfA!AP21</f>
        <v>0</v>
      </c>
      <c r="D9336" s="22" t="s">
        <v>16807</v>
      </c>
      <c r="E9336" s="371" t="s">
        <v>19982</v>
      </c>
    </row>
    <row r="9337" spans="1:5" ht="12" customHeight="1" x14ac:dyDescent="0.25">
      <c r="A9337" s="651" t="s">
        <v>19983</v>
      </c>
      <c r="B9337" t="s">
        <v>19984</v>
      </c>
      <c r="C9337" s="22">
        <f>ODAOHfA!AP22</f>
        <v>0</v>
      </c>
      <c r="D9337" s="22" t="s">
        <v>16807</v>
      </c>
      <c r="E9337" s="371" t="s">
        <v>19985</v>
      </c>
    </row>
    <row r="9338" spans="1:5" ht="12" customHeight="1" x14ac:dyDescent="0.25">
      <c r="A9338" s="651" t="s">
        <v>19986</v>
      </c>
      <c r="B9338" t="s">
        <v>19987</v>
      </c>
      <c r="C9338" s="22">
        <f>ODAOHfA!AP23</f>
        <v>0</v>
      </c>
      <c r="D9338" s="22" t="s">
        <v>16807</v>
      </c>
      <c r="E9338" s="371" t="s">
        <v>19988</v>
      </c>
    </row>
    <row r="9339" spans="1:5" ht="12" customHeight="1" x14ac:dyDescent="0.25">
      <c r="A9339" s="651" t="s">
        <v>19989</v>
      </c>
      <c r="B9339" t="s">
        <v>19990</v>
      </c>
      <c r="C9339" s="22">
        <f>ODAOHfA!AP24</f>
        <v>0</v>
      </c>
      <c r="D9339" s="22" t="s">
        <v>16807</v>
      </c>
      <c r="E9339" s="371" t="s">
        <v>19991</v>
      </c>
    </row>
    <row r="9340" spans="1:5" ht="12" customHeight="1" x14ac:dyDescent="0.25">
      <c r="A9340" s="651" t="s">
        <v>19992</v>
      </c>
      <c r="B9340" t="s">
        <v>19993</v>
      </c>
      <c r="C9340" s="22">
        <f>ODAOHfA!AP25</f>
        <v>0</v>
      </c>
      <c r="D9340" s="22" t="s">
        <v>16807</v>
      </c>
      <c r="E9340" s="371" t="s">
        <v>19994</v>
      </c>
    </row>
    <row r="9341" spans="1:5" ht="12" customHeight="1" x14ac:dyDescent="0.25">
      <c r="A9341" s="651" t="s">
        <v>19995</v>
      </c>
      <c r="B9341" t="s">
        <v>19996</v>
      </c>
      <c r="C9341" s="22">
        <f>ODAOHfA!AP26</f>
        <v>0</v>
      </c>
      <c r="D9341" s="22" t="s">
        <v>16807</v>
      </c>
      <c r="E9341" s="371" t="s">
        <v>19997</v>
      </c>
    </row>
    <row r="9342" spans="1:5" ht="12" customHeight="1" x14ac:dyDescent="0.25">
      <c r="A9342" s="651" t="s">
        <v>19998</v>
      </c>
      <c r="B9342" t="s">
        <v>19999</v>
      </c>
      <c r="C9342" s="22">
        <f>ODAOHfA!AP27</f>
        <v>0</v>
      </c>
      <c r="D9342" s="22" t="s">
        <v>16807</v>
      </c>
      <c r="E9342" s="371" t="s">
        <v>20000</v>
      </c>
    </row>
    <row r="9343" spans="1:5" ht="12" customHeight="1" x14ac:dyDescent="0.25">
      <c r="A9343" s="651" t="s">
        <v>20001</v>
      </c>
      <c r="B9343" t="s">
        <v>20002</v>
      </c>
      <c r="C9343" s="22">
        <f>ODAOHfA!AP28</f>
        <v>0</v>
      </c>
      <c r="D9343" s="22" t="s">
        <v>16807</v>
      </c>
      <c r="E9343" s="371" t="s">
        <v>20003</v>
      </c>
    </row>
    <row r="9344" spans="1:5" ht="12" customHeight="1" x14ac:dyDescent="0.25">
      <c r="A9344" s="651" t="s">
        <v>20004</v>
      </c>
      <c r="B9344" t="s">
        <v>20005</v>
      </c>
      <c r="C9344" s="22">
        <f>ODAOHfA!AP29</f>
        <v>0</v>
      </c>
      <c r="D9344" s="22" t="s">
        <v>16807</v>
      </c>
      <c r="E9344" s="371" t="s">
        <v>20006</v>
      </c>
    </row>
    <row r="9345" spans="1:5" ht="12" customHeight="1" x14ac:dyDescent="0.25">
      <c r="A9345" s="651" t="s">
        <v>20007</v>
      </c>
      <c r="B9345" t="s">
        <v>20008</v>
      </c>
      <c r="C9345" s="22">
        <f>ODAOHfA!AP30</f>
        <v>0</v>
      </c>
      <c r="D9345" s="22" t="s">
        <v>16807</v>
      </c>
      <c r="E9345" s="371" t="s">
        <v>20009</v>
      </c>
    </row>
    <row r="9346" spans="1:5" ht="12" customHeight="1" x14ac:dyDescent="0.25">
      <c r="A9346" s="651" t="s">
        <v>20010</v>
      </c>
      <c r="B9346" t="s">
        <v>20011</v>
      </c>
      <c r="C9346" s="22">
        <f>ODAOHfA!AP31</f>
        <v>0</v>
      </c>
      <c r="D9346" s="22" t="s">
        <v>16807</v>
      </c>
      <c r="E9346" s="371" t="s">
        <v>20012</v>
      </c>
    </row>
    <row r="9347" spans="1:5" ht="12" customHeight="1" x14ac:dyDescent="0.25">
      <c r="A9347" s="651" t="s">
        <v>20013</v>
      </c>
      <c r="B9347" t="s">
        <v>20014</v>
      </c>
      <c r="C9347" s="22">
        <f>ODAOHfA!AP32</f>
        <v>0</v>
      </c>
      <c r="D9347" s="22" t="s">
        <v>16807</v>
      </c>
      <c r="E9347" s="371" t="s">
        <v>20015</v>
      </c>
    </row>
    <row r="9348" spans="1:5" ht="12" customHeight="1" x14ac:dyDescent="0.25">
      <c r="A9348" s="651" t="s">
        <v>20016</v>
      </c>
      <c r="B9348" t="s">
        <v>20017</v>
      </c>
      <c r="C9348" s="22">
        <f>ODAOHfA!AP33</f>
        <v>0</v>
      </c>
      <c r="D9348" s="22" t="s">
        <v>16807</v>
      </c>
      <c r="E9348" s="371" t="s">
        <v>20018</v>
      </c>
    </row>
    <row r="9349" spans="1:5" ht="12" customHeight="1" x14ac:dyDescent="0.25">
      <c r="A9349" s="651" t="s">
        <v>20019</v>
      </c>
      <c r="B9349" t="s">
        <v>20020</v>
      </c>
      <c r="C9349" s="22">
        <f>ODAOHfA!AP34</f>
        <v>0</v>
      </c>
      <c r="D9349" s="22" t="s">
        <v>16807</v>
      </c>
      <c r="E9349" s="371" t="s">
        <v>20021</v>
      </c>
    </row>
    <row r="9350" spans="1:5" ht="12" customHeight="1" x14ac:dyDescent="0.25">
      <c r="A9350" s="651" t="s">
        <v>20022</v>
      </c>
      <c r="B9350" t="s">
        <v>20023</v>
      </c>
      <c r="C9350" s="22">
        <f>ODAOHfA!AP35</f>
        <v>0</v>
      </c>
      <c r="D9350" s="22" t="s">
        <v>16807</v>
      </c>
      <c r="E9350" s="371" t="s">
        <v>20024</v>
      </c>
    </row>
    <row r="9351" spans="1:5" ht="12" customHeight="1" x14ac:dyDescent="0.25">
      <c r="A9351" s="651" t="s">
        <v>20025</v>
      </c>
      <c r="B9351" t="s">
        <v>20026</v>
      </c>
      <c r="C9351" s="22">
        <f>ODAOHfA!AP36</f>
        <v>0</v>
      </c>
      <c r="D9351" s="22" t="s">
        <v>16807</v>
      </c>
      <c r="E9351" s="371" t="s">
        <v>20027</v>
      </c>
    </row>
    <row r="9352" spans="1:5" ht="12" customHeight="1" x14ac:dyDescent="0.25">
      <c r="A9352" s="651" t="s">
        <v>20028</v>
      </c>
      <c r="B9352" t="s">
        <v>20029</v>
      </c>
      <c r="C9352" s="22">
        <f>ODAOHfA!AP37</f>
        <v>0</v>
      </c>
      <c r="D9352" s="22" t="s">
        <v>16807</v>
      </c>
      <c r="E9352" s="371" t="s">
        <v>20030</v>
      </c>
    </row>
    <row r="9353" spans="1:5" ht="12" customHeight="1" x14ac:dyDescent="0.25">
      <c r="A9353" s="651" t="s">
        <v>20031</v>
      </c>
      <c r="B9353" t="s">
        <v>20032</v>
      </c>
      <c r="C9353" s="22">
        <f>ODAOHfA!AP38</f>
        <v>0</v>
      </c>
      <c r="D9353" s="22" t="s">
        <v>16807</v>
      </c>
      <c r="E9353" s="371" t="s">
        <v>20033</v>
      </c>
    </row>
    <row r="9354" spans="1:5" ht="12" customHeight="1" x14ac:dyDescent="0.25">
      <c r="A9354" s="651" t="s">
        <v>20034</v>
      </c>
      <c r="B9354" t="s">
        <v>20035</v>
      </c>
      <c r="C9354" s="22">
        <f>ODAOHfA!AP39</f>
        <v>0</v>
      </c>
      <c r="D9354" s="22" t="s">
        <v>16807</v>
      </c>
      <c r="E9354" s="371" t="s">
        <v>20036</v>
      </c>
    </row>
    <row r="9355" spans="1:5" ht="12" customHeight="1" x14ac:dyDescent="0.25">
      <c r="A9355" s="651" t="s">
        <v>20037</v>
      </c>
      <c r="B9355" t="s">
        <v>20038</v>
      </c>
      <c r="C9355" s="22">
        <f>ODAOHfA!AP40</f>
        <v>0</v>
      </c>
      <c r="D9355" s="22" t="s">
        <v>16807</v>
      </c>
      <c r="E9355" s="371" t="s">
        <v>20039</v>
      </c>
    </row>
    <row r="9356" spans="1:5" ht="12" customHeight="1" x14ac:dyDescent="0.25">
      <c r="A9356" s="651" t="s">
        <v>20040</v>
      </c>
      <c r="B9356" t="s">
        <v>20041</v>
      </c>
      <c r="C9356" s="22">
        <f>ODAOHfA!AP41</f>
        <v>0</v>
      </c>
      <c r="D9356" s="22" t="s">
        <v>16807</v>
      </c>
      <c r="E9356" s="371" t="s">
        <v>20042</v>
      </c>
    </row>
    <row r="9357" spans="1:5" ht="12" customHeight="1" x14ac:dyDescent="0.25">
      <c r="A9357" s="651" t="s">
        <v>20043</v>
      </c>
      <c r="B9357" t="s">
        <v>20044</v>
      </c>
      <c r="C9357" s="22">
        <f>ODAOHfA!AP42</f>
        <v>0</v>
      </c>
      <c r="D9357" s="22" t="s">
        <v>16807</v>
      </c>
      <c r="E9357" s="371" t="s">
        <v>20045</v>
      </c>
    </row>
    <row r="9358" spans="1:5" ht="12" customHeight="1" x14ac:dyDescent="0.25">
      <c r="A9358" s="651" t="s">
        <v>20046</v>
      </c>
      <c r="B9358" t="s">
        <v>20047</v>
      </c>
      <c r="C9358" s="22">
        <f>ODAOHfA!AP43</f>
        <v>0</v>
      </c>
      <c r="D9358" s="22" t="s">
        <v>16807</v>
      </c>
      <c r="E9358" s="371" t="s">
        <v>20048</v>
      </c>
    </row>
    <row r="9359" spans="1:5" ht="12" customHeight="1" x14ac:dyDescent="0.25">
      <c r="A9359" s="651" t="s">
        <v>20049</v>
      </c>
      <c r="B9359" t="s">
        <v>20050</v>
      </c>
      <c r="C9359" s="22">
        <f>ODAOHfA!AP44</f>
        <v>0</v>
      </c>
      <c r="D9359" s="22" t="s">
        <v>16807</v>
      </c>
      <c r="E9359" s="371" t="s">
        <v>20051</v>
      </c>
    </row>
    <row r="9360" spans="1:5" ht="12" customHeight="1" x14ac:dyDescent="0.25">
      <c r="A9360" s="651" t="s">
        <v>20052</v>
      </c>
      <c r="B9360" t="s">
        <v>20053</v>
      </c>
      <c r="C9360" s="22">
        <f>ODAOHfA!AQ14</f>
        <v>0</v>
      </c>
      <c r="D9360" s="22" t="s">
        <v>16807</v>
      </c>
      <c r="E9360" s="371" t="s">
        <v>20054</v>
      </c>
    </row>
    <row r="9361" spans="1:5" ht="12" customHeight="1" x14ac:dyDescent="0.25">
      <c r="A9361" s="651" t="s">
        <v>20055</v>
      </c>
      <c r="B9361" t="s">
        <v>20056</v>
      </c>
      <c r="C9361" s="22">
        <f>ODAOHfA!AQ15</f>
        <v>0</v>
      </c>
      <c r="D9361" s="22" t="s">
        <v>16807</v>
      </c>
      <c r="E9361" s="371" t="s">
        <v>20057</v>
      </c>
    </row>
    <row r="9362" spans="1:5" ht="12" customHeight="1" x14ac:dyDescent="0.25">
      <c r="A9362" s="651" t="s">
        <v>20058</v>
      </c>
      <c r="B9362" t="s">
        <v>20059</v>
      </c>
      <c r="C9362" s="22">
        <f>ODAOHfA!AQ16</f>
        <v>0</v>
      </c>
      <c r="D9362" s="22" t="s">
        <v>16807</v>
      </c>
      <c r="E9362" s="371" t="s">
        <v>20060</v>
      </c>
    </row>
    <row r="9363" spans="1:5" ht="12" customHeight="1" x14ac:dyDescent="0.25">
      <c r="A9363" s="651" t="s">
        <v>20061</v>
      </c>
      <c r="B9363" t="s">
        <v>20062</v>
      </c>
      <c r="C9363" s="22">
        <f>ODAOHfA!AQ17</f>
        <v>0</v>
      </c>
      <c r="D9363" s="22" t="s">
        <v>16807</v>
      </c>
      <c r="E9363" s="371" t="s">
        <v>20063</v>
      </c>
    </row>
    <row r="9364" spans="1:5" ht="12" customHeight="1" x14ac:dyDescent="0.25">
      <c r="A9364" s="651" t="s">
        <v>20064</v>
      </c>
      <c r="B9364" t="s">
        <v>20065</v>
      </c>
      <c r="C9364" s="22">
        <f>ODAOHfA!AQ18</f>
        <v>0</v>
      </c>
      <c r="D9364" s="22" t="s">
        <v>16807</v>
      </c>
      <c r="E9364" s="371" t="s">
        <v>20066</v>
      </c>
    </row>
    <row r="9365" spans="1:5" ht="12" customHeight="1" x14ac:dyDescent="0.25">
      <c r="A9365" s="651" t="s">
        <v>20067</v>
      </c>
      <c r="B9365" t="s">
        <v>20068</v>
      </c>
      <c r="C9365" s="22">
        <f>ODAOHfA!AQ19</f>
        <v>0</v>
      </c>
      <c r="D9365" s="22" t="s">
        <v>16807</v>
      </c>
      <c r="E9365" s="371" t="s">
        <v>20069</v>
      </c>
    </row>
    <row r="9366" spans="1:5" ht="12" customHeight="1" x14ac:dyDescent="0.25">
      <c r="A9366" s="651" t="s">
        <v>20070</v>
      </c>
      <c r="B9366" t="s">
        <v>20071</v>
      </c>
      <c r="C9366" s="22">
        <f>ODAOHfA!AQ20</f>
        <v>0</v>
      </c>
      <c r="D9366" s="22" t="s">
        <v>16807</v>
      </c>
      <c r="E9366" s="371" t="s">
        <v>20072</v>
      </c>
    </row>
    <row r="9367" spans="1:5" ht="12" customHeight="1" x14ac:dyDescent="0.25">
      <c r="A9367" s="651" t="s">
        <v>20073</v>
      </c>
      <c r="B9367" t="s">
        <v>20074</v>
      </c>
      <c r="C9367" s="22">
        <f>ODAOHfA!AQ21</f>
        <v>0</v>
      </c>
      <c r="D9367" s="22" t="s">
        <v>16807</v>
      </c>
      <c r="E9367" s="371" t="s">
        <v>20075</v>
      </c>
    </row>
    <row r="9368" spans="1:5" ht="12" customHeight="1" x14ac:dyDescent="0.25">
      <c r="A9368" s="651" t="s">
        <v>20076</v>
      </c>
      <c r="B9368" t="s">
        <v>20077</v>
      </c>
      <c r="C9368" s="22">
        <f>ODAOHfA!AQ22</f>
        <v>0</v>
      </c>
      <c r="D9368" s="22" t="s">
        <v>16807</v>
      </c>
      <c r="E9368" s="371" t="s">
        <v>20078</v>
      </c>
    </row>
    <row r="9369" spans="1:5" ht="12" customHeight="1" x14ac:dyDescent="0.25">
      <c r="A9369" s="651" t="s">
        <v>20079</v>
      </c>
      <c r="B9369" t="s">
        <v>20080</v>
      </c>
      <c r="C9369" s="22">
        <f>ODAOHfA!AQ23</f>
        <v>0</v>
      </c>
      <c r="D9369" s="22" t="s">
        <v>16807</v>
      </c>
      <c r="E9369" s="371" t="s">
        <v>20081</v>
      </c>
    </row>
    <row r="9370" spans="1:5" ht="12" customHeight="1" x14ac:dyDescent="0.25">
      <c r="A9370" s="651" t="s">
        <v>20082</v>
      </c>
      <c r="B9370" t="s">
        <v>20083</v>
      </c>
      <c r="C9370" s="22">
        <f>ODAOHfA!AQ24</f>
        <v>0</v>
      </c>
      <c r="D9370" s="22" t="s">
        <v>16807</v>
      </c>
      <c r="E9370" s="371" t="s">
        <v>20084</v>
      </c>
    </row>
    <row r="9371" spans="1:5" ht="12" customHeight="1" x14ac:dyDescent="0.25">
      <c r="A9371" s="651" t="s">
        <v>20085</v>
      </c>
      <c r="B9371" t="s">
        <v>20086</v>
      </c>
      <c r="C9371" s="22">
        <f>ODAOHfA!AQ25</f>
        <v>0</v>
      </c>
      <c r="D9371" s="22" t="s">
        <v>16807</v>
      </c>
      <c r="E9371" s="371" t="s">
        <v>20087</v>
      </c>
    </row>
    <row r="9372" spans="1:5" ht="12" customHeight="1" x14ac:dyDescent="0.25">
      <c r="A9372" s="651" t="s">
        <v>20088</v>
      </c>
      <c r="B9372" t="s">
        <v>20089</v>
      </c>
      <c r="C9372" s="22">
        <f>ODAOHfA!AQ26</f>
        <v>0</v>
      </c>
      <c r="D9372" s="22" t="s">
        <v>16807</v>
      </c>
      <c r="E9372" s="371" t="s">
        <v>20090</v>
      </c>
    </row>
    <row r="9373" spans="1:5" ht="12" customHeight="1" x14ac:dyDescent="0.25">
      <c r="A9373" s="651" t="s">
        <v>20091</v>
      </c>
      <c r="B9373" t="s">
        <v>20092</v>
      </c>
      <c r="C9373" s="22">
        <f>ODAOHfA!AQ27</f>
        <v>0</v>
      </c>
      <c r="D9373" s="22" t="s">
        <v>16807</v>
      </c>
      <c r="E9373" s="371" t="s">
        <v>20093</v>
      </c>
    </row>
    <row r="9374" spans="1:5" ht="12" customHeight="1" x14ac:dyDescent="0.25">
      <c r="A9374" s="651" t="s">
        <v>20094</v>
      </c>
      <c r="B9374" t="s">
        <v>20095</v>
      </c>
      <c r="C9374" s="22">
        <f>ODAOHfA!AQ28</f>
        <v>0</v>
      </c>
      <c r="D9374" s="22" t="s">
        <v>16807</v>
      </c>
      <c r="E9374" s="371" t="s">
        <v>20096</v>
      </c>
    </row>
    <row r="9375" spans="1:5" ht="12" customHeight="1" x14ac:dyDescent="0.25">
      <c r="A9375" s="651" t="s">
        <v>20097</v>
      </c>
      <c r="B9375" t="s">
        <v>20098</v>
      </c>
      <c r="C9375" s="22">
        <f>ODAOHfA!AQ29</f>
        <v>0</v>
      </c>
      <c r="D9375" s="22" t="s">
        <v>16807</v>
      </c>
      <c r="E9375" s="371" t="s">
        <v>20099</v>
      </c>
    </row>
    <row r="9376" spans="1:5" ht="12" customHeight="1" x14ac:dyDescent="0.25">
      <c r="A9376" s="651" t="s">
        <v>20100</v>
      </c>
      <c r="B9376" t="s">
        <v>20101</v>
      </c>
      <c r="C9376" s="22">
        <f>ODAOHfA!AQ30</f>
        <v>0</v>
      </c>
      <c r="D9376" s="22" t="s">
        <v>16807</v>
      </c>
      <c r="E9376" s="371" t="s">
        <v>20102</v>
      </c>
    </row>
    <row r="9377" spans="1:5" ht="12" customHeight="1" x14ac:dyDescent="0.25">
      <c r="A9377" s="651" t="s">
        <v>20103</v>
      </c>
      <c r="B9377" t="s">
        <v>20104</v>
      </c>
      <c r="C9377" s="22">
        <f>ODAOHfA!AQ31</f>
        <v>0</v>
      </c>
      <c r="D9377" s="22" t="s">
        <v>16807</v>
      </c>
      <c r="E9377" s="371" t="s">
        <v>20105</v>
      </c>
    </row>
    <row r="9378" spans="1:5" ht="12" customHeight="1" x14ac:dyDescent="0.25">
      <c r="A9378" s="651" t="s">
        <v>20106</v>
      </c>
      <c r="B9378" t="s">
        <v>20107</v>
      </c>
      <c r="C9378" s="22">
        <f>ODAOHfA!AQ32</f>
        <v>0</v>
      </c>
      <c r="D9378" s="22" t="s">
        <v>16807</v>
      </c>
      <c r="E9378" s="371" t="s">
        <v>20108</v>
      </c>
    </row>
    <row r="9379" spans="1:5" ht="12" customHeight="1" x14ac:dyDescent="0.25">
      <c r="A9379" s="651" t="s">
        <v>20109</v>
      </c>
      <c r="B9379" t="s">
        <v>20110</v>
      </c>
      <c r="C9379" s="22">
        <f>ODAOHfA!AQ33</f>
        <v>0</v>
      </c>
      <c r="D9379" s="22" t="s">
        <v>16807</v>
      </c>
      <c r="E9379" s="371" t="s">
        <v>20111</v>
      </c>
    </row>
    <row r="9380" spans="1:5" ht="12" customHeight="1" x14ac:dyDescent="0.25">
      <c r="A9380" s="651" t="s">
        <v>20112</v>
      </c>
      <c r="B9380" t="s">
        <v>20113</v>
      </c>
      <c r="C9380" s="22">
        <f>ODAOHfA!AQ34</f>
        <v>0</v>
      </c>
      <c r="D9380" s="22" t="s">
        <v>16807</v>
      </c>
      <c r="E9380" s="371" t="s">
        <v>20114</v>
      </c>
    </row>
    <row r="9381" spans="1:5" ht="12" customHeight="1" x14ac:dyDescent="0.25">
      <c r="A9381" s="651" t="s">
        <v>20115</v>
      </c>
      <c r="B9381" t="s">
        <v>20116</v>
      </c>
      <c r="C9381" s="22">
        <f>ODAOHfA!AQ35</f>
        <v>0</v>
      </c>
      <c r="D9381" s="22" t="s">
        <v>16807</v>
      </c>
      <c r="E9381" s="371" t="s">
        <v>20117</v>
      </c>
    </row>
    <row r="9382" spans="1:5" ht="12" customHeight="1" x14ac:dyDescent="0.25">
      <c r="A9382" s="651" t="s">
        <v>20118</v>
      </c>
      <c r="B9382" t="s">
        <v>20119</v>
      </c>
      <c r="C9382" s="22">
        <f>ODAOHfA!AQ36</f>
        <v>0</v>
      </c>
      <c r="D9382" s="22" t="s">
        <v>16807</v>
      </c>
      <c r="E9382" s="371" t="s">
        <v>20120</v>
      </c>
    </row>
    <row r="9383" spans="1:5" ht="12" customHeight="1" x14ac:dyDescent="0.25">
      <c r="A9383" s="651" t="s">
        <v>20121</v>
      </c>
      <c r="B9383" t="s">
        <v>20122</v>
      </c>
      <c r="C9383" s="22">
        <f>ODAOHfA!AQ37</f>
        <v>0</v>
      </c>
      <c r="D9383" s="22" t="s">
        <v>16807</v>
      </c>
      <c r="E9383" s="371" t="s">
        <v>20123</v>
      </c>
    </row>
    <row r="9384" spans="1:5" ht="12" customHeight="1" x14ac:dyDescent="0.25">
      <c r="A9384" s="651" t="s">
        <v>20124</v>
      </c>
      <c r="B9384" t="s">
        <v>20125</v>
      </c>
      <c r="C9384" s="22">
        <f>ODAOHfA!AQ38</f>
        <v>0</v>
      </c>
      <c r="D9384" s="22" t="s">
        <v>16807</v>
      </c>
      <c r="E9384" s="371" t="s">
        <v>20126</v>
      </c>
    </row>
    <row r="9385" spans="1:5" ht="12" customHeight="1" x14ac:dyDescent="0.25">
      <c r="A9385" s="651" t="s">
        <v>20127</v>
      </c>
      <c r="B9385" t="s">
        <v>20128</v>
      </c>
      <c r="C9385" s="22">
        <f>ODAOHfA!AR14</f>
        <v>0</v>
      </c>
      <c r="D9385" s="22" t="s">
        <v>16807</v>
      </c>
      <c r="E9385" s="371" t="s">
        <v>20129</v>
      </c>
    </row>
    <row r="9386" spans="1:5" ht="12" customHeight="1" x14ac:dyDescent="0.25">
      <c r="A9386" s="651" t="s">
        <v>20130</v>
      </c>
      <c r="B9386" t="s">
        <v>20131</v>
      </c>
      <c r="C9386" s="22">
        <f>ODAOHfA!AR15</f>
        <v>0</v>
      </c>
      <c r="D9386" s="22" t="s">
        <v>16807</v>
      </c>
      <c r="E9386" s="371" t="s">
        <v>20132</v>
      </c>
    </row>
    <row r="9387" spans="1:5" ht="12" customHeight="1" x14ac:dyDescent="0.25">
      <c r="A9387" s="651" t="s">
        <v>20133</v>
      </c>
      <c r="B9387" t="s">
        <v>20134</v>
      </c>
      <c r="C9387" s="22">
        <f>ODAOHfA!AR16</f>
        <v>0</v>
      </c>
      <c r="D9387" s="22" t="s">
        <v>16807</v>
      </c>
      <c r="E9387" s="371" t="s">
        <v>20135</v>
      </c>
    </row>
    <row r="9388" spans="1:5" ht="12" customHeight="1" x14ac:dyDescent="0.25">
      <c r="A9388" s="651" t="s">
        <v>20136</v>
      </c>
      <c r="B9388" t="s">
        <v>20137</v>
      </c>
      <c r="C9388" s="22">
        <f>ODAOHfA!AR17</f>
        <v>0</v>
      </c>
      <c r="D9388" s="22" t="s">
        <v>16807</v>
      </c>
      <c r="E9388" s="371" t="s">
        <v>20138</v>
      </c>
    </row>
    <row r="9389" spans="1:5" ht="12" customHeight="1" x14ac:dyDescent="0.25">
      <c r="A9389" s="651" t="s">
        <v>20139</v>
      </c>
      <c r="B9389" t="s">
        <v>20140</v>
      </c>
      <c r="C9389" s="22">
        <f>ODAOHfA!AR18</f>
        <v>0</v>
      </c>
      <c r="D9389" s="22" t="s">
        <v>16807</v>
      </c>
      <c r="E9389" s="371" t="s">
        <v>20141</v>
      </c>
    </row>
    <row r="9390" spans="1:5" ht="12" customHeight="1" x14ac:dyDescent="0.25">
      <c r="A9390" s="651" t="s">
        <v>20142</v>
      </c>
      <c r="B9390" t="s">
        <v>20143</v>
      </c>
      <c r="C9390" s="22">
        <f>ODAOHfA!AR19</f>
        <v>0</v>
      </c>
      <c r="D9390" s="22" t="s">
        <v>16807</v>
      </c>
      <c r="E9390" s="371" t="s">
        <v>20144</v>
      </c>
    </row>
    <row r="9391" spans="1:5" ht="12" customHeight="1" x14ac:dyDescent="0.25">
      <c r="A9391" s="651" t="s">
        <v>20145</v>
      </c>
      <c r="B9391" t="s">
        <v>20146</v>
      </c>
      <c r="C9391" s="22">
        <f>ODAOHfA!AR20</f>
        <v>0</v>
      </c>
      <c r="D9391" s="22" t="s">
        <v>16807</v>
      </c>
      <c r="E9391" s="371" t="s">
        <v>20147</v>
      </c>
    </row>
    <row r="9392" spans="1:5" ht="12" customHeight="1" x14ac:dyDescent="0.25">
      <c r="A9392" s="651" t="s">
        <v>20148</v>
      </c>
      <c r="B9392" t="s">
        <v>20149</v>
      </c>
      <c r="C9392" s="22">
        <f>ODAOHfA!AR21</f>
        <v>0</v>
      </c>
      <c r="D9392" s="22" t="s">
        <v>16807</v>
      </c>
      <c r="E9392" s="371" t="s">
        <v>20150</v>
      </c>
    </row>
    <row r="9393" spans="1:5" ht="12" customHeight="1" x14ac:dyDescent="0.25">
      <c r="A9393" s="651" t="s">
        <v>20151</v>
      </c>
      <c r="B9393" t="s">
        <v>20152</v>
      </c>
      <c r="C9393" s="22">
        <f>ODAOHfA!AR22</f>
        <v>0</v>
      </c>
      <c r="D9393" s="22" t="s">
        <v>16807</v>
      </c>
      <c r="E9393" s="371" t="s">
        <v>20153</v>
      </c>
    </row>
    <row r="9394" spans="1:5" ht="12" customHeight="1" x14ac:dyDescent="0.25">
      <c r="A9394" s="651" t="s">
        <v>20154</v>
      </c>
      <c r="B9394" t="s">
        <v>20155</v>
      </c>
      <c r="C9394" s="22">
        <f>ODAOHfA!AR23</f>
        <v>0</v>
      </c>
      <c r="D9394" s="22" t="s">
        <v>16807</v>
      </c>
      <c r="E9394" s="371" t="s">
        <v>20156</v>
      </c>
    </row>
    <row r="9395" spans="1:5" ht="12" customHeight="1" x14ac:dyDescent="0.25">
      <c r="A9395" s="651" t="s">
        <v>20157</v>
      </c>
      <c r="B9395" t="s">
        <v>20158</v>
      </c>
      <c r="C9395" s="22">
        <f>ODAOHfA!AR24</f>
        <v>0</v>
      </c>
      <c r="D9395" s="22" t="s">
        <v>16807</v>
      </c>
      <c r="E9395" s="371" t="s">
        <v>20159</v>
      </c>
    </row>
    <row r="9396" spans="1:5" ht="12" customHeight="1" x14ac:dyDescent="0.25">
      <c r="A9396" s="651" t="s">
        <v>20160</v>
      </c>
      <c r="B9396" t="s">
        <v>20161</v>
      </c>
      <c r="C9396" s="22">
        <f>ODAOHfA!AR25</f>
        <v>0</v>
      </c>
      <c r="D9396" s="22" t="s">
        <v>16807</v>
      </c>
      <c r="E9396" s="371" t="s">
        <v>20162</v>
      </c>
    </row>
    <row r="9397" spans="1:5" ht="12" customHeight="1" x14ac:dyDescent="0.25">
      <c r="A9397" s="651" t="s">
        <v>20163</v>
      </c>
      <c r="B9397" t="s">
        <v>20164</v>
      </c>
      <c r="C9397" s="22">
        <f>ODAOHfA!AR26</f>
        <v>0</v>
      </c>
      <c r="D9397" s="22" t="s">
        <v>16807</v>
      </c>
      <c r="E9397" s="371" t="s">
        <v>20165</v>
      </c>
    </row>
    <row r="9398" spans="1:5" ht="12" customHeight="1" x14ac:dyDescent="0.25">
      <c r="A9398" s="651" t="s">
        <v>20166</v>
      </c>
      <c r="B9398" t="s">
        <v>20167</v>
      </c>
      <c r="C9398" s="22">
        <f>ODAOHfA!AR27</f>
        <v>0</v>
      </c>
      <c r="D9398" s="22" t="s">
        <v>16807</v>
      </c>
      <c r="E9398" s="371" t="s">
        <v>20168</v>
      </c>
    </row>
    <row r="9399" spans="1:5" ht="12" customHeight="1" x14ac:dyDescent="0.25">
      <c r="A9399" s="651" t="s">
        <v>20169</v>
      </c>
      <c r="B9399" t="s">
        <v>20170</v>
      </c>
      <c r="C9399" s="22">
        <f>ODAOHfA!AR28</f>
        <v>0</v>
      </c>
      <c r="D9399" s="22" t="s">
        <v>16807</v>
      </c>
      <c r="E9399" s="371" t="s">
        <v>20171</v>
      </c>
    </row>
    <row r="9400" spans="1:5" ht="12" customHeight="1" x14ac:dyDescent="0.25">
      <c r="A9400" s="651" t="s">
        <v>20172</v>
      </c>
      <c r="B9400" t="s">
        <v>20173</v>
      </c>
      <c r="C9400" s="22">
        <f>ODAOHfA!AR29</f>
        <v>0</v>
      </c>
      <c r="D9400" s="22" t="s">
        <v>16807</v>
      </c>
      <c r="E9400" s="371" t="s">
        <v>20174</v>
      </c>
    </row>
    <row r="9401" spans="1:5" ht="12" customHeight="1" x14ac:dyDescent="0.25">
      <c r="A9401" s="651" t="s">
        <v>20175</v>
      </c>
      <c r="B9401" t="s">
        <v>20176</v>
      </c>
      <c r="C9401" s="22">
        <f>ODAOHfA!AR30</f>
        <v>0</v>
      </c>
      <c r="D9401" s="22" t="s">
        <v>16807</v>
      </c>
      <c r="E9401" s="371" t="s">
        <v>20177</v>
      </c>
    </row>
    <row r="9402" spans="1:5" ht="12" customHeight="1" x14ac:dyDescent="0.25">
      <c r="A9402" s="651" t="s">
        <v>20178</v>
      </c>
      <c r="B9402" t="s">
        <v>20179</v>
      </c>
      <c r="C9402" s="22">
        <f>ODAOHfA!AR31</f>
        <v>0</v>
      </c>
      <c r="D9402" s="22" t="s">
        <v>16807</v>
      </c>
      <c r="E9402" s="371" t="s">
        <v>20180</v>
      </c>
    </row>
    <row r="9403" spans="1:5" ht="12" customHeight="1" x14ac:dyDescent="0.25">
      <c r="A9403" s="651" t="s">
        <v>20181</v>
      </c>
      <c r="B9403" t="s">
        <v>20182</v>
      </c>
      <c r="C9403" s="22">
        <f>ODAOHfA!AR32</f>
        <v>0</v>
      </c>
      <c r="D9403" s="22" t="s">
        <v>16807</v>
      </c>
      <c r="E9403" s="371" t="s">
        <v>20183</v>
      </c>
    </row>
    <row r="9404" spans="1:5" ht="12" customHeight="1" x14ac:dyDescent="0.25">
      <c r="A9404" s="651" t="s">
        <v>20184</v>
      </c>
      <c r="B9404" t="s">
        <v>20185</v>
      </c>
      <c r="C9404" s="22">
        <f>ODAOHfA!AR33</f>
        <v>0</v>
      </c>
      <c r="D9404" s="22" t="s">
        <v>16807</v>
      </c>
      <c r="E9404" s="371" t="s">
        <v>20186</v>
      </c>
    </row>
    <row r="9405" spans="1:5" ht="12" customHeight="1" x14ac:dyDescent="0.25">
      <c r="A9405" s="651" t="s">
        <v>20187</v>
      </c>
      <c r="B9405" t="s">
        <v>20188</v>
      </c>
      <c r="C9405" s="22">
        <f>ODAOHfA!AR34</f>
        <v>0</v>
      </c>
      <c r="D9405" s="22" t="s">
        <v>16807</v>
      </c>
      <c r="E9405" s="371" t="s">
        <v>20189</v>
      </c>
    </row>
    <row r="9406" spans="1:5" ht="12" customHeight="1" x14ac:dyDescent="0.25">
      <c r="A9406" s="651" t="s">
        <v>20190</v>
      </c>
      <c r="B9406" t="s">
        <v>20191</v>
      </c>
      <c r="C9406" s="22">
        <f>ODAOHfA!AR35</f>
        <v>0</v>
      </c>
      <c r="D9406" s="22" t="s">
        <v>16807</v>
      </c>
      <c r="E9406" s="371" t="s">
        <v>20192</v>
      </c>
    </row>
    <row r="9407" spans="1:5" ht="12" customHeight="1" x14ac:dyDescent="0.25">
      <c r="A9407" s="651" t="s">
        <v>20193</v>
      </c>
      <c r="B9407" t="s">
        <v>20194</v>
      </c>
      <c r="C9407" s="22">
        <f>ODAOHfA!AR36</f>
        <v>0</v>
      </c>
      <c r="D9407" s="22" t="s">
        <v>16807</v>
      </c>
      <c r="E9407" s="371" t="s">
        <v>20195</v>
      </c>
    </row>
    <row r="9408" spans="1:5" ht="12" customHeight="1" x14ac:dyDescent="0.25">
      <c r="A9408" s="651" t="s">
        <v>20196</v>
      </c>
      <c r="B9408" t="s">
        <v>20197</v>
      </c>
      <c r="C9408" s="22">
        <f>ODAOHfA!AR37</f>
        <v>0</v>
      </c>
      <c r="D9408" s="22" t="s">
        <v>16807</v>
      </c>
      <c r="E9408" s="371" t="s">
        <v>20198</v>
      </c>
    </row>
    <row r="9409" spans="1:5" ht="12" customHeight="1" x14ac:dyDescent="0.25">
      <c r="A9409" s="651" t="s">
        <v>20199</v>
      </c>
      <c r="B9409" t="s">
        <v>20200</v>
      </c>
      <c r="C9409" s="22">
        <f>ODAOHfA!AR38</f>
        <v>0</v>
      </c>
      <c r="D9409" s="22" t="s">
        <v>16807</v>
      </c>
      <c r="E9409" s="371" t="s">
        <v>20201</v>
      </c>
    </row>
    <row r="9410" spans="1:5" ht="12" customHeight="1" x14ac:dyDescent="0.25">
      <c r="A9410" s="651" t="s">
        <v>20202</v>
      </c>
      <c r="B9410" t="s">
        <v>20203</v>
      </c>
      <c r="C9410" s="22">
        <f>ODAOHfA!AS14</f>
        <v>0</v>
      </c>
      <c r="D9410" s="22" t="s">
        <v>16807</v>
      </c>
      <c r="E9410" s="371" t="s">
        <v>20204</v>
      </c>
    </row>
    <row r="9411" spans="1:5" ht="12" customHeight="1" x14ac:dyDescent="0.25">
      <c r="A9411" s="651" t="s">
        <v>20205</v>
      </c>
      <c r="B9411" t="s">
        <v>20206</v>
      </c>
      <c r="C9411" s="22">
        <f>ODAOHfA!AS15</f>
        <v>0</v>
      </c>
      <c r="D9411" s="22" t="s">
        <v>16807</v>
      </c>
      <c r="E9411" s="371" t="s">
        <v>20207</v>
      </c>
    </row>
    <row r="9412" spans="1:5" ht="12" customHeight="1" x14ac:dyDescent="0.25">
      <c r="A9412" s="651" t="s">
        <v>20208</v>
      </c>
      <c r="B9412" t="s">
        <v>20209</v>
      </c>
      <c r="C9412" s="22">
        <f>ODAOHfA!AS16</f>
        <v>0</v>
      </c>
      <c r="D9412" s="22" t="s">
        <v>16807</v>
      </c>
      <c r="E9412" s="371" t="s">
        <v>20210</v>
      </c>
    </row>
    <row r="9413" spans="1:5" ht="12" customHeight="1" x14ac:dyDescent="0.25">
      <c r="A9413" s="651" t="s">
        <v>20211</v>
      </c>
      <c r="B9413" t="s">
        <v>20212</v>
      </c>
      <c r="C9413" s="22">
        <f>ODAOHfA!AS17</f>
        <v>0</v>
      </c>
      <c r="D9413" s="22" t="s">
        <v>16807</v>
      </c>
      <c r="E9413" s="371" t="s">
        <v>20213</v>
      </c>
    </row>
    <row r="9414" spans="1:5" ht="12" customHeight="1" x14ac:dyDescent="0.25">
      <c r="A9414" s="651" t="s">
        <v>20214</v>
      </c>
      <c r="B9414" t="s">
        <v>20215</v>
      </c>
      <c r="C9414" s="22">
        <f>ODAOHfA!AS18</f>
        <v>0</v>
      </c>
      <c r="D9414" s="22" t="s">
        <v>16807</v>
      </c>
      <c r="E9414" s="371" t="s">
        <v>20216</v>
      </c>
    </row>
    <row r="9415" spans="1:5" ht="12" customHeight="1" x14ac:dyDescent="0.25">
      <c r="A9415" s="651" t="s">
        <v>20217</v>
      </c>
      <c r="B9415" t="s">
        <v>20218</v>
      </c>
      <c r="C9415" s="22">
        <f>ODAOHfA!AS19</f>
        <v>0</v>
      </c>
      <c r="D9415" s="22" t="s">
        <v>16807</v>
      </c>
      <c r="E9415" s="371" t="s">
        <v>20219</v>
      </c>
    </row>
    <row r="9416" spans="1:5" ht="12" customHeight="1" x14ac:dyDescent="0.25">
      <c r="A9416" s="651" t="s">
        <v>20220</v>
      </c>
      <c r="B9416" t="s">
        <v>20221</v>
      </c>
      <c r="C9416" s="22">
        <f>ODAOHfA!AS20</f>
        <v>0</v>
      </c>
      <c r="D9416" s="22" t="s">
        <v>16807</v>
      </c>
      <c r="E9416" s="371" t="s">
        <v>20222</v>
      </c>
    </row>
    <row r="9417" spans="1:5" ht="12" customHeight="1" x14ac:dyDescent="0.25">
      <c r="A9417" s="651" t="s">
        <v>20223</v>
      </c>
      <c r="B9417" t="s">
        <v>20224</v>
      </c>
      <c r="C9417" s="22">
        <f>ODAOHfA!AS21</f>
        <v>0</v>
      </c>
      <c r="D9417" s="22" t="s">
        <v>16807</v>
      </c>
      <c r="E9417" s="371" t="s">
        <v>20225</v>
      </c>
    </row>
    <row r="9418" spans="1:5" ht="12" customHeight="1" x14ac:dyDescent="0.25">
      <c r="A9418" s="651" t="s">
        <v>20226</v>
      </c>
      <c r="B9418" t="s">
        <v>20227</v>
      </c>
      <c r="C9418" s="22">
        <f>ODAOHfA!AS22</f>
        <v>0</v>
      </c>
      <c r="D9418" s="22" t="s">
        <v>16807</v>
      </c>
      <c r="E9418" s="371" t="s">
        <v>20228</v>
      </c>
    </row>
    <row r="9419" spans="1:5" ht="12" customHeight="1" x14ac:dyDescent="0.25">
      <c r="A9419" s="651" t="s">
        <v>20229</v>
      </c>
      <c r="B9419" t="s">
        <v>20230</v>
      </c>
      <c r="C9419" s="22">
        <f>ODAOHfA!AS23</f>
        <v>0</v>
      </c>
      <c r="D9419" s="22" t="s">
        <v>16807</v>
      </c>
      <c r="E9419" s="371" t="s">
        <v>20231</v>
      </c>
    </row>
    <row r="9420" spans="1:5" ht="12" customHeight="1" x14ac:dyDescent="0.25">
      <c r="A9420" s="651" t="s">
        <v>20232</v>
      </c>
      <c r="B9420" t="s">
        <v>20233</v>
      </c>
      <c r="C9420" s="22">
        <f>ODAOHfA!AS24</f>
        <v>0</v>
      </c>
      <c r="D9420" s="22" t="s">
        <v>16807</v>
      </c>
      <c r="E9420" s="371" t="s">
        <v>20234</v>
      </c>
    </row>
    <row r="9421" spans="1:5" ht="12" customHeight="1" x14ac:dyDescent="0.25">
      <c r="A9421" s="651" t="s">
        <v>20235</v>
      </c>
      <c r="B9421" t="s">
        <v>20236</v>
      </c>
      <c r="C9421" s="22">
        <f>ODAOHfA!AS25</f>
        <v>0</v>
      </c>
      <c r="D9421" s="22" t="s">
        <v>16807</v>
      </c>
      <c r="E9421" s="371" t="s">
        <v>20237</v>
      </c>
    </row>
    <row r="9422" spans="1:5" ht="12" customHeight="1" x14ac:dyDescent="0.25">
      <c r="A9422" s="651" t="s">
        <v>20238</v>
      </c>
      <c r="B9422" t="s">
        <v>20239</v>
      </c>
      <c r="C9422" s="22">
        <f>ODAOHfA!AS26</f>
        <v>0</v>
      </c>
      <c r="D9422" s="22" t="s">
        <v>16807</v>
      </c>
      <c r="E9422" s="371" t="s">
        <v>20240</v>
      </c>
    </row>
    <row r="9423" spans="1:5" ht="12" customHeight="1" x14ac:dyDescent="0.25">
      <c r="A9423" s="651" t="s">
        <v>20241</v>
      </c>
      <c r="B9423" t="s">
        <v>20242</v>
      </c>
      <c r="C9423" s="22">
        <f>ODAOHfA!AS27</f>
        <v>0</v>
      </c>
      <c r="D9423" s="22" t="s">
        <v>16807</v>
      </c>
      <c r="E9423" s="371" t="s">
        <v>20243</v>
      </c>
    </row>
    <row r="9424" spans="1:5" ht="12" customHeight="1" x14ac:dyDescent="0.25">
      <c r="A9424" s="651" t="s">
        <v>20244</v>
      </c>
      <c r="B9424" t="s">
        <v>20245</v>
      </c>
      <c r="C9424" s="22">
        <f>ODAOHfA!AS28</f>
        <v>0</v>
      </c>
      <c r="D9424" s="22" t="s">
        <v>16807</v>
      </c>
      <c r="E9424" s="371" t="s">
        <v>20246</v>
      </c>
    </row>
    <row r="9425" spans="1:5" ht="12" customHeight="1" x14ac:dyDescent="0.25">
      <c r="A9425" s="651" t="s">
        <v>20247</v>
      </c>
      <c r="B9425" t="s">
        <v>20248</v>
      </c>
      <c r="C9425" s="22">
        <f>ODAOHfA!AS29</f>
        <v>0</v>
      </c>
      <c r="D9425" s="22" t="s">
        <v>16807</v>
      </c>
      <c r="E9425" s="371" t="s">
        <v>20249</v>
      </c>
    </row>
    <row r="9426" spans="1:5" ht="12" customHeight="1" x14ac:dyDescent="0.25">
      <c r="A9426" s="651" t="s">
        <v>20250</v>
      </c>
      <c r="B9426" t="s">
        <v>20251</v>
      </c>
      <c r="C9426" s="22">
        <f>ODAOHfA!AS30</f>
        <v>0</v>
      </c>
      <c r="D9426" s="22" t="s">
        <v>16807</v>
      </c>
      <c r="E9426" s="371" t="s">
        <v>20252</v>
      </c>
    </row>
    <row r="9427" spans="1:5" ht="12" customHeight="1" x14ac:dyDescent="0.25">
      <c r="A9427" s="651" t="s">
        <v>20253</v>
      </c>
      <c r="B9427" t="s">
        <v>20254</v>
      </c>
      <c r="C9427" s="22">
        <f>ODAOHfA!AS31</f>
        <v>0</v>
      </c>
      <c r="D9427" s="22" t="s">
        <v>16807</v>
      </c>
      <c r="E9427" s="371" t="s">
        <v>20255</v>
      </c>
    </row>
    <row r="9428" spans="1:5" ht="12" customHeight="1" x14ac:dyDescent="0.25">
      <c r="A9428" s="651" t="s">
        <v>20256</v>
      </c>
      <c r="B9428" t="s">
        <v>20257</v>
      </c>
      <c r="C9428" s="22">
        <f>ODAOHfA!AS32</f>
        <v>0</v>
      </c>
      <c r="D9428" s="22" t="s">
        <v>16807</v>
      </c>
      <c r="E9428" s="371" t="s">
        <v>20258</v>
      </c>
    </row>
    <row r="9429" spans="1:5" ht="12" customHeight="1" x14ac:dyDescent="0.25">
      <c r="A9429" s="651" t="s">
        <v>20259</v>
      </c>
      <c r="B9429" t="s">
        <v>20260</v>
      </c>
      <c r="C9429" s="22">
        <f>ODAOHfA!AS33</f>
        <v>0</v>
      </c>
      <c r="D9429" s="22" t="s">
        <v>16807</v>
      </c>
      <c r="E9429" s="371" t="s">
        <v>20261</v>
      </c>
    </row>
    <row r="9430" spans="1:5" ht="12" customHeight="1" x14ac:dyDescent="0.25">
      <c r="A9430" s="651" t="s">
        <v>20262</v>
      </c>
      <c r="B9430" t="s">
        <v>20263</v>
      </c>
      <c r="C9430" s="22">
        <f>ODAOHfA!AS34</f>
        <v>0</v>
      </c>
      <c r="D9430" s="22" t="s">
        <v>16807</v>
      </c>
      <c r="E9430" s="371" t="s">
        <v>20264</v>
      </c>
    </row>
    <row r="9431" spans="1:5" ht="12" customHeight="1" x14ac:dyDescent="0.25">
      <c r="A9431" s="651" t="s">
        <v>20265</v>
      </c>
      <c r="B9431" t="s">
        <v>20266</v>
      </c>
      <c r="C9431" s="22">
        <f>ODAOHfA!AS35</f>
        <v>0</v>
      </c>
      <c r="D9431" s="22" t="s">
        <v>16807</v>
      </c>
      <c r="E9431" s="371" t="s">
        <v>20267</v>
      </c>
    </row>
    <row r="9432" spans="1:5" ht="12" customHeight="1" x14ac:dyDescent="0.25">
      <c r="A9432" s="651" t="s">
        <v>20268</v>
      </c>
      <c r="B9432" t="s">
        <v>20269</v>
      </c>
      <c r="C9432" s="22">
        <f>ODAOHfA!AS36</f>
        <v>0</v>
      </c>
      <c r="D9432" s="22" t="s">
        <v>16807</v>
      </c>
      <c r="E9432" s="371" t="s">
        <v>20270</v>
      </c>
    </row>
    <row r="9433" spans="1:5" ht="12" customHeight="1" x14ac:dyDescent="0.25">
      <c r="A9433" s="651" t="s">
        <v>20271</v>
      </c>
      <c r="B9433" t="s">
        <v>20272</v>
      </c>
      <c r="C9433" s="22">
        <f>ODAOHfA!AS37</f>
        <v>0</v>
      </c>
      <c r="D9433" s="22" t="s">
        <v>16807</v>
      </c>
      <c r="E9433" s="371" t="s">
        <v>20273</v>
      </c>
    </row>
    <row r="9434" spans="1:5" ht="12" customHeight="1" x14ac:dyDescent="0.25">
      <c r="A9434" s="651" t="s">
        <v>20274</v>
      </c>
      <c r="B9434" t="s">
        <v>20275</v>
      </c>
      <c r="C9434" s="22">
        <f>ODAOHfA!AS38</f>
        <v>0</v>
      </c>
      <c r="D9434" s="22" t="s">
        <v>16807</v>
      </c>
      <c r="E9434" s="371" t="s">
        <v>20276</v>
      </c>
    </row>
    <row r="9435" spans="1:5" ht="12" customHeight="1" x14ac:dyDescent="0.25">
      <c r="A9435" s="651" t="s">
        <v>20277</v>
      </c>
      <c r="B9435" t="s">
        <v>20278</v>
      </c>
      <c r="C9435" s="22">
        <f>ODAOHfA!AT14</f>
        <v>0</v>
      </c>
      <c r="D9435" s="22" t="s">
        <v>16807</v>
      </c>
      <c r="E9435" s="371" t="s">
        <v>20279</v>
      </c>
    </row>
    <row r="9436" spans="1:5" ht="12" customHeight="1" x14ac:dyDescent="0.25">
      <c r="A9436" s="651" t="s">
        <v>20280</v>
      </c>
      <c r="B9436" t="s">
        <v>20281</v>
      </c>
      <c r="C9436" s="22">
        <f>ODAOHfA!AT15</f>
        <v>0</v>
      </c>
      <c r="D9436" s="22" t="s">
        <v>16807</v>
      </c>
      <c r="E9436" s="371" t="s">
        <v>20282</v>
      </c>
    </row>
    <row r="9437" spans="1:5" ht="12" customHeight="1" x14ac:dyDescent="0.25">
      <c r="A9437" s="651" t="s">
        <v>20283</v>
      </c>
      <c r="B9437" t="s">
        <v>20284</v>
      </c>
      <c r="C9437" s="22">
        <f>ODAOHfA!AT16</f>
        <v>0</v>
      </c>
      <c r="D9437" s="22" t="s">
        <v>16807</v>
      </c>
      <c r="E9437" s="371" t="s">
        <v>20285</v>
      </c>
    </row>
    <row r="9438" spans="1:5" ht="12" customHeight="1" x14ac:dyDescent="0.25">
      <c r="A9438" s="651" t="s">
        <v>20286</v>
      </c>
      <c r="B9438" t="s">
        <v>20287</v>
      </c>
      <c r="C9438" s="22">
        <f>ODAOHfA!AT17</f>
        <v>0</v>
      </c>
      <c r="D9438" s="22" t="s">
        <v>16807</v>
      </c>
      <c r="E9438" s="371" t="s">
        <v>20288</v>
      </c>
    </row>
    <row r="9439" spans="1:5" ht="12" customHeight="1" x14ac:dyDescent="0.25">
      <c r="A9439" s="651" t="s">
        <v>20289</v>
      </c>
      <c r="B9439" t="s">
        <v>20290</v>
      </c>
      <c r="C9439" s="22">
        <f>ODAOHfA!AT18</f>
        <v>0</v>
      </c>
      <c r="D9439" s="22" t="s">
        <v>16807</v>
      </c>
      <c r="E9439" s="371" t="s">
        <v>20291</v>
      </c>
    </row>
    <row r="9440" spans="1:5" ht="12" customHeight="1" x14ac:dyDescent="0.25">
      <c r="A9440" s="651" t="s">
        <v>20292</v>
      </c>
      <c r="B9440" t="s">
        <v>20293</v>
      </c>
      <c r="C9440" s="22">
        <f>ODAOHfA!AT19</f>
        <v>0</v>
      </c>
      <c r="D9440" s="22" t="s">
        <v>16807</v>
      </c>
      <c r="E9440" s="371" t="s">
        <v>20294</v>
      </c>
    </row>
    <row r="9441" spans="1:5" ht="12" customHeight="1" x14ac:dyDescent="0.25">
      <c r="A9441" s="651" t="s">
        <v>20295</v>
      </c>
      <c r="B9441" t="s">
        <v>20296</v>
      </c>
      <c r="C9441" s="22">
        <f>ODAOHfA!AT20</f>
        <v>0</v>
      </c>
      <c r="D9441" s="22" t="s">
        <v>16807</v>
      </c>
      <c r="E9441" s="371" t="s">
        <v>20297</v>
      </c>
    </row>
    <row r="9442" spans="1:5" ht="12" customHeight="1" x14ac:dyDescent="0.25">
      <c r="A9442" s="651" t="s">
        <v>20298</v>
      </c>
      <c r="B9442" t="s">
        <v>20299</v>
      </c>
      <c r="C9442" s="22">
        <f>ODAOHfA!AT21</f>
        <v>0</v>
      </c>
      <c r="D9442" s="22" t="s">
        <v>16807</v>
      </c>
      <c r="E9442" s="371" t="s">
        <v>20300</v>
      </c>
    </row>
    <row r="9443" spans="1:5" ht="12" customHeight="1" x14ac:dyDescent="0.25">
      <c r="A9443" s="651" t="s">
        <v>20301</v>
      </c>
      <c r="B9443" t="s">
        <v>20302</v>
      </c>
      <c r="C9443" s="22">
        <f>ODAOHfA!AT22</f>
        <v>0</v>
      </c>
      <c r="D9443" s="22" t="s">
        <v>16807</v>
      </c>
      <c r="E9443" s="371" t="s">
        <v>20303</v>
      </c>
    </row>
    <row r="9444" spans="1:5" ht="12" customHeight="1" x14ac:dyDescent="0.25">
      <c r="A9444" s="651" t="s">
        <v>20304</v>
      </c>
      <c r="B9444" t="s">
        <v>20305</v>
      </c>
      <c r="C9444" s="22">
        <f>ODAOHfA!AT23</f>
        <v>0</v>
      </c>
      <c r="D9444" s="22" t="s">
        <v>16807</v>
      </c>
      <c r="E9444" s="371" t="s">
        <v>20306</v>
      </c>
    </row>
    <row r="9445" spans="1:5" ht="12" customHeight="1" x14ac:dyDescent="0.25">
      <c r="A9445" s="651" t="s">
        <v>20307</v>
      </c>
      <c r="B9445" t="s">
        <v>20308</v>
      </c>
      <c r="C9445" s="22">
        <f>ODAOHfA!AT24</f>
        <v>0</v>
      </c>
      <c r="D9445" s="22" t="s">
        <v>16807</v>
      </c>
      <c r="E9445" s="371" t="s">
        <v>20309</v>
      </c>
    </row>
    <row r="9446" spans="1:5" ht="12" customHeight="1" x14ac:dyDescent="0.25">
      <c r="A9446" s="651" t="s">
        <v>20310</v>
      </c>
      <c r="B9446" t="s">
        <v>20311</v>
      </c>
      <c r="C9446" s="22">
        <f>ODAOHfA!AT25</f>
        <v>0</v>
      </c>
      <c r="D9446" s="22" t="s">
        <v>16807</v>
      </c>
      <c r="E9446" s="371" t="s">
        <v>20312</v>
      </c>
    </row>
    <row r="9447" spans="1:5" ht="12" customHeight="1" x14ac:dyDescent="0.25">
      <c r="A9447" s="651" t="s">
        <v>20313</v>
      </c>
      <c r="B9447" t="s">
        <v>20314</v>
      </c>
      <c r="C9447" s="22">
        <f>ODAOHfA!AT26</f>
        <v>0</v>
      </c>
      <c r="D9447" s="22" t="s">
        <v>16807</v>
      </c>
      <c r="E9447" s="371" t="s">
        <v>20315</v>
      </c>
    </row>
    <row r="9448" spans="1:5" ht="12" customHeight="1" x14ac:dyDescent="0.25">
      <c r="A9448" s="651" t="s">
        <v>20316</v>
      </c>
      <c r="B9448" t="s">
        <v>20317</v>
      </c>
      <c r="C9448" s="22">
        <f>ODAOHfA!AT27</f>
        <v>0</v>
      </c>
      <c r="D9448" s="22" t="s">
        <v>16807</v>
      </c>
      <c r="E9448" s="371" t="s">
        <v>20318</v>
      </c>
    </row>
    <row r="9449" spans="1:5" ht="12" customHeight="1" x14ac:dyDescent="0.25">
      <c r="A9449" s="651" t="s">
        <v>20319</v>
      </c>
      <c r="B9449" t="s">
        <v>20320</v>
      </c>
      <c r="C9449" s="22">
        <f>ODAOHfA!AT28</f>
        <v>0</v>
      </c>
      <c r="D9449" s="22" t="s">
        <v>16807</v>
      </c>
      <c r="E9449" s="371" t="s">
        <v>20321</v>
      </c>
    </row>
    <row r="9450" spans="1:5" ht="12" customHeight="1" x14ac:dyDescent="0.25">
      <c r="A9450" s="651" t="s">
        <v>20322</v>
      </c>
      <c r="B9450" t="s">
        <v>20323</v>
      </c>
      <c r="C9450" s="22">
        <f>ODAOHfA!AT29</f>
        <v>0</v>
      </c>
      <c r="D9450" s="22" t="s">
        <v>16807</v>
      </c>
      <c r="E9450" s="371" t="s">
        <v>20324</v>
      </c>
    </row>
    <row r="9451" spans="1:5" ht="12" customHeight="1" x14ac:dyDescent="0.25">
      <c r="A9451" s="651" t="s">
        <v>20325</v>
      </c>
      <c r="B9451" t="s">
        <v>20326</v>
      </c>
      <c r="C9451" s="22">
        <f>ODAOHfA!AT30</f>
        <v>0</v>
      </c>
      <c r="D9451" s="22" t="s">
        <v>16807</v>
      </c>
      <c r="E9451" s="371" t="s">
        <v>20327</v>
      </c>
    </row>
    <row r="9452" spans="1:5" ht="12" customHeight="1" x14ac:dyDescent="0.25">
      <c r="A9452" s="651" t="s">
        <v>20328</v>
      </c>
      <c r="B9452" t="s">
        <v>20329</v>
      </c>
      <c r="C9452" s="22">
        <f>ODAOHfA!AT31</f>
        <v>0</v>
      </c>
      <c r="D9452" s="22" t="s">
        <v>16807</v>
      </c>
      <c r="E9452" s="371" t="s">
        <v>20330</v>
      </c>
    </row>
    <row r="9453" spans="1:5" ht="12" customHeight="1" x14ac:dyDescent="0.25">
      <c r="A9453" s="651" t="s">
        <v>20331</v>
      </c>
      <c r="B9453" t="s">
        <v>20332</v>
      </c>
      <c r="C9453" s="22">
        <f>ODAOHfA!AT32</f>
        <v>0</v>
      </c>
      <c r="D9453" s="22" t="s">
        <v>16807</v>
      </c>
      <c r="E9453" s="371" t="s">
        <v>20333</v>
      </c>
    </row>
    <row r="9454" spans="1:5" ht="12" customHeight="1" x14ac:dyDescent="0.25">
      <c r="A9454" s="651" t="s">
        <v>20334</v>
      </c>
      <c r="B9454" t="s">
        <v>20335</v>
      </c>
      <c r="C9454" s="22">
        <f>ODAOHfA!AT33</f>
        <v>0</v>
      </c>
      <c r="D9454" s="22" t="s">
        <v>16807</v>
      </c>
      <c r="E9454" s="371" t="s">
        <v>20336</v>
      </c>
    </row>
    <row r="9455" spans="1:5" ht="12" customHeight="1" x14ac:dyDescent="0.25">
      <c r="A9455" s="651" t="s">
        <v>20337</v>
      </c>
      <c r="B9455" t="s">
        <v>20338</v>
      </c>
      <c r="C9455" s="22">
        <f>ODAOHfA!AT34</f>
        <v>0</v>
      </c>
      <c r="D9455" s="22" t="s">
        <v>16807</v>
      </c>
      <c r="E9455" s="371" t="s">
        <v>20339</v>
      </c>
    </row>
    <row r="9456" spans="1:5" ht="12" customHeight="1" x14ac:dyDescent="0.25">
      <c r="A9456" s="651" t="s">
        <v>20340</v>
      </c>
      <c r="B9456" t="s">
        <v>20341</v>
      </c>
      <c r="C9456" s="22">
        <f>ODAOHfA!AT35</f>
        <v>0</v>
      </c>
      <c r="D9456" s="22" t="s">
        <v>16807</v>
      </c>
      <c r="E9456" s="371" t="s">
        <v>20342</v>
      </c>
    </row>
    <row r="9457" spans="1:5" ht="12" customHeight="1" x14ac:dyDescent="0.25">
      <c r="A9457" s="651" t="s">
        <v>20343</v>
      </c>
      <c r="B9457" t="s">
        <v>20344</v>
      </c>
      <c r="C9457" s="22">
        <f>ODAOHfA!AT36</f>
        <v>0</v>
      </c>
      <c r="D9457" s="22" t="s">
        <v>16807</v>
      </c>
      <c r="E9457" s="371" t="s">
        <v>20345</v>
      </c>
    </row>
    <row r="9458" spans="1:5" ht="12" customHeight="1" x14ac:dyDescent="0.25">
      <c r="A9458" s="651" t="s">
        <v>20346</v>
      </c>
      <c r="B9458" t="s">
        <v>20347</v>
      </c>
      <c r="C9458" s="22">
        <f>ODAOHfA!AT37</f>
        <v>0</v>
      </c>
      <c r="D9458" s="22" t="s">
        <v>16807</v>
      </c>
      <c r="E9458" s="371" t="s">
        <v>20348</v>
      </c>
    </row>
    <row r="9459" spans="1:5" ht="12" customHeight="1" x14ac:dyDescent="0.25">
      <c r="A9459" s="651" t="s">
        <v>20349</v>
      </c>
      <c r="B9459" t="s">
        <v>20350</v>
      </c>
      <c r="C9459" s="22">
        <f>ODAOHfA!AT38</f>
        <v>0</v>
      </c>
      <c r="D9459" s="22" t="s">
        <v>16807</v>
      </c>
      <c r="E9459" s="371" t="s">
        <v>20351</v>
      </c>
    </row>
    <row r="9460" spans="1:5" ht="12" customHeight="1" x14ac:dyDescent="0.25">
      <c r="A9460" s="651" t="s">
        <v>20352</v>
      </c>
      <c r="B9460" t="s">
        <v>20353</v>
      </c>
      <c r="C9460" s="22">
        <f>ODAOHfA!AU14</f>
        <v>0</v>
      </c>
      <c r="D9460" s="22" t="s">
        <v>16807</v>
      </c>
      <c r="E9460" s="371" t="s">
        <v>20354</v>
      </c>
    </row>
    <row r="9461" spans="1:5" ht="12" customHeight="1" x14ac:dyDescent="0.25">
      <c r="A9461" s="651" t="s">
        <v>20355</v>
      </c>
      <c r="B9461" t="s">
        <v>20356</v>
      </c>
      <c r="C9461" s="22">
        <f>ODAOHfA!AU15</f>
        <v>0</v>
      </c>
      <c r="D9461" s="22" t="s">
        <v>16807</v>
      </c>
      <c r="E9461" s="371" t="s">
        <v>20357</v>
      </c>
    </row>
    <row r="9462" spans="1:5" ht="12" customHeight="1" x14ac:dyDescent="0.25">
      <c r="A9462" s="651" t="s">
        <v>20358</v>
      </c>
      <c r="B9462" t="s">
        <v>20359</v>
      </c>
      <c r="C9462" s="22">
        <f>ODAOHfA!AU16</f>
        <v>0</v>
      </c>
      <c r="D9462" s="22" t="s">
        <v>16807</v>
      </c>
      <c r="E9462" s="371" t="s">
        <v>20360</v>
      </c>
    </row>
    <row r="9463" spans="1:5" ht="12" customHeight="1" x14ac:dyDescent="0.25">
      <c r="A9463" s="651" t="s">
        <v>20361</v>
      </c>
      <c r="B9463" t="s">
        <v>20362</v>
      </c>
      <c r="C9463" s="22">
        <f>ODAOHfA!AU17</f>
        <v>0</v>
      </c>
      <c r="D9463" s="22" t="s">
        <v>16807</v>
      </c>
      <c r="E9463" s="371" t="s">
        <v>20363</v>
      </c>
    </row>
    <row r="9464" spans="1:5" ht="12" customHeight="1" x14ac:dyDescent="0.25">
      <c r="A9464" s="651" t="s">
        <v>20364</v>
      </c>
      <c r="B9464" t="s">
        <v>20365</v>
      </c>
      <c r="C9464" s="22">
        <f>ODAOHfA!AU18</f>
        <v>0</v>
      </c>
      <c r="D9464" s="22" t="s">
        <v>16807</v>
      </c>
      <c r="E9464" s="371" t="s">
        <v>20366</v>
      </c>
    </row>
    <row r="9465" spans="1:5" ht="12" customHeight="1" x14ac:dyDescent="0.25">
      <c r="A9465" s="651" t="s">
        <v>20367</v>
      </c>
      <c r="B9465" t="s">
        <v>20368</v>
      </c>
      <c r="C9465" s="22">
        <f>ODAOHfA!AU19</f>
        <v>0</v>
      </c>
      <c r="D9465" s="22" t="s">
        <v>16807</v>
      </c>
      <c r="E9465" s="371" t="s">
        <v>20369</v>
      </c>
    </row>
    <row r="9466" spans="1:5" ht="12" customHeight="1" x14ac:dyDescent="0.25">
      <c r="A9466" s="651" t="s">
        <v>20370</v>
      </c>
      <c r="B9466" t="s">
        <v>20371</v>
      </c>
      <c r="C9466" s="22">
        <f>ODAOHfA!AU20</f>
        <v>0</v>
      </c>
      <c r="D9466" s="22" t="s">
        <v>16807</v>
      </c>
      <c r="E9466" s="371" t="s">
        <v>20372</v>
      </c>
    </row>
    <row r="9467" spans="1:5" ht="12" customHeight="1" x14ac:dyDescent="0.25">
      <c r="A9467" s="651" t="s">
        <v>20373</v>
      </c>
      <c r="B9467" t="s">
        <v>20374</v>
      </c>
      <c r="C9467" s="22">
        <f>ODAOHfA!AU21</f>
        <v>0</v>
      </c>
      <c r="D9467" s="22" t="s">
        <v>16807</v>
      </c>
      <c r="E9467" s="371" t="s">
        <v>20375</v>
      </c>
    </row>
    <row r="9468" spans="1:5" ht="12" customHeight="1" x14ac:dyDescent="0.25">
      <c r="A9468" s="651" t="s">
        <v>20376</v>
      </c>
      <c r="B9468" t="s">
        <v>20377</v>
      </c>
      <c r="C9468" s="22">
        <f>ODAOHfA!AU22</f>
        <v>0</v>
      </c>
      <c r="D9468" s="22" t="s">
        <v>16807</v>
      </c>
      <c r="E9468" s="371" t="s">
        <v>20378</v>
      </c>
    </row>
    <row r="9469" spans="1:5" ht="12" customHeight="1" x14ac:dyDescent="0.25">
      <c r="A9469" s="651" t="s">
        <v>20379</v>
      </c>
      <c r="B9469" t="s">
        <v>20380</v>
      </c>
      <c r="C9469" s="22">
        <f>ODAOHfA!AU23</f>
        <v>0</v>
      </c>
      <c r="D9469" s="22" t="s">
        <v>16807</v>
      </c>
      <c r="E9469" s="371" t="s">
        <v>20381</v>
      </c>
    </row>
    <row r="9470" spans="1:5" ht="12" customHeight="1" x14ac:dyDescent="0.25">
      <c r="A9470" s="651" t="s">
        <v>20382</v>
      </c>
      <c r="B9470" t="s">
        <v>20383</v>
      </c>
      <c r="C9470" s="22">
        <f>ODAOHfA!AU24</f>
        <v>0</v>
      </c>
      <c r="D9470" s="22" t="s">
        <v>16807</v>
      </c>
      <c r="E9470" s="371" t="s">
        <v>20384</v>
      </c>
    </row>
    <row r="9471" spans="1:5" ht="12" customHeight="1" x14ac:dyDescent="0.25">
      <c r="A9471" s="651" t="s">
        <v>20385</v>
      </c>
      <c r="B9471" t="s">
        <v>20386</v>
      </c>
      <c r="C9471" s="22">
        <f>ODAOHfA!AU25</f>
        <v>0</v>
      </c>
      <c r="D9471" s="22" t="s">
        <v>16807</v>
      </c>
      <c r="E9471" s="371" t="s">
        <v>20387</v>
      </c>
    </row>
    <row r="9472" spans="1:5" ht="12" customHeight="1" x14ac:dyDescent="0.25">
      <c r="A9472" s="651" t="s">
        <v>20388</v>
      </c>
      <c r="B9472" t="s">
        <v>20389</v>
      </c>
      <c r="C9472" s="22">
        <f>ODAOHfA!AU26</f>
        <v>0</v>
      </c>
      <c r="D9472" s="22" t="s">
        <v>16807</v>
      </c>
      <c r="E9472" s="371" t="s">
        <v>20390</v>
      </c>
    </row>
    <row r="9473" spans="1:5" ht="12" customHeight="1" x14ac:dyDescent="0.25">
      <c r="A9473" s="651" t="s">
        <v>20391</v>
      </c>
      <c r="B9473" t="s">
        <v>20392</v>
      </c>
      <c r="C9473" s="22">
        <f>ODAOHfA!AU27</f>
        <v>0</v>
      </c>
      <c r="D9473" s="22" t="s">
        <v>16807</v>
      </c>
      <c r="E9473" s="371" t="s">
        <v>20393</v>
      </c>
    </row>
    <row r="9474" spans="1:5" ht="12" customHeight="1" x14ac:dyDescent="0.25">
      <c r="A9474" s="651" t="s">
        <v>20394</v>
      </c>
      <c r="B9474" t="s">
        <v>20395</v>
      </c>
      <c r="C9474" s="22">
        <f>ODAOHfA!AU28</f>
        <v>0</v>
      </c>
      <c r="D9474" s="22" t="s">
        <v>16807</v>
      </c>
      <c r="E9474" s="371" t="s">
        <v>20396</v>
      </c>
    </row>
    <row r="9475" spans="1:5" ht="12" customHeight="1" x14ac:dyDescent="0.25">
      <c r="A9475" s="651" t="s">
        <v>20397</v>
      </c>
      <c r="B9475" t="s">
        <v>20398</v>
      </c>
      <c r="C9475" s="22">
        <f>ODAOHfA!AU29</f>
        <v>0</v>
      </c>
      <c r="D9475" s="22" t="s">
        <v>16807</v>
      </c>
      <c r="E9475" s="371" t="s">
        <v>20399</v>
      </c>
    </row>
    <row r="9476" spans="1:5" ht="12" customHeight="1" x14ac:dyDescent="0.25">
      <c r="A9476" s="651" t="s">
        <v>20400</v>
      </c>
      <c r="B9476" t="s">
        <v>20401</v>
      </c>
      <c r="C9476" s="22">
        <f>ODAOHfA!AU30</f>
        <v>0</v>
      </c>
      <c r="D9476" s="22" t="s">
        <v>16807</v>
      </c>
      <c r="E9476" s="371" t="s">
        <v>20402</v>
      </c>
    </row>
    <row r="9477" spans="1:5" ht="12" customHeight="1" x14ac:dyDescent="0.25">
      <c r="A9477" s="651" t="s">
        <v>20403</v>
      </c>
      <c r="B9477" t="s">
        <v>20404</v>
      </c>
      <c r="C9477" s="22">
        <f>ODAOHfA!AU31</f>
        <v>0</v>
      </c>
      <c r="D9477" s="22" t="s">
        <v>16807</v>
      </c>
      <c r="E9477" s="371" t="s">
        <v>20405</v>
      </c>
    </row>
    <row r="9478" spans="1:5" ht="12" customHeight="1" x14ac:dyDescent="0.25">
      <c r="A9478" s="651" t="s">
        <v>20406</v>
      </c>
      <c r="B9478" t="s">
        <v>20407</v>
      </c>
      <c r="C9478" s="22">
        <f>ODAOHfA!AU32</f>
        <v>0</v>
      </c>
      <c r="D9478" s="22" t="s">
        <v>16807</v>
      </c>
      <c r="E9478" s="371" t="s">
        <v>20408</v>
      </c>
    </row>
    <row r="9479" spans="1:5" ht="12" customHeight="1" x14ac:dyDescent="0.25">
      <c r="A9479" s="651" t="s">
        <v>20409</v>
      </c>
      <c r="B9479" t="s">
        <v>20410</v>
      </c>
      <c r="C9479" s="22">
        <f>ODAOHfA!AU33</f>
        <v>0</v>
      </c>
      <c r="D9479" s="22" t="s">
        <v>16807</v>
      </c>
      <c r="E9479" s="371" t="s">
        <v>20411</v>
      </c>
    </row>
    <row r="9480" spans="1:5" ht="12" customHeight="1" x14ac:dyDescent="0.25">
      <c r="A9480" s="651" t="s">
        <v>20412</v>
      </c>
      <c r="B9480" t="s">
        <v>20413</v>
      </c>
      <c r="C9480" s="22">
        <f>ODAOHfA!AU34</f>
        <v>0</v>
      </c>
      <c r="D9480" s="22" t="s">
        <v>16807</v>
      </c>
      <c r="E9480" s="371" t="s">
        <v>20414</v>
      </c>
    </row>
    <row r="9481" spans="1:5" ht="12" customHeight="1" x14ac:dyDescent="0.25">
      <c r="A9481" s="651" t="s">
        <v>20415</v>
      </c>
      <c r="B9481" t="s">
        <v>20416</v>
      </c>
      <c r="C9481" s="22">
        <f>ODAOHfA!AU35</f>
        <v>0</v>
      </c>
      <c r="D9481" s="22" t="s">
        <v>16807</v>
      </c>
      <c r="E9481" s="371" t="s">
        <v>20417</v>
      </c>
    </row>
    <row r="9482" spans="1:5" ht="12" customHeight="1" x14ac:dyDescent="0.25">
      <c r="A9482" s="651" t="s">
        <v>20418</v>
      </c>
      <c r="B9482" t="s">
        <v>20419</v>
      </c>
      <c r="C9482" s="22">
        <f>ODAOHfA!AU36</f>
        <v>0</v>
      </c>
      <c r="D9482" s="22" t="s">
        <v>16807</v>
      </c>
      <c r="E9482" s="371" t="s">
        <v>20420</v>
      </c>
    </row>
    <row r="9483" spans="1:5" ht="12" customHeight="1" x14ac:dyDescent="0.25">
      <c r="A9483" s="651" t="s">
        <v>20421</v>
      </c>
      <c r="B9483" t="s">
        <v>20422</v>
      </c>
      <c r="C9483" s="22">
        <f>ODAOHfA!AU37</f>
        <v>0</v>
      </c>
      <c r="D9483" s="22" t="s">
        <v>16807</v>
      </c>
      <c r="E9483" s="371" t="s">
        <v>20423</v>
      </c>
    </row>
    <row r="9484" spans="1:5" ht="12" customHeight="1" x14ac:dyDescent="0.25">
      <c r="A9484" s="651" t="s">
        <v>20424</v>
      </c>
      <c r="B9484" t="s">
        <v>20425</v>
      </c>
      <c r="C9484" s="22">
        <f>ODAOHfA!AU38</f>
        <v>0</v>
      </c>
      <c r="D9484" s="22" t="s">
        <v>16807</v>
      </c>
      <c r="E9484" s="371" t="s">
        <v>20426</v>
      </c>
    </row>
    <row r="9485" spans="1:5" ht="12" customHeight="1" x14ac:dyDescent="0.25">
      <c r="A9485" s="651" t="s">
        <v>20427</v>
      </c>
      <c r="B9485" t="s">
        <v>20428</v>
      </c>
      <c r="C9485" s="22">
        <f>ODAOHfA!AU39</f>
        <v>0</v>
      </c>
      <c r="D9485" s="22" t="s">
        <v>16807</v>
      </c>
      <c r="E9485" s="371" t="s">
        <v>20429</v>
      </c>
    </row>
    <row r="9486" spans="1:5" ht="12" customHeight="1" x14ac:dyDescent="0.25">
      <c r="A9486" s="651" t="s">
        <v>20430</v>
      </c>
      <c r="B9486" t="s">
        <v>20431</v>
      </c>
      <c r="C9486" s="22">
        <f>ODAOHfA!AU40</f>
        <v>0</v>
      </c>
      <c r="D9486" s="22" t="s">
        <v>16807</v>
      </c>
      <c r="E9486" s="371" t="s">
        <v>20432</v>
      </c>
    </row>
    <row r="9487" spans="1:5" ht="12" customHeight="1" x14ac:dyDescent="0.25">
      <c r="A9487" s="651" t="s">
        <v>20433</v>
      </c>
      <c r="B9487" t="s">
        <v>20434</v>
      </c>
      <c r="C9487" s="22">
        <f>ODAOHfA!AU41</f>
        <v>0</v>
      </c>
      <c r="D9487" s="22" t="s">
        <v>16807</v>
      </c>
      <c r="E9487" s="371" t="s">
        <v>20435</v>
      </c>
    </row>
    <row r="9488" spans="1:5" ht="12" customHeight="1" x14ac:dyDescent="0.25">
      <c r="A9488" s="651" t="s">
        <v>20436</v>
      </c>
      <c r="B9488" t="s">
        <v>20437</v>
      </c>
      <c r="C9488" s="22">
        <f>ODAOHfA!AU42</f>
        <v>0</v>
      </c>
      <c r="D9488" s="22" t="s">
        <v>16807</v>
      </c>
      <c r="E9488" s="371" t="s">
        <v>20438</v>
      </c>
    </row>
    <row r="9489" spans="1:5" ht="12" customHeight="1" x14ac:dyDescent="0.25">
      <c r="A9489" s="651" t="s">
        <v>20439</v>
      </c>
      <c r="B9489" t="s">
        <v>20440</v>
      </c>
      <c r="C9489" s="22">
        <f>ODAOHfA!AU43</f>
        <v>0</v>
      </c>
      <c r="D9489" s="22" t="s">
        <v>16807</v>
      </c>
      <c r="E9489" s="371" t="s">
        <v>20441</v>
      </c>
    </row>
    <row r="9490" spans="1:5" ht="12" customHeight="1" x14ac:dyDescent="0.25">
      <c r="A9490" s="651" t="s">
        <v>20442</v>
      </c>
      <c r="B9490" t="s">
        <v>20443</v>
      </c>
      <c r="C9490" s="22">
        <f>ODAOHfA!AU44</f>
        <v>0</v>
      </c>
      <c r="D9490" s="22" t="s">
        <v>16807</v>
      </c>
      <c r="E9490" s="371" t="s">
        <v>20444</v>
      </c>
    </row>
    <row r="9491" spans="1:5" ht="12" customHeight="1" x14ac:dyDescent="0.25">
      <c r="A9491" s="651" t="s">
        <v>20445</v>
      </c>
      <c r="B9491" t="s">
        <v>20446</v>
      </c>
      <c r="C9491" s="22">
        <f>ODAOHfA!AV14</f>
        <v>0</v>
      </c>
      <c r="D9491" s="22" t="s">
        <v>16807</v>
      </c>
      <c r="E9491" s="371" t="s">
        <v>20447</v>
      </c>
    </row>
    <row r="9492" spans="1:5" ht="12" customHeight="1" x14ac:dyDescent="0.25">
      <c r="A9492" s="651" t="s">
        <v>20448</v>
      </c>
      <c r="B9492" t="s">
        <v>20449</v>
      </c>
      <c r="C9492" s="22">
        <f>ODAOHfA!AV15</f>
        <v>0</v>
      </c>
      <c r="D9492" s="22" t="s">
        <v>16807</v>
      </c>
      <c r="E9492" s="371" t="s">
        <v>20450</v>
      </c>
    </row>
    <row r="9493" spans="1:5" ht="12" customHeight="1" x14ac:dyDescent="0.25">
      <c r="A9493" s="651" t="s">
        <v>20451</v>
      </c>
      <c r="B9493" t="s">
        <v>20452</v>
      </c>
      <c r="C9493" s="22">
        <f>ODAOHfA!AV16</f>
        <v>0</v>
      </c>
      <c r="D9493" s="22" t="s">
        <v>16807</v>
      </c>
      <c r="E9493" s="371" t="s">
        <v>20453</v>
      </c>
    </row>
    <row r="9494" spans="1:5" ht="12" customHeight="1" x14ac:dyDescent="0.25">
      <c r="A9494" s="651" t="s">
        <v>20454</v>
      </c>
      <c r="B9494" t="s">
        <v>20455</v>
      </c>
      <c r="C9494" s="22">
        <f>ODAOHfA!AV17</f>
        <v>0</v>
      </c>
      <c r="D9494" s="22" t="s">
        <v>16807</v>
      </c>
      <c r="E9494" s="371" t="s">
        <v>20456</v>
      </c>
    </row>
    <row r="9495" spans="1:5" ht="12" customHeight="1" x14ac:dyDescent="0.25">
      <c r="A9495" s="651" t="s">
        <v>20457</v>
      </c>
      <c r="B9495" t="s">
        <v>20458</v>
      </c>
      <c r="C9495" s="22">
        <f>ODAOHfA!AV18</f>
        <v>0</v>
      </c>
      <c r="D9495" s="22" t="s">
        <v>16807</v>
      </c>
      <c r="E9495" s="371" t="s">
        <v>20459</v>
      </c>
    </row>
    <row r="9496" spans="1:5" ht="12" customHeight="1" x14ac:dyDescent="0.25">
      <c r="A9496" s="651" t="s">
        <v>20460</v>
      </c>
      <c r="B9496" t="s">
        <v>20461</v>
      </c>
      <c r="C9496" s="22">
        <f>ODAOHfA!AV19</f>
        <v>0</v>
      </c>
      <c r="D9496" s="22" t="s">
        <v>16807</v>
      </c>
      <c r="E9496" s="371" t="s">
        <v>20462</v>
      </c>
    </row>
    <row r="9497" spans="1:5" ht="12" customHeight="1" x14ac:dyDescent="0.25">
      <c r="A9497" s="651" t="s">
        <v>20463</v>
      </c>
      <c r="B9497" t="s">
        <v>20464</v>
      </c>
      <c r="C9497" s="22">
        <f>ODAOHfA!AV20</f>
        <v>0</v>
      </c>
      <c r="D9497" s="22" t="s">
        <v>16807</v>
      </c>
      <c r="E9497" s="371" t="s">
        <v>20465</v>
      </c>
    </row>
    <row r="9498" spans="1:5" ht="12" customHeight="1" x14ac:dyDescent="0.25">
      <c r="A9498" s="651" t="s">
        <v>20466</v>
      </c>
      <c r="B9498" t="s">
        <v>20467</v>
      </c>
      <c r="C9498" s="22">
        <f>ODAOHfA!AV21</f>
        <v>0</v>
      </c>
      <c r="D9498" s="22" t="s">
        <v>16807</v>
      </c>
      <c r="E9498" s="371" t="s">
        <v>20468</v>
      </c>
    </row>
    <row r="9499" spans="1:5" ht="12" customHeight="1" x14ac:dyDescent="0.25">
      <c r="A9499" s="651" t="s">
        <v>20469</v>
      </c>
      <c r="B9499" t="s">
        <v>20470</v>
      </c>
      <c r="C9499" s="22">
        <f>ODAOHfA!AV22</f>
        <v>0</v>
      </c>
      <c r="D9499" s="22" t="s">
        <v>16807</v>
      </c>
      <c r="E9499" s="371" t="s">
        <v>20471</v>
      </c>
    </row>
    <row r="9500" spans="1:5" ht="12" customHeight="1" x14ac:dyDescent="0.25">
      <c r="A9500" s="651" t="s">
        <v>20472</v>
      </c>
      <c r="B9500" t="s">
        <v>20473</v>
      </c>
      <c r="C9500" s="22">
        <f>ODAOHfA!AV23</f>
        <v>0</v>
      </c>
      <c r="D9500" s="22" t="s">
        <v>16807</v>
      </c>
      <c r="E9500" s="371" t="s">
        <v>20474</v>
      </c>
    </row>
    <row r="9501" spans="1:5" ht="12" customHeight="1" x14ac:dyDescent="0.25">
      <c r="A9501" s="651" t="s">
        <v>20475</v>
      </c>
      <c r="B9501" t="s">
        <v>20476</v>
      </c>
      <c r="C9501" s="22">
        <f>ODAOHfA!AV24</f>
        <v>0</v>
      </c>
      <c r="D9501" s="22" t="s">
        <v>16807</v>
      </c>
      <c r="E9501" s="371" t="s">
        <v>20477</v>
      </c>
    </row>
    <row r="9502" spans="1:5" ht="12" customHeight="1" x14ac:dyDescent="0.25">
      <c r="A9502" s="651" t="s">
        <v>20478</v>
      </c>
      <c r="B9502" t="s">
        <v>20479</v>
      </c>
      <c r="C9502" s="22">
        <f>ODAOHfA!AV25</f>
        <v>0</v>
      </c>
      <c r="D9502" s="22" t="s">
        <v>16807</v>
      </c>
      <c r="E9502" s="371" t="s">
        <v>20480</v>
      </c>
    </row>
    <row r="9503" spans="1:5" ht="12" customHeight="1" x14ac:dyDescent="0.25">
      <c r="A9503" s="651" t="s">
        <v>20481</v>
      </c>
      <c r="B9503" t="s">
        <v>20482</v>
      </c>
      <c r="C9503" s="22">
        <f>ODAOHfA!AV26</f>
        <v>0</v>
      </c>
      <c r="D9503" s="22" t="s">
        <v>16807</v>
      </c>
      <c r="E9503" s="371" t="s">
        <v>20483</v>
      </c>
    </row>
    <row r="9504" spans="1:5" ht="12" customHeight="1" x14ac:dyDescent="0.25">
      <c r="A9504" s="651" t="s">
        <v>20484</v>
      </c>
      <c r="B9504" t="s">
        <v>20485</v>
      </c>
      <c r="C9504" s="22">
        <f>ODAOHfA!AV27</f>
        <v>0</v>
      </c>
      <c r="D9504" s="22" t="s">
        <v>16807</v>
      </c>
      <c r="E9504" s="371" t="s">
        <v>20486</v>
      </c>
    </row>
    <row r="9505" spans="1:5" ht="12" customHeight="1" x14ac:dyDescent="0.25">
      <c r="A9505" s="651" t="s">
        <v>20487</v>
      </c>
      <c r="B9505" t="s">
        <v>20488</v>
      </c>
      <c r="C9505" s="22">
        <f>ODAOHfA!AV28</f>
        <v>0</v>
      </c>
      <c r="D9505" s="22" t="s">
        <v>16807</v>
      </c>
      <c r="E9505" s="371" t="s">
        <v>20489</v>
      </c>
    </row>
    <row r="9506" spans="1:5" ht="12" customHeight="1" x14ac:dyDescent="0.25">
      <c r="A9506" s="651" t="s">
        <v>20490</v>
      </c>
      <c r="B9506" t="s">
        <v>20491</v>
      </c>
      <c r="C9506" s="22">
        <f>ODAOHfA!AV29</f>
        <v>0</v>
      </c>
      <c r="D9506" s="22" t="s">
        <v>16807</v>
      </c>
      <c r="E9506" s="371" t="s">
        <v>20492</v>
      </c>
    </row>
    <row r="9507" spans="1:5" ht="12" customHeight="1" x14ac:dyDescent="0.25">
      <c r="A9507" s="651" t="s">
        <v>20493</v>
      </c>
      <c r="B9507" t="s">
        <v>20494</v>
      </c>
      <c r="C9507" s="22">
        <f>ODAOHfA!AV30</f>
        <v>0</v>
      </c>
      <c r="D9507" s="22" t="s">
        <v>16807</v>
      </c>
      <c r="E9507" s="371" t="s">
        <v>20495</v>
      </c>
    </row>
    <row r="9508" spans="1:5" ht="12" customHeight="1" x14ac:dyDescent="0.25">
      <c r="A9508" s="651" t="s">
        <v>20496</v>
      </c>
      <c r="B9508" t="s">
        <v>20497</v>
      </c>
      <c r="C9508" s="22">
        <f>ODAOHfA!AV31</f>
        <v>0</v>
      </c>
      <c r="D9508" s="22" t="s">
        <v>16807</v>
      </c>
      <c r="E9508" s="371" t="s">
        <v>20498</v>
      </c>
    </row>
    <row r="9509" spans="1:5" ht="12" customHeight="1" x14ac:dyDescent="0.25">
      <c r="A9509" s="651" t="s">
        <v>20499</v>
      </c>
      <c r="B9509" t="s">
        <v>20500</v>
      </c>
      <c r="C9509" s="22">
        <f>ODAOHfA!AV32</f>
        <v>0</v>
      </c>
      <c r="D9509" s="22" t="s">
        <v>16807</v>
      </c>
      <c r="E9509" s="371" t="s">
        <v>20501</v>
      </c>
    </row>
    <row r="9510" spans="1:5" ht="12" customHeight="1" x14ac:dyDescent="0.25">
      <c r="A9510" s="651" t="s">
        <v>20502</v>
      </c>
      <c r="B9510" t="s">
        <v>20503</v>
      </c>
      <c r="C9510" s="22">
        <f>ODAOHfA!AV33</f>
        <v>0</v>
      </c>
      <c r="D9510" s="22" t="s">
        <v>16807</v>
      </c>
      <c r="E9510" s="371" t="s">
        <v>20504</v>
      </c>
    </row>
    <row r="9511" spans="1:5" ht="12" customHeight="1" x14ac:dyDescent="0.25">
      <c r="A9511" s="651" t="s">
        <v>20505</v>
      </c>
      <c r="B9511" t="s">
        <v>20506</v>
      </c>
      <c r="C9511" s="22">
        <f>ODAOHfA!AV34</f>
        <v>0</v>
      </c>
      <c r="D9511" s="22" t="s">
        <v>16807</v>
      </c>
      <c r="E9511" s="371" t="s">
        <v>20507</v>
      </c>
    </row>
    <row r="9512" spans="1:5" ht="12" customHeight="1" x14ac:dyDescent="0.25">
      <c r="A9512" s="651" t="s">
        <v>20508</v>
      </c>
      <c r="B9512" t="s">
        <v>20509</v>
      </c>
      <c r="C9512" s="22">
        <f>ODAOHfA!AV35</f>
        <v>0</v>
      </c>
      <c r="D9512" s="22" t="s">
        <v>16807</v>
      </c>
      <c r="E9512" s="371" t="s">
        <v>20510</v>
      </c>
    </row>
    <row r="9513" spans="1:5" ht="12" customHeight="1" x14ac:dyDescent="0.25">
      <c r="A9513" s="651" t="s">
        <v>20511</v>
      </c>
      <c r="B9513" t="s">
        <v>20512</v>
      </c>
      <c r="C9513" s="22">
        <f>ODAOHfA!AV36</f>
        <v>0</v>
      </c>
      <c r="D9513" s="22" t="s">
        <v>16807</v>
      </c>
      <c r="E9513" s="371" t="s">
        <v>20513</v>
      </c>
    </row>
    <row r="9514" spans="1:5" ht="12" customHeight="1" x14ac:dyDescent="0.25">
      <c r="A9514" s="651" t="s">
        <v>20514</v>
      </c>
      <c r="B9514" t="s">
        <v>20515</v>
      </c>
      <c r="C9514" s="22">
        <f>ODAOHfA!AV37</f>
        <v>0</v>
      </c>
      <c r="D9514" s="22" t="s">
        <v>16807</v>
      </c>
      <c r="E9514" s="371" t="s">
        <v>20516</v>
      </c>
    </row>
    <row r="9515" spans="1:5" ht="12" customHeight="1" x14ac:dyDescent="0.25">
      <c r="A9515" s="651" t="s">
        <v>20517</v>
      </c>
      <c r="B9515" t="s">
        <v>20518</v>
      </c>
      <c r="C9515" s="22">
        <f>ODAOHfA!AV38</f>
        <v>0</v>
      </c>
      <c r="D9515" s="22" t="s">
        <v>16807</v>
      </c>
      <c r="E9515" s="371" t="s">
        <v>20519</v>
      </c>
    </row>
    <row r="9516" spans="1:5" ht="12" customHeight="1" x14ac:dyDescent="0.25">
      <c r="A9516" s="651" t="s">
        <v>20520</v>
      </c>
      <c r="B9516" t="s">
        <v>20521</v>
      </c>
      <c r="C9516" s="22">
        <f>ODAOHfA!AV39</f>
        <v>0</v>
      </c>
      <c r="D9516" s="22" t="s">
        <v>16807</v>
      </c>
      <c r="E9516" s="371" t="s">
        <v>20522</v>
      </c>
    </row>
    <row r="9517" spans="1:5" ht="12" customHeight="1" x14ac:dyDescent="0.25">
      <c r="A9517" s="651" t="s">
        <v>20523</v>
      </c>
      <c r="B9517" t="s">
        <v>20524</v>
      </c>
      <c r="C9517" s="22">
        <f>ODAOHfA!AV40</f>
        <v>0</v>
      </c>
      <c r="D9517" s="22" t="s">
        <v>16807</v>
      </c>
      <c r="E9517" s="371" t="s">
        <v>20525</v>
      </c>
    </row>
    <row r="9518" spans="1:5" ht="12" customHeight="1" x14ac:dyDescent="0.25">
      <c r="A9518" s="651" t="s">
        <v>20526</v>
      </c>
      <c r="B9518" t="s">
        <v>20527</v>
      </c>
      <c r="C9518" s="22">
        <f>ODAOHfA!AV41</f>
        <v>0</v>
      </c>
      <c r="D9518" s="22" t="s">
        <v>16807</v>
      </c>
      <c r="E9518" s="371" t="s">
        <v>20528</v>
      </c>
    </row>
    <row r="9519" spans="1:5" ht="12" customHeight="1" x14ac:dyDescent="0.25">
      <c r="A9519" s="651" t="s">
        <v>20529</v>
      </c>
      <c r="B9519" t="s">
        <v>20530</v>
      </c>
      <c r="C9519" s="22">
        <f>ODAOHfA!AV42</f>
        <v>0</v>
      </c>
      <c r="D9519" s="22" t="s">
        <v>16807</v>
      </c>
      <c r="E9519" s="371" t="s">
        <v>20531</v>
      </c>
    </row>
    <row r="9520" spans="1:5" ht="12" customHeight="1" x14ac:dyDescent="0.25">
      <c r="A9520" s="651" t="s">
        <v>20532</v>
      </c>
      <c r="B9520" t="s">
        <v>20533</v>
      </c>
      <c r="C9520" s="22">
        <f>ODAOHfA!AV43</f>
        <v>0</v>
      </c>
      <c r="D9520" s="22" t="s">
        <v>16807</v>
      </c>
      <c r="E9520" s="371" t="s">
        <v>20534</v>
      </c>
    </row>
    <row r="9521" spans="1:5" ht="12" customHeight="1" x14ac:dyDescent="0.25">
      <c r="A9521" s="651" t="s">
        <v>20535</v>
      </c>
      <c r="B9521" t="s">
        <v>20536</v>
      </c>
      <c r="C9521" s="22">
        <f>ODAOHfA!AV44</f>
        <v>0</v>
      </c>
      <c r="D9521" s="22" t="s">
        <v>16807</v>
      </c>
      <c r="E9521" s="371" t="s">
        <v>20537</v>
      </c>
    </row>
    <row r="9522" spans="1:5" ht="12" customHeight="1" x14ac:dyDescent="0.25">
      <c r="A9522" s="651" t="s">
        <v>20538</v>
      </c>
      <c r="B9522" t="s">
        <v>20539</v>
      </c>
      <c r="C9522" s="22">
        <f>ODAOHfA!AW14</f>
        <v>0</v>
      </c>
      <c r="D9522" s="22" t="s">
        <v>16807</v>
      </c>
      <c r="E9522" s="371" t="s">
        <v>20540</v>
      </c>
    </row>
    <row r="9523" spans="1:5" ht="12" customHeight="1" x14ac:dyDescent="0.25">
      <c r="A9523" s="651" t="s">
        <v>20541</v>
      </c>
      <c r="B9523" t="s">
        <v>20542</v>
      </c>
      <c r="C9523" s="22">
        <f>ODAOHfA!AW15</f>
        <v>0</v>
      </c>
      <c r="D9523" s="22" t="s">
        <v>16807</v>
      </c>
      <c r="E9523" s="371" t="s">
        <v>20543</v>
      </c>
    </row>
    <row r="9524" spans="1:5" ht="12" customHeight="1" x14ac:dyDescent="0.25">
      <c r="A9524" s="651" t="s">
        <v>20544</v>
      </c>
      <c r="B9524" t="s">
        <v>20545</v>
      </c>
      <c r="C9524" s="22">
        <f>ODAOHfA!AW16</f>
        <v>0</v>
      </c>
      <c r="D9524" s="22" t="s">
        <v>16807</v>
      </c>
      <c r="E9524" s="371" t="s">
        <v>20546</v>
      </c>
    </row>
    <row r="9525" spans="1:5" ht="12" customHeight="1" x14ac:dyDescent="0.25">
      <c r="A9525" s="651" t="s">
        <v>20547</v>
      </c>
      <c r="B9525" t="s">
        <v>20548</v>
      </c>
      <c r="C9525" s="22">
        <f>ODAOHfA!AW17</f>
        <v>0</v>
      </c>
      <c r="D9525" s="22" t="s">
        <v>16807</v>
      </c>
      <c r="E9525" s="371" t="s">
        <v>20549</v>
      </c>
    </row>
    <row r="9526" spans="1:5" ht="12" customHeight="1" x14ac:dyDescent="0.25">
      <c r="A9526" s="651" t="s">
        <v>20550</v>
      </c>
      <c r="B9526" t="s">
        <v>20551</v>
      </c>
      <c r="C9526" s="22">
        <f>ODAOHfA!AW18</f>
        <v>0</v>
      </c>
      <c r="D9526" s="22" t="s">
        <v>16807</v>
      </c>
      <c r="E9526" s="371" t="s">
        <v>20552</v>
      </c>
    </row>
    <row r="9527" spans="1:5" ht="12" customHeight="1" x14ac:dyDescent="0.25">
      <c r="A9527" s="651" t="s">
        <v>20553</v>
      </c>
      <c r="B9527" t="s">
        <v>20554</v>
      </c>
      <c r="C9527" s="22">
        <f>ODAOHfA!AW19</f>
        <v>0</v>
      </c>
      <c r="D9527" s="22" t="s">
        <v>16807</v>
      </c>
      <c r="E9527" s="371" t="s">
        <v>20555</v>
      </c>
    </row>
    <row r="9528" spans="1:5" ht="12" customHeight="1" x14ac:dyDescent="0.25">
      <c r="A9528" s="651" t="s">
        <v>20556</v>
      </c>
      <c r="B9528" t="s">
        <v>20557</v>
      </c>
      <c r="C9528" s="22">
        <f>ODAOHfA!AW20</f>
        <v>0</v>
      </c>
      <c r="D9528" s="22" t="s">
        <v>16807</v>
      </c>
      <c r="E9528" s="371" t="s">
        <v>20558</v>
      </c>
    </row>
    <row r="9529" spans="1:5" ht="12" customHeight="1" x14ac:dyDescent="0.25">
      <c r="A9529" s="651" t="s">
        <v>20559</v>
      </c>
      <c r="B9529" t="s">
        <v>20560</v>
      </c>
      <c r="C9529" s="22">
        <f>ODAOHfA!AW21</f>
        <v>0</v>
      </c>
      <c r="D9529" s="22" t="s">
        <v>16807</v>
      </c>
      <c r="E9529" s="371" t="s">
        <v>20561</v>
      </c>
    </row>
    <row r="9530" spans="1:5" ht="12" customHeight="1" x14ac:dyDescent="0.25">
      <c r="A9530" s="651" t="s">
        <v>20562</v>
      </c>
      <c r="B9530" t="s">
        <v>20563</v>
      </c>
      <c r="C9530" s="22">
        <f>ODAOHfA!AW22</f>
        <v>0</v>
      </c>
      <c r="D9530" s="22" t="s">
        <v>16807</v>
      </c>
      <c r="E9530" s="371" t="s">
        <v>20564</v>
      </c>
    </row>
    <row r="9531" spans="1:5" ht="12" customHeight="1" x14ac:dyDescent="0.25">
      <c r="A9531" s="651" t="s">
        <v>20565</v>
      </c>
      <c r="B9531" t="s">
        <v>20566</v>
      </c>
      <c r="C9531" s="22">
        <f>ODAOHfA!AW23</f>
        <v>0</v>
      </c>
      <c r="D9531" s="22" t="s">
        <v>16807</v>
      </c>
      <c r="E9531" s="371" t="s">
        <v>20567</v>
      </c>
    </row>
    <row r="9532" spans="1:5" ht="12" customHeight="1" x14ac:dyDescent="0.25">
      <c r="A9532" s="651" t="s">
        <v>20568</v>
      </c>
      <c r="B9532" t="s">
        <v>20569</v>
      </c>
      <c r="C9532" s="22">
        <f>ODAOHfA!AW24</f>
        <v>0</v>
      </c>
      <c r="D9532" s="22" t="s">
        <v>16807</v>
      </c>
      <c r="E9532" s="371" t="s">
        <v>20570</v>
      </c>
    </row>
    <row r="9533" spans="1:5" ht="12" customHeight="1" x14ac:dyDescent="0.25">
      <c r="A9533" s="651" t="s">
        <v>20571</v>
      </c>
      <c r="B9533" t="s">
        <v>20572</v>
      </c>
      <c r="C9533" s="22">
        <f>ODAOHfA!AW25</f>
        <v>0</v>
      </c>
      <c r="D9533" s="22" t="s">
        <v>16807</v>
      </c>
      <c r="E9533" s="371" t="s">
        <v>20573</v>
      </c>
    </row>
    <row r="9534" spans="1:5" ht="12" customHeight="1" x14ac:dyDescent="0.25">
      <c r="A9534" s="651" t="s">
        <v>20574</v>
      </c>
      <c r="B9534" t="s">
        <v>20575</v>
      </c>
      <c r="C9534" s="22">
        <f>ODAOHfA!AW26</f>
        <v>0</v>
      </c>
      <c r="D9534" s="22" t="s">
        <v>16807</v>
      </c>
      <c r="E9534" s="371" t="s">
        <v>20576</v>
      </c>
    </row>
    <row r="9535" spans="1:5" ht="12" customHeight="1" x14ac:dyDescent="0.25">
      <c r="A9535" s="651" t="s">
        <v>20577</v>
      </c>
      <c r="B9535" t="s">
        <v>20578</v>
      </c>
      <c r="C9535" s="22">
        <f>ODAOHfA!AW27</f>
        <v>0</v>
      </c>
      <c r="D9535" s="22" t="s">
        <v>16807</v>
      </c>
      <c r="E9535" s="371" t="s">
        <v>20579</v>
      </c>
    </row>
    <row r="9536" spans="1:5" ht="12" customHeight="1" x14ac:dyDescent="0.25">
      <c r="A9536" s="651" t="s">
        <v>20580</v>
      </c>
      <c r="B9536" t="s">
        <v>20581</v>
      </c>
      <c r="C9536" s="22">
        <f>ODAOHfA!AW28</f>
        <v>0</v>
      </c>
      <c r="D9536" s="22" t="s">
        <v>16807</v>
      </c>
      <c r="E9536" s="371" t="s">
        <v>20582</v>
      </c>
    </row>
    <row r="9537" spans="1:5" ht="12" customHeight="1" x14ac:dyDescent="0.25">
      <c r="A9537" s="651" t="s">
        <v>20583</v>
      </c>
      <c r="B9537" t="s">
        <v>20584</v>
      </c>
      <c r="C9537" s="22">
        <f>ODAOHfA!AW29</f>
        <v>0</v>
      </c>
      <c r="D9537" s="22" t="s">
        <v>16807</v>
      </c>
      <c r="E9537" s="371" t="s">
        <v>20585</v>
      </c>
    </row>
    <row r="9538" spans="1:5" ht="12" customHeight="1" x14ac:dyDescent="0.25">
      <c r="A9538" s="651" t="s">
        <v>20586</v>
      </c>
      <c r="B9538" t="s">
        <v>20587</v>
      </c>
      <c r="C9538" s="22">
        <f>ODAOHfA!AW30</f>
        <v>0</v>
      </c>
      <c r="D9538" s="22" t="s">
        <v>16807</v>
      </c>
      <c r="E9538" s="371" t="s">
        <v>20588</v>
      </c>
    </row>
    <row r="9539" spans="1:5" ht="12" customHeight="1" x14ac:dyDescent="0.25">
      <c r="A9539" s="651" t="s">
        <v>20589</v>
      </c>
      <c r="B9539" t="s">
        <v>20590</v>
      </c>
      <c r="C9539" s="22">
        <f>ODAOHfA!AW31</f>
        <v>0</v>
      </c>
      <c r="D9539" s="22" t="s">
        <v>16807</v>
      </c>
      <c r="E9539" s="371" t="s">
        <v>20591</v>
      </c>
    </row>
    <row r="9540" spans="1:5" ht="12" customHeight="1" x14ac:dyDescent="0.25">
      <c r="A9540" s="651" t="s">
        <v>20592</v>
      </c>
      <c r="B9540" t="s">
        <v>20593</v>
      </c>
      <c r="C9540" s="22">
        <f>ODAOHfA!AW32</f>
        <v>0</v>
      </c>
      <c r="D9540" s="22" t="s">
        <v>16807</v>
      </c>
      <c r="E9540" s="371" t="s">
        <v>20594</v>
      </c>
    </row>
    <row r="9541" spans="1:5" ht="12" customHeight="1" x14ac:dyDescent="0.25">
      <c r="A9541" s="651" t="s">
        <v>20595</v>
      </c>
      <c r="B9541" t="s">
        <v>20596</v>
      </c>
      <c r="C9541" s="22">
        <f>ODAOHfA!AW33</f>
        <v>0</v>
      </c>
      <c r="D9541" s="22" t="s">
        <v>16807</v>
      </c>
      <c r="E9541" s="371" t="s">
        <v>20597</v>
      </c>
    </row>
    <row r="9542" spans="1:5" ht="12" customHeight="1" x14ac:dyDescent="0.25">
      <c r="A9542" s="651" t="s">
        <v>20598</v>
      </c>
      <c r="B9542" t="s">
        <v>20599</v>
      </c>
      <c r="C9542" s="22">
        <f>ODAOHfA!AW34</f>
        <v>0</v>
      </c>
      <c r="D9542" s="22" t="s">
        <v>16807</v>
      </c>
      <c r="E9542" s="371" t="s">
        <v>20600</v>
      </c>
    </row>
    <row r="9543" spans="1:5" ht="12" customHeight="1" x14ac:dyDescent="0.25">
      <c r="A9543" s="651" t="s">
        <v>20601</v>
      </c>
      <c r="B9543" t="s">
        <v>20602</v>
      </c>
      <c r="C9543" s="22">
        <f>ODAOHfA!AW35</f>
        <v>0</v>
      </c>
      <c r="D9543" s="22" t="s">
        <v>16807</v>
      </c>
      <c r="E9543" s="371" t="s">
        <v>20603</v>
      </c>
    </row>
    <row r="9544" spans="1:5" ht="12" customHeight="1" x14ac:dyDescent="0.25">
      <c r="A9544" s="651" t="s">
        <v>20604</v>
      </c>
      <c r="B9544" t="s">
        <v>20605</v>
      </c>
      <c r="C9544" s="22">
        <f>ODAOHfA!AW36</f>
        <v>0</v>
      </c>
      <c r="D9544" s="22" t="s">
        <v>16807</v>
      </c>
      <c r="E9544" s="371" t="s">
        <v>20606</v>
      </c>
    </row>
    <row r="9545" spans="1:5" ht="12" customHeight="1" x14ac:dyDescent="0.25">
      <c r="A9545" s="651" t="s">
        <v>20607</v>
      </c>
      <c r="B9545" t="s">
        <v>20608</v>
      </c>
      <c r="C9545" s="22">
        <f>ODAOHfA!AW37</f>
        <v>0</v>
      </c>
      <c r="D9545" s="22" t="s">
        <v>16807</v>
      </c>
      <c r="E9545" s="371" t="s">
        <v>20609</v>
      </c>
    </row>
    <row r="9546" spans="1:5" ht="12" customHeight="1" x14ac:dyDescent="0.25">
      <c r="A9546" s="651" t="s">
        <v>20610</v>
      </c>
      <c r="B9546" t="s">
        <v>20611</v>
      </c>
      <c r="C9546" s="22">
        <f>ODAOHfA!AW38</f>
        <v>0</v>
      </c>
      <c r="D9546" s="22" t="s">
        <v>16807</v>
      </c>
      <c r="E9546" s="371" t="s">
        <v>20612</v>
      </c>
    </row>
    <row r="9547" spans="1:5" ht="12" customHeight="1" x14ac:dyDescent="0.25">
      <c r="A9547" s="651" t="s">
        <v>20613</v>
      </c>
      <c r="B9547" t="s">
        <v>20614</v>
      </c>
      <c r="C9547" s="22">
        <f>ODAOHfA!AW39</f>
        <v>0</v>
      </c>
      <c r="D9547" s="22" t="s">
        <v>16807</v>
      </c>
      <c r="E9547" s="371" t="s">
        <v>20615</v>
      </c>
    </row>
    <row r="9548" spans="1:5" ht="12" customHeight="1" x14ac:dyDescent="0.25">
      <c r="A9548" s="651" t="s">
        <v>20616</v>
      </c>
      <c r="B9548" t="s">
        <v>20617</v>
      </c>
      <c r="C9548" s="22">
        <f>ODAOHfA!AW40</f>
        <v>0</v>
      </c>
      <c r="D9548" s="22" t="s">
        <v>16807</v>
      </c>
      <c r="E9548" s="371" t="s">
        <v>20618</v>
      </c>
    </row>
    <row r="9549" spans="1:5" ht="12" customHeight="1" x14ac:dyDescent="0.25">
      <c r="A9549" s="651" t="s">
        <v>20619</v>
      </c>
      <c r="B9549" t="s">
        <v>20620</v>
      </c>
      <c r="C9549" s="22">
        <f>ODAOHfA!AW41</f>
        <v>0</v>
      </c>
      <c r="D9549" s="22" t="s">
        <v>16807</v>
      </c>
      <c r="E9549" s="371" t="s">
        <v>20621</v>
      </c>
    </row>
    <row r="9550" spans="1:5" ht="12" customHeight="1" x14ac:dyDescent="0.25">
      <c r="A9550" s="651" t="s">
        <v>20622</v>
      </c>
      <c r="B9550" t="s">
        <v>20623</v>
      </c>
      <c r="C9550" s="22">
        <f>ODAOHfA!AW42</f>
        <v>0</v>
      </c>
      <c r="D9550" s="22" t="s">
        <v>16807</v>
      </c>
      <c r="E9550" s="371" t="s">
        <v>20624</v>
      </c>
    </row>
    <row r="9551" spans="1:5" ht="12" customHeight="1" x14ac:dyDescent="0.25">
      <c r="A9551" s="651" t="s">
        <v>20625</v>
      </c>
      <c r="B9551" t="s">
        <v>20626</v>
      </c>
      <c r="C9551" s="22">
        <f>ODAOHfA!AW43</f>
        <v>0</v>
      </c>
      <c r="D9551" s="22" t="s">
        <v>16807</v>
      </c>
      <c r="E9551" s="371" t="s">
        <v>20627</v>
      </c>
    </row>
    <row r="9552" spans="1:5" ht="12" customHeight="1" x14ac:dyDescent="0.25">
      <c r="A9552" s="651" t="s">
        <v>20628</v>
      </c>
      <c r="B9552" t="s">
        <v>20629</v>
      </c>
      <c r="C9552" s="22">
        <f>ODAOHfA!AW44</f>
        <v>0</v>
      </c>
      <c r="D9552" s="22" t="s">
        <v>16807</v>
      </c>
      <c r="E9552" s="371" t="s">
        <v>20630</v>
      </c>
    </row>
    <row r="9553" spans="1:5" ht="12" customHeight="1" x14ac:dyDescent="0.25">
      <c r="A9553" s="651" t="s">
        <v>20631</v>
      </c>
      <c r="B9553" t="s">
        <v>20632</v>
      </c>
      <c r="C9553" s="22">
        <f>ODAOHfA!AX14</f>
        <v>0</v>
      </c>
      <c r="D9553" s="22" t="s">
        <v>16807</v>
      </c>
      <c r="E9553" s="371" t="s">
        <v>20633</v>
      </c>
    </row>
    <row r="9554" spans="1:5" ht="12" customHeight="1" x14ac:dyDescent="0.25">
      <c r="A9554" s="651" t="s">
        <v>20634</v>
      </c>
      <c r="B9554" t="s">
        <v>20635</v>
      </c>
      <c r="C9554" s="22">
        <f>ODAOHfA!AX15</f>
        <v>0</v>
      </c>
      <c r="D9554" s="22" t="s">
        <v>16807</v>
      </c>
      <c r="E9554" s="371" t="s">
        <v>20636</v>
      </c>
    </row>
    <row r="9555" spans="1:5" ht="12" customHeight="1" x14ac:dyDescent="0.25">
      <c r="A9555" s="651" t="s">
        <v>20637</v>
      </c>
      <c r="B9555" t="s">
        <v>20638</v>
      </c>
      <c r="C9555" s="22">
        <f>ODAOHfA!AX16</f>
        <v>0</v>
      </c>
      <c r="D9555" s="22" t="s">
        <v>16807</v>
      </c>
      <c r="E9555" s="371" t="s">
        <v>20639</v>
      </c>
    </row>
    <row r="9556" spans="1:5" ht="12" customHeight="1" x14ac:dyDescent="0.25">
      <c r="A9556" s="651" t="s">
        <v>20640</v>
      </c>
      <c r="B9556" t="s">
        <v>20641</v>
      </c>
      <c r="C9556" s="22">
        <f>ODAOHfA!AX17</f>
        <v>0</v>
      </c>
      <c r="D9556" s="22" t="s">
        <v>16807</v>
      </c>
      <c r="E9556" s="371" t="s">
        <v>20642</v>
      </c>
    </row>
    <row r="9557" spans="1:5" ht="12" customHeight="1" x14ac:dyDescent="0.25">
      <c r="A9557" s="651" t="s">
        <v>20643</v>
      </c>
      <c r="B9557" t="s">
        <v>20644</v>
      </c>
      <c r="C9557" s="22">
        <f>ODAOHfA!AX18</f>
        <v>0</v>
      </c>
      <c r="D9557" s="22" t="s">
        <v>16807</v>
      </c>
      <c r="E9557" s="371" t="s">
        <v>20645</v>
      </c>
    </row>
    <row r="9558" spans="1:5" ht="12" customHeight="1" x14ac:dyDescent="0.25">
      <c r="A9558" s="651" t="s">
        <v>20646</v>
      </c>
      <c r="B9558" t="s">
        <v>20647</v>
      </c>
      <c r="C9558" s="22">
        <f>ODAOHfA!AX19</f>
        <v>0</v>
      </c>
      <c r="D9558" s="22" t="s">
        <v>16807</v>
      </c>
      <c r="E9558" s="371" t="s">
        <v>20648</v>
      </c>
    </row>
    <row r="9559" spans="1:5" ht="12" customHeight="1" x14ac:dyDescent="0.25">
      <c r="A9559" s="651" t="s">
        <v>20649</v>
      </c>
      <c r="B9559" t="s">
        <v>20650</v>
      </c>
      <c r="C9559" s="22">
        <f>ODAOHfA!AX20</f>
        <v>0</v>
      </c>
      <c r="D9559" s="22" t="s">
        <v>16807</v>
      </c>
      <c r="E9559" s="371" t="s">
        <v>20651</v>
      </c>
    </row>
    <row r="9560" spans="1:5" ht="12" customHeight="1" x14ac:dyDescent="0.25">
      <c r="A9560" s="651" t="s">
        <v>20652</v>
      </c>
      <c r="B9560" t="s">
        <v>20653</v>
      </c>
      <c r="C9560" s="22">
        <f>ODAOHfA!AX21</f>
        <v>0</v>
      </c>
      <c r="D9560" s="22" t="s">
        <v>16807</v>
      </c>
      <c r="E9560" s="371" t="s">
        <v>20654</v>
      </c>
    </row>
    <row r="9561" spans="1:5" ht="12" customHeight="1" x14ac:dyDescent="0.25">
      <c r="A9561" s="651" t="s">
        <v>20655</v>
      </c>
      <c r="B9561" t="s">
        <v>20656</v>
      </c>
      <c r="C9561" s="22">
        <f>ODAOHfA!AX22</f>
        <v>0</v>
      </c>
      <c r="D9561" s="22" t="s">
        <v>16807</v>
      </c>
      <c r="E9561" s="371" t="s">
        <v>20657</v>
      </c>
    </row>
    <row r="9562" spans="1:5" ht="12" customHeight="1" x14ac:dyDescent="0.25">
      <c r="A9562" s="651" t="s">
        <v>20658</v>
      </c>
      <c r="B9562" t="s">
        <v>20659</v>
      </c>
      <c r="C9562" s="22">
        <f>ODAOHfA!AX23</f>
        <v>0</v>
      </c>
      <c r="D9562" s="22" t="s">
        <v>16807</v>
      </c>
      <c r="E9562" s="371" t="s">
        <v>20660</v>
      </c>
    </row>
    <row r="9563" spans="1:5" ht="12" customHeight="1" x14ac:dyDescent="0.25">
      <c r="A9563" s="651" t="s">
        <v>20661</v>
      </c>
      <c r="B9563" t="s">
        <v>20662</v>
      </c>
      <c r="C9563" s="22">
        <f>ODAOHfA!AX24</f>
        <v>0</v>
      </c>
      <c r="D9563" s="22" t="s">
        <v>16807</v>
      </c>
      <c r="E9563" s="371" t="s">
        <v>20663</v>
      </c>
    </row>
    <row r="9564" spans="1:5" ht="12" customHeight="1" x14ac:dyDescent="0.25">
      <c r="A9564" s="651" t="s">
        <v>20664</v>
      </c>
      <c r="B9564" t="s">
        <v>20665</v>
      </c>
      <c r="C9564" s="22">
        <f>ODAOHfA!AX25</f>
        <v>0</v>
      </c>
      <c r="D9564" s="22" t="s">
        <v>16807</v>
      </c>
      <c r="E9564" s="371" t="s">
        <v>20666</v>
      </c>
    </row>
    <row r="9565" spans="1:5" ht="12" customHeight="1" x14ac:dyDescent="0.25">
      <c r="A9565" s="651" t="s">
        <v>20667</v>
      </c>
      <c r="B9565" t="s">
        <v>20668</v>
      </c>
      <c r="C9565" s="22">
        <f>ODAOHfA!AX26</f>
        <v>0</v>
      </c>
      <c r="D9565" s="22" t="s">
        <v>16807</v>
      </c>
      <c r="E9565" s="371" t="s">
        <v>20669</v>
      </c>
    </row>
    <row r="9566" spans="1:5" ht="12" customHeight="1" x14ac:dyDescent="0.25">
      <c r="A9566" s="651" t="s">
        <v>20670</v>
      </c>
      <c r="B9566" t="s">
        <v>20671</v>
      </c>
      <c r="C9566" s="22">
        <f>ODAOHfA!AX27</f>
        <v>0</v>
      </c>
      <c r="D9566" s="22" t="s">
        <v>16807</v>
      </c>
      <c r="E9566" s="371" t="s">
        <v>20672</v>
      </c>
    </row>
    <row r="9567" spans="1:5" ht="12" customHeight="1" x14ac:dyDescent="0.25">
      <c r="A9567" s="651" t="s">
        <v>20673</v>
      </c>
      <c r="B9567" t="s">
        <v>20674</v>
      </c>
      <c r="C9567" s="22">
        <f>ODAOHfA!AX28</f>
        <v>0</v>
      </c>
      <c r="D9567" s="22" t="s">
        <v>16807</v>
      </c>
      <c r="E9567" s="371" t="s">
        <v>20675</v>
      </c>
    </row>
    <row r="9568" spans="1:5" ht="12" customHeight="1" x14ac:dyDescent="0.25">
      <c r="A9568" s="651" t="s">
        <v>20676</v>
      </c>
      <c r="B9568" t="s">
        <v>20677</v>
      </c>
      <c r="C9568" s="22">
        <f>ODAOHfA!AX29</f>
        <v>0</v>
      </c>
      <c r="D9568" s="22" t="s">
        <v>16807</v>
      </c>
      <c r="E9568" s="371" t="s">
        <v>20678</v>
      </c>
    </row>
    <row r="9569" spans="1:5" ht="12" customHeight="1" x14ac:dyDescent="0.25">
      <c r="A9569" s="651" t="s">
        <v>20679</v>
      </c>
      <c r="B9569" t="s">
        <v>20680</v>
      </c>
      <c r="C9569" s="22">
        <f>ODAOHfA!AX30</f>
        <v>0</v>
      </c>
      <c r="D9569" s="22" t="s">
        <v>16807</v>
      </c>
      <c r="E9569" s="371" t="s">
        <v>20681</v>
      </c>
    </row>
    <row r="9570" spans="1:5" ht="12" customHeight="1" x14ac:dyDescent="0.25">
      <c r="A9570" s="651" t="s">
        <v>20682</v>
      </c>
      <c r="B9570" t="s">
        <v>20683</v>
      </c>
      <c r="C9570" s="22">
        <f>ODAOHfA!AX31</f>
        <v>0</v>
      </c>
      <c r="D9570" s="22" t="s">
        <v>16807</v>
      </c>
      <c r="E9570" s="371" t="s">
        <v>20684</v>
      </c>
    </row>
    <row r="9571" spans="1:5" ht="12" customHeight="1" x14ac:dyDescent="0.25">
      <c r="A9571" s="651" t="s">
        <v>20685</v>
      </c>
      <c r="B9571" t="s">
        <v>20686</v>
      </c>
      <c r="C9571" s="22">
        <f>ODAOHfA!AX32</f>
        <v>0</v>
      </c>
      <c r="D9571" s="22" t="s">
        <v>16807</v>
      </c>
      <c r="E9571" s="371" t="s">
        <v>20687</v>
      </c>
    </row>
    <row r="9572" spans="1:5" ht="12" customHeight="1" x14ac:dyDescent="0.25">
      <c r="A9572" s="651" t="s">
        <v>20688</v>
      </c>
      <c r="B9572" t="s">
        <v>20689</v>
      </c>
      <c r="C9572" s="22">
        <f>ODAOHfA!AX33</f>
        <v>0</v>
      </c>
      <c r="D9572" s="22" t="s">
        <v>16807</v>
      </c>
      <c r="E9572" s="371" t="s">
        <v>20690</v>
      </c>
    </row>
    <row r="9573" spans="1:5" ht="12" customHeight="1" x14ac:dyDescent="0.25">
      <c r="A9573" s="651" t="s">
        <v>20691</v>
      </c>
      <c r="B9573" t="s">
        <v>20692</v>
      </c>
      <c r="C9573" s="22">
        <f>ODAOHfA!AX34</f>
        <v>0</v>
      </c>
      <c r="D9573" s="22" t="s">
        <v>16807</v>
      </c>
      <c r="E9573" s="371" t="s">
        <v>20693</v>
      </c>
    </row>
    <row r="9574" spans="1:5" ht="12" customHeight="1" x14ac:dyDescent="0.25">
      <c r="A9574" s="651" t="s">
        <v>20694</v>
      </c>
      <c r="B9574" t="s">
        <v>20695</v>
      </c>
      <c r="C9574" s="22">
        <f>ODAOHfA!AX35</f>
        <v>0</v>
      </c>
      <c r="D9574" s="22" t="s">
        <v>16807</v>
      </c>
      <c r="E9574" s="371" t="s">
        <v>20696</v>
      </c>
    </row>
    <row r="9575" spans="1:5" ht="12" customHeight="1" x14ac:dyDescent="0.25">
      <c r="A9575" s="651" t="s">
        <v>20697</v>
      </c>
      <c r="B9575" t="s">
        <v>20698</v>
      </c>
      <c r="C9575" s="22">
        <f>ODAOHfA!AX36</f>
        <v>0</v>
      </c>
      <c r="D9575" s="22" t="s">
        <v>16807</v>
      </c>
      <c r="E9575" s="371" t="s">
        <v>20699</v>
      </c>
    </row>
    <row r="9576" spans="1:5" ht="12" customHeight="1" x14ac:dyDescent="0.25">
      <c r="A9576" s="651" t="s">
        <v>20700</v>
      </c>
      <c r="B9576" t="s">
        <v>20701</v>
      </c>
      <c r="C9576" s="22">
        <f>ODAOHfA!AX37</f>
        <v>0</v>
      </c>
      <c r="D9576" s="22" t="s">
        <v>16807</v>
      </c>
      <c r="E9576" s="371" t="s">
        <v>20702</v>
      </c>
    </row>
    <row r="9577" spans="1:5" ht="12" customHeight="1" x14ac:dyDescent="0.25">
      <c r="A9577" s="651" t="s">
        <v>20703</v>
      </c>
      <c r="B9577" t="s">
        <v>20704</v>
      </c>
      <c r="C9577" s="22">
        <f>ODAOHfA!AX38</f>
        <v>0</v>
      </c>
      <c r="D9577" s="22" t="s">
        <v>16807</v>
      </c>
      <c r="E9577" s="371" t="s">
        <v>20705</v>
      </c>
    </row>
    <row r="9578" spans="1:5" ht="12" customHeight="1" x14ac:dyDescent="0.25">
      <c r="A9578" s="651" t="s">
        <v>20706</v>
      </c>
      <c r="B9578" t="s">
        <v>20707</v>
      </c>
      <c r="C9578" s="22">
        <f>ODAOHfA!AX39</f>
        <v>0</v>
      </c>
      <c r="D9578" s="22" t="s">
        <v>16807</v>
      </c>
      <c r="E9578" s="371" t="s">
        <v>20708</v>
      </c>
    </row>
    <row r="9579" spans="1:5" ht="12" customHeight="1" x14ac:dyDescent="0.25">
      <c r="A9579" s="651" t="s">
        <v>20709</v>
      </c>
      <c r="B9579" t="s">
        <v>20710</v>
      </c>
      <c r="C9579" s="22">
        <f>ODAOHfA!AX40</f>
        <v>0</v>
      </c>
      <c r="D9579" s="22" t="s">
        <v>16807</v>
      </c>
      <c r="E9579" s="371" t="s">
        <v>20711</v>
      </c>
    </row>
    <row r="9580" spans="1:5" ht="12" customHeight="1" x14ac:dyDescent="0.25">
      <c r="A9580" s="651" t="s">
        <v>20712</v>
      </c>
      <c r="B9580" t="s">
        <v>20713</v>
      </c>
      <c r="C9580" s="22">
        <f>ODAOHfA!AX41</f>
        <v>0</v>
      </c>
      <c r="D9580" s="22" t="s">
        <v>16807</v>
      </c>
      <c r="E9580" s="371" t="s">
        <v>20714</v>
      </c>
    </row>
    <row r="9581" spans="1:5" ht="12" customHeight="1" x14ac:dyDescent="0.25">
      <c r="A9581" s="651" t="s">
        <v>20715</v>
      </c>
      <c r="B9581" t="s">
        <v>20716</v>
      </c>
      <c r="C9581" s="22">
        <f>ODAOHfA!AX42</f>
        <v>0</v>
      </c>
      <c r="D9581" s="22" t="s">
        <v>16807</v>
      </c>
      <c r="E9581" s="371" t="s">
        <v>20717</v>
      </c>
    </row>
    <row r="9582" spans="1:5" ht="12" customHeight="1" x14ac:dyDescent="0.25">
      <c r="A9582" s="651" t="s">
        <v>20718</v>
      </c>
      <c r="B9582" t="s">
        <v>20719</v>
      </c>
      <c r="C9582" s="22">
        <f>ODAOHfA!AX43</f>
        <v>0</v>
      </c>
      <c r="D9582" s="22" t="s">
        <v>16807</v>
      </c>
      <c r="E9582" s="371" t="s">
        <v>20720</v>
      </c>
    </row>
    <row r="9583" spans="1:5" ht="12" customHeight="1" x14ac:dyDescent="0.25">
      <c r="A9583" s="651" t="s">
        <v>20721</v>
      </c>
      <c r="B9583" t="s">
        <v>20722</v>
      </c>
      <c r="C9583" s="22">
        <f>ODAOHfA!AX44</f>
        <v>0</v>
      </c>
      <c r="D9583" s="22" t="s">
        <v>16807</v>
      </c>
      <c r="E9583" s="371" t="s">
        <v>20723</v>
      </c>
    </row>
    <row r="9584" spans="1:5" ht="12" customHeight="1" x14ac:dyDescent="0.25">
      <c r="A9584" s="651" t="s">
        <v>20724</v>
      </c>
      <c r="B9584" t="s">
        <v>20725</v>
      </c>
      <c r="C9584" s="22">
        <f>ODAOHfA!AY14</f>
        <v>0</v>
      </c>
      <c r="D9584" s="22" t="s">
        <v>16807</v>
      </c>
      <c r="E9584" s="371" t="s">
        <v>20726</v>
      </c>
    </row>
    <row r="9585" spans="1:5" ht="12" customHeight="1" x14ac:dyDescent="0.25">
      <c r="A9585" s="651" t="s">
        <v>20727</v>
      </c>
      <c r="B9585" t="s">
        <v>20728</v>
      </c>
      <c r="C9585" s="22">
        <f>ODAOHfA!AY15</f>
        <v>0</v>
      </c>
      <c r="D9585" s="22" t="s">
        <v>16807</v>
      </c>
      <c r="E9585" s="371" t="s">
        <v>20729</v>
      </c>
    </row>
    <row r="9586" spans="1:5" ht="12" customHeight="1" x14ac:dyDescent="0.25">
      <c r="A9586" s="651" t="s">
        <v>20730</v>
      </c>
      <c r="B9586" t="s">
        <v>20731</v>
      </c>
      <c r="C9586" s="22">
        <f>ODAOHfA!AY16</f>
        <v>0</v>
      </c>
      <c r="D9586" s="22" t="s">
        <v>16807</v>
      </c>
      <c r="E9586" s="371" t="s">
        <v>20732</v>
      </c>
    </row>
    <row r="9587" spans="1:5" ht="12" customHeight="1" x14ac:dyDescent="0.25">
      <c r="A9587" s="651" t="s">
        <v>20733</v>
      </c>
      <c r="B9587" t="s">
        <v>20734</v>
      </c>
      <c r="C9587" s="22">
        <f>ODAOHfA!AY17</f>
        <v>0</v>
      </c>
      <c r="D9587" s="22" t="s">
        <v>16807</v>
      </c>
      <c r="E9587" s="371" t="s">
        <v>20735</v>
      </c>
    </row>
    <row r="9588" spans="1:5" ht="12" customHeight="1" x14ac:dyDescent="0.25">
      <c r="A9588" s="651" t="s">
        <v>20736</v>
      </c>
      <c r="B9588" t="s">
        <v>20737</v>
      </c>
      <c r="C9588" s="22">
        <f>ODAOHfA!AY18</f>
        <v>0</v>
      </c>
      <c r="D9588" s="22" t="s">
        <v>16807</v>
      </c>
      <c r="E9588" s="371" t="s">
        <v>20738</v>
      </c>
    </row>
    <row r="9589" spans="1:5" ht="12" customHeight="1" x14ac:dyDescent="0.25">
      <c r="A9589" s="651" t="s">
        <v>20739</v>
      </c>
      <c r="B9589" t="s">
        <v>20740</v>
      </c>
      <c r="C9589" s="22">
        <f>ODAOHfA!AY19</f>
        <v>0</v>
      </c>
      <c r="D9589" s="22" t="s">
        <v>16807</v>
      </c>
      <c r="E9589" s="371" t="s">
        <v>20741</v>
      </c>
    </row>
    <row r="9590" spans="1:5" ht="12" customHeight="1" x14ac:dyDescent="0.25">
      <c r="A9590" s="651" t="s">
        <v>20742</v>
      </c>
      <c r="B9590" t="s">
        <v>20743</v>
      </c>
      <c r="C9590" s="22">
        <f>ODAOHfA!AY20</f>
        <v>0</v>
      </c>
      <c r="D9590" s="22" t="s">
        <v>16807</v>
      </c>
      <c r="E9590" s="371" t="s">
        <v>20744</v>
      </c>
    </row>
    <row r="9591" spans="1:5" ht="12" customHeight="1" x14ac:dyDescent="0.25">
      <c r="A9591" s="651" t="s">
        <v>20745</v>
      </c>
      <c r="B9591" t="s">
        <v>20746</v>
      </c>
      <c r="C9591" s="22">
        <f>ODAOHfA!AY21</f>
        <v>0</v>
      </c>
      <c r="D9591" s="22" t="s">
        <v>16807</v>
      </c>
      <c r="E9591" s="371" t="s">
        <v>20747</v>
      </c>
    </row>
    <row r="9592" spans="1:5" ht="12" customHeight="1" x14ac:dyDescent="0.25">
      <c r="A9592" s="651" t="s">
        <v>20748</v>
      </c>
      <c r="B9592" t="s">
        <v>20749</v>
      </c>
      <c r="C9592" s="22">
        <f>ODAOHfA!AY22</f>
        <v>0</v>
      </c>
      <c r="D9592" s="22" t="s">
        <v>16807</v>
      </c>
      <c r="E9592" s="371" t="s">
        <v>20750</v>
      </c>
    </row>
    <row r="9593" spans="1:5" ht="12" customHeight="1" x14ac:dyDescent="0.25">
      <c r="A9593" s="651" t="s">
        <v>20751</v>
      </c>
      <c r="B9593" t="s">
        <v>20752</v>
      </c>
      <c r="C9593" s="22">
        <f>ODAOHfA!AY23</f>
        <v>0</v>
      </c>
      <c r="D9593" s="22" t="s">
        <v>16807</v>
      </c>
      <c r="E9593" s="371" t="s">
        <v>20753</v>
      </c>
    </row>
    <row r="9594" spans="1:5" ht="12" customHeight="1" x14ac:dyDescent="0.25">
      <c r="A9594" s="651" t="s">
        <v>20754</v>
      </c>
      <c r="B9594" t="s">
        <v>20755</v>
      </c>
      <c r="C9594" s="22">
        <f>ODAOHfA!AY24</f>
        <v>0</v>
      </c>
      <c r="D9594" s="22" t="s">
        <v>16807</v>
      </c>
      <c r="E9594" s="371" t="s">
        <v>20756</v>
      </c>
    </row>
    <row r="9595" spans="1:5" ht="12" customHeight="1" x14ac:dyDescent="0.25">
      <c r="A9595" s="651" t="s">
        <v>20757</v>
      </c>
      <c r="B9595" t="s">
        <v>20758</v>
      </c>
      <c r="C9595" s="22">
        <f>ODAOHfA!AY25</f>
        <v>0</v>
      </c>
      <c r="D9595" s="22" t="s">
        <v>16807</v>
      </c>
      <c r="E9595" s="371" t="s">
        <v>20759</v>
      </c>
    </row>
    <row r="9596" spans="1:5" ht="12" customHeight="1" x14ac:dyDescent="0.25">
      <c r="A9596" s="651" t="s">
        <v>20760</v>
      </c>
      <c r="B9596" t="s">
        <v>20761</v>
      </c>
      <c r="C9596" s="22">
        <f>ODAOHfA!AY26</f>
        <v>0</v>
      </c>
      <c r="D9596" s="22" t="s">
        <v>16807</v>
      </c>
      <c r="E9596" s="371" t="s">
        <v>20762</v>
      </c>
    </row>
    <row r="9597" spans="1:5" ht="12" customHeight="1" x14ac:dyDescent="0.25">
      <c r="A9597" s="651" t="s">
        <v>20763</v>
      </c>
      <c r="B9597" t="s">
        <v>20764</v>
      </c>
      <c r="C9597" s="22">
        <f>ODAOHfA!AY27</f>
        <v>0</v>
      </c>
      <c r="D9597" s="22" t="s">
        <v>16807</v>
      </c>
      <c r="E9597" s="371" t="s">
        <v>20765</v>
      </c>
    </row>
    <row r="9598" spans="1:5" ht="12" customHeight="1" x14ac:dyDescent="0.25">
      <c r="A9598" s="651" t="s">
        <v>20766</v>
      </c>
      <c r="B9598" t="s">
        <v>20767</v>
      </c>
      <c r="C9598" s="22">
        <f>ODAOHfA!AY28</f>
        <v>0</v>
      </c>
      <c r="D9598" s="22" t="s">
        <v>16807</v>
      </c>
      <c r="E9598" s="371" t="s">
        <v>20768</v>
      </c>
    </row>
    <row r="9599" spans="1:5" ht="12" customHeight="1" x14ac:dyDescent="0.25">
      <c r="A9599" s="651" t="s">
        <v>20769</v>
      </c>
      <c r="B9599" t="s">
        <v>20770</v>
      </c>
      <c r="C9599" s="22">
        <f>ODAOHfA!AY29</f>
        <v>0</v>
      </c>
      <c r="D9599" s="22" t="s">
        <v>16807</v>
      </c>
      <c r="E9599" s="371" t="s">
        <v>20771</v>
      </c>
    </row>
    <row r="9600" spans="1:5" ht="12" customHeight="1" x14ac:dyDescent="0.25">
      <c r="A9600" s="651" t="s">
        <v>20772</v>
      </c>
      <c r="B9600" t="s">
        <v>20773</v>
      </c>
      <c r="C9600" s="22">
        <f>ODAOHfA!AY30</f>
        <v>0</v>
      </c>
      <c r="D9600" s="22" t="s">
        <v>16807</v>
      </c>
      <c r="E9600" s="371" t="s">
        <v>20774</v>
      </c>
    </row>
    <row r="9601" spans="1:5" ht="12" customHeight="1" x14ac:dyDescent="0.25">
      <c r="A9601" s="651" t="s">
        <v>20775</v>
      </c>
      <c r="B9601" t="s">
        <v>20776</v>
      </c>
      <c r="C9601" s="22">
        <f>ODAOHfA!AY31</f>
        <v>0</v>
      </c>
      <c r="D9601" s="22" t="s">
        <v>16807</v>
      </c>
      <c r="E9601" s="371" t="s">
        <v>20777</v>
      </c>
    </row>
    <row r="9602" spans="1:5" ht="12" customHeight="1" x14ac:dyDescent="0.25">
      <c r="A9602" s="651" t="s">
        <v>20778</v>
      </c>
      <c r="B9602" t="s">
        <v>20779</v>
      </c>
      <c r="C9602" s="22">
        <f>ODAOHfA!AY32</f>
        <v>0</v>
      </c>
      <c r="D9602" s="22" t="s">
        <v>16807</v>
      </c>
      <c r="E9602" s="371" t="s">
        <v>20780</v>
      </c>
    </row>
    <row r="9603" spans="1:5" ht="12" customHeight="1" x14ac:dyDescent="0.25">
      <c r="A9603" s="651" t="s">
        <v>20781</v>
      </c>
      <c r="B9603" t="s">
        <v>20782</v>
      </c>
      <c r="C9603" s="22">
        <f>ODAOHfA!AY33</f>
        <v>0</v>
      </c>
      <c r="D9603" s="22" t="s">
        <v>16807</v>
      </c>
      <c r="E9603" s="371" t="s">
        <v>20783</v>
      </c>
    </row>
    <row r="9604" spans="1:5" ht="12" customHeight="1" x14ac:dyDescent="0.25">
      <c r="A9604" s="651" t="s">
        <v>20784</v>
      </c>
      <c r="B9604" t="s">
        <v>20785</v>
      </c>
      <c r="C9604" s="22">
        <f>ODAOHfA!AY34</f>
        <v>0</v>
      </c>
      <c r="D9604" s="22" t="s">
        <v>16807</v>
      </c>
      <c r="E9604" s="371" t="s">
        <v>20786</v>
      </c>
    </row>
    <row r="9605" spans="1:5" ht="12" customHeight="1" x14ac:dyDescent="0.25">
      <c r="A9605" s="651" t="s">
        <v>20787</v>
      </c>
      <c r="B9605" t="s">
        <v>20788</v>
      </c>
      <c r="C9605" s="22">
        <f>ODAOHfA!AY35</f>
        <v>0</v>
      </c>
      <c r="D9605" s="22" t="s">
        <v>16807</v>
      </c>
      <c r="E9605" s="371" t="s">
        <v>20789</v>
      </c>
    </row>
    <row r="9606" spans="1:5" ht="12" customHeight="1" x14ac:dyDescent="0.25">
      <c r="A9606" s="651" t="s">
        <v>20790</v>
      </c>
      <c r="B9606" t="s">
        <v>20791</v>
      </c>
      <c r="C9606" s="22">
        <f>ODAOHfA!AY36</f>
        <v>0</v>
      </c>
      <c r="D9606" s="22" t="s">
        <v>16807</v>
      </c>
      <c r="E9606" s="371" t="s">
        <v>20792</v>
      </c>
    </row>
    <row r="9607" spans="1:5" ht="12" customHeight="1" x14ac:dyDescent="0.25">
      <c r="A9607" s="651" t="s">
        <v>20793</v>
      </c>
      <c r="B9607" t="s">
        <v>20794</v>
      </c>
      <c r="C9607" s="22">
        <f>ODAOHfA!AY37</f>
        <v>0</v>
      </c>
      <c r="D9607" s="22" t="s">
        <v>16807</v>
      </c>
      <c r="E9607" s="371" t="s">
        <v>20795</v>
      </c>
    </row>
    <row r="9608" spans="1:5" ht="12" customHeight="1" x14ac:dyDescent="0.25">
      <c r="A9608" s="651" t="s">
        <v>20796</v>
      </c>
      <c r="B9608" t="s">
        <v>20797</v>
      </c>
      <c r="C9608" s="22">
        <f>ODAOHfA!AY38</f>
        <v>0</v>
      </c>
      <c r="D9608" s="22" t="s">
        <v>16807</v>
      </c>
      <c r="E9608" s="371" t="s">
        <v>20798</v>
      </c>
    </row>
    <row r="9609" spans="1:5" ht="12" customHeight="1" x14ac:dyDescent="0.25">
      <c r="A9609" s="651" t="s">
        <v>20799</v>
      </c>
      <c r="B9609" t="s">
        <v>20800</v>
      </c>
      <c r="C9609" s="22">
        <f>ODAOHfA!AY39</f>
        <v>0</v>
      </c>
      <c r="D9609" s="22" t="s">
        <v>16807</v>
      </c>
      <c r="E9609" s="371" t="s">
        <v>20801</v>
      </c>
    </row>
    <row r="9610" spans="1:5" ht="12" customHeight="1" x14ac:dyDescent="0.25">
      <c r="A9610" s="651" t="s">
        <v>20802</v>
      </c>
      <c r="B9610" t="s">
        <v>20803</v>
      </c>
      <c r="C9610" s="22">
        <f>ODAOHfA!AY40</f>
        <v>0</v>
      </c>
      <c r="D9610" s="22" t="s">
        <v>16807</v>
      </c>
      <c r="E9610" s="371" t="s">
        <v>20804</v>
      </c>
    </row>
    <row r="9611" spans="1:5" ht="12" customHeight="1" x14ac:dyDescent="0.25">
      <c r="A9611" s="651" t="s">
        <v>20805</v>
      </c>
      <c r="B9611" t="s">
        <v>20806</v>
      </c>
      <c r="C9611" s="22">
        <f>ODAOHfA!AY41</f>
        <v>0</v>
      </c>
      <c r="D9611" s="22" t="s">
        <v>16807</v>
      </c>
      <c r="E9611" s="371" t="s">
        <v>20807</v>
      </c>
    </row>
    <row r="9612" spans="1:5" ht="12" customHeight="1" x14ac:dyDescent="0.25">
      <c r="A9612" s="651" t="s">
        <v>20808</v>
      </c>
      <c r="B9612" t="s">
        <v>20809</v>
      </c>
      <c r="C9612" s="22">
        <f>ODAOHfA!AY42</f>
        <v>0</v>
      </c>
      <c r="D9612" s="22" t="s">
        <v>16807</v>
      </c>
      <c r="E9612" s="371" t="s">
        <v>20810</v>
      </c>
    </row>
    <row r="9613" spans="1:5" ht="12" customHeight="1" x14ac:dyDescent="0.25">
      <c r="A9613" s="651" t="s">
        <v>20811</v>
      </c>
      <c r="B9613" t="s">
        <v>20812</v>
      </c>
      <c r="C9613" s="22">
        <f>ODAOHfA!AY43</f>
        <v>0</v>
      </c>
      <c r="D9613" s="22" t="s">
        <v>16807</v>
      </c>
      <c r="E9613" s="371" t="s">
        <v>20813</v>
      </c>
    </row>
    <row r="9614" spans="1:5" ht="12" customHeight="1" x14ac:dyDescent="0.25">
      <c r="A9614" s="651" t="s">
        <v>20814</v>
      </c>
      <c r="B9614" t="s">
        <v>20815</v>
      </c>
      <c r="C9614" s="22">
        <f>ODAOHfA!AY44</f>
        <v>0</v>
      </c>
      <c r="D9614" s="22" t="s">
        <v>16807</v>
      </c>
      <c r="E9614" s="371" t="s">
        <v>20816</v>
      </c>
    </row>
    <row r="9615" spans="1:5" ht="12" customHeight="1" x14ac:dyDescent="0.25">
      <c r="A9615" s="651" t="s">
        <v>20817</v>
      </c>
      <c r="B9615" t="s">
        <v>20818</v>
      </c>
      <c r="C9615" s="22">
        <f>ODAOHfA!AZ14</f>
        <v>0</v>
      </c>
      <c r="D9615" s="22" t="s">
        <v>16807</v>
      </c>
      <c r="E9615" s="371" t="s">
        <v>20819</v>
      </c>
    </row>
    <row r="9616" spans="1:5" ht="12" customHeight="1" x14ac:dyDescent="0.25">
      <c r="A9616" s="651" t="s">
        <v>20820</v>
      </c>
      <c r="B9616" t="s">
        <v>20821</v>
      </c>
      <c r="C9616" s="22">
        <f>ODAOHfA!AZ15</f>
        <v>0</v>
      </c>
      <c r="D9616" s="22" t="s">
        <v>16807</v>
      </c>
      <c r="E9616" s="371" t="s">
        <v>20822</v>
      </c>
    </row>
    <row r="9617" spans="1:5" ht="12" customHeight="1" x14ac:dyDescent="0.25">
      <c r="A9617" s="651" t="s">
        <v>20823</v>
      </c>
      <c r="B9617" t="s">
        <v>20824</v>
      </c>
      <c r="C9617" s="22">
        <f>ODAOHfA!AZ16</f>
        <v>0</v>
      </c>
      <c r="D9617" s="22" t="s">
        <v>16807</v>
      </c>
      <c r="E9617" s="371" t="s">
        <v>20825</v>
      </c>
    </row>
    <row r="9618" spans="1:5" ht="12" customHeight="1" x14ac:dyDescent="0.25">
      <c r="A9618" s="651" t="s">
        <v>20826</v>
      </c>
      <c r="B9618" t="s">
        <v>20827</v>
      </c>
      <c r="C9618" s="22">
        <f>ODAOHfA!AZ17</f>
        <v>0</v>
      </c>
      <c r="D9618" s="22" t="s">
        <v>16807</v>
      </c>
      <c r="E9618" s="371" t="s">
        <v>20828</v>
      </c>
    </row>
    <row r="9619" spans="1:5" ht="12" customHeight="1" x14ac:dyDescent="0.25">
      <c r="A9619" s="651" t="s">
        <v>20829</v>
      </c>
      <c r="B9619" t="s">
        <v>20830</v>
      </c>
      <c r="C9619" s="22">
        <f>ODAOHfA!AZ18</f>
        <v>0</v>
      </c>
      <c r="D9619" s="22" t="s">
        <v>16807</v>
      </c>
      <c r="E9619" s="371" t="s">
        <v>20831</v>
      </c>
    </row>
    <row r="9620" spans="1:5" ht="12" customHeight="1" x14ac:dyDescent="0.25">
      <c r="A9620" s="651" t="s">
        <v>20832</v>
      </c>
      <c r="B9620" t="s">
        <v>20833</v>
      </c>
      <c r="C9620" s="22">
        <f>ODAOHfA!AZ19</f>
        <v>0</v>
      </c>
      <c r="D9620" s="22" t="s">
        <v>16807</v>
      </c>
      <c r="E9620" s="371" t="s">
        <v>20834</v>
      </c>
    </row>
    <row r="9621" spans="1:5" ht="12" customHeight="1" x14ac:dyDescent="0.25">
      <c r="A9621" s="651" t="s">
        <v>20835</v>
      </c>
      <c r="B9621" t="s">
        <v>20836</v>
      </c>
      <c r="C9621" s="22">
        <f>ODAOHfA!AZ20</f>
        <v>0</v>
      </c>
      <c r="D9621" s="22" t="s">
        <v>16807</v>
      </c>
      <c r="E9621" s="371" t="s">
        <v>20837</v>
      </c>
    </row>
    <row r="9622" spans="1:5" ht="12" customHeight="1" x14ac:dyDescent="0.25">
      <c r="A9622" s="651" t="s">
        <v>20838</v>
      </c>
      <c r="B9622" t="s">
        <v>20839</v>
      </c>
      <c r="C9622" s="22">
        <f>ODAOHfA!AZ21</f>
        <v>0</v>
      </c>
      <c r="D9622" s="22" t="s">
        <v>16807</v>
      </c>
      <c r="E9622" s="371" t="s">
        <v>20840</v>
      </c>
    </row>
    <row r="9623" spans="1:5" ht="12" customHeight="1" x14ac:dyDescent="0.25">
      <c r="A9623" s="651" t="s">
        <v>20841</v>
      </c>
      <c r="B9623" t="s">
        <v>20842</v>
      </c>
      <c r="C9623" s="22">
        <f>ODAOHfA!AZ22</f>
        <v>0</v>
      </c>
      <c r="D9623" s="22" t="s">
        <v>16807</v>
      </c>
      <c r="E9623" s="371" t="s">
        <v>20843</v>
      </c>
    </row>
    <row r="9624" spans="1:5" ht="12" customHeight="1" x14ac:dyDescent="0.25">
      <c r="A9624" s="651" t="s">
        <v>20844</v>
      </c>
      <c r="B9624" t="s">
        <v>20845</v>
      </c>
      <c r="C9624" s="22">
        <f>ODAOHfA!AZ23</f>
        <v>0</v>
      </c>
      <c r="D9624" s="22" t="s">
        <v>16807</v>
      </c>
      <c r="E9624" s="371" t="s">
        <v>20846</v>
      </c>
    </row>
    <row r="9625" spans="1:5" ht="12" customHeight="1" x14ac:dyDescent="0.25">
      <c r="A9625" s="651" t="s">
        <v>20847</v>
      </c>
      <c r="B9625" t="s">
        <v>20848</v>
      </c>
      <c r="C9625" s="22">
        <f>ODAOHfA!AZ24</f>
        <v>0</v>
      </c>
      <c r="D9625" s="22" t="s">
        <v>16807</v>
      </c>
      <c r="E9625" s="371" t="s">
        <v>20849</v>
      </c>
    </row>
    <row r="9626" spans="1:5" ht="12" customHeight="1" x14ac:dyDescent="0.25">
      <c r="A9626" s="651" t="s">
        <v>20850</v>
      </c>
      <c r="B9626" t="s">
        <v>20851</v>
      </c>
      <c r="C9626" s="22">
        <f>ODAOHfA!AZ25</f>
        <v>0</v>
      </c>
      <c r="D9626" s="22" t="s">
        <v>16807</v>
      </c>
      <c r="E9626" s="371" t="s">
        <v>20852</v>
      </c>
    </row>
    <row r="9627" spans="1:5" ht="12" customHeight="1" x14ac:dyDescent="0.25">
      <c r="A9627" s="651" t="s">
        <v>20853</v>
      </c>
      <c r="B9627" t="s">
        <v>20854</v>
      </c>
      <c r="C9627" s="22">
        <f>ODAOHfA!AZ26</f>
        <v>0</v>
      </c>
      <c r="D9627" s="22" t="s">
        <v>16807</v>
      </c>
      <c r="E9627" s="371" t="s">
        <v>20855</v>
      </c>
    </row>
    <row r="9628" spans="1:5" ht="12" customHeight="1" x14ac:dyDescent="0.25">
      <c r="A9628" s="651" t="s">
        <v>20856</v>
      </c>
      <c r="B9628" t="s">
        <v>20857</v>
      </c>
      <c r="C9628" s="22">
        <f>ODAOHfA!AZ27</f>
        <v>0</v>
      </c>
      <c r="D9628" s="22" t="s">
        <v>16807</v>
      </c>
      <c r="E9628" s="371" t="s">
        <v>20858</v>
      </c>
    </row>
    <row r="9629" spans="1:5" ht="12" customHeight="1" x14ac:dyDescent="0.25">
      <c r="A9629" s="651" t="s">
        <v>20859</v>
      </c>
      <c r="B9629" t="s">
        <v>20860</v>
      </c>
      <c r="C9629" s="22">
        <f>ODAOHfA!AZ28</f>
        <v>0</v>
      </c>
      <c r="D9629" s="22" t="s">
        <v>16807</v>
      </c>
      <c r="E9629" s="371" t="s">
        <v>20861</v>
      </c>
    </row>
    <row r="9630" spans="1:5" ht="12" customHeight="1" x14ac:dyDescent="0.25">
      <c r="A9630" s="651" t="s">
        <v>20862</v>
      </c>
      <c r="B9630" t="s">
        <v>20863</v>
      </c>
      <c r="C9630" s="22">
        <f>ODAOHfA!AZ29</f>
        <v>0</v>
      </c>
      <c r="D9630" s="22" t="s">
        <v>16807</v>
      </c>
      <c r="E9630" s="371" t="s">
        <v>20864</v>
      </c>
    </row>
    <row r="9631" spans="1:5" ht="12" customHeight="1" x14ac:dyDescent="0.25">
      <c r="A9631" s="651" t="s">
        <v>20865</v>
      </c>
      <c r="B9631" t="s">
        <v>20866</v>
      </c>
      <c r="C9631" s="22">
        <f>ODAOHfA!AZ30</f>
        <v>0</v>
      </c>
      <c r="D9631" s="22" t="s">
        <v>16807</v>
      </c>
      <c r="E9631" s="371" t="s">
        <v>20867</v>
      </c>
    </row>
    <row r="9632" spans="1:5" ht="12" customHeight="1" x14ac:dyDescent="0.25">
      <c r="A9632" s="651" t="s">
        <v>20868</v>
      </c>
      <c r="B9632" t="s">
        <v>20869</v>
      </c>
      <c r="C9632" s="22">
        <f>ODAOHfA!AZ31</f>
        <v>0</v>
      </c>
      <c r="D9632" s="22" t="s">
        <v>16807</v>
      </c>
      <c r="E9632" s="371" t="s">
        <v>20870</v>
      </c>
    </row>
    <row r="9633" spans="1:5" ht="12" customHeight="1" x14ac:dyDescent="0.25">
      <c r="A9633" s="651" t="s">
        <v>20871</v>
      </c>
      <c r="B9633" t="s">
        <v>20872</v>
      </c>
      <c r="C9633" s="22">
        <f>ODAOHfA!AZ32</f>
        <v>0</v>
      </c>
      <c r="D9633" s="22" t="s">
        <v>16807</v>
      </c>
      <c r="E9633" s="371" t="s">
        <v>20873</v>
      </c>
    </row>
    <row r="9634" spans="1:5" ht="12" customHeight="1" x14ac:dyDescent="0.25">
      <c r="A9634" s="651" t="s">
        <v>20874</v>
      </c>
      <c r="B9634" t="s">
        <v>20875</v>
      </c>
      <c r="C9634" s="22">
        <f>ODAOHfA!AZ33</f>
        <v>0</v>
      </c>
      <c r="D9634" s="22" t="s">
        <v>16807</v>
      </c>
      <c r="E9634" s="371" t="s">
        <v>20876</v>
      </c>
    </row>
    <row r="9635" spans="1:5" ht="12" customHeight="1" x14ac:dyDescent="0.25">
      <c r="A9635" s="651" t="s">
        <v>20877</v>
      </c>
      <c r="B9635" t="s">
        <v>20878</v>
      </c>
      <c r="C9635" s="22">
        <f>ODAOHfA!AZ34</f>
        <v>0</v>
      </c>
      <c r="D9635" s="22" t="s">
        <v>16807</v>
      </c>
      <c r="E9635" s="371" t="s">
        <v>20879</v>
      </c>
    </row>
    <row r="9636" spans="1:5" ht="12" customHeight="1" x14ac:dyDescent="0.25">
      <c r="A9636" s="651" t="s">
        <v>20880</v>
      </c>
      <c r="B9636" t="s">
        <v>20881</v>
      </c>
      <c r="C9636" s="22">
        <f>ODAOHfA!AZ35</f>
        <v>0</v>
      </c>
      <c r="D9636" s="22" t="s">
        <v>16807</v>
      </c>
      <c r="E9636" s="371" t="s">
        <v>20882</v>
      </c>
    </row>
    <row r="9637" spans="1:5" ht="12" customHeight="1" x14ac:dyDescent="0.25">
      <c r="A9637" s="651" t="s">
        <v>20883</v>
      </c>
      <c r="B9637" t="s">
        <v>20884</v>
      </c>
      <c r="C9637" s="22">
        <f>ODAOHfA!AZ36</f>
        <v>0</v>
      </c>
      <c r="D9637" s="22" t="s">
        <v>16807</v>
      </c>
      <c r="E9637" s="371" t="s">
        <v>20885</v>
      </c>
    </row>
    <row r="9638" spans="1:5" ht="12" customHeight="1" x14ac:dyDescent="0.25">
      <c r="A9638" s="651" t="s">
        <v>20886</v>
      </c>
      <c r="B9638" t="s">
        <v>20887</v>
      </c>
      <c r="C9638" s="22">
        <f>ODAOHfA!AZ37</f>
        <v>0</v>
      </c>
      <c r="D9638" s="22" t="s">
        <v>16807</v>
      </c>
      <c r="E9638" s="371" t="s">
        <v>20888</v>
      </c>
    </row>
    <row r="9639" spans="1:5" ht="12" customHeight="1" x14ac:dyDescent="0.25">
      <c r="A9639" s="651" t="s">
        <v>20889</v>
      </c>
      <c r="B9639" t="s">
        <v>20890</v>
      </c>
      <c r="C9639" s="22">
        <f>ODAOHfA!AZ38</f>
        <v>0</v>
      </c>
      <c r="D9639" s="22" t="s">
        <v>16807</v>
      </c>
      <c r="E9639" s="371" t="s">
        <v>20891</v>
      </c>
    </row>
    <row r="9640" spans="1:5" ht="12" customHeight="1" x14ac:dyDescent="0.25">
      <c r="A9640" s="651" t="s">
        <v>20892</v>
      </c>
      <c r="B9640" t="s">
        <v>20893</v>
      </c>
      <c r="C9640" s="22">
        <f>ODAOHfA!BA14</f>
        <v>0</v>
      </c>
      <c r="D9640" s="22" t="s">
        <v>16807</v>
      </c>
      <c r="E9640" s="371" t="s">
        <v>20894</v>
      </c>
    </row>
    <row r="9641" spans="1:5" ht="12" customHeight="1" x14ac:dyDescent="0.25">
      <c r="A9641" s="651" t="s">
        <v>20895</v>
      </c>
      <c r="B9641" t="s">
        <v>20896</v>
      </c>
      <c r="C9641" s="22">
        <f>ODAOHfA!BA15</f>
        <v>0</v>
      </c>
      <c r="D9641" s="22" t="s">
        <v>16807</v>
      </c>
      <c r="E9641" s="371" t="s">
        <v>20897</v>
      </c>
    </row>
    <row r="9642" spans="1:5" ht="12" customHeight="1" x14ac:dyDescent="0.25">
      <c r="A9642" s="651" t="s">
        <v>20898</v>
      </c>
      <c r="B9642" t="s">
        <v>20899</v>
      </c>
      <c r="C9642" s="22">
        <f>ODAOHfA!BA16</f>
        <v>0</v>
      </c>
      <c r="D9642" s="22" t="s">
        <v>16807</v>
      </c>
      <c r="E9642" s="371" t="s">
        <v>20900</v>
      </c>
    </row>
    <row r="9643" spans="1:5" ht="12" customHeight="1" x14ac:dyDescent="0.25">
      <c r="A9643" s="651" t="s">
        <v>20901</v>
      </c>
      <c r="B9643" t="s">
        <v>20902</v>
      </c>
      <c r="C9643" s="22">
        <f>ODAOHfA!BA17</f>
        <v>0</v>
      </c>
      <c r="D9643" s="22" t="s">
        <v>16807</v>
      </c>
      <c r="E9643" s="371" t="s">
        <v>20903</v>
      </c>
    </row>
    <row r="9644" spans="1:5" ht="12" customHeight="1" x14ac:dyDescent="0.25">
      <c r="A9644" s="651" t="s">
        <v>20904</v>
      </c>
      <c r="B9644" t="s">
        <v>20905</v>
      </c>
      <c r="C9644" s="22">
        <f>ODAOHfA!BA18</f>
        <v>0</v>
      </c>
      <c r="D9644" s="22" t="s">
        <v>16807</v>
      </c>
      <c r="E9644" s="371" t="s">
        <v>20906</v>
      </c>
    </row>
    <row r="9645" spans="1:5" ht="12" customHeight="1" x14ac:dyDescent="0.25">
      <c r="A9645" s="651" t="s">
        <v>20907</v>
      </c>
      <c r="B9645" t="s">
        <v>20908</v>
      </c>
      <c r="C9645" s="22">
        <f>ODAOHfA!BA19</f>
        <v>0</v>
      </c>
      <c r="D9645" s="22" t="s">
        <v>16807</v>
      </c>
      <c r="E9645" s="371" t="s">
        <v>20909</v>
      </c>
    </row>
    <row r="9646" spans="1:5" ht="12" customHeight="1" x14ac:dyDescent="0.25">
      <c r="A9646" s="651" t="s">
        <v>20910</v>
      </c>
      <c r="B9646" t="s">
        <v>20911</v>
      </c>
      <c r="C9646" s="22">
        <f>ODAOHfA!BA20</f>
        <v>0</v>
      </c>
      <c r="D9646" s="22" t="s">
        <v>16807</v>
      </c>
      <c r="E9646" s="371" t="s">
        <v>20912</v>
      </c>
    </row>
    <row r="9647" spans="1:5" ht="12" customHeight="1" x14ac:dyDescent="0.25">
      <c r="A9647" s="651" t="s">
        <v>20913</v>
      </c>
      <c r="B9647" t="s">
        <v>20914</v>
      </c>
      <c r="C9647" s="22">
        <f>ODAOHfA!BA21</f>
        <v>0</v>
      </c>
      <c r="D9647" s="22" t="s">
        <v>16807</v>
      </c>
      <c r="E9647" s="371" t="s">
        <v>20915</v>
      </c>
    </row>
    <row r="9648" spans="1:5" ht="12" customHeight="1" x14ac:dyDescent="0.25">
      <c r="A9648" s="651" t="s">
        <v>20916</v>
      </c>
      <c r="B9648" t="s">
        <v>20917</v>
      </c>
      <c r="C9648" s="22">
        <f>ODAOHfA!BA22</f>
        <v>0</v>
      </c>
      <c r="D9648" s="22" t="s">
        <v>16807</v>
      </c>
      <c r="E9648" s="371" t="s">
        <v>20918</v>
      </c>
    </row>
    <row r="9649" spans="1:5" ht="12" customHeight="1" x14ac:dyDescent="0.25">
      <c r="A9649" s="651" t="s">
        <v>20919</v>
      </c>
      <c r="B9649" t="s">
        <v>20920</v>
      </c>
      <c r="C9649" s="22">
        <f>ODAOHfA!BA23</f>
        <v>0</v>
      </c>
      <c r="D9649" s="22" t="s">
        <v>16807</v>
      </c>
      <c r="E9649" s="371" t="s">
        <v>20921</v>
      </c>
    </row>
    <row r="9650" spans="1:5" ht="12" customHeight="1" x14ac:dyDescent="0.25">
      <c r="A9650" s="651" t="s">
        <v>20922</v>
      </c>
      <c r="B9650" t="s">
        <v>20923</v>
      </c>
      <c r="C9650" s="22">
        <f>ODAOHfA!BA24</f>
        <v>0</v>
      </c>
      <c r="D9650" s="22" t="s">
        <v>16807</v>
      </c>
      <c r="E9650" s="371" t="s">
        <v>20924</v>
      </c>
    </row>
    <row r="9651" spans="1:5" ht="12" customHeight="1" x14ac:dyDescent="0.25">
      <c r="A9651" s="651" t="s">
        <v>20925</v>
      </c>
      <c r="B9651" t="s">
        <v>20926</v>
      </c>
      <c r="C9651" s="22">
        <f>ODAOHfA!BA25</f>
        <v>0</v>
      </c>
      <c r="D9651" s="22" t="s">
        <v>16807</v>
      </c>
      <c r="E9651" s="371" t="s">
        <v>20927</v>
      </c>
    </row>
    <row r="9652" spans="1:5" ht="12" customHeight="1" x14ac:dyDescent="0.25">
      <c r="A9652" s="651" t="s">
        <v>20928</v>
      </c>
      <c r="B9652" t="s">
        <v>20929</v>
      </c>
      <c r="C9652" s="22">
        <f>ODAOHfA!BA26</f>
        <v>0</v>
      </c>
      <c r="D9652" s="22" t="s">
        <v>16807</v>
      </c>
      <c r="E9652" s="371" t="s">
        <v>20930</v>
      </c>
    </row>
    <row r="9653" spans="1:5" ht="12" customHeight="1" x14ac:dyDescent="0.25">
      <c r="A9653" s="651" t="s">
        <v>20931</v>
      </c>
      <c r="B9653" t="s">
        <v>20932</v>
      </c>
      <c r="C9653" s="22">
        <f>ODAOHfA!BA27</f>
        <v>0</v>
      </c>
      <c r="D9653" s="22" t="s">
        <v>16807</v>
      </c>
      <c r="E9653" s="371" t="s">
        <v>20933</v>
      </c>
    </row>
    <row r="9654" spans="1:5" ht="12" customHeight="1" x14ac:dyDescent="0.25">
      <c r="A9654" s="651" t="s">
        <v>20934</v>
      </c>
      <c r="B9654" t="s">
        <v>20935</v>
      </c>
      <c r="C9654" s="22">
        <f>ODAOHfA!BA28</f>
        <v>0</v>
      </c>
      <c r="D9654" s="22" t="s">
        <v>16807</v>
      </c>
      <c r="E9654" s="371" t="s">
        <v>20936</v>
      </c>
    </row>
    <row r="9655" spans="1:5" ht="12" customHeight="1" x14ac:dyDescent="0.25">
      <c r="A9655" s="651" t="s">
        <v>20937</v>
      </c>
      <c r="B9655" t="s">
        <v>20938</v>
      </c>
      <c r="C9655" s="22">
        <f>ODAOHfA!BA29</f>
        <v>0</v>
      </c>
      <c r="D9655" s="22" t="s">
        <v>16807</v>
      </c>
      <c r="E9655" s="371" t="s">
        <v>20939</v>
      </c>
    </row>
    <row r="9656" spans="1:5" ht="12" customHeight="1" x14ac:dyDescent="0.25">
      <c r="A9656" s="651" t="s">
        <v>20940</v>
      </c>
      <c r="B9656" t="s">
        <v>20941</v>
      </c>
      <c r="C9656" s="22">
        <f>ODAOHfA!BA30</f>
        <v>0</v>
      </c>
      <c r="D9656" s="22" t="s">
        <v>16807</v>
      </c>
      <c r="E9656" s="371" t="s">
        <v>20942</v>
      </c>
    </row>
    <row r="9657" spans="1:5" ht="12" customHeight="1" x14ac:dyDescent="0.25">
      <c r="A9657" s="651" t="s">
        <v>20943</v>
      </c>
      <c r="B9657" t="s">
        <v>20944</v>
      </c>
      <c r="C9657" s="22">
        <f>ODAOHfA!BA31</f>
        <v>0</v>
      </c>
      <c r="D9657" s="22" t="s">
        <v>16807</v>
      </c>
      <c r="E9657" s="371" t="s">
        <v>20945</v>
      </c>
    </row>
    <row r="9658" spans="1:5" ht="12" customHeight="1" x14ac:dyDescent="0.25">
      <c r="A9658" s="651" t="s">
        <v>20946</v>
      </c>
      <c r="B9658" t="s">
        <v>20947</v>
      </c>
      <c r="C9658" s="22">
        <f>ODAOHfA!BA32</f>
        <v>0</v>
      </c>
      <c r="D9658" s="22" t="s">
        <v>16807</v>
      </c>
      <c r="E9658" s="371" t="s">
        <v>20948</v>
      </c>
    </row>
    <row r="9659" spans="1:5" ht="12" customHeight="1" x14ac:dyDescent="0.25">
      <c r="A9659" s="651" t="s">
        <v>20949</v>
      </c>
      <c r="B9659" t="s">
        <v>20950</v>
      </c>
      <c r="C9659" s="22">
        <f>ODAOHfA!BA33</f>
        <v>0</v>
      </c>
      <c r="D9659" s="22" t="s">
        <v>16807</v>
      </c>
      <c r="E9659" s="371" t="s">
        <v>20951</v>
      </c>
    </row>
    <row r="9660" spans="1:5" ht="12" customHeight="1" x14ac:dyDescent="0.25">
      <c r="A9660" s="651" t="s">
        <v>20952</v>
      </c>
      <c r="B9660" t="s">
        <v>20953</v>
      </c>
      <c r="C9660" s="22">
        <f>ODAOHfA!BA34</f>
        <v>0</v>
      </c>
      <c r="D9660" s="22" t="s">
        <v>16807</v>
      </c>
      <c r="E9660" s="371" t="s">
        <v>20954</v>
      </c>
    </row>
    <row r="9661" spans="1:5" ht="12" customHeight="1" x14ac:dyDescent="0.25">
      <c r="A9661" s="651" t="s">
        <v>20955</v>
      </c>
      <c r="B9661" t="s">
        <v>20956</v>
      </c>
      <c r="C9661" s="22">
        <f>ODAOHfA!BA35</f>
        <v>0</v>
      </c>
      <c r="D9661" s="22" t="s">
        <v>16807</v>
      </c>
      <c r="E9661" s="371" t="s">
        <v>20957</v>
      </c>
    </row>
    <row r="9662" spans="1:5" ht="12" customHeight="1" x14ac:dyDescent="0.25">
      <c r="A9662" s="651" t="s">
        <v>20958</v>
      </c>
      <c r="B9662" t="s">
        <v>20959</v>
      </c>
      <c r="C9662" s="22">
        <f>ODAOHfA!BA36</f>
        <v>0</v>
      </c>
      <c r="D9662" s="22" t="s">
        <v>16807</v>
      </c>
      <c r="E9662" s="371" t="s">
        <v>20960</v>
      </c>
    </row>
    <row r="9663" spans="1:5" ht="12" customHeight="1" x14ac:dyDescent="0.25">
      <c r="A9663" s="651" t="s">
        <v>20961</v>
      </c>
      <c r="B9663" t="s">
        <v>20962</v>
      </c>
      <c r="C9663" s="22">
        <f>ODAOHfA!BA37</f>
        <v>0</v>
      </c>
      <c r="D9663" s="22" t="s">
        <v>16807</v>
      </c>
      <c r="E9663" s="371" t="s">
        <v>20963</v>
      </c>
    </row>
    <row r="9664" spans="1:5" ht="12" customHeight="1" x14ac:dyDescent="0.25">
      <c r="A9664" s="651" t="s">
        <v>20964</v>
      </c>
      <c r="B9664" t="s">
        <v>20965</v>
      </c>
      <c r="C9664" s="22">
        <f>ODAOHfA!BA38</f>
        <v>0</v>
      </c>
      <c r="D9664" s="22" t="s">
        <v>16807</v>
      </c>
      <c r="E9664" s="371" t="s">
        <v>20966</v>
      </c>
    </row>
    <row r="9665" spans="1:5" ht="12" customHeight="1" x14ac:dyDescent="0.25">
      <c r="A9665" s="651" t="s">
        <v>20967</v>
      </c>
      <c r="B9665" t="s">
        <v>20968</v>
      </c>
      <c r="C9665" s="22">
        <f>ODAOHfA!BB14</f>
        <v>0</v>
      </c>
      <c r="D9665" s="22" t="s">
        <v>16807</v>
      </c>
      <c r="E9665" s="371" t="s">
        <v>20969</v>
      </c>
    </row>
    <row r="9666" spans="1:5" ht="12" customHeight="1" x14ac:dyDescent="0.25">
      <c r="A9666" s="651" t="s">
        <v>20970</v>
      </c>
      <c r="B9666" t="s">
        <v>20971</v>
      </c>
      <c r="C9666" s="22">
        <f>ODAOHfA!BB15</f>
        <v>0</v>
      </c>
      <c r="D9666" s="22" t="s">
        <v>16807</v>
      </c>
      <c r="E9666" s="371" t="s">
        <v>20972</v>
      </c>
    </row>
    <row r="9667" spans="1:5" ht="12" customHeight="1" x14ac:dyDescent="0.25">
      <c r="A9667" s="651" t="s">
        <v>20973</v>
      </c>
      <c r="B9667" t="s">
        <v>20974</v>
      </c>
      <c r="C9667" s="22">
        <f>ODAOHfA!BB16</f>
        <v>0</v>
      </c>
      <c r="D9667" s="22" t="s">
        <v>16807</v>
      </c>
      <c r="E9667" s="371" t="s">
        <v>20975</v>
      </c>
    </row>
    <row r="9668" spans="1:5" ht="12" customHeight="1" x14ac:dyDescent="0.25">
      <c r="A9668" s="651" t="s">
        <v>20976</v>
      </c>
      <c r="B9668" t="s">
        <v>20977</v>
      </c>
      <c r="C9668" s="22">
        <f>ODAOHfA!BB17</f>
        <v>0</v>
      </c>
      <c r="D9668" s="22" t="s">
        <v>16807</v>
      </c>
      <c r="E9668" s="371" t="s">
        <v>20978</v>
      </c>
    </row>
    <row r="9669" spans="1:5" ht="12" customHeight="1" x14ac:dyDescent="0.25">
      <c r="A9669" s="651" t="s">
        <v>20979</v>
      </c>
      <c r="B9669" t="s">
        <v>20980</v>
      </c>
      <c r="C9669" s="22">
        <f>ODAOHfA!BB18</f>
        <v>0</v>
      </c>
      <c r="D9669" s="22" t="s">
        <v>16807</v>
      </c>
      <c r="E9669" s="371" t="s">
        <v>20981</v>
      </c>
    </row>
    <row r="9670" spans="1:5" ht="12" customHeight="1" x14ac:dyDescent="0.25">
      <c r="A9670" s="651" t="s">
        <v>20982</v>
      </c>
      <c r="B9670" t="s">
        <v>20983</v>
      </c>
      <c r="C9670" s="22">
        <f>ODAOHfA!BB19</f>
        <v>0</v>
      </c>
      <c r="D9670" s="22" t="s">
        <v>16807</v>
      </c>
      <c r="E9670" s="371" t="s">
        <v>20984</v>
      </c>
    </row>
    <row r="9671" spans="1:5" ht="12" customHeight="1" x14ac:dyDescent="0.25">
      <c r="A9671" s="651" t="s">
        <v>20985</v>
      </c>
      <c r="B9671" t="s">
        <v>20986</v>
      </c>
      <c r="C9671" s="22">
        <f>ODAOHfA!BB20</f>
        <v>0</v>
      </c>
      <c r="D9671" s="22" t="s">
        <v>16807</v>
      </c>
      <c r="E9671" s="371" t="s">
        <v>20987</v>
      </c>
    </row>
    <row r="9672" spans="1:5" ht="12" customHeight="1" x14ac:dyDescent="0.25">
      <c r="A9672" s="651" t="s">
        <v>20988</v>
      </c>
      <c r="B9672" t="s">
        <v>20989</v>
      </c>
      <c r="C9672" s="22">
        <f>ODAOHfA!BB21</f>
        <v>0</v>
      </c>
      <c r="D9672" s="22" t="s">
        <v>16807</v>
      </c>
      <c r="E9672" s="371" t="s">
        <v>20990</v>
      </c>
    </row>
    <row r="9673" spans="1:5" ht="12" customHeight="1" x14ac:dyDescent="0.25">
      <c r="A9673" s="651" t="s">
        <v>20991</v>
      </c>
      <c r="B9673" t="s">
        <v>20992</v>
      </c>
      <c r="C9673" s="22">
        <f>ODAOHfA!BB22</f>
        <v>0</v>
      </c>
      <c r="D9673" s="22" t="s">
        <v>16807</v>
      </c>
      <c r="E9673" s="371" t="s">
        <v>20993</v>
      </c>
    </row>
    <row r="9674" spans="1:5" ht="12" customHeight="1" x14ac:dyDescent="0.25">
      <c r="A9674" s="651" t="s">
        <v>20994</v>
      </c>
      <c r="B9674" t="s">
        <v>20995</v>
      </c>
      <c r="C9674" s="22">
        <f>ODAOHfA!BB23</f>
        <v>0</v>
      </c>
      <c r="D9674" s="22" t="s">
        <v>16807</v>
      </c>
      <c r="E9674" s="371" t="s">
        <v>20996</v>
      </c>
    </row>
    <row r="9675" spans="1:5" ht="12" customHeight="1" x14ac:dyDescent="0.25">
      <c r="A9675" s="651" t="s">
        <v>20997</v>
      </c>
      <c r="B9675" t="s">
        <v>20998</v>
      </c>
      <c r="C9675" s="22">
        <f>ODAOHfA!BB24</f>
        <v>0</v>
      </c>
      <c r="D9675" s="22" t="s">
        <v>16807</v>
      </c>
      <c r="E9675" s="371" t="s">
        <v>20999</v>
      </c>
    </row>
    <row r="9676" spans="1:5" ht="12" customHeight="1" x14ac:dyDescent="0.25">
      <c r="A9676" s="651" t="s">
        <v>21000</v>
      </c>
      <c r="B9676" t="s">
        <v>21001</v>
      </c>
      <c r="C9676" s="22">
        <f>ODAOHfA!BB25</f>
        <v>0</v>
      </c>
      <c r="D9676" s="22" t="s">
        <v>16807</v>
      </c>
      <c r="E9676" s="371" t="s">
        <v>21002</v>
      </c>
    </row>
    <row r="9677" spans="1:5" ht="12" customHeight="1" x14ac:dyDescent="0.25">
      <c r="A9677" s="651" t="s">
        <v>21003</v>
      </c>
      <c r="B9677" t="s">
        <v>21004</v>
      </c>
      <c r="C9677" s="22">
        <f>ODAOHfA!BB26</f>
        <v>0</v>
      </c>
      <c r="D9677" s="22" t="s">
        <v>16807</v>
      </c>
      <c r="E9677" s="371" t="s">
        <v>21005</v>
      </c>
    </row>
    <row r="9678" spans="1:5" ht="12" customHeight="1" x14ac:dyDescent="0.25">
      <c r="A9678" s="651" t="s">
        <v>21006</v>
      </c>
      <c r="B9678" t="s">
        <v>21007</v>
      </c>
      <c r="C9678" s="22">
        <f>ODAOHfA!BB27</f>
        <v>0</v>
      </c>
      <c r="D9678" s="22" t="s">
        <v>16807</v>
      </c>
      <c r="E9678" s="371" t="s">
        <v>21008</v>
      </c>
    </row>
    <row r="9679" spans="1:5" ht="12" customHeight="1" x14ac:dyDescent="0.25">
      <c r="A9679" s="651" t="s">
        <v>21009</v>
      </c>
      <c r="B9679" t="s">
        <v>21010</v>
      </c>
      <c r="C9679" s="22">
        <f>ODAOHfA!BB28</f>
        <v>0</v>
      </c>
      <c r="D9679" s="22" t="s">
        <v>16807</v>
      </c>
      <c r="E9679" s="371" t="s">
        <v>21011</v>
      </c>
    </row>
    <row r="9680" spans="1:5" ht="12" customHeight="1" x14ac:dyDescent="0.25">
      <c r="A9680" s="651" t="s">
        <v>21012</v>
      </c>
      <c r="B9680" t="s">
        <v>21013</v>
      </c>
      <c r="C9680" s="22">
        <f>ODAOHfA!BB29</f>
        <v>0</v>
      </c>
      <c r="D9680" s="22" t="s">
        <v>16807</v>
      </c>
      <c r="E9680" s="371" t="s">
        <v>21014</v>
      </c>
    </row>
    <row r="9681" spans="1:5" ht="12" customHeight="1" x14ac:dyDescent="0.25">
      <c r="A9681" s="651" t="s">
        <v>21015</v>
      </c>
      <c r="B9681" t="s">
        <v>21016</v>
      </c>
      <c r="C9681" s="22">
        <f>ODAOHfA!BB30</f>
        <v>0</v>
      </c>
      <c r="D9681" s="22" t="s">
        <v>16807</v>
      </c>
      <c r="E9681" s="371" t="s">
        <v>21017</v>
      </c>
    </row>
    <row r="9682" spans="1:5" ht="12" customHeight="1" x14ac:dyDescent="0.25">
      <c r="A9682" s="651" t="s">
        <v>21018</v>
      </c>
      <c r="B9682" t="s">
        <v>21019</v>
      </c>
      <c r="C9682" s="22">
        <f>ODAOHfA!BB31</f>
        <v>0</v>
      </c>
      <c r="D9682" s="22" t="s">
        <v>16807</v>
      </c>
      <c r="E9682" s="371" t="s">
        <v>21020</v>
      </c>
    </row>
    <row r="9683" spans="1:5" ht="12" customHeight="1" x14ac:dyDescent="0.25">
      <c r="A9683" s="651" t="s">
        <v>21021</v>
      </c>
      <c r="B9683" t="s">
        <v>21022</v>
      </c>
      <c r="C9683" s="22">
        <f>ODAOHfA!BB32</f>
        <v>0</v>
      </c>
      <c r="D9683" s="22" t="s">
        <v>16807</v>
      </c>
      <c r="E9683" s="371" t="s">
        <v>21023</v>
      </c>
    </row>
    <row r="9684" spans="1:5" ht="12" customHeight="1" x14ac:dyDescent="0.25">
      <c r="A9684" s="651" t="s">
        <v>21024</v>
      </c>
      <c r="B9684" t="s">
        <v>21025</v>
      </c>
      <c r="C9684" s="22">
        <f>ODAOHfA!BB33</f>
        <v>0</v>
      </c>
      <c r="D9684" s="22" t="s">
        <v>16807</v>
      </c>
      <c r="E9684" s="371" t="s">
        <v>21026</v>
      </c>
    </row>
    <row r="9685" spans="1:5" ht="12" customHeight="1" x14ac:dyDescent="0.25">
      <c r="A9685" s="651" t="s">
        <v>21027</v>
      </c>
      <c r="B9685" t="s">
        <v>21028</v>
      </c>
      <c r="C9685" s="22">
        <f>ODAOHfA!BB34</f>
        <v>0</v>
      </c>
      <c r="D9685" s="22" t="s">
        <v>16807</v>
      </c>
      <c r="E9685" s="371" t="s">
        <v>21029</v>
      </c>
    </row>
    <row r="9686" spans="1:5" ht="12" customHeight="1" x14ac:dyDescent="0.25">
      <c r="A9686" s="651" t="s">
        <v>21030</v>
      </c>
      <c r="B9686" t="s">
        <v>21031</v>
      </c>
      <c r="C9686" s="22">
        <f>ODAOHfA!BB35</f>
        <v>0</v>
      </c>
      <c r="D9686" s="22" t="s">
        <v>16807</v>
      </c>
      <c r="E9686" s="371" t="s">
        <v>21032</v>
      </c>
    </row>
    <row r="9687" spans="1:5" ht="12" customHeight="1" x14ac:dyDescent="0.25">
      <c r="A9687" s="651" t="s">
        <v>21033</v>
      </c>
      <c r="B9687" t="s">
        <v>21034</v>
      </c>
      <c r="C9687" s="22">
        <f>ODAOHfA!BB36</f>
        <v>0</v>
      </c>
      <c r="D9687" s="22" t="s">
        <v>16807</v>
      </c>
      <c r="E9687" s="371" t="s">
        <v>21035</v>
      </c>
    </row>
    <row r="9688" spans="1:5" ht="12" customHeight="1" x14ac:dyDescent="0.25">
      <c r="A9688" s="651" t="s">
        <v>21036</v>
      </c>
      <c r="B9688" t="s">
        <v>21037</v>
      </c>
      <c r="C9688" s="22">
        <f>ODAOHfA!BB37</f>
        <v>0</v>
      </c>
      <c r="D9688" s="22" t="s">
        <v>16807</v>
      </c>
      <c r="E9688" s="371" t="s">
        <v>21038</v>
      </c>
    </row>
    <row r="9689" spans="1:5" ht="12" customHeight="1" x14ac:dyDescent="0.25">
      <c r="A9689" s="651" t="s">
        <v>21039</v>
      </c>
      <c r="B9689" t="s">
        <v>21040</v>
      </c>
      <c r="C9689" s="22">
        <f>ODAOHfA!BB38</f>
        <v>0</v>
      </c>
      <c r="D9689" s="22" t="s">
        <v>16807</v>
      </c>
      <c r="E9689" s="371" t="s">
        <v>21041</v>
      </c>
    </row>
    <row r="9690" spans="1:5" ht="12" customHeight="1" x14ac:dyDescent="0.25">
      <c r="A9690" s="651" t="s">
        <v>21042</v>
      </c>
      <c r="B9690" t="s">
        <v>21043</v>
      </c>
      <c r="C9690" s="22">
        <f>ODAOHfA!BC14</f>
        <v>0</v>
      </c>
      <c r="D9690" s="22" t="s">
        <v>16807</v>
      </c>
      <c r="E9690" s="371" t="s">
        <v>21044</v>
      </c>
    </row>
    <row r="9691" spans="1:5" ht="12" customHeight="1" x14ac:dyDescent="0.25">
      <c r="A9691" s="651" t="s">
        <v>21045</v>
      </c>
      <c r="B9691" t="s">
        <v>21046</v>
      </c>
      <c r="C9691" s="22">
        <f>ODAOHfA!BC15</f>
        <v>0</v>
      </c>
      <c r="D9691" s="22" t="s">
        <v>16807</v>
      </c>
      <c r="E9691" s="371" t="s">
        <v>21047</v>
      </c>
    </row>
    <row r="9692" spans="1:5" ht="12" customHeight="1" x14ac:dyDescent="0.25">
      <c r="A9692" s="651" t="s">
        <v>21048</v>
      </c>
      <c r="B9692" t="s">
        <v>21049</v>
      </c>
      <c r="C9692" s="22">
        <f>ODAOHfA!BC16</f>
        <v>0</v>
      </c>
      <c r="D9692" s="22" t="s">
        <v>16807</v>
      </c>
      <c r="E9692" s="371" t="s">
        <v>21050</v>
      </c>
    </row>
    <row r="9693" spans="1:5" ht="12" customHeight="1" x14ac:dyDescent="0.25">
      <c r="A9693" s="651" t="s">
        <v>21051</v>
      </c>
      <c r="B9693" t="s">
        <v>21052</v>
      </c>
      <c r="C9693" s="22">
        <f>ODAOHfA!BC17</f>
        <v>0</v>
      </c>
      <c r="D9693" s="22" t="s">
        <v>16807</v>
      </c>
      <c r="E9693" s="371" t="s">
        <v>21053</v>
      </c>
    </row>
    <row r="9694" spans="1:5" ht="12" customHeight="1" x14ac:dyDescent="0.25">
      <c r="A9694" s="651" t="s">
        <v>21054</v>
      </c>
      <c r="B9694" t="s">
        <v>21055</v>
      </c>
      <c r="C9694" s="22">
        <f>ODAOHfA!BC18</f>
        <v>0</v>
      </c>
      <c r="D9694" s="22" t="s">
        <v>16807</v>
      </c>
      <c r="E9694" s="371" t="s">
        <v>21056</v>
      </c>
    </row>
    <row r="9695" spans="1:5" ht="12" customHeight="1" x14ac:dyDescent="0.25">
      <c r="A9695" s="651" t="s">
        <v>21057</v>
      </c>
      <c r="B9695" t="s">
        <v>21058</v>
      </c>
      <c r="C9695" s="22">
        <f>ODAOHfA!BC19</f>
        <v>0</v>
      </c>
      <c r="D9695" s="22" t="s">
        <v>16807</v>
      </c>
      <c r="E9695" s="371" t="s">
        <v>21059</v>
      </c>
    </row>
    <row r="9696" spans="1:5" ht="12" customHeight="1" x14ac:dyDescent="0.25">
      <c r="A9696" s="651" t="s">
        <v>21060</v>
      </c>
      <c r="B9696" t="s">
        <v>21061</v>
      </c>
      <c r="C9696" s="22">
        <f>ODAOHfA!BC20</f>
        <v>0</v>
      </c>
      <c r="D9696" s="22" t="s">
        <v>16807</v>
      </c>
      <c r="E9696" s="371" t="s">
        <v>21062</v>
      </c>
    </row>
    <row r="9697" spans="1:5" ht="12" customHeight="1" x14ac:dyDescent="0.25">
      <c r="A9697" s="651" t="s">
        <v>21063</v>
      </c>
      <c r="B9697" t="s">
        <v>21064</v>
      </c>
      <c r="C9697" s="22">
        <f>ODAOHfA!BC21</f>
        <v>0</v>
      </c>
      <c r="D9697" s="22" t="s">
        <v>16807</v>
      </c>
      <c r="E9697" s="371" t="s">
        <v>21065</v>
      </c>
    </row>
    <row r="9698" spans="1:5" ht="12" customHeight="1" x14ac:dyDescent="0.25">
      <c r="A9698" s="651" t="s">
        <v>21066</v>
      </c>
      <c r="B9698" t="s">
        <v>21067</v>
      </c>
      <c r="C9698" s="22">
        <f>ODAOHfA!BC22</f>
        <v>0</v>
      </c>
      <c r="D9698" s="22" t="s">
        <v>16807</v>
      </c>
      <c r="E9698" s="371" t="s">
        <v>21068</v>
      </c>
    </row>
    <row r="9699" spans="1:5" ht="12" customHeight="1" x14ac:dyDescent="0.25">
      <c r="A9699" s="651" t="s">
        <v>21069</v>
      </c>
      <c r="B9699" t="s">
        <v>21070</v>
      </c>
      <c r="C9699" s="22">
        <f>ODAOHfA!BC23</f>
        <v>0</v>
      </c>
      <c r="D9699" s="22" t="s">
        <v>16807</v>
      </c>
      <c r="E9699" s="371" t="s">
        <v>21071</v>
      </c>
    </row>
    <row r="9700" spans="1:5" ht="12" customHeight="1" x14ac:dyDescent="0.25">
      <c r="A9700" s="651" t="s">
        <v>21072</v>
      </c>
      <c r="B9700" t="s">
        <v>21073</v>
      </c>
      <c r="C9700" s="22">
        <f>ODAOHfA!BC24</f>
        <v>0</v>
      </c>
      <c r="D9700" s="22" t="s">
        <v>16807</v>
      </c>
      <c r="E9700" s="371" t="s">
        <v>21074</v>
      </c>
    </row>
    <row r="9701" spans="1:5" ht="12" customHeight="1" x14ac:dyDescent="0.25">
      <c r="A9701" s="651" t="s">
        <v>21075</v>
      </c>
      <c r="B9701" t="s">
        <v>21076</v>
      </c>
      <c r="C9701" s="22">
        <f>ODAOHfA!BC25</f>
        <v>0</v>
      </c>
      <c r="D9701" s="22" t="s">
        <v>16807</v>
      </c>
      <c r="E9701" s="371" t="s">
        <v>21077</v>
      </c>
    </row>
    <row r="9702" spans="1:5" ht="12" customHeight="1" x14ac:dyDescent="0.25">
      <c r="A9702" s="651" t="s">
        <v>21078</v>
      </c>
      <c r="B9702" t="s">
        <v>21079</v>
      </c>
      <c r="C9702" s="22">
        <f>ODAOHfA!BC26</f>
        <v>0</v>
      </c>
      <c r="D9702" s="22" t="s">
        <v>16807</v>
      </c>
      <c r="E9702" s="371" t="s">
        <v>21080</v>
      </c>
    </row>
    <row r="9703" spans="1:5" ht="12" customHeight="1" x14ac:dyDescent="0.25">
      <c r="A9703" s="651" t="s">
        <v>21081</v>
      </c>
      <c r="B9703" t="s">
        <v>21082</v>
      </c>
      <c r="C9703" s="22">
        <f>ODAOHfA!BC27</f>
        <v>0</v>
      </c>
      <c r="D9703" s="22" t="s">
        <v>16807</v>
      </c>
      <c r="E9703" s="371" t="s">
        <v>21083</v>
      </c>
    </row>
    <row r="9704" spans="1:5" ht="12" customHeight="1" x14ac:dyDescent="0.25">
      <c r="A9704" s="651" t="s">
        <v>21084</v>
      </c>
      <c r="B9704" t="s">
        <v>21085</v>
      </c>
      <c r="C9704" s="22">
        <f>ODAOHfA!BC28</f>
        <v>0</v>
      </c>
      <c r="D9704" s="22" t="s">
        <v>16807</v>
      </c>
      <c r="E9704" s="371" t="s">
        <v>21086</v>
      </c>
    </row>
    <row r="9705" spans="1:5" ht="12" customHeight="1" x14ac:dyDescent="0.25">
      <c r="A9705" s="651" t="s">
        <v>21087</v>
      </c>
      <c r="B9705" t="s">
        <v>21088</v>
      </c>
      <c r="C9705" s="22">
        <f>ODAOHfA!BC29</f>
        <v>0</v>
      </c>
      <c r="D9705" s="22" t="s">
        <v>16807</v>
      </c>
      <c r="E9705" s="371" t="s">
        <v>21089</v>
      </c>
    </row>
    <row r="9706" spans="1:5" ht="12" customHeight="1" x14ac:dyDescent="0.25">
      <c r="A9706" s="651" t="s">
        <v>21090</v>
      </c>
      <c r="B9706" t="s">
        <v>21091</v>
      </c>
      <c r="C9706" s="22">
        <f>ODAOHfA!BC30</f>
        <v>0</v>
      </c>
      <c r="D9706" s="22" t="s">
        <v>16807</v>
      </c>
      <c r="E9706" s="371" t="s">
        <v>21092</v>
      </c>
    </row>
    <row r="9707" spans="1:5" ht="12" customHeight="1" x14ac:dyDescent="0.25">
      <c r="A9707" s="651" t="s">
        <v>21093</v>
      </c>
      <c r="B9707" t="s">
        <v>21094</v>
      </c>
      <c r="C9707" s="22">
        <f>ODAOHfA!BC31</f>
        <v>0</v>
      </c>
      <c r="D9707" s="22" t="s">
        <v>16807</v>
      </c>
      <c r="E9707" s="371" t="s">
        <v>21095</v>
      </c>
    </row>
    <row r="9708" spans="1:5" ht="12" customHeight="1" x14ac:dyDescent="0.25">
      <c r="A9708" s="651" t="s">
        <v>21096</v>
      </c>
      <c r="B9708" t="s">
        <v>21097</v>
      </c>
      <c r="C9708" s="22">
        <f>ODAOHfA!BC32</f>
        <v>0</v>
      </c>
      <c r="D9708" s="22" t="s">
        <v>16807</v>
      </c>
      <c r="E9708" s="371" t="s">
        <v>21098</v>
      </c>
    </row>
    <row r="9709" spans="1:5" ht="12" customHeight="1" x14ac:dyDescent="0.25">
      <c r="A9709" s="651" t="s">
        <v>21099</v>
      </c>
      <c r="B9709" t="s">
        <v>21100</v>
      </c>
      <c r="C9709" s="22">
        <f>ODAOHfA!BC33</f>
        <v>0</v>
      </c>
      <c r="D9709" s="22" t="s">
        <v>16807</v>
      </c>
      <c r="E9709" s="371" t="s">
        <v>21101</v>
      </c>
    </row>
    <row r="9710" spans="1:5" ht="12" customHeight="1" x14ac:dyDescent="0.25">
      <c r="A9710" s="651" t="s">
        <v>21102</v>
      </c>
      <c r="B9710" t="s">
        <v>21103</v>
      </c>
      <c r="C9710" s="22">
        <f>ODAOHfA!BC34</f>
        <v>0</v>
      </c>
      <c r="D9710" s="22" t="s">
        <v>16807</v>
      </c>
      <c r="E9710" s="371" t="s">
        <v>21104</v>
      </c>
    </row>
    <row r="9711" spans="1:5" ht="12" customHeight="1" x14ac:dyDescent="0.25">
      <c r="A9711" s="651" t="s">
        <v>21105</v>
      </c>
      <c r="B9711" t="s">
        <v>21106</v>
      </c>
      <c r="C9711" s="22">
        <f>ODAOHfA!BC35</f>
        <v>0</v>
      </c>
      <c r="D9711" s="22" t="s">
        <v>16807</v>
      </c>
      <c r="E9711" s="371" t="s">
        <v>21107</v>
      </c>
    </row>
    <row r="9712" spans="1:5" ht="12" customHeight="1" x14ac:dyDescent="0.25">
      <c r="A9712" s="651" t="s">
        <v>21108</v>
      </c>
      <c r="B9712" t="s">
        <v>21109</v>
      </c>
      <c r="C9712" s="22">
        <f>ODAOHfA!BC36</f>
        <v>0</v>
      </c>
      <c r="D9712" s="22" t="s">
        <v>16807</v>
      </c>
      <c r="E9712" s="371" t="s">
        <v>21110</v>
      </c>
    </row>
    <row r="9713" spans="1:5" ht="12" customHeight="1" x14ac:dyDescent="0.25">
      <c r="A9713" s="651" t="s">
        <v>21111</v>
      </c>
      <c r="B9713" t="s">
        <v>21112</v>
      </c>
      <c r="C9713" s="22">
        <f>ODAOHfA!BC37</f>
        <v>0</v>
      </c>
      <c r="D9713" s="22" t="s">
        <v>16807</v>
      </c>
      <c r="E9713" s="371" t="s">
        <v>21113</v>
      </c>
    </row>
    <row r="9714" spans="1:5" ht="12" customHeight="1" x14ac:dyDescent="0.25">
      <c r="A9714" s="651" t="s">
        <v>21114</v>
      </c>
      <c r="B9714" t="s">
        <v>21115</v>
      </c>
      <c r="C9714" s="22">
        <f>ODAOHfA!BC38</f>
        <v>0</v>
      </c>
      <c r="D9714" s="22" t="s">
        <v>16807</v>
      </c>
      <c r="E9714" s="371" t="s">
        <v>21116</v>
      </c>
    </row>
    <row r="9715" spans="1:5" ht="12" customHeight="1" x14ac:dyDescent="0.25">
      <c r="A9715" s="651" t="s">
        <v>21117</v>
      </c>
      <c r="B9715" t="s">
        <v>21118</v>
      </c>
      <c r="C9715" s="22">
        <f>ODAOHfA!BD14</f>
        <v>0</v>
      </c>
      <c r="D9715" s="22" t="s">
        <v>16807</v>
      </c>
      <c r="E9715" s="371" t="s">
        <v>21119</v>
      </c>
    </row>
    <row r="9716" spans="1:5" ht="12" customHeight="1" x14ac:dyDescent="0.25">
      <c r="A9716" s="651" t="s">
        <v>21120</v>
      </c>
      <c r="B9716" t="s">
        <v>21121</v>
      </c>
      <c r="C9716" s="22">
        <f>ODAOHfA!BD15</f>
        <v>0</v>
      </c>
      <c r="D9716" s="22" t="s">
        <v>16807</v>
      </c>
      <c r="E9716" s="371" t="s">
        <v>21122</v>
      </c>
    </row>
    <row r="9717" spans="1:5" ht="12" customHeight="1" x14ac:dyDescent="0.25">
      <c r="A9717" s="651" t="s">
        <v>21123</v>
      </c>
      <c r="B9717" t="s">
        <v>21124</v>
      </c>
      <c r="C9717" s="22">
        <f>ODAOHfA!BD16</f>
        <v>0</v>
      </c>
      <c r="D9717" s="22" t="s">
        <v>16807</v>
      </c>
      <c r="E9717" s="371" t="s">
        <v>21125</v>
      </c>
    </row>
    <row r="9718" spans="1:5" ht="12" customHeight="1" x14ac:dyDescent="0.25">
      <c r="A9718" s="651" t="s">
        <v>21126</v>
      </c>
      <c r="B9718" t="s">
        <v>21127</v>
      </c>
      <c r="C9718" s="22">
        <f>ODAOHfA!BD17</f>
        <v>0</v>
      </c>
      <c r="D9718" s="22" t="s">
        <v>16807</v>
      </c>
      <c r="E9718" s="371" t="s">
        <v>21128</v>
      </c>
    </row>
    <row r="9719" spans="1:5" ht="12" customHeight="1" x14ac:dyDescent="0.25">
      <c r="A9719" s="651" t="s">
        <v>21129</v>
      </c>
      <c r="B9719" t="s">
        <v>21130</v>
      </c>
      <c r="C9719" s="22">
        <f>ODAOHfA!BD18</f>
        <v>0</v>
      </c>
      <c r="D9719" s="22" t="s">
        <v>16807</v>
      </c>
      <c r="E9719" s="371" t="s">
        <v>21131</v>
      </c>
    </row>
    <row r="9720" spans="1:5" ht="12" customHeight="1" x14ac:dyDescent="0.25">
      <c r="A9720" s="651" t="s">
        <v>21132</v>
      </c>
      <c r="B9720" t="s">
        <v>21133</v>
      </c>
      <c r="C9720" s="22">
        <f>ODAOHfA!BD19</f>
        <v>0</v>
      </c>
      <c r="D9720" s="22" t="s">
        <v>16807</v>
      </c>
      <c r="E9720" s="371" t="s">
        <v>21134</v>
      </c>
    </row>
    <row r="9721" spans="1:5" ht="12" customHeight="1" x14ac:dyDescent="0.25">
      <c r="A9721" s="651" t="s">
        <v>21135</v>
      </c>
      <c r="B9721" t="s">
        <v>21136</v>
      </c>
      <c r="C9721" s="22">
        <f>ODAOHfA!BD20</f>
        <v>0</v>
      </c>
      <c r="D9721" s="22" t="s">
        <v>16807</v>
      </c>
      <c r="E9721" s="371" t="s">
        <v>21137</v>
      </c>
    </row>
    <row r="9722" spans="1:5" ht="12" customHeight="1" x14ac:dyDescent="0.25">
      <c r="A9722" s="651" t="s">
        <v>21138</v>
      </c>
      <c r="B9722" t="s">
        <v>21139</v>
      </c>
      <c r="C9722" s="22">
        <f>ODAOHfA!BD21</f>
        <v>0</v>
      </c>
      <c r="D9722" s="22" t="s">
        <v>16807</v>
      </c>
      <c r="E9722" s="371" t="s">
        <v>21140</v>
      </c>
    </row>
    <row r="9723" spans="1:5" ht="12" customHeight="1" x14ac:dyDescent="0.25">
      <c r="A9723" s="651" t="s">
        <v>21141</v>
      </c>
      <c r="B9723" t="s">
        <v>21142</v>
      </c>
      <c r="C9723" s="22">
        <f>ODAOHfA!BD22</f>
        <v>0</v>
      </c>
      <c r="D9723" s="22" t="s">
        <v>16807</v>
      </c>
      <c r="E9723" s="371" t="s">
        <v>21143</v>
      </c>
    </row>
    <row r="9724" spans="1:5" ht="12" customHeight="1" x14ac:dyDescent="0.25">
      <c r="A9724" s="651" t="s">
        <v>21144</v>
      </c>
      <c r="B9724" t="s">
        <v>21145</v>
      </c>
      <c r="C9724" s="22">
        <f>ODAOHfA!BD23</f>
        <v>0</v>
      </c>
      <c r="D9724" s="22" t="s">
        <v>16807</v>
      </c>
      <c r="E9724" s="371" t="s">
        <v>21146</v>
      </c>
    </row>
    <row r="9725" spans="1:5" ht="12" customHeight="1" x14ac:dyDescent="0.25">
      <c r="A9725" s="651" t="s">
        <v>21147</v>
      </c>
      <c r="B9725" t="s">
        <v>21148</v>
      </c>
      <c r="C9725" s="22">
        <f>ODAOHfA!BD24</f>
        <v>0</v>
      </c>
      <c r="D9725" s="22" t="s">
        <v>16807</v>
      </c>
      <c r="E9725" s="371" t="s">
        <v>21149</v>
      </c>
    </row>
    <row r="9726" spans="1:5" ht="12" customHeight="1" x14ac:dyDescent="0.25">
      <c r="A9726" s="651" t="s">
        <v>21150</v>
      </c>
      <c r="B9726" t="s">
        <v>21151</v>
      </c>
      <c r="C9726" s="22">
        <f>ODAOHfA!BD25</f>
        <v>0</v>
      </c>
      <c r="D9726" s="22" t="s">
        <v>16807</v>
      </c>
      <c r="E9726" s="371" t="s">
        <v>21152</v>
      </c>
    </row>
    <row r="9727" spans="1:5" ht="12" customHeight="1" x14ac:dyDescent="0.25">
      <c r="A9727" s="651" t="s">
        <v>21153</v>
      </c>
      <c r="B9727" t="s">
        <v>21154</v>
      </c>
      <c r="C9727" s="22">
        <f>ODAOHfA!BD26</f>
        <v>0</v>
      </c>
      <c r="D9727" s="22" t="s">
        <v>16807</v>
      </c>
      <c r="E9727" s="371" t="s">
        <v>21155</v>
      </c>
    </row>
    <row r="9728" spans="1:5" ht="12" customHeight="1" x14ac:dyDescent="0.25">
      <c r="A9728" s="651" t="s">
        <v>21156</v>
      </c>
      <c r="B9728" t="s">
        <v>21157</v>
      </c>
      <c r="C9728" s="22">
        <f>ODAOHfA!BD27</f>
        <v>0</v>
      </c>
      <c r="D9728" s="22" t="s">
        <v>16807</v>
      </c>
      <c r="E9728" s="371" t="s">
        <v>21158</v>
      </c>
    </row>
    <row r="9729" spans="1:5" ht="12" customHeight="1" x14ac:dyDescent="0.25">
      <c r="A9729" s="651" t="s">
        <v>21159</v>
      </c>
      <c r="B9729" t="s">
        <v>21160</v>
      </c>
      <c r="C9729" s="22">
        <f>ODAOHfA!BD28</f>
        <v>0</v>
      </c>
      <c r="D9729" s="22" t="s">
        <v>16807</v>
      </c>
      <c r="E9729" s="371" t="s">
        <v>21161</v>
      </c>
    </row>
    <row r="9730" spans="1:5" ht="12" customHeight="1" x14ac:dyDescent="0.25">
      <c r="A9730" s="651" t="s">
        <v>21162</v>
      </c>
      <c r="B9730" t="s">
        <v>21163</v>
      </c>
      <c r="C9730" s="22">
        <f>ODAOHfA!BD29</f>
        <v>0</v>
      </c>
      <c r="D9730" s="22" t="s">
        <v>16807</v>
      </c>
      <c r="E9730" s="371" t="s">
        <v>21164</v>
      </c>
    </row>
    <row r="9731" spans="1:5" ht="12" customHeight="1" x14ac:dyDescent="0.25">
      <c r="A9731" s="651" t="s">
        <v>21165</v>
      </c>
      <c r="B9731" t="s">
        <v>21166</v>
      </c>
      <c r="C9731" s="22">
        <f>ODAOHfA!BD30</f>
        <v>0</v>
      </c>
      <c r="D9731" s="22" t="s">
        <v>16807</v>
      </c>
      <c r="E9731" s="371" t="s">
        <v>21167</v>
      </c>
    </row>
    <row r="9732" spans="1:5" ht="12" customHeight="1" x14ac:dyDescent="0.25">
      <c r="A9732" s="651" t="s">
        <v>21168</v>
      </c>
      <c r="B9732" t="s">
        <v>21169</v>
      </c>
      <c r="C9732" s="22">
        <f>ODAOHfA!BD31</f>
        <v>0</v>
      </c>
      <c r="D9732" s="22" t="s">
        <v>16807</v>
      </c>
      <c r="E9732" s="371" t="s">
        <v>21170</v>
      </c>
    </row>
    <row r="9733" spans="1:5" ht="12" customHeight="1" x14ac:dyDescent="0.25">
      <c r="A9733" s="651" t="s">
        <v>21171</v>
      </c>
      <c r="B9733" t="s">
        <v>21172</v>
      </c>
      <c r="C9733" s="22">
        <f>ODAOHfA!BD32</f>
        <v>0</v>
      </c>
      <c r="D9733" s="22" t="s">
        <v>16807</v>
      </c>
      <c r="E9733" s="371" t="s">
        <v>21173</v>
      </c>
    </row>
    <row r="9734" spans="1:5" ht="12" customHeight="1" x14ac:dyDescent="0.25">
      <c r="A9734" s="651" t="s">
        <v>21174</v>
      </c>
      <c r="B9734" t="s">
        <v>21175</v>
      </c>
      <c r="C9734" s="22">
        <f>ODAOHfA!BD33</f>
        <v>0</v>
      </c>
      <c r="D9734" s="22" t="s">
        <v>16807</v>
      </c>
      <c r="E9734" s="371" t="s">
        <v>21176</v>
      </c>
    </row>
    <row r="9735" spans="1:5" ht="12" customHeight="1" x14ac:dyDescent="0.25">
      <c r="A9735" s="651" t="s">
        <v>21177</v>
      </c>
      <c r="B9735" t="s">
        <v>21178</v>
      </c>
      <c r="C9735" s="22">
        <f>ODAOHfA!BD34</f>
        <v>0</v>
      </c>
      <c r="D9735" s="22" t="s">
        <v>16807</v>
      </c>
      <c r="E9735" s="371" t="s">
        <v>21179</v>
      </c>
    </row>
    <row r="9736" spans="1:5" ht="12" customHeight="1" x14ac:dyDescent="0.25">
      <c r="A9736" s="651" t="s">
        <v>21180</v>
      </c>
      <c r="B9736" t="s">
        <v>21181</v>
      </c>
      <c r="C9736" s="22">
        <f>ODAOHfA!BD35</f>
        <v>0</v>
      </c>
      <c r="D9736" s="22" t="s">
        <v>16807</v>
      </c>
      <c r="E9736" s="371" t="s">
        <v>21182</v>
      </c>
    </row>
    <row r="9737" spans="1:5" ht="12" customHeight="1" x14ac:dyDescent="0.25">
      <c r="A9737" s="651" t="s">
        <v>21183</v>
      </c>
      <c r="B9737" t="s">
        <v>21184</v>
      </c>
      <c r="C9737" s="22">
        <f>ODAOHfA!BD36</f>
        <v>0</v>
      </c>
      <c r="D9737" s="22" t="s">
        <v>16807</v>
      </c>
      <c r="E9737" s="371" t="s">
        <v>21185</v>
      </c>
    </row>
    <row r="9738" spans="1:5" ht="12" customHeight="1" x14ac:dyDescent="0.25">
      <c r="A9738" s="651" t="s">
        <v>21186</v>
      </c>
      <c r="B9738" t="s">
        <v>21187</v>
      </c>
      <c r="C9738" s="22">
        <f>ODAOHfA!BD37</f>
        <v>0</v>
      </c>
      <c r="D9738" s="22" t="s">
        <v>16807</v>
      </c>
      <c r="E9738" s="371" t="s">
        <v>21188</v>
      </c>
    </row>
    <row r="9739" spans="1:5" ht="12" customHeight="1" x14ac:dyDescent="0.25">
      <c r="A9739" s="651" t="s">
        <v>21189</v>
      </c>
      <c r="B9739" t="s">
        <v>21190</v>
      </c>
      <c r="C9739" s="22">
        <f>ODAOHfA!BD38</f>
        <v>0</v>
      </c>
      <c r="D9739" s="22" t="s">
        <v>16807</v>
      </c>
      <c r="E9739" s="371" t="s">
        <v>21191</v>
      </c>
    </row>
    <row r="9740" spans="1:5" ht="12" customHeight="1" x14ac:dyDescent="0.25">
      <c r="A9740" s="651" t="s">
        <v>21192</v>
      </c>
      <c r="B9740" t="s">
        <v>21193</v>
      </c>
      <c r="C9740" s="22">
        <f>ODAOHfA!BD39</f>
        <v>0</v>
      </c>
      <c r="D9740" s="22" t="s">
        <v>16807</v>
      </c>
      <c r="E9740" s="371" t="s">
        <v>21194</v>
      </c>
    </row>
    <row r="9741" spans="1:5" ht="12" customHeight="1" x14ac:dyDescent="0.25">
      <c r="A9741" s="651" t="s">
        <v>21195</v>
      </c>
      <c r="B9741" t="s">
        <v>21196</v>
      </c>
      <c r="C9741" s="22">
        <f>ODAOHfA!BD40</f>
        <v>0</v>
      </c>
      <c r="D9741" s="22" t="s">
        <v>16807</v>
      </c>
      <c r="E9741" s="371" t="s">
        <v>21197</v>
      </c>
    </row>
    <row r="9742" spans="1:5" ht="12" customHeight="1" x14ac:dyDescent="0.25">
      <c r="A9742" s="651" t="s">
        <v>21198</v>
      </c>
      <c r="B9742" t="s">
        <v>21199</v>
      </c>
      <c r="C9742" s="22">
        <f>ODAOHfA!BD41</f>
        <v>0</v>
      </c>
      <c r="D9742" s="22" t="s">
        <v>16807</v>
      </c>
      <c r="E9742" s="371" t="s">
        <v>21200</v>
      </c>
    </row>
    <row r="9743" spans="1:5" ht="12" customHeight="1" x14ac:dyDescent="0.25">
      <c r="A9743" s="651" t="s">
        <v>21201</v>
      </c>
      <c r="B9743" t="s">
        <v>21202</v>
      </c>
      <c r="C9743" s="22">
        <f>ODAOHfA!BD42</f>
        <v>0</v>
      </c>
      <c r="D9743" s="22" t="s">
        <v>16807</v>
      </c>
      <c r="E9743" s="371" t="s">
        <v>21203</v>
      </c>
    </row>
    <row r="9744" spans="1:5" ht="12" customHeight="1" x14ac:dyDescent="0.25">
      <c r="A9744" s="651" t="s">
        <v>21204</v>
      </c>
      <c r="B9744" t="s">
        <v>21205</v>
      </c>
      <c r="C9744" s="22">
        <f>ODAOHfA!BD43</f>
        <v>0</v>
      </c>
      <c r="D9744" s="22" t="s">
        <v>16807</v>
      </c>
      <c r="E9744" s="371" t="s">
        <v>21206</v>
      </c>
    </row>
    <row r="9745" spans="1:5" ht="12" customHeight="1" x14ac:dyDescent="0.25">
      <c r="A9745" s="651" t="s">
        <v>21207</v>
      </c>
      <c r="B9745" t="s">
        <v>21208</v>
      </c>
      <c r="C9745" s="22">
        <f>ODAOHfA!BD44</f>
        <v>0</v>
      </c>
      <c r="D9745" s="22" t="s">
        <v>16807</v>
      </c>
      <c r="E9745" s="371" t="s">
        <v>21209</v>
      </c>
    </row>
    <row r="9746" spans="1:5" ht="12" customHeight="1" x14ac:dyDescent="0.25">
      <c r="A9746" s="651" t="s">
        <v>21210</v>
      </c>
      <c r="B9746" t="s">
        <v>21211</v>
      </c>
      <c r="C9746" s="22">
        <f>ODAOHfA!BE14</f>
        <v>0</v>
      </c>
      <c r="D9746" s="22" t="s">
        <v>16807</v>
      </c>
      <c r="E9746" s="371" t="s">
        <v>21212</v>
      </c>
    </row>
    <row r="9747" spans="1:5" ht="12" customHeight="1" x14ac:dyDescent="0.25">
      <c r="A9747" s="651" t="s">
        <v>21213</v>
      </c>
      <c r="B9747" t="s">
        <v>21214</v>
      </c>
      <c r="C9747" s="22">
        <f>ODAOHfA!BE15</f>
        <v>0</v>
      </c>
      <c r="D9747" s="22" t="s">
        <v>16807</v>
      </c>
      <c r="E9747" s="371" t="s">
        <v>21215</v>
      </c>
    </row>
    <row r="9748" spans="1:5" ht="12" customHeight="1" x14ac:dyDescent="0.25">
      <c r="A9748" s="651" t="s">
        <v>21216</v>
      </c>
      <c r="B9748" t="s">
        <v>21217</v>
      </c>
      <c r="C9748" s="22">
        <f>ODAOHfA!BE16</f>
        <v>0</v>
      </c>
      <c r="D9748" s="22" t="s">
        <v>16807</v>
      </c>
      <c r="E9748" s="371" t="s">
        <v>21218</v>
      </c>
    </row>
    <row r="9749" spans="1:5" ht="12" customHeight="1" x14ac:dyDescent="0.25">
      <c r="A9749" s="651" t="s">
        <v>21219</v>
      </c>
      <c r="B9749" t="s">
        <v>21220</v>
      </c>
      <c r="C9749" s="22">
        <f>ODAOHfA!BE17</f>
        <v>0</v>
      </c>
      <c r="D9749" s="22" t="s">
        <v>16807</v>
      </c>
      <c r="E9749" s="371" t="s">
        <v>21221</v>
      </c>
    </row>
    <row r="9750" spans="1:5" ht="12" customHeight="1" x14ac:dyDescent="0.25">
      <c r="A9750" s="651" t="s">
        <v>21222</v>
      </c>
      <c r="B9750" t="s">
        <v>21223</v>
      </c>
      <c r="C9750" s="22">
        <f>ODAOHfA!BE18</f>
        <v>0</v>
      </c>
      <c r="D9750" s="22" t="s">
        <v>16807</v>
      </c>
      <c r="E9750" s="371" t="s">
        <v>21224</v>
      </c>
    </row>
    <row r="9751" spans="1:5" ht="12" customHeight="1" x14ac:dyDescent="0.25">
      <c r="A9751" s="651" t="s">
        <v>21225</v>
      </c>
      <c r="B9751" t="s">
        <v>21226</v>
      </c>
      <c r="C9751" s="22">
        <f>ODAOHfA!BE19</f>
        <v>0</v>
      </c>
      <c r="D9751" s="22" t="s">
        <v>16807</v>
      </c>
      <c r="E9751" s="371" t="s">
        <v>21227</v>
      </c>
    </row>
    <row r="9752" spans="1:5" ht="12" customHeight="1" x14ac:dyDescent="0.25">
      <c r="A9752" s="651" t="s">
        <v>21228</v>
      </c>
      <c r="B9752" t="s">
        <v>21229</v>
      </c>
      <c r="C9752" s="22">
        <f>ODAOHfA!BE20</f>
        <v>0</v>
      </c>
      <c r="D9752" s="22" t="s">
        <v>16807</v>
      </c>
      <c r="E9752" s="371" t="s">
        <v>21230</v>
      </c>
    </row>
    <row r="9753" spans="1:5" ht="12" customHeight="1" x14ac:dyDescent="0.25">
      <c r="A9753" s="651" t="s">
        <v>21231</v>
      </c>
      <c r="B9753" t="s">
        <v>21232</v>
      </c>
      <c r="C9753" s="22">
        <f>ODAOHfA!BE21</f>
        <v>0</v>
      </c>
      <c r="D9753" s="22" t="s">
        <v>16807</v>
      </c>
      <c r="E9753" s="371" t="s">
        <v>21233</v>
      </c>
    </row>
    <row r="9754" spans="1:5" ht="12" customHeight="1" x14ac:dyDescent="0.25">
      <c r="A9754" s="651" t="s">
        <v>21234</v>
      </c>
      <c r="B9754" t="s">
        <v>21235</v>
      </c>
      <c r="C9754" s="22">
        <f>ODAOHfA!BE22</f>
        <v>0</v>
      </c>
      <c r="D9754" s="22" t="s">
        <v>16807</v>
      </c>
      <c r="E9754" s="371" t="s">
        <v>21236</v>
      </c>
    </row>
    <row r="9755" spans="1:5" ht="12" customHeight="1" x14ac:dyDescent="0.25">
      <c r="A9755" s="651" t="s">
        <v>21237</v>
      </c>
      <c r="B9755" t="s">
        <v>21238</v>
      </c>
      <c r="C9755" s="22">
        <f>ODAOHfA!BE23</f>
        <v>0</v>
      </c>
      <c r="D9755" s="22" t="s">
        <v>16807</v>
      </c>
      <c r="E9755" s="371" t="s">
        <v>21239</v>
      </c>
    </row>
    <row r="9756" spans="1:5" ht="12" customHeight="1" x14ac:dyDescent="0.25">
      <c r="A9756" s="651" t="s">
        <v>21240</v>
      </c>
      <c r="B9756" t="s">
        <v>21241</v>
      </c>
      <c r="C9756" s="22">
        <f>ODAOHfA!BE24</f>
        <v>0</v>
      </c>
      <c r="D9756" s="22" t="s">
        <v>16807</v>
      </c>
      <c r="E9756" s="371" t="s">
        <v>21242</v>
      </c>
    </row>
    <row r="9757" spans="1:5" ht="12" customHeight="1" x14ac:dyDescent="0.25">
      <c r="A9757" s="651" t="s">
        <v>21243</v>
      </c>
      <c r="B9757" t="s">
        <v>21244</v>
      </c>
      <c r="C9757" s="22">
        <f>ODAOHfA!BE25</f>
        <v>0</v>
      </c>
      <c r="D9757" s="22" t="s">
        <v>16807</v>
      </c>
      <c r="E9757" s="371" t="s">
        <v>21245</v>
      </c>
    </row>
    <row r="9758" spans="1:5" ht="12" customHeight="1" x14ac:dyDescent="0.25">
      <c r="A9758" s="651" t="s">
        <v>21246</v>
      </c>
      <c r="B9758" t="s">
        <v>21247</v>
      </c>
      <c r="C9758" s="22">
        <f>ODAOHfA!BE26</f>
        <v>0</v>
      </c>
      <c r="D9758" s="22" t="s">
        <v>16807</v>
      </c>
      <c r="E9758" s="371" t="s">
        <v>21248</v>
      </c>
    </row>
    <row r="9759" spans="1:5" ht="12" customHeight="1" x14ac:dyDescent="0.25">
      <c r="A9759" s="651" t="s">
        <v>21249</v>
      </c>
      <c r="B9759" t="s">
        <v>21250</v>
      </c>
      <c r="C9759" s="22">
        <f>ODAOHfA!BE27</f>
        <v>0</v>
      </c>
      <c r="D9759" s="22" t="s">
        <v>16807</v>
      </c>
      <c r="E9759" s="371" t="s">
        <v>21251</v>
      </c>
    </row>
    <row r="9760" spans="1:5" ht="12" customHeight="1" x14ac:dyDescent="0.25">
      <c r="A9760" s="651" t="s">
        <v>21252</v>
      </c>
      <c r="B9760" t="s">
        <v>21253</v>
      </c>
      <c r="C9760" s="22">
        <f>ODAOHfA!BE28</f>
        <v>0</v>
      </c>
      <c r="D9760" s="22" t="s">
        <v>16807</v>
      </c>
      <c r="E9760" s="371" t="s">
        <v>21254</v>
      </c>
    </row>
    <row r="9761" spans="1:5" ht="12" customHeight="1" x14ac:dyDescent="0.25">
      <c r="A9761" s="651" t="s">
        <v>21255</v>
      </c>
      <c r="B9761" t="s">
        <v>21256</v>
      </c>
      <c r="C9761" s="22">
        <f>ODAOHfA!BE29</f>
        <v>0</v>
      </c>
      <c r="D9761" s="22" t="s">
        <v>16807</v>
      </c>
      <c r="E9761" s="371" t="s">
        <v>21257</v>
      </c>
    </row>
    <row r="9762" spans="1:5" ht="12" customHeight="1" x14ac:dyDescent="0.25">
      <c r="A9762" s="651" t="s">
        <v>21258</v>
      </c>
      <c r="B9762" t="s">
        <v>21259</v>
      </c>
      <c r="C9762" s="22">
        <f>ODAOHfA!BE30</f>
        <v>0</v>
      </c>
      <c r="D9762" s="22" t="s">
        <v>16807</v>
      </c>
      <c r="E9762" s="371" t="s">
        <v>21260</v>
      </c>
    </row>
    <row r="9763" spans="1:5" ht="12" customHeight="1" x14ac:dyDescent="0.25">
      <c r="A9763" s="651" t="s">
        <v>21261</v>
      </c>
      <c r="B9763" t="s">
        <v>21262</v>
      </c>
      <c r="C9763" s="22">
        <f>ODAOHfA!BE31</f>
        <v>0</v>
      </c>
      <c r="D9763" s="22" t="s">
        <v>16807</v>
      </c>
      <c r="E9763" s="371" t="s">
        <v>21263</v>
      </c>
    </row>
    <row r="9764" spans="1:5" ht="12" customHeight="1" x14ac:dyDescent="0.25">
      <c r="A9764" s="651" t="s">
        <v>21264</v>
      </c>
      <c r="B9764" t="s">
        <v>21265</v>
      </c>
      <c r="C9764" s="22">
        <f>ODAOHfA!BE32</f>
        <v>0</v>
      </c>
      <c r="D9764" s="22" t="s">
        <v>16807</v>
      </c>
      <c r="E9764" s="371" t="s">
        <v>21266</v>
      </c>
    </row>
    <row r="9765" spans="1:5" ht="12" customHeight="1" x14ac:dyDescent="0.25">
      <c r="A9765" s="651" t="s">
        <v>21267</v>
      </c>
      <c r="B9765" t="s">
        <v>21268</v>
      </c>
      <c r="C9765" s="22">
        <f>ODAOHfA!BE33</f>
        <v>0</v>
      </c>
      <c r="D9765" s="22" t="s">
        <v>16807</v>
      </c>
      <c r="E9765" s="371" t="s">
        <v>21269</v>
      </c>
    </row>
    <row r="9766" spans="1:5" ht="12" customHeight="1" x14ac:dyDescent="0.25">
      <c r="A9766" s="651" t="s">
        <v>21270</v>
      </c>
      <c r="B9766" t="s">
        <v>21271</v>
      </c>
      <c r="C9766" s="22">
        <f>ODAOHfA!BE34</f>
        <v>0</v>
      </c>
      <c r="D9766" s="22" t="s">
        <v>16807</v>
      </c>
      <c r="E9766" s="371" t="s">
        <v>21272</v>
      </c>
    </row>
    <row r="9767" spans="1:5" ht="12" customHeight="1" x14ac:dyDescent="0.25">
      <c r="A9767" s="651" t="s">
        <v>21273</v>
      </c>
      <c r="B9767" t="s">
        <v>21274</v>
      </c>
      <c r="C9767" s="22">
        <f>ODAOHfA!BE35</f>
        <v>0</v>
      </c>
      <c r="D9767" s="22" t="s">
        <v>16807</v>
      </c>
      <c r="E9767" s="371" t="s">
        <v>21275</v>
      </c>
    </row>
    <row r="9768" spans="1:5" ht="12" customHeight="1" x14ac:dyDescent="0.25">
      <c r="A9768" s="651" t="s">
        <v>21276</v>
      </c>
      <c r="B9768" t="s">
        <v>21277</v>
      </c>
      <c r="C9768" s="22">
        <f>ODAOHfA!BE36</f>
        <v>0</v>
      </c>
      <c r="D9768" s="22" t="s">
        <v>16807</v>
      </c>
      <c r="E9768" s="371" t="s">
        <v>21278</v>
      </c>
    </row>
    <row r="9769" spans="1:5" ht="12" customHeight="1" x14ac:dyDescent="0.25">
      <c r="A9769" s="651" t="s">
        <v>21279</v>
      </c>
      <c r="B9769" t="s">
        <v>21280</v>
      </c>
      <c r="C9769" s="22">
        <f>ODAOHfA!BE37</f>
        <v>0</v>
      </c>
      <c r="D9769" s="22" t="s">
        <v>16807</v>
      </c>
      <c r="E9769" s="371" t="s">
        <v>21281</v>
      </c>
    </row>
    <row r="9770" spans="1:5" ht="12" customHeight="1" x14ac:dyDescent="0.25">
      <c r="A9770" s="651" t="s">
        <v>21282</v>
      </c>
      <c r="B9770" t="s">
        <v>21283</v>
      </c>
      <c r="C9770" s="22">
        <f>ODAOHfA!BE38</f>
        <v>0</v>
      </c>
      <c r="D9770" s="22" t="s">
        <v>16807</v>
      </c>
      <c r="E9770" s="371" t="s">
        <v>21284</v>
      </c>
    </row>
    <row r="9771" spans="1:5" ht="12" customHeight="1" x14ac:dyDescent="0.25">
      <c r="A9771" s="651" t="s">
        <v>21285</v>
      </c>
      <c r="B9771" t="s">
        <v>21286</v>
      </c>
      <c r="C9771" s="22">
        <f>ODAOHfA!BE39</f>
        <v>0</v>
      </c>
      <c r="D9771" s="22" t="s">
        <v>16807</v>
      </c>
      <c r="E9771" s="371" t="s">
        <v>21287</v>
      </c>
    </row>
    <row r="9772" spans="1:5" ht="12" customHeight="1" x14ac:dyDescent="0.25">
      <c r="A9772" s="651" t="s">
        <v>21288</v>
      </c>
      <c r="B9772" t="s">
        <v>21289</v>
      </c>
      <c r="C9772" s="22">
        <f>ODAOHfA!BE40</f>
        <v>0</v>
      </c>
      <c r="D9772" s="22" t="s">
        <v>16807</v>
      </c>
      <c r="E9772" s="371" t="s">
        <v>21290</v>
      </c>
    </row>
    <row r="9773" spans="1:5" ht="12" customHeight="1" x14ac:dyDescent="0.25">
      <c r="A9773" s="651" t="s">
        <v>21291</v>
      </c>
      <c r="B9773" t="s">
        <v>21292</v>
      </c>
      <c r="C9773" s="22">
        <f>ODAOHfA!BE41</f>
        <v>0</v>
      </c>
      <c r="D9773" s="22" t="s">
        <v>16807</v>
      </c>
      <c r="E9773" s="371" t="s">
        <v>21293</v>
      </c>
    </row>
    <row r="9774" spans="1:5" ht="12" customHeight="1" x14ac:dyDescent="0.25">
      <c r="A9774" s="651" t="s">
        <v>21294</v>
      </c>
      <c r="B9774" t="s">
        <v>21295</v>
      </c>
      <c r="C9774" s="22">
        <f>ODAOHfA!BE42</f>
        <v>0</v>
      </c>
      <c r="D9774" s="22" t="s">
        <v>16807</v>
      </c>
      <c r="E9774" s="371" t="s">
        <v>21296</v>
      </c>
    </row>
    <row r="9775" spans="1:5" ht="12" customHeight="1" x14ac:dyDescent="0.25">
      <c r="A9775" s="651" t="s">
        <v>21297</v>
      </c>
      <c r="B9775" t="s">
        <v>21298</v>
      </c>
      <c r="C9775" s="22">
        <f>ODAOHfA!BE43</f>
        <v>0</v>
      </c>
      <c r="D9775" s="22" t="s">
        <v>16807</v>
      </c>
      <c r="E9775" s="371" t="s">
        <v>21299</v>
      </c>
    </row>
    <row r="9776" spans="1:5" ht="12" customHeight="1" x14ac:dyDescent="0.25">
      <c r="A9776" s="651" t="s">
        <v>21300</v>
      </c>
      <c r="B9776" t="s">
        <v>21301</v>
      </c>
      <c r="C9776" s="22">
        <f>ODAOHfA!BE44</f>
        <v>0</v>
      </c>
      <c r="D9776" s="22" t="s">
        <v>16807</v>
      </c>
      <c r="E9776" s="371" t="s">
        <v>21302</v>
      </c>
    </row>
    <row r="9777" spans="1:5" ht="12" customHeight="1" x14ac:dyDescent="0.25">
      <c r="A9777" s="651" t="s">
        <v>21303</v>
      </c>
      <c r="B9777" t="s">
        <v>21304</v>
      </c>
      <c r="C9777" s="22">
        <f>ODAOHfA!BF14</f>
        <v>0</v>
      </c>
      <c r="D9777" s="22" t="s">
        <v>16807</v>
      </c>
      <c r="E9777" s="371" t="s">
        <v>21305</v>
      </c>
    </row>
    <row r="9778" spans="1:5" ht="12" customHeight="1" x14ac:dyDescent="0.25">
      <c r="A9778" s="651" t="s">
        <v>21306</v>
      </c>
      <c r="B9778" t="s">
        <v>21307</v>
      </c>
      <c r="C9778" s="22">
        <f>ODAOHfA!BF15</f>
        <v>0</v>
      </c>
      <c r="D9778" s="22" t="s">
        <v>16807</v>
      </c>
      <c r="E9778" s="371" t="s">
        <v>21308</v>
      </c>
    </row>
    <row r="9779" spans="1:5" ht="12" customHeight="1" x14ac:dyDescent="0.25">
      <c r="A9779" s="651" t="s">
        <v>21309</v>
      </c>
      <c r="B9779" t="s">
        <v>21310</v>
      </c>
      <c r="C9779" s="22">
        <f>ODAOHfA!BF16</f>
        <v>0</v>
      </c>
      <c r="D9779" s="22" t="s">
        <v>16807</v>
      </c>
      <c r="E9779" s="371" t="s">
        <v>21311</v>
      </c>
    </row>
    <row r="9780" spans="1:5" ht="12" customHeight="1" x14ac:dyDescent="0.25">
      <c r="A9780" s="651" t="s">
        <v>21312</v>
      </c>
      <c r="B9780" t="s">
        <v>21313</v>
      </c>
      <c r="C9780" s="22">
        <f>ODAOHfA!BF17</f>
        <v>0</v>
      </c>
      <c r="D9780" s="22" t="s">
        <v>16807</v>
      </c>
      <c r="E9780" s="371" t="s">
        <v>21314</v>
      </c>
    </row>
    <row r="9781" spans="1:5" ht="12" customHeight="1" x14ac:dyDescent="0.25">
      <c r="A9781" s="651" t="s">
        <v>21315</v>
      </c>
      <c r="B9781" t="s">
        <v>21316</v>
      </c>
      <c r="C9781" s="22">
        <f>ODAOHfA!BF18</f>
        <v>0</v>
      </c>
      <c r="D9781" s="22" t="s">
        <v>16807</v>
      </c>
      <c r="E9781" s="371" t="s">
        <v>21317</v>
      </c>
    </row>
    <row r="9782" spans="1:5" ht="12" customHeight="1" x14ac:dyDescent="0.25">
      <c r="A9782" s="651" t="s">
        <v>21318</v>
      </c>
      <c r="B9782" t="s">
        <v>21319</v>
      </c>
      <c r="C9782" s="22">
        <f>ODAOHfA!BF19</f>
        <v>0</v>
      </c>
      <c r="D9782" s="22" t="s">
        <v>16807</v>
      </c>
      <c r="E9782" s="371" t="s">
        <v>21320</v>
      </c>
    </row>
    <row r="9783" spans="1:5" ht="12" customHeight="1" x14ac:dyDescent="0.25">
      <c r="A9783" s="651" t="s">
        <v>21321</v>
      </c>
      <c r="B9783" t="s">
        <v>21322</v>
      </c>
      <c r="C9783" s="22">
        <f>ODAOHfA!BF20</f>
        <v>0</v>
      </c>
      <c r="D9783" s="22" t="s">
        <v>16807</v>
      </c>
      <c r="E9783" s="371" t="s">
        <v>21323</v>
      </c>
    </row>
    <row r="9784" spans="1:5" ht="12" customHeight="1" x14ac:dyDescent="0.25">
      <c r="A9784" s="651" t="s">
        <v>21324</v>
      </c>
      <c r="B9784" t="s">
        <v>21325</v>
      </c>
      <c r="C9784" s="22">
        <f>ODAOHfA!BF21</f>
        <v>0</v>
      </c>
      <c r="D9784" s="22" t="s">
        <v>16807</v>
      </c>
      <c r="E9784" s="371" t="s">
        <v>21326</v>
      </c>
    </row>
    <row r="9785" spans="1:5" ht="12" customHeight="1" x14ac:dyDescent="0.25">
      <c r="A9785" s="651" t="s">
        <v>21327</v>
      </c>
      <c r="B9785" t="s">
        <v>21328</v>
      </c>
      <c r="C9785" s="22">
        <f>ODAOHfA!BF22</f>
        <v>0</v>
      </c>
      <c r="D9785" s="22" t="s">
        <v>16807</v>
      </c>
      <c r="E9785" s="371" t="s">
        <v>21329</v>
      </c>
    </row>
    <row r="9786" spans="1:5" ht="12" customHeight="1" x14ac:dyDescent="0.25">
      <c r="A9786" s="651" t="s">
        <v>21330</v>
      </c>
      <c r="B9786" t="s">
        <v>21331</v>
      </c>
      <c r="C9786" s="22">
        <f>ODAOHfA!BF23</f>
        <v>0</v>
      </c>
      <c r="D9786" s="22" t="s">
        <v>16807</v>
      </c>
      <c r="E9786" s="371" t="s">
        <v>21332</v>
      </c>
    </row>
    <row r="9787" spans="1:5" ht="12" customHeight="1" x14ac:dyDescent="0.25">
      <c r="A9787" s="651" t="s">
        <v>21333</v>
      </c>
      <c r="B9787" t="s">
        <v>21334</v>
      </c>
      <c r="C9787" s="22">
        <f>ODAOHfA!BF24</f>
        <v>0</v>
      </c>
      <c r="D9787" s="22" t="s">
        <v>16807</v>
      </c>
      <c r="E9787" s="371" t="s">
        <v>21335</v>
      </c>
    </row>
    <row r="9788" spans="1:5" ht="12" customHeight="1" x14ac:dyDescent="0.25">
      <c r="A9788" s="651" t="s">
        <v>21336</v>
      </c>
      <c r="B9788" t="s">
        <v>21337</v>
      </c>
      <c r="C9788" s="22">
        <f>ODAOHfA!BF25</f>
        <v>0</v>
      </c>
      <c r="D9788" s="22" t="s">
        <v>16807</v>
      </c>
      <c r="E9788" s="371" t="s">
        <v>21338</v>
      </c>
    </row>
    <row r="9789" spans="1:5" ht="12" customHeight="1" x14ac:dyDescent="0.25">
      <c r="A9789" s="651" t="s">
        <v>21339</v>
      </c>
      <c r="B9789" t="s">
        <v>21340</v>
      </c>
      <c r="C9789" s="22">
        <f>ODAOHfA!BF26</f>
        <v>0</v>
      </c>
      <c r="D9789" s="22" t="s">
        <v>16807</v>
      </c>
      <c r="E9789" s="371" t="s">
        <v>21341</v>
      </c>
    </row>
    <row r="9790" spans="1:5" ht="12" customHeight="1" x14ac:dyDescent="0.25">
      <c r="A9790" s="651" t="s">
        <v>21342</v>
      </c>
      <c r="B9790" t="s">
        <v>21343</v>
      </c>
      <c r="C9790" s="22">
        <f>ODAOHfA!BF27</f>
        <v>0</v>
      </c>
      <c r="D9790" s="22" t="s">
        <v>16807</v>
      </c>
      <c r="E9790" s="371" t="s">
        <v>21344</v>
      </c>
    </row>
    <row r="9791" spans="1:5" ht="12" customHeight="1" x14ac:dyDescent="0.25">
      <c r="A9791" s="651" t="s">
        <v>21345</v>
      </c>
      <c r="B9791" t="s">
        <v>21346</v>
      </c>
      <c r="C9791" s="22">
        <f>ODAOHfA!BF28</f>
        <v>0</v>
      </c>
      <c r="D9791" s="22" t="s">
        <v>16807</v>
      </c>
      <c r="E9791" s="371" t="s">
        <v>21347</v>
      </c>
    </row>
    <row r="9792" spans="1:5" ht="12" customHeight="1" x14ac:dyDescent="0.25">
      <c r="A9792" s="651" t="s">
        <v>21348</v>
      </c>
      <c r="B9792" t="s">
        <v>21349</v>
      </c>
      <c r="C9792" s="22">
        <f>ODAOHfA!BF29</f>
        <v>0</v>
      </c>
      <c r="D9792" s="22" t="s">
        <v>16807</v>
      </c>
      <c r="E9792" s="371" t="s">
        <v>21350</v>
      </c>
    </row>
    <row r="9793" spans="1:5" ht="12" customHeight="1" x14ac:dyDescent="0.25">
      <c r="A9793" s="651" t="s">
        <v>21351</v>
      </c>
      <c r="B9793" t="s">
        <v>21352</v>
      </c>
      <c r="C9793" s="22">
        <f>ODAOHfA!BF30</f>
        <v>0</v>
      </c>
      <c r="D9793" s="22" t="s">
        <v>16807</v>
      </c>
      <c r="E9793" s="371" t="s">
        <v>21353</v>
      </c>
    </row>
    <row r="9794" spans="1:5" ht="12" customHeight="1" x14ac:dyDescent="0.25">
      <c r="A9794" s="651" t="s">
        <v>21354</v>
      </c>
      <c r="B9794" t="s">
        <v>21355</v>
      </c>
      <c r="C9794" s="22">
        <f>ODAOHfA!BF31</f>
        <v>0</v>
      </c>
      <c r="D9794" s="22" t="s">
        <v>16807</v>
      </c>
      <c r="E9794" s="371" t="s">
        <v>21356</v>
      </c>
    </row>
    <row r="9795" spans="1:5" ht="12" customHeight="1" x14ac:dyDescent="0.25">
      <c r="A9795" s="651" t="s">
        <v>21357</v>
      </c>
      <c r="B9795" t="s">
        <v>21358</v>
      </c>
      <c r="C9795" s="22">
        <f>ODAOHfA!BF32</f>
        <v>0</v>
      </c>
      <c r="D9795" s="22" t="s">
        <v>16807</v>
      </c>
      <c r="E9795" s="371" t="s">
        <v>21359</v>
      </c>
    </row>
    <row r="9796" spans="1:5" ht="12" customHeight="1" x14ac:dyDescent="0.25">
      <c r="A9796" s="651" t="s">
        <v>21360</v>
      </c>
      <c r="B9796" t="s">
        <v>21361</v>
      </c>
      <c r="C9796" s="22">
        <f>ODAOHfA!BF33</f>
        <v>0</v>
      </c>
      <c r="D9796" s="22" t="s">
        <v>16807</v>
      </c>
      <c r="E9796" s="371" t="s">
        <v>21362</v>
      </c>
    </row>
    <row r="9797" spans="1:5" ht="12" customHeight="1" x14ac:dyDescent="0.25">
      <c r="A9797" s="651" t="s">
        <v>21363</v>
      </c>
      <c r="B9797" t="s">
        <v>21364</v>
      </c>
      <c r="C9797" s="22">
        <f>ODAOHfA!BF34</f>
        <v>0</v>
      </c>
      <c r="D9797" s="22" t="s">
        <v>16807</v>
      </c>
      <c r="E9797" s="371" t="s">
        <v>21365</v>
      </c>
    </row>
    <row r="9798" spans="1:5" ht="12" customHeight="1" x14ac:dyDescent="0.25">
      <c r="A9798" s="651" t="s">
        <v>21366</v>
      </c>
      <c r="B9798" t="s">
        <v>21367</v>
      </c>
      <c r="C9798" s="22">
        <f>ODAOHfA!BF35</f>
        <v>0</v>
      </c>
      <c r="D9798" s="22" t="s">
        <v>16807</v>
      </c>
      <c r="E9798" s="371" t="s">
        <v>21368</v>
      </c>
    </row>
    <row r="9799" spans="1:5" ht="12" customHeight="1" x14ac:dyDescent="0.25">
      <c r="A9799" s="651" t="s">
        <v>21369</v>
      </c>
      <c r="B9799" t="s">
        <v>21370</v>
      </c>
      <c r="C9799" s="22">
        <f>ODAOHfA!BF36</f>
        <v>0</v>
      </c>
      <c r="D9799" s="22" t="s">
        <v>16807</v>
      </c>
      <c r="E9799" s="371" t="s">
        <v>21371</v>
      </c>
    </row>
    <row r="9800" spans="1:5" ht="12" customHeight="1" x14ac:dyDescent="0.25">
      <c r="A9800" s="651" t="s">
        <v>21372</v>
      </c>
      <c r="B9800" t="s">
        <v>21373</v>
      </c>
      <c r="C9800" s="22">
        <f>ODAOHfA!BF37</f>
        <v>0</v>
      </c>
      <c r="D9800" s="22" t="s">
        <v>16807</v>
      </c>
      <c r="E9800" s="371" t="s">
        <v>21374</v>
      </c>
    </row>
    <row r="9801" spans="1:5" ht="12" customHeight="1" x14ac:dyDescent="0.25">
      <c r="A9801" s="651" t="s">
        <v>21375</v>
      </c>
      <c r="B9801" t="s">
        <v>21376</v>
      </c>
      <c r="C9801" s="22">
        <f>ODAOHfA!BF38</f>
        <v>0</v>
      </c>
      <c r="D9801" s="22" t="s">
        <v>16807</v>
      </c>
      <c r="E9801" s="371" t="s">
        <v>21377</v>
      </c>
    </row>
    <row r="9802" spans="1:5" ht="12" customHeight="1" x14ac:dyDescent="0.25">
      <c r="A9802" s="651" t="s">
        <v>21378</v>
      </c>
      <c r="B9802" t="s">
        <v>21379</v>
      </c>
      <c r="C9802" s="22">
        <f>ODAOHfA!BF39</f>
        <v>0</v>
      </c>
      <c r="D9802" s="22" t="s">
        <v>16807</v>
      </c>
      <c r="E9802" s="371" t="s">
        <v>21380</v>
      </c>
    </row>
    <row r="9803" spans="1:5" ht="12" customHeight="1" x14ac:dyDescent="0.25">
      <c r="A9803" s="651" t="s">
        <v>21381</v>
      </c>
      <c r="B9803" t="s">
        <v>21382</v>
      </c>
      <c r="C9803" s="22">
        <f>ODAOHfA!BF40</f>
        <v>0</v>
      </c>
      <c r="D9803" s="22" t="s">
        <v>16807</v>
      </c>
      <c r="E9803" s="371" t="s">
        <v>21383</v>
      </c>
    </row>
    <row r="9804" spans="1:5" ht="12" customHeight="1" x14ac:dyDescent="0.25">
      <c r="A9804" s="651" t="s">
        <v>21384</v>
      </c>
      <c r="B9804" t="s">
        <v>21385</v>
      </c>
      <c r="C9804" s="22">
        <f>ODAOHfA!BF41</f>
        <v>0</v>
      </c>
      <c r="D9804" s="22" t="s">
        <v>16807</v>
      </c>
      <c r="E9804" s="371" t="s">
        <v>21386</v>
      </c>
    </row>
    <row r="9805" spans="1:5" ht="12" customHeight="1" x14ac:dyDescent="0.25">
      <c r="A9805" s="651" t="s">
        <v>21387</v>
      </c>
      <c r="B9805" t="s">
        <v>21388</v>
      </c>
      <c r="C9805" s="22">
        <f>ODAOHfA!BF42</f>
        <v>0</v>
      </c>
      <c r="D9805" s="22" t="s">
        <v>16807</v>
      </c>
      <c r="E9805" s="371" t="s">
        <v>21389</v>
      </c>
    </row>
    <row r="9806" spans="1:5" ht="12" customHeight="1" x14ac:dyDescent="0.25">
      <c r="A9806" s="651" t="s">
        <v>21390</v>
      </c>
      <c r="B9806" t="s">
        <v>21391</v>
      </c>
      <c r="C9806" s="22">
        <f>ODAOHfA!BF43</f>
        <v>0</v>
      </c>
      <c r="D9806" s="22" t="s">
        <v>16807</v>
      </c>
      <c r="E9806" s="371" t="s">
        <v>21392</v>
      </c>
    </row>
    <row r="9807" spans="1:5" ht="12" customHeight="1" x14ac:dyDescent="0.25">
      <c r="A9807" s="651" t="s">
        <v>21393</v>
      </c>
      <c r="B9807" t="s">
        <v>21394</v>
      </c>
      <c r="C9807" s="22">
        <f>ODAOHfA!BF44</f>
        <v>0</v>
      </c>
      <c r="D9807" s="22" t="s">
        <v>16807</v>
      </c>
      <c r="E9807" s="371" t="s">
        <v>21395</v>
      </c>
    </row>
    <row r="9808" spans="1:5" ht="12" customHeight="1" x14ac:dyDescent="0.25">
      <c r="A9808" s="651" t="s">
        <v>21396</v>
      </c>
      <c r="B9808" t="s">
        <v>21397</v>
      </c>
      <c r="C9808" s="22">
        <f>ODAOHfA!BH14</f>
        <v>0</v>
      </c>
      <c r="D9808" s="22" t="s">
        <v>16807</v>
      </c>
      <c r="E9808" s="371" t="s">
        <v>21398</v>
      </c>
    </row>
    <row r="9809" spans="1:5" ht="12" customHeight="1" x14ac:dyDescent="0.25">
      <c r="A9809" s="651" t="s">
        <v>21399</v>
      </c>
      <c r="B9809" t="s">
        <v>21400</v>
      </c>
      <c r="C9809" s="22">
        <f>ODAOHfA!BH15</f>
        <v>0</v>
      </c>
      <c r="D9809" s="22" t="s">
        <v>16807</v>
      </c>
      <c r="E9809" s="371" t="s">
        <v>21401</v>
      </c>
    </row>
    <row r="9810" spans="1:5" ht="12" customHeight="1" x14ac:dyDescent="0.25">
      <c r="A9810" s="651" t="s">
        <v>21402</v>
      </c>
      <c r="B9810" t="s">
        <v>21403</v>
      </c>
      <c r="C9810" s="22">
        <f>ODAOHfA!BH16</f>
        <v>0</v>
      </c>
      <c r="D9810" s="22" t="s">
        <v>16807</v>
      </c>
      <c r="E9810" s="371" t="s">
        <v>21404</v>
      </c>
    </row>
    <row r="9811" spans="1:5" ht="12" customHeight="1" x14ac:dyDescent="0.25">
      <c r="A9811" s="651" t="s">
        <v>21405</v>
      </c>
      <c r="B9811" t="s">
        <v>21406</v>
      </c>
      <c r="C9811" s="22">
        <f>ODAOHfA!BH17</f>
        <v>0</v>
      </c>
      <c r="D9811" s="22" t="s">
        <v>16807</v>
      </c>
      <c r="E9811" s="371" t="s">
        <v>21407</v>
      </c>
    </row>
    <row r="9812" spans="1:5" ht="12" customHeight="1" x14ac:dyDescent="0.25">
      <c r="A9812" s="651" t="s">
        <v>21408</v>
      </c>
      <c r="B9812" t="s">
        <v>21409</v>
      </c>
      <c r="C9812" s="22">
        <f>ODAOHfA!BH18</f>
        <v>0</v>
      </c>
      <c r="D9812" s="22" t="s">
        <v>16807</v>
      </c>
      <c r="E9812" s="371" t="s">
        <v>21410</v>
      </c>
    </row>
    <row r="9813" spans="1:5" ht="12" customHeight="1" x14ac:dyDescent="0.25">
      <c r="A9813" s="651" t="s">
        <v>21411</v>
      </c>
      <c r="B9813" t="s">
        <v>21412</v>
      </c>
      <c r="C9813" s="22">
        <f>ODAOHfA!BH19</f>
        <v>0</v>
      </c>
      <c r="D9813" s="22" t="s">
        <v>16807</v>
      </c>
      <c r="E9813" s="371" t="s">
        <v>21413</v>
      </c>
    </row>
    <row r="9814" spans="1:5" ht="12" customHeight="1" x14ac:dyDescent="0.25">
      <c r="A9814" s="651" t="s">
        <v>21414</v>
      </c>
      <c r="B9814" t="s">
        <v>21415</v>
      </c>
      <c r="C9814" s="22">
        <f>ODAOHfA!BH20</f>
        <v>0</v>
      </c>
      <c r="D9814" s="22" t="s">
        <v>16807</v>
      </c>
      <c r="E9814" s="371" t="s">
        <v>21416</v>
      </c>
    </row>
    <row r="9815" spans="1:5" ht="12" customHeight="1" x14ac:dyDescent="0.25">
      <c r="A9815" s="651" t="s">
        <v>21417</v>
      </c>
      <c r="B9815" t="s">
        <v>21418</v>
      </c>
      <c r="C9815" s="22">
        <f>ODAOHfA!BH21</f>
        <v>0</v>
      </c>
      <c r="D9815" s="22" t="s">
        <v>16807</v>
      </c>
      <c r="E9815" s="371" t="s">
        <v>21419</v>
      </c>
    </row>
    <row r="9816" spans="1:5" ht="12" customHeight="1" x14ac:dyDescent="0.25">
      <c r="A9816" s="651" t="s">
        <v>21420</v>
      </c>
      <c r="B9816" t="s">
        <v>21421</v>
      </c>
      <c r="C9816" s="22">
        <f>ODAOHfA!BH22</f>
        <v>0</v>
      </c>
      <c r="D9816" s="22" t="s">
        <v>16807</v>
      </c>
      <c r="E9816" s="371" t="s">
        <v>21422</v>
      </c>
    </row>
    <row r="9817" spans="1:5" ht="12" customHeight="1" x14ac:dyDescent="0.25">
      <c r="A9817" s="651" t="s">
        <v>21423</v>
      </c>
      <c r="B9817" t="s">
        <v>21424</v>
      </c>
      <c r="C9817" s="22">
        <f>ODAOHfA!BH23</f>
        <v>0</v>
      </c>
      <c r="D9817" s="22" t="s">
        <v>16807</v>
      </c>
      <c r="E9817" s="371" t="s">
        <v>21425</v>
      </c>
    </row>
    <row r="9818" spans="1:5" ht="12" customHeight="1" x14ac:dyDescent="0.25">
      <c r="A9818" s="651" t="s">
        <v>21426</v>
      </c>
      <c r="B9818" t="s">
        <v>21427</v>
      </c>
      <c r="C9818" s="22">
        <f>ODAOHfA!BH24</f>
        <v>0</v>
      </c>
      <c r="D9818" s="22" t="s">
        <v>16807</v>
      </c>
      <c r="E9818" s="371" t="s">
        <v>21428</v>
      </c>
    </row>
    <row r="9819" spans="1:5" ht="12" customHeight="1" x14ac:dyDescent="0.25">
      <c r="A9819" s="651" t="s">
        <v>21429</v>
      </c>
      <c r="B9819" t="s">
        <v>21430</v>
      </c>
      <c r="C9819" s="22">
        <f>ODAOHfA!BH25</f>
        <v>0</v>
      </c>
      <c r="D9819" s="22" t="s">
        <v>16807</v>
      </c>
      <c r="E9819" s="371" t="s">
        <v>21431</v>
      </c>
    </row>
    <row r="9820" spans="1:5" ht="12" customHeight="1" x14ac:dyDescent="0.25">
      <c r="A9820" s="651" t="s">
        <v>21432</v>
      </c>
      <c r="B9820" t="s">
        <v>21433</v>
      </c>
      <c r="C9820" s="22">
        <f>ODAOHfA!BH26</f>
        <v>0</v>
      </c>
      <c r="D9820" s="22" t="s">
        <v>16807</v>
      </c>
      <c r="E9820" s="371" t="s">
        <v>21434</v>
      </c>
    </row>
    <row r="9821" spans="1:5" ht="12" customHeight="1" x14ac:dyDescent="0.25">
      <c r="A9821" s="651" t="s">
        <v>21435</v>
      </c>
      <c r="B9821" t="s">
        <v>21436</v>
      </c>
      <c r="C9821" s="22">
        <f>ODAOHfA!BH27</f>
        <v>0</v>
      </c>
      <c r="D9821" s="22" t="s">
        <v>16807</v>
      </c>
      <c r="E9821" s="371" t="s">
        <v>21437</v>
      </c>
    </row>
    <row r="9822" spans="1:5" ht="12" customHeight="1" x14ac:dyDescent="0.25">
      <c r="A9822" s="651" t="s">
        <v>21438</v>
      </c>
      <c r="B9822" t="s">
        <v>21439</v>
      </c>
      <c r="C9822" s="22">
        <f>ODAOHfA!BH28</f>
        <v>0</v>
      </c>
      <c r="D9822" s="22" t="s">
        <v>16807</v>
      </c>
      <c r="E9822" s="371" t="s">
        <v>21440</v>
      </c>
    </row>
    <row r="9823" spans="1:5" ht="12" customHeight="1" x14ac:dyDescent="0.25">
      <c r="A9823" s="651" t="s">
        <v>21441</v>
      </c>
      <c r="B9823" t="s">
        <v>21442</v>
      </c>
      <c r="C9823" s="22">
        <f>ODAOHfA!BH29</f>
        <v>0</v>
      </c>
      <c r="D9823" s="22" t="s">
        <v>16807</v>
      </c>
      <c r="E9823" s="371" t="s">
        <v>21443</v>
      </c>
    </row>
    <row r="9824" spans="1:5" ht="12" customHeight="1" x14ac:dyDescent="0.25">
      <c r="A9824" s="651" t="s">
        <v>21444</v>
      </c>
      <c r="B9824" t="s">
        <v>21445</v>
      </c>
      <c r="C9824" s="22">
        <f>ODAOHfA!BH30</f>
        <v>0</v>
      </c>
      <c r="D9824" s="22" t="s">
        <v>16807</v>
      </c>
      <c r="E9824" s="371" t="s">
        <v>21446</v>
      </c>
    </row>
    <row r="9825" spans="1:5" ht="12" customHeight="1" x14ac:dyDescent="0.25">
      <c r="A9825" s="651" t="s">
        <v>21447</v>
      </c>
      <c r="B9825" t="s">
        <v>21448</v>
      </c>
      <c r="C9825" s="22">
        <f>ODAOHfA!BH31</f>
        <v>0</v>
      </c>
      <c r="D9825" s="22" t="s">
        <v>16807</v>
      </c>
      <c r="E9825" s="371" t="s">
        <v>21449</v>
      </c>
    </row>
    <row r="9826" spans="1:5" ht="12" customHeight="1" x14ac:dyDescent="0.25">
      <c r="A9826" s="651" t="s">
        <v>21450</v>
      </c>
      <c r="B9826" t="s">
        <v>21451</v>
      </c>
      <c r="C9826" s="22">
        <f>ODAOHfA!BH32</f>
        <v>0</v>
      </c>
      <c r="D9826" s="22" t="s">
        <v>16807</v>
      </c>
      <c r="E9826" s="371" t="s">
        <v>21452</v>
      </c>
    </row>
    <row r="9827" spans="1:5" ht="12" customHeight="1" x14ac:dyDescent="0.25">
      <c r="A9827" s="651" t="s">
        <v>21453</v>
      </c>
      <c r="B9827" t="s">
        <v>21454</v>
      </c>
      <c r="C9827" s="22">
        <f>ODAOHfA!BH33</f>
        <v>0</v>
      </c>
      <c r="D9827" s="22" t="s">
        <v>16807</v>
      </c>
      <c r="E9827" s="371" t="s">
        <v>21455</v>
      </c>
    </row>
    <row r="9828" spans="1:5" ht="12" customHeight="1" x14ac:dyDescent="0.25">
      <c r="A9828" s="651" t="s">
        <v>21456</v>
      </c>
      <c r="B9828" t="s">
        <v>21457</v>
      </c>
      <c r="C9828" s="22">
        <f>ODAOHfA!BH34</f>
        <v>0</v>
      </c>
      <c r="D9828" s="22" t="s">
        <v>16807</v>
      </c>
      <c r="E9828" s="371" t="s">
        <v>21458</v>
      </c>
    </row>
    <row r="9829" spans="1:5" ht="12" customHeight="1" x14ac:dyDescent="0.25">
      <c r="A9829" s="651" t="s">
        <v>21459</v>
      </c>
      <c r="B9829" t="s">
        <v>21460</v>
      </c>
      <c r="C9829" s="22">
        <f>ODAOHfA!BH35</f>
        <v>0</v>
      </c>
      <c r="D9829" s="22" t="s">
        <v>16807</v>
      </c>
      <c r="E9829" s="371" t="s">
        <v>21461</v>
      </c>
    </row>
    <row r="9830" spans="1:5" ht="12" customHeight="1" x14ac:dyDescent="0.25">
      <c r="A9830" s="651" t="s">
        <v>21462</v>
      </c>
      <c r="B9830" t="s">
        <v>21463</v>
      </c>
      <c r="C9830" s="22">
        <f>ODAOHfA!BH36</f>
        <v>0</v>
      </c>
      <c r="D9830" s="22" t="s">
        <v>16807</v>
      </c>
      <c r="E9830" s="371" t="s">
        <v>21464</v>
      </c>
    </row>
    <row r="9831" spans="1:5" ht="12" customHeight="1" x14ac:dyDescent="0.25">
      <c r="A9831" s="651" t="s">
        <v>21465</v>
      </c>
      <c r="B9831" t="s">
        <v>21466</v>
      </c>
      <c r="C9831" s="22">
        <f>ODAOHfA!BH37</f>
        <v>0</v>
      </c>
      <c r="D9831" s="22" t="s">
        <v>16807</v>
      </c>
      <c r="E9831" s="371" t="s">
        <v>21467</v>
      </c>
    </row>
    <row r="9832" spans="1:5" ht="12" customHeight="1" x14ac:dyDescent="0.25">
      <c r="A9832" s="651" t="s">
        <v>21468</v>
      </c>
      <c r="B9832" t="s">
        <v>21469</v>
      </c>
      <c r="C9832" s="22">
        <f>ODAOHfA!BH38</f>
        <v>0</v>
      </c>
      <c r="D9832" s="22" t="s">
        <v>16807</v>
      </c>
      <c r="E9832" s="371" t="s">
        <v>21470</v>
      </c>
    </row>
    <row r="9833" spans="1:5" ht="12" customHeight="1" x14ac:dyDescent="0.25">
      <c r="A9833" s="651" t="s">
        <v>21471</v>
      </c>
      <c r="B9833" t="s">
        <v>21472</v>
      </c>
      <c r="C9833" s="22">
        <f>ODAOHfA!BI14</f>
        <v>0</v>
      </c>
      <c r="D9833" s="22" t="s">
        <v>16807</v>
      </c>
      <c r="E9833" s="371" t="s">
        <v>21473</v>
      </c>
    </row>
    <row r="9834" spans="1:5" ht="12" customHeight="1" x14ac:dyDescent="0.25">
      <c r="A9834" s="651" t="s">
        <v>21474</v>
      </c>
      <c r="B9834" t="s">
        <v>21475</v>
      </c>
      <c r="C9834" s="22">
        <f>ODAOHfA!BI15</f>
        <v>0</v>
      </c>
      <c r="D9834" s="22" t="s">
        <v>16807</v>
      </c>
      <c r="E9834" s="371" t="s">
        <v>21476</v>
      </c>
    </row>
    <row r="9835" spans="1:5" ht="12" customHeight="1" x14ac:dyDescent="0.25">
      <c r="A9835" s="651" t="s">
        <v>21477</v>
      </c>
      <c r="B9835" t="s">
        <v>21478</v>
      </c>
      <c r="C9835" s="22">
        <f>ODAOHfA!BI16</f>
        <v>0</v>
      </c>
      <c r="D9835" s="22" t="s">
        <v>16807</v>
      </c>
      <c r="E9835" s="371" t="s">
        <v>21479</v>
      </c>
    </row>
    <row r="9836" spans="1:5" ht="12" customHeight="1" x14ac:dyDescent="0.25">
      <c r="A9836" s="651" t="s">
        <v>21480</v>
      </c>
      <c r="B9836" t="s">
        <v>21481</v>
      </c>
      <c r="C9836" s="22">
        <f>ODAOHfA!BI17</f>
        <v>0</v>
      </c>
      <c r="D9836" s="22" t="s">
        <v>16807</v>
      </c>
      <c r="E9836" s="371" t="s">
        <v>21482</v>
      </c>
    </row>
    <row r="9837" spans="1:5" ht="12" customHeight="1" x14ac:dyDescent="0.25">
      <c r="A9837" s="651" t="s">
        <v>21483</v>
      </c>
      <c r="B9837" t="s">
        <v>21484</v>
      </c>
      <c r="C9837" s="22">
        <f>ODAOHfA!BI18</f>
        <v>0</v>
      </c>
      <c r="D9837" s="22" t="s">
        <v>16807</v>
      </c>
      <c r="E9837" s="371" t="s">
        <v>21485</v>
      </c>
    </row>
    <row r="9838" spans="1:5" ht="12" customHeight="1" x14ac:dyDescent="0.25">
      <c r="A9838" s="651" t="s">
        <v>21486</v>
      </c>
      <c r="B9838" t="s">
        <v>21487</v>
      </c>
      <c r="C9838" s="22">
        <f>ODAOHfA!BI19</f>
        <v>0</v>
      </c>
      <c r="D9838" s="22" t="s">
        <v>16807</v>
      </c>
      <c r="E9838" s="371" t="s">
        <v>21488</v>
      </c>
    </row>
    <row r="9839" spans="1:5" ht="12" customHeight="1" x14ac:dyDescent="0.25">
      <c r="A9839" s="651" t="s">
        <v>21489</v>
      </c>
      <c r="B9839" t="s">
        <v>21490</v>
      </c>
      <c r="C9839" s="22">
        <f>ODAOHfA!BI20</f>
        <v>0</v>
      </c>
      <c r="D9839" s="22" t="s">
        <v>16807</v>
      </c>
      <c r="E9839" s="371" t="s">
        <v>21491</v>
      </c>
    </row>
    <row r="9840" spans="1:5" ht="12" customHeight="1" x14ac:dyDescent="0.25">
      <c r="A9840" s="651" t="s">
        <v>21492</v>
      </c>
      <c r="B9840" t="s">
        <v>21493</v>
      </c>
      <c r="C9840" s="22">
        <f>ODAOHfA!BI21</f>
        <v>0</v>
      </c>
      <c r="D9840" s="22" t="s">
        <v>16807</v>
      </c>
      <c r="E9840" s="371" t="s">
        <v>21494</v>
      </c>
    </row>
    <row r="9841" spans="1:5" ht="12" customHeight="1" x14ac:dyDescent="0.25">
      <c r="A9841" s="651" t="s">
        <v>21495</v>
      </c>
      <c r="B9841" t="s">
        <v>21496</v>
      </c>
      <c r="C9841" s="22">
        <f>ODAOHfA!BI22</f>
        <v>0</v>
      </c>
      <c r="D9841" s="22" t="s">
        <v>16807</v>
      </c>
      <c r="E9841" s="371" t="s">
        <v>21497</v>
      </c>
    </row>
    <row r="9842" spans="1:5" ht="12" customHeight="1" x14ac:dyDescent="0.25">
      <c r="A9842" s="651" t="s">
        <v>21498</v>
      </c>
      <c r="B9842" t="s">
        <v>21499</v>
      </c>
      <c r="C9842" s="22">
        <f>ODAOHfA!BI23</f>
        <v>0</v>
      </c>
      <c r="D9842" s="22" t="s">
        <v>16807</v>
      </c>
      <c r="E9842" s="371" t="s">
        <v>21500</v>
      </c>
    </row>
    <row r="9843" spans="1:5" ht="12" customHeight="1" x14ac:dyDescent="0.25">
      <c r="A9843" s="651" t="s">
        <v>21501</v>
      </c>
      <c r="B9843" t="s">
        <v>21502</v>
      </c>
      <c r="C9843" s="22">
        <f>ODAOHfA!BI24</f>
        <v>0</v>
      </c>
      <c r="D9843" s="22" t="s">
        <v>16807</v>
      </c>
      <c r="E9843" s="371" t="s">
        <v>21503</v>
      </c>
    </row>
    <row r="9844" spans="1:5" ht="12" customHeight="1" x14ac:dyDescent="0.25">
      <c r="A9844" s="651" t="s">
        <v>21504</v>
      </c>
      <c r="B9844" t="s">
        <v>21505</v>
      </c>
      <c r="C9844" s="22">
        <f>ODAOHfA!BI25</f>
        <v>0</v>
      </c>
      <c r="D9844" s="22" t="s">
        <v>16807</v>
      </c>
      <c r="E9844" s="371" t="s">
        <v>21506</v>
      </c>
    </row>
    <row r="9845" spans="1:5" ht="12" customHeight="1" x14ac:dyDescent="0.25">
      <c r="A9845" s="651" t="s">
        <v>21507</v>
      </c>
      <c r="B9845" t="s">
        <v>21508</v>
      </c>
      <c r="C9845" s="22">
        <f>ODAOHfA!BI26</f>
        <v>0</v>
      </c>
      <c r="D9845" s="22" t="s">
        <v>16807</v>
      </c>
      <c r="E9845" s="371" t="s">
        <v>21509</v>
      </c>
    </row>
    <row r="9846" spans="1:5" ht="12" customHeight="1" x14ac:dyDescent="0.25">
      <c r="A9846" s="651" t="s">
        <v>21510</v>
      </c>
      <c r="B9846" t="s">
        <v>21511</v>
      </c>
      <c r="C9846" s="22">
        <f>ODAOHfA!BI27</f>
        <v>0</v>
      </c>
      <c r="D9846" s="22" t="s">
        <v>16807</v>
      </c>
      <c r="E9846" s="371" t="s">
        <v>21512</v>
      </c>
    </row>
    <row r="9847" spans="1:5" ht="12" customHeight="1" x14ac:dyDescent="0.25">
      <c r="A9847" s="651" t="s">
        <v>21513</v>
      </c>
      <c r="B9847" t="s">
        <v>21514</v>
      </c>
      <c r="C9847" s="22">
        <f>ODAOHfA!BI28</f>
        <v>0</v>
      </c>
      <c r="D9847" s="22" t="s">
        <v>16807</v>
      </c>
      <c r="E9847" s="371" t="s">
        <v>21515</v>
      </c>
    </row>
    <row r="9848" spans="1:5" ht="12" customHeight="1" x14ac:dyDescent="0.25">
      <c r="A9848" s="651" t="s">
        <v>21516</v>
      </c>
      <c r="B9848" t="s">
        <v>21517</v>
      </c>
      <c r="C9848" s="22">
        <f>ODAOHfA!BI29</f>
        <v>0</v>
      </c>
      <c r="D9848" s="22" t="s">
        <v>16807</v>
      </c>
      <c r="E9848" s="371" t="s">
        <v>21518</v>
      </c>
    </row>
    <row r="9849" spans="1:5" ht="12" customHeight="1" x14ac:dyDescent="0.25">
      <c r="A9849" s="651" t="s">
        <v>21519</v>
      </c>
      <c r="B9849" t="s">
        <v>21520</v>
      </c>
      <c r="C9849" s="22">
        <f>ODAOHfA!BI30</f>
        <v>0</v>
      </c>
      <c r="D9849" s="22" t="s">
        <v>16807</v>
      </c>
      <c r="E9849" s="371" t="s">
        <v>21521</v>
      </c>
    </row>
    <row r="9850" spans="1:5" ht="12" customHeight="1" x14ac:dyDescent="0.25">
      <c r="A9850" s="651" t="s">
        <v>21522</v>
      </c>
      <c r="B9850" t="s">
        <v>21523</v>
      </c>
      <c r="C9850" s="22">
        <f>ODAOHfA!BI31</f>
        <v>0</v>
      </c>
      <c r="D9850" s="22" t="s">
        <v>16807</v>
      </c>
      <c r="E9850" s="371" t="s">
        <v>21524</v>
      </c>
    </row>
    <row r="9851" spans="1:5" ht="12" customHeight="1" x14ac:dyDescent="0.25">
      <c r="A9851" s="651" t="s">
        <v>21525</v>
      </c>
      <c r="B9851" t="s">
        <v>21526</v>
      </c>
      <c r="C9851" s="22">
        <f>ODAOHfA!BI32</f>
        <v>0</v>
      </c>
      <c r="D9851" s="22" t="s">
        <v>16807</v>
      </c>
      <c r="E9851" s="371" t="s">
        <v>21527</v>
      </c>
    </row>
    <row r="9852" spans="1:5" ht="12" customHeight="1" x14ac:dyDescent="0.25">
      <c r="A9852" s="651" t="s">
        <v>21528</v>
      </c>
      <c r="B9852" t="s">
        <v>21529</v>
      </c>
      <c r="C9852" s="22">
        <f>ODAOHfA!BI33</f>
        <v>0</v>
      </c>
      <c r="D9852" s="22" t="s">
        <v>16807</v>
      </c>
      <c r="E9852" s="371" t="s">
        <v>21530</v>
      </c>
    </row>
    <row r="9853" spans="1:5" ht="12" customHeight="1" x14ac:dyDescent="0.25">
      <c r="A9853" s="651" t="s">
        <v>21531</v>
      </c>
      <c r="B9853" t="s">
        <v>21532</v>
      </c>
      <c r="C9853" s="22">
        <f>ODAOHfA!BI34</f>
        <v>0</v>
      </c>
      <c r="D9853" s="22" t="s">
        <v>16807</v>
      </c>
      <c r="E9853" s="371" t="s">
        <v>21533</v>
      </c>
    </row>
    <row r="9854" spans="1:5" ht="12" customHeight="1" x14ac:dyDescent="0.25">
      <c r="A9854" s="651" t="s">
        <v>21534</v>
      </c>
      <c r="B9854" t="s">
        <v>21535</v>
      </c>
      <c r="C9854" s="22">
        <f>ODAOHfA!BI35</f>
        <v>0</v>
      </c>
      <c r="D9854" s="22" t="s">
        <v>16807</v>
      </c>
      <c r="E9854" s="371" t="s">
        <v>21536</v>
      </c>
    </row>
    <row r="9855" spans="1:5" ht="12" customHeight="1" x14ac:dyDescent="0.25">
      <c r="A9855" s="651" t="s">
        <v>21537</v>
      </c>
      <c r="B9855" t="s">
        <v>21538</v>
      </c>
      <c r="C9855" s="22">
        <f>ODAOHfA!BI36</f>
        <v>0</v>
      </c>
      <c r="D9855" s="22" t="s">
        <v>16807</v>
      </c>
      <c r="E9855" s="371" t="s">
        <v>21539</v>
      </c>
    </row>
    <row r="9856" spans="1:5" ht="12" customHeight="1" x14ac:dyDescent="0.25">
      <c r="A9856" s="651" t="s">
        <v>21540</v>
      </c>
      <c r="B9856" t="s">
        <v>21541</v>
      </c>
      <c r="C9856" s="22">
        <f>ODAOHfA!BI37</f>
        <v>0</v>
      </c>
      <c r="D9856" s="22" t="s">
        <v>16807</v>
      </c>
      <c r="E9856" s="371" t="s">
        <v>21542</v>
      </c>
    </row>
    <row r="9857" spans="1:5" ht="12" customHeight="1" x14ac:dyDescent="0.25">
      <c r="A9857" s="651" t="s">
        <v>21543</v>
      </c>
      <c r="B9857" t="s">
        <v>21544</v>
      </c>
      <c r="C9857" s="22">
        <f>ODAOHfA!BI38</f>
        <v>0</v>
      </c>
      <c r="D9857" s="22" t="s">
        <v>16807</v>
      </c>
      <c r="E9857" s="371" t="s">
        <v>21545</v>
      </c>
    </row>
    <row r="9858" spans="1:5" ht="12" customHeight="1" x14ac:dyDescent="0.25">
      <c r="A9858" s="651" t="s">
        <v>21546</v>
      </c>
      <c r="B9858" t="s">
        <v>21547</v>
      </c>
      <c r="C9858" s="22">
        <f>ODAOHfA!BJ14</f>
        <v>0</v>
      </c>
      <c r="D9858" s="22" t="s">
        <v>16807</v>
      </c>
      <c r="E9858" s="371" t="s">
        <v>21548</v>
      </c>
    </row>
    <row r="9859" spans="1:5" ht="12" customHeight="1" x14ac:dyDescent="0.25">
      <c r="A9859" s="651" t="s">
        <v>21549</v>
      </c>
      <c r="B9859" t="s">
        <v>21550</v>
      </c>
      <c r="C9859" s="22">
        <f>ODAOHfA!BJ15</f>
        <v>0</v>
      </c>
      <c r="D9859" s="22" t="s">
        <v>16807</v>
      </c>
      <c r="E9859" s="371" t="s">
        <v>21551</v>
      </c>
    </row>
    <row r="9860" spans="1:5" ht="12" customHeight="1" x14ac:dyDescent="0.25">
      <c r="A9860" s="651" t="s">
        <v>21552</v>
      </c>
      <c r="B9860" t="s">
        <v>21553</v>
      </c>
      <c r="C9860" s="22">
        <f>ODAOHfA!BJ16</f>
        <v>0</v>
      </c>
      <c r="D9860" s="22" t="s">
        <v>16807</v>
      </c>
      <c r="E9860" s="371" t="s">
        <v>21554</v>
      </c>
    </row>
    <row r="9861" spans="1:5" ht="12" customHeight="1" x14ac:dyDescent="0.25">
      <c r="A9861" s="651" t="s">
        <v>21555</v>
      </c>
      <c r="B9861" t="s">
        <v>21556</v>
      </c>
      <c r="C9861" s="22">
        <f>ODAOHfA!BJ17</f>
        <v>0</v>
      </c>
      <c r="D9861" s="22" t="s">
        <v>16807</v>
      </c>
      <c r="E9861" s="371" t="s">
        <v>21557</v>
      </c>
    </row>
    <row r="9862" spans="1:5" ht="12" customHeight="1" x14ac:dyDescent="0.25">
      <c r="A9862" s="651" t="s">
        <v>21558</v>
      </c>
      <c r="B9862" t="s">
        <v>21559</v>
      </c>
      <c r="C9862" s="22">
        <f>ODAOHfA!BJ18</f>
        <v>0</v>
      </c>
      <c r="D9862" s="22" t="s">
        <v>16807</v>
      </c>
      <c r="E9862" s="371" t="s">
        <v>21560</v>
      </c>
    </row>
    <row r="9863" spans="1:5" ht="12" customHeight="1" x14ac:dyDescent="0.25">
      <c r="A9863" s="651" t="s">
        <v>21561</v>
      </c>
      <c r="B9863" t="s">
        <v>21562</v>
      </c>
      <c r="C9863" s="22">
        <f>ODAOHfA!BJ19</f>
        <v>0</v>
      </c>
      <c r="D9863" s="22" t="s">
        <v>16807</v>
      </c>
      <c r="E9863" s="371" t="s">
        <v>21563</v>
      </c>
    </row>
    <row r="9864" spans="1:5" ht="12" customHeight="1" x14ac:dyDescent="0.25">
      <c r="A9864" s="651" t="s">
        <v>21564</v>
      </c>
      <c r="B9864" t="s">
        <v>21565</v>
      </c>
      <c r="C9864" s="22">
        <f>ODAOHfA!BJ20</f>
        <v>0</v>
      </c>
      <c r="D9864" s="22" t="s">
        <v>16807</v>
      </c>
      <c r="E9864" s="371" t="s">
        <v>21566</v>
      </c>
    </row>
    <row r="9865" spans="1:5" ht="12" customHeight="1" x14ac:dyDescent="0.25">
      <c r="A9865" s="651" t="s">
        <v>21567</v>
      </c>
      <c r="B9865" t="s">
        <v>21568</v>
      </c>
      <c r="C9865" s="22">
        <f>ODAOHfA!BJ21</f>
        <v>0</v>
      </c>
      <c r="D9865" s="22" t="s">
        <v>16807</v>
      </c>
      <c r="E9865" s="371" t="s">
        <v>21569</v>
      </c>
    </row>
    <row r="9866" spans="1:5" ht="12" customHeight="1" x14ac:dyDescent="0.25">
      <c r="A9866" s="651" t="s">
        <v>21570</v>
      </c>
      <c r="B9866" t="s">
        <v>21571</v>
      </c>
      <c r="C9866" s="22">
        <f>ODAOHfA!BJ22</f>
        <v>0</v>
      </c>
      <c r="D9866" s="22" t="s">
        <v>16807</v>
      </c>
      <c r="E9866" s="371" t="s">
        <v>21572</v>
      </c>
    </row>
    <row r="9867" spans="1:5" ht="12" customHeight="1" x14ac:dyDescent="0.25">
      <c r="A9867" s="651" t="s">
        <v>21573</v>
      </c>
      <c r="B9867" t="s">
        <v>21574</v>
      </c>
      <c r="C9867" s="22">
        <f>ODAOHfA!BJ23</f>
        <v>0</v>
      </c>
      <c r="D9867" s="22" t="s">
        <v>16807</v>
      </c>
      <c r="E9867" s="371" t="s">
        <v>21575</v>
      </c>
    </row>
    <row r="9868" spans="1:5" ht="12" customHeight="1" x14ac:dyDescent="0.25">
      <c r="A9868" s="651" t="s">
        <v>21576</v>
      </c>
      <c r="B9868" t="s">
        <v>21577</v>
      </c>
      <c r="C9868" s="22">
        <f>ODAOHfA!BJ24</f>
        <v>0</v>
      </c>
      <c r="D9868" s="22" t="s">
        <v>16807</v>
      </c>
      <c r="E9868" s="371" t="s">
        <v>21578</v>
      </c>
    </row>
    <row r="9869" spans="1:5" ht="12" customHeight="1" x14ac:dyDescent="0.25">
      <c r="A9869" s="651" t="s">
        <v>21579</v>
      </c>
      <c r="B9869" t="s">
        <v>21580</v>
      </c>
      <c r="C9869" s="22">
        <f>ODAOHfA!BJ25</f>
        <v>0</v>
      </c>
      <c r="D9869" s="22" t="s">
        <v>16807</v>
      </c>
      <c r="E9869" s="371" t="s">
        <v>21581</v>
      </c>
    </row>
    <row r="9870" spans="1:5" ht="12" customHeight="1" x14ac:dyDescent="0.25">
      <c r="A9870" s="651" t="s">
        <v>21582</v>
      </c>
      <c r="B9870" t="s">
        <v>21583</v>
      </c>
      <c r="C9870" s="22">
        <f>ODAOHfA!BJ26</f>
        <v>0</v>
      </c>
      <c r="D9870" s="22" t="s">
        <v>16807</v>
      </c>
      <c r="E9870" s="371" t="s">
        <v>21584</v>
      </c>
    </row>
    <row r="9871" spans="1:5" ht="12" customHeight="1" x14ac:dyDescent="0.25">
      <c r="A9871" s="651" t="s">
        <v>21585</v>
      </c>
      <c r="B9871" t="s">
        <v>21586</v>
      </c>
      <c r="C9871" s="22">
        <f>ODAOHfA!BJ27</f>
        <v>0</v>
      </c>
      <c r="D9871" s="22" t="s">
        <v>16807</v>
      </c>
      <c r="E9871" s="371" t="s">
        <v>21587</v>
      </c>
    </row>
    <row r="9872" spans="1:5" ht="12" customHeight="1" x14ac:dyDescent="0.25">
      <c r="A9872" s="651" t="s">
        <v>21588</v>
      </c>
      <c r="B9872" t="s">
        <v>21589</v>
      </c>
      <c r="C9872" s="22">
        <f>ODAOHfA!BJ28</f>
        <v>0</v>
      </c>
      <c r="D9872" s="22" t="s">
        <v>16807</v>
      </c>
      <c r="E9872" s="371" t="s">
        <v>21590</v>
      </c>
    </row>
    <row r="9873" spans="1:5" ht="12" customHeight="1" x14ac:dyDescent="0.25">
      <c r="A9873" s="651" t="s">
        <v>21591</v>
      </c>
      <c r="B9873" t="s">
        <v>21592</v>
      </c>
      <c r="C9873" s="22">
        <f>ODAOHfA!BJ29</f>
        <v>0</v>
      </c>
      <c r="D9873" s="22" t="s">
        <v>16807</v>
      </c>
      <c r="E9873" s="371" t="s">
        <v>21593</v>
      </c>
    </row>
    <row r="9874" spans="1:5" ht="12" customHeight="1" x14ac:dyDescent="0.25">
      <c r="A9874" s="651" t="s">
        <v>21594</v>
      </c>
      <c r="B9874" t="s">
        <v>21595</v>
      </c>
      <c r="C9874" s="22">
        <f>ODAOHfA!BJ30</f>
        <v>0</v>
      </c>
      <c r="D9874" s="22" t="s">
        <v>16807</v>
      </c>
      <c r="E9874" s="371" t="s">
        <v>21596</v>
      </c>
    </row>
    <row r="9875" spans="1:5" ht="12" customHeight="1" x14ac:dyDescent="0.25">
      <c r="A9875" s="651" t="s">
        <v>21597</v>
      </c>
      <c r="B9875" t="s">
        <v>21598</v>
      </c>
      <c r="C9875" s="22">
        <f>ODAOHfA!BJ31</f>
        <v>0</v>
      </c>
      <c r="D9875" s="22" t="s">
        <v>16807</v>
      </c>
      <c r="E9875" s="371" t="s">
        <v>21599</v>
      </c>
    </row>
    <row r="9876" spans="1:5" ht="12" customHeight="1" x14ac:dyDescent="0.25">
      <c r="A9876" s="651" t="s">
        <v>21600</v>
      </c>
      <c r="B9876" t="s">
        <v>21601</v>
      </c>
      <c r="C9876" s="22">
        <f>ODAOHfA!BJ32</f>
        <v>0</v>
      </c>
      <c r="D9876" s="22" t="s">
        <v>16807</v>
      </c>
      <c r="E9876" s="371" t="s">
        <v>21602</v>
      </c>
    </row>
    <row r="9877" spans="1:5" ht="12" customHeight="1" x14ac:dyDescent="0.25">
      <c r="A9877" s="651" t="s">
        <v>21603</v>
      </c>
      <c r="B9877" t="s">
        <v>21604</v>
      </c>
      <c r="C9877" s="22">
        <f>ODAOHfA!BJ33</f>
        <v>0</v>
      </c>
      <c r="D9877" s="22" t="s">
        <v>16807</v>
      </c>
      <c r="E9877" s="371" t="s">
        <v>21605</v>
      </c>
    </row>
    <row r="9878" spans="1:5" ht="12" customHeight="1" x14ac:dyDescent="0.25">
      <c r="A9878" s="651" t="s">
        <v>21606</v>
      </c>
      <c r="B9878" t="s">
        <v>21607</v>
      </c>
      <c r="C9878" s="22">
        <f>ODAOHfA!BJ34</f>
        <v>0</v>
      </c>
      <c r="D9878" s="22" t="s">
        <v>16807</v>
      </c>
      <c r="E9878" s="371" t="s">
        <v>21608</v>
      </c>
    </row>
    <row r="9879" spans="1:5" ht="12" customHeight="1" x14ac:dyDescent="0.25">
      <c r="A9879" s="651" t="s">
        <v>21609</v>
      </c>
      <c r="B9879" t="s">
        <v>21610</v>
      </c>
      <c r="C9879" s="22">
        <f>ODAOHfA!BJ35</f>
        <v>0</v>
      </c>
      <c r="D9879" s="22" t="s">
        <v>16807</v>
      </c>
      <c r="E9879" s="371" t="s">
        <v>21611</v>
      </c>
    </row>
    <row r="9880" spans="1:5" ht="12" customHeight="1" x14ac:dyDescent="0.25">
      <c r="A9880" s="651" t="s">
        <v>21612</v>
      </c>
      <c r="B9880" t="s">
        <v>21613</v>
      </c>
      <c r="C9880" s="22">
        <f>ODAOHfA!BJ36</f>
        <v>0</v>
      </c>
      <c r="D9880" s="22" t="s">
        <v>16807</v>
      </c>
      <c r="E9880" s="371" t="s">
        <v>21614</v>
      </c>
    </row>
    <row r="9881" spans="1:5" ht="12" customHeight="1" x14ac:dyDescent="0.25">
      <c r="A9881" s="651" t="s">
        <v>21615</v>
      </c>
      <c r="B9881" t="s">
        <v>21616</v>
      </c>
      <c r="C9881" s="22">
        <f>ODAOHfA!BJ37</f>
        <v>0</v>
      </c>
      <c r="D9881" s="22" t="s">
        <v>16807</v>
      </c>
      <c r="E9881" s="371" t="s">
        <v>21617</v>
      </c>
    </row>
    <row r="9882" spans="1:5" ht="12" customHeight="1" x14ac:dyDescent="0.25">
      <c r="A9882" s="651" t="s">
        <v>21618</v>
      </c>
      <c r="B9882" t="s">
        <v>21619</v>
      </c>
      <c r="C9882" s="22">
        <f>ODAOHfA!BJ38</f>
        <v>0</v>
      </c>
      <c r="D9882" s="22" t="s">
        <v>16807</v>
      </c>
      <c r="E9882" s="371" t="s">
        <v>21620</v>
      </c>
    </row>
    <row r="9883" spans="1:5" ht="12" customHeight="1" x14ac:dyDescent="0.25">
      <c r="A9883" s="651" t="s">
        <v>21621</v>
      </c>
      <c r="B9883" t="s">
        <v>21622</v>
      </c>
      <c r="C9883" s="22">
        <f>ODAOHfA!BK14</f>
        <v>0</v>
      </c>
      <c r="D9883" s="22" t="s">
        <v>16807</v>
      </c>
      <c r="E9883" s="371" t="s">
        <v>21623</v>
      </c>
    </row>
    <row r="9884" spans="1:5" ht="12" customHeight="1" x14ac:dyDescent="0.25">
      <c r="A9884" s="651" t="s">
        <v>21624</v>
      </c>
      <c r="B9884" t="s">
        <v>21625</v>
      </c>
      <c r="C9884" s="22">
        <f>ODAOHfA!BK15</f>
        <v>0</v>
      </c>
      <c r="D9884" s="22" t="s">
        <v>16807</v>
      </c>
      <c r="E9884" s="371" t="s">
        <v>21626</v>
      </c>
    </row>
    <row r="9885" spans="1:5" ht="12" customHeight="1" x14ac:dyDescent="0.25">
      <c r="A9885" s="651" t="s">
        <v>21627</v>
      </c>
      <c r="B9885" t="s">
        <v>21628</v>
      </c>
      <c r="C9885" s="22">
        <f>ODAOHfA!BK16</f>
        <v>0</v>
      </c>
      <c r="D9885" s="22" t="s">
        <v>16807</v>
      </c>
      <c r="E9885" s="371" t="s">
        <v>21629</v>
      </c>
    </row>
    <row r="9886" spans="1:5" ht="12" customHeight="1" x14ac:dyDescent="0.25">
      <c r="A9886" s="651" t="s">
        <v>21630</v>
      </c>
      <c r="B9886" t="s">
        <v>21631</v>
      </c>
      <c r="C9886" s="22">
        <f>ODAOHfA!BK17</f>
        <v>0</v>
      </c>
      <c r="D9886" s="22" t="s">
        <v>16807</v>
      </c>
      <c r="E9886" s="371" t="s">
        <v>21632</v>
      </c>
    </row>
    <row r="9887" spans="1:5" ht="12" customHeight="1" x14ac:dyDescent="0.25">
      <c r="A9887" s="651" t="s">
        <v>21633</v>
      </c>
      <c r="B9887" t="s">
        <v>21634</v>
      </c>
      <c r="C9887" s="22">
        <f>ODAOHfA!BK18</f>
        <v>0</v>
      </c>
      <c r="D9887" s="22" t="s">
        <v>16807</v>
      </c>
      <c r="E9887" s="371" t="s">
        <v>21635</v>
      </c>
    </row>
    <row r="9888" spans="1:5" ht="12" customHeight="1" x14ac:dyDescent="0.25">
      <c r="A9888" s="651" t="s">
        <v>21636</v>
      </c>
      <c r="B9888" t="s">
        <v>21637</v>
      </c>
      <c r="C9888" s="22">
        <f>ODAOHfA!BK19</f>
        <v>0</v>
      </c>
      <c r="D9888" s="22" t="s">
        <v>16807</v>
      </c>
      <c r="E9888" s="371" t="s">
        <v>21638</v>
      </c>
    </row>
    <row r="9889" spans="1:5" ht="12" customHeight="1" x14ac:dyDescent="0.25">
      <c r="A9889" s="651" t="s">
        <v>21639</v>
      </c>
      <c r="B9889" t="s">
        <v>21640</v>
      </c>
      <c r="C9889" s="22">
        <f>ODAOHfA!BK20</f>
        <v>0</v>
      </c>
      <c r="D9889" s="22" t="s">
        <v>16807</v>
      </c>
      <c r="E9889" s="371" t="s">
        <v>21641</v>
      </c>
    </row>
    <row r="9890" spans="1:5" ht="12" customHeight="1" x14ac:dyDescent="0.25">
      <c r="A9890" s="651" t="s">
        <v>21642</v>
      </c>
      <c r="B9890" t="s">
        <v>21643</v>
      </c>
      <c r="C9890" s="22">
        <f>ODAOHfA!BK21</f>
        <v>0</v>
      </c>
      <c r="D9890" s="22" t="s">
        <v>16807</v>
      </c>
      <c r="E9890" s="371" t="s">
        <v>21644</v>
      </c>
    </row>
    <row r="9891" spans="1:5" ht="12" customHeight="1" x14ac:dyDescent="0.25">
      <c r="A9891" s="651" t="s">
        <v>21645</v>
      </c>
      <c r="B9891" t="s">
        <v>21646</v>
      </c>
      <c r="C9891" s="22">
        <f>ODAOHfA!BK22</f>
        <v>0</v>
      </c>
      <c r="D9891" s="22" t="s">
        <v>16807</v>
      </c>
      <c r="E9891" s="371" t="s">
        <v>21647</v>
      </c>
    </row>
    <row r="9892" spans="1:5" ht="12" customHeight="1" x14ac:dyDescent="0.25">
      <c r="A9892" s="651" t="s">
        <v>21648</v>
      </c>
      <c r="B9892" t="s">
        <v>21649</v>
      </c>
      <c r="C9892" s="22">
        <f>ODAOHfA!BK23</f>
        <v>0</v>
      </c>
      <c r="D9892" s="22" t="s">
        <v>16807</v>
      </c>
      <c r="E9892" s="371" t="s">
        <v>21650</v>
      </c>
    </row>
    <row r="9893" spans="1:5" ht="12" customHeight="1" x14ac:dyDescent="0.25">
      <c r="A9893" s="651" t="s">
        <v>21651</v>
      </c>
      <c r="B9893" t="s">
        <v>21652</v>
      </c>
      <c r="C9893" s="22">
        <f>ODAOHfA!BK24</f>
        <v>0</v>
      </c>
      <c r="D9893" s="22" t="s">
        <v>16807</v>
      </c>
      <c r="E9893" s="371" t="s">
        <v>21653</v>
      </c>
    </row>
    <row r="9894" spans="1:5" ht="12" customHeight="1" x14ac:dyDescent="0.25">
      <c r="A9894" s="651" t="s">
        <v>21654</v>
      </c>
      <c r="B9894" t="s">
        <v>21655</v>
      </c>
      <c r="C9894" s="22">
        <f>ODAOHfA!BK25</f>
        <v>0</v>
      </c>
      <c r="D9894" s="22" t="s">
        <v>16807</v>
      </c>
      <c r="E9894" s="371" t="s">
        <v>21656</v>
      </c>
    </row>
    <row r="9895" spans="1:5" ht="12" customHeight="1" x14ac:dyDescent="0.25">
      <c r="A9895" s="651" t="s">
        <v>21657</v>
      </c>
      <c r="B9895" t="s">
        <v>21658</v>
      </c>
      <c r="C9895" s="22">
        <f>ODAOHfA!BK26</f>
        <v>0</v>
      </c>
      <c r="D9895" s="22" t="s">
        <v>16807</v>
      </c>
      <c r="E9895" s="371" t="s">
        <v>21659</v>
      </c>
    </row>
    <row r="9896" spans="1:5" ht="12" customHeight="1" x14ac:dyDescent="0.25">
      <c r="A9896" s="651" t="s">
        <v>21660</v>
      </c>
      <c r="B9896" t="s">
        <v>21661</v>
      </c>
      <c r="C9896" s="22">
        <f>ODAOHfA!BK27</f>
        <v>0</v>
      </c>
      <c r="D9896" s="22" t="s">
        <v>16807</v>
      </c>
      <c r="E9896" s="371" t="s">
        <v>21662</v>
      </c>
    </row>
    <row r="9897" spans="1:5" ht="12" customHeight="1" x14ac:dyDescent="0.25">
      <c r="A9897" s="651" t="s">
        <v>21663</v>
      </c>
      <c r="B9897" t="s">
        <v>21664</v>
      </c>
      <c r="C9897" s="22">
        <f>ODAOHfA!BK28</f>
        <v>0</v>
      </c>
      <c r="D9897" s="22" t="s">
        <v>16807</v>
      </c>
      <c r="E9897" s="371" t="s">
        <v>21665</v>
      </c>
    </row>
    <row r="9898" spans="1:5" ht="12" customHeight="1" x14ac:dyDescent="0.25">
      <c r="A9898" s="651" t="s">
        <v>21666</v>
      </c>
      <c r="B9898" t="s">
        <v>21667</v>
      </c>
      <c r="C9898" s="22">
        <f>ODAOHfA!BK29</f>
        <v>0</v>
      </c>
      <c r="D9898" s="22" t="s">
        <v>16807</v>
      </c>
      <c r="E9898" s="371" t="s">
        <v>21668</v>
      </c>
    </row>
    <row r="9899" spans="1:5" ht="12" customHeight="1" x14ac:dyDescent="0.25">
      <c r="A9899" s="651" t="s">
        <v>21669</v>
      </c>
      <c r="B9899" t="s">
        <v>21670</v>
      </c>
      <c r="C9899" s="22">
        <f>ODAOHfA!BK30</f>
        <v>0</v>
      </c>
      <c r="D9899" s="22" t="s">
        <v>16807</v>
      </c>
      <c r="E9899" s="371" t="s">
        <v>21671</v>
      </c>
    </row>
    <row r="9900" spans="1:5" ht="12" customHeight="1" x14ac:dyDescent="0.25">
      <c r="A9900" s="651" t="s">
        <v>21672</v>
      </c>
      <c r="B9900" t="s">
        <v>21673</v>
      </c>
      <c r="C9900" s="22">
        <f>ODAOHfA!BK31</f>
        <v>0</v>
      </c>
      <c r="D9900" s="22" t="s">
        <v>16807</v>
      </c>
      <c r="E9900" s="371" t="s">
        <v>21674</v>
      </c>
    </row>
    <row r="9901" spans="1:5" ht="12" customHeight="1" x14ac:dyDescent="0.25">
      <c r="A9901" s="651" t="s">
        <v>21675</v>
      </c>
      <c r="B9901" t="s">
        <v>21676</v>
      </c>
      <c r="C9901" s="22">
        <f>ODAOHfA!BK32</f>
        <v>0</v>
      </c>
      <c r="D9901" s="22" t="s">
        <v>16807</v>
      </c>
      <c r="E9901" s="371" t="s">
        <v>21677</v>
      </c>
    </row>
    <row r="9902" spans="1:5" ht="12" customHeight="1" x14ac:dyDescent="0.25">
      <c r="A9902" s="651" t="s">
        <v>21678</v>
      </c>
      <c r="B9902" t="s">
        <v>21679</v>
      </c>
      <c r="C9902" s="22">
        <f>ODAOHfA!BK33</f>
        <v>0</v>
      </c>
      <c r="D9902" s="22" t="s">
        <v>16807</v>
      </c>
      <c r="E9902" s="371" t="s">
        <v>21680</v>
      </c>
    </row>
    <row r="9903" spans="1:5" ht="12" customHeight="1" x14ac:dyDescent="0.25">
      <c r="A9903" s="651" t="s">
        <v>21681</v>
      </c>
      <c r="B9903" t="s">
        <v>21682</v>
      </c>
      <c r="C9903" s="22">
        <f>ODAOHfA!BK34</f>
        <v>0</v>
      </c>
      <c r="D9903" s="22" t="s">
        <v>16807</v>
      </c>
      <c r="E9903" s="371" t="s">
        <v>21683</v>
      </c>
    </row>
    <row r="9904" spans="1:5" ht="12" customHeight="1" x14ac:dyDescent="0.25">
      <c r="A9904" s="651" t="s">
        <v>21684</v>
      </c>
      <c r="B9904" t="s">
        <v>21685</v>
      </c>
      <c r="C9904" s="22">
        <f>ODAOHfA!BK35</f>
        <v>0</v>
      </c>
      <c r="D9904" s="22" t="s">
        <v>16807</v>
      </c>
      <c r="E9904" s="371" t="s">
        <v>21686</v>
      </c>
    </row>
    <row r="9905" spans="1:5" ht="12" customHeight="1" x14ac:dyDescent="0.25">
      <c r="A9905" s="651" t="s">
        <v>21687</v>
      </c>
      <c r="B9905" t="s">
        <v>21688</v>
      </c>
      <c r="C9905" s="22">
        <f>ODAOHfA!BK36</f>
        <v>0</v>
      </c>
      <c r="D9905" s="22" t="s">
        <v>16807</v>
      </c>
      <c r="E9905" s="371" t="s">
        <v>21689</v>
      </c>
    </row>
    <row r="9906" spans="1:5" ht="12" customHeight="1" x14ac:dyDescent="0.25">
      <c r="A9906" s="651" t="s">
        <v>21690</v>
      </c>
      <c r="B9906" t="s">
        <v>21691</v>
      </c>
      <c r="C9906" s="22">
        <f>ODAOHfA!BK37</f>
        <v>0</v>
      </c>
      <c r="D9906" s="22" t="s">
        <v>16807</v>
      </c>
      <c r="E9906" s="371" t="s">
        <v>21692</v>
      </c>
    </row>
    <row r="9907" spans="1:5" ht="12" customHeight="1" x14ac:dyDescent="0.25">
      <c r="A9907" s="651" t="s">
        <v>21693</v>
      </c>
      <c r="B9907" t="s">
        <v>21694</v>
      </c>
      <c r="C9907" s="22">
        <f>ODAOHfA!BK38</f>
        <v>0</v>
      </c>
      <c r="D9907" s="22" t="s">
        <v>16807</v>
      </c>
      <c r="E9907" s="371" t="s">
        <v>21695</v>
      </c>
    </row>
    <row r="9908" spans="1:5" ht="12" customHeight="1" x14ac:dyDescent="0.25">
      <c r="A9908" s="651" t="s">
        <v>21696</v>
      </c>
      <c r="B9908" t="s">
        <v>21697</v>
      </c>
      <c r="C9908" s="22">
        <f>ODAOHfA!BL14</f>
        <v>0</v>
      </c>
      <c r="D9908" s="22" t="s">
        <v>16807</v>
      </c>
      <c r="E9908" s="371" t="s">
        <v>21698</v>
      </c>
    </row>
    <row r="9909" spans="1:5" ht="12" customHeight="1" x14ac:dyDescent="0.25">
      <c r="A9909" s="651" t="s">
        <v>21699</v>
      </c>
      <c r="B9909" t="s">
        <v>21700</v>
      </c>
      <c r="C9909" s="22">
        <f>ODAOHfA!BL15</f>
        <v>0</v>
      </c>
      <c r="D9909" s="22" t="s">
        <v>16807</v>
      </c>
      <c r="E9909" s="371" t="s">
        <v>21701</v>
      </c>
    </row>
    <row r="9910" spans="1:5" ht="12" customHeight="1" x14ac:dyDescent="0.25">
      <c r="A9910" s="651" t="s">
        <v>21702</v>
      </c>
      <c r="B9910" t="s">
        <v>21703</v>
      </c>
      <c r="C9910" s="22">
        <f>ODAOHfA!BL16</f>
        <v>0</v>
      </c>
      <c r="D9910" s="22" t="s">
        <v>16807</v>
      </c>
      <c r="E9910" s="371" t="s">
        <v>21704</v>
      </c>
    </row>
    <row r="9911" spans="1:5" ht="12" customHeight="1" x14ac:dyDescent="0.25">
      <c r="A9911" s="651" t="s">
        <v>21705</v>
      </c>
      <c r="B9911" t="s">
        <v>21706</v>
      </c>
      <c r="C9911" s="22">
        <f>ODAOHfA!BL17</f>
        <v>0</v>
      </c>
      <c r="D9911" s="22" t="s">
        <v>16807</v>
      </c>
      <c r="E9911" s="371" t="s">
        <v>21707</v>
      </c>
    </row>
    <row r="9912" spans="1:5" ht="12" customHeight="1" x14ac:dyDescent="0.25">
      <c r="A9912" s="651" t="s">
        <v>21708</v>
      </c>
      <c r="B9912" t="s">
        <v>21709</v>
      </c>
      <c r="C9912" s="22">
        <f>ODAOHfA!BL18</f>
        <v>0</v>
      </c>
      <c r="D9912" s="22" t="s">
        <v>16807</v>
      </c>
      <c r="E9912" s="371" t="s">
        <v>21710</v>
      </c>
    </row>
    <row r="9913" spans="1:5" ht="12" customHeight="1" x14ac:dyDescent="0.25">
      <c r="A9913" s="651" t="s">
        <v>21711</v>
      </c>
      <c r="B9913" t="s">
        <v>21712</v>
      </c>
      <c r="C9913" s="22">
        <f>ODAOHfA!BL19</f>
        <v>0</v>
      </c>
      <c r="D9913" s="22" t="s">
        <v>16807</v>
      </c>
      <c r="E9913" s="371" t="s">
        <v>21713</v>
      </c>
    </row>
    <row r="9914" spans="1:5" ht="12" customHeight="1" x14ac:dyDescent="0.25">
      <c r="A9914" s="651" t="s">
        <v>21714</v>
      </c>
      <c r="B9914" t="s">
        <v>21715</v>
      </c>
      <c r="C9914" s="22">
        <f>ODAOHfA!BL20</f>
        <v>0</v>
      </c>
      <c r="D9914" s="22" t="s">
        <v>16807</v>
      </c>
      <c r="E9914" s="371" t="s">
        <v>21716</v>
      </c>
    </row>
    <row r="9915" spans="1:5" ht="12" customHeight="1" x14ac:dyDescent="0.25">
      <c r="A9915" s="651" t="s">
        <v>21717</v>
      </c>
      <c r="B9915" t="s">
        <v>21718</v>
      </c>
      <c r="C9915" s="22">
        <f>ODAOHfA!BL21</f>
        <v>0</v>
      </c>
      <c r="D9915" s="22" t="s">
        <v>16807</v>
      </c>
      <c r="E9915" s="371" t="s">
        <v>21719</v>
      </c>
    </row>
    <row r="9916" spans="1:5" ht="12" customHeight="1" x14ac:dyDescent="0.25">
      <c r="A9916" s="651" t="s">
        <v>21720</v>
      </c>
      <c r="B9916" t="s">
        <v>21721</v>
      </c>
      <c r="C9916" s="22">
        <f>ODAOHfA!BL22</f>
        <v>0</v>
      </c>
      <c r="D9916" s="22" t="s">
        <v>16807</v>
      </c>
      <c r="E9916" s="371" t="s">
        <v>21722</v>
      </c>
    </row>
    <row r="9917" spans="1:5" ht="12" customHeight="1" x14ac:dyDescent="0.25">
      <c r="A9917" s="651" t="s">
        <v>21723</v>
      </c>
      <c r="B9917" t="s">
        <v>21724</v>
      </c>
      <c r="C9917" s="22">
        <f>ODAOHfA!BL23</f>
        <v>0</v>
      </c>
      <c r="D9917" s="22" t="s">
        <v>16807</v>
      </c>
      <c r="E9917" s="371" t="s">
        <v>21725</v>
      </c>
    </row>
    <row r="9918" spans="1:5" ht="12" customHeight="1" x14ac:dyDescent="0.25">
      <c r="A9918" s="651" t="s">
        <v>21726</v>
      </c>
      <c r="B9918" t="s">
        <v>21727</v>
      </c>
      <c r="C9918" s="22">
        <f>ODAOHfA!BL24</f>
        <v>0</v>
      </c>
      <c r="D9918" s="22" t="s">
        <v>16807</v>
      </c>
      <c r="E9918" s="371" t="s">
        <v>21728</v>
      </c>
    </row>
    <row r="9919" spans="1:5" ht="12" customHeight="1" x14ac:dyDescent="0.25">
      <c r="A9919" s="651" t="s">
        <v>21729</v>
      </c>
      <c r="B9919" t="s">
        <v>21730</v>
      </c>
      <c r="C9919" s="22">
        <f>ODAOHfA!BL25</f>
        <v>0</v>
      </c>
      <c r="D9919" s="22" t="s">
        <v>16807</v>
      </c>
      <c r="E9919" s="371" t="s">
        <v>21731</v>
      </c>
    </row>
    <row r="9920" spans="1:5" ht="12" customHeight="1" x14ac:dyDescent="0.25">
      <c r="A9920" s="651" t="s">
        <v>21732</v>
      </c>
      <c r="B9920" t="s">
        <v>21733</v>
      </c>
      <c r="C9920" s="22">
        <f>ODAOHfA!BL26</f>
        <v>0</v>
      </c>
      <c r="D9920" s="22" t="s">
        <v>16807</v>
      </c>
      <c r="E9920" s="371" t="s">
        <v>21734</v>
      </c>
    </row>
    <row r="9921" spans="1:5" ht="12" customHeight="1" x14ac:dyDescent="0.25">
      <c r="A9921" s="651" t="s">
        <v>21735</v>
      </c>
      <c r="B9921" t="s">
        <v>21736</v>
      </c>
      <c r="C9921" s="22">
        <f>ODAOHfA!BL27</f>
        <v>0</v>
      </c>
      <c r="D9921" s="22" t="s">
        <v>16807</v>
      </c>
      <c r="E9921" s="371" t="s">
        <v>21737</v>
      </c>
    </row>
    <row r="9922" spans="1:5" ht="12" customHeight="1" x14ac:dyDescent="0.25">
      <c r="A9922" s="651" t="s">
        <v>21738</v>
      </c>
      <c r="B9922" t="s">
        <v>21739</v>
      </c>
      <c r="C9922" s="22">
        <f>ODAOHfA!BL28</f>
        <v>0</v>
      </c>
      <c r="D9922" s="22" t="s">
        <v>16807</v>
      </c>
      <c r="E9922" s="371" t="s">
        <v>21740</v>
      </c>
    </row>
    <row r="9923" spans="1:5" ht="12" customHeight="1" x14ac:dyDescent="0.25">
      <c r="A9923" s="651" t="s">
        <v>21741</v>
      </c>
      <c r="B9923" t="s">
        <v>21742</v>
      </c>
      <c r="C9923" s="22">
        <f>ODAOHfA!BL29</f>
        <v>0</v>
      </c>
      <c r="D9923" s="22" t="s">
        <v>16807</v>
      </c>
      <c r="E9923" s="371" t="s">
        <v>21743</v>
      </c>
    </row>
    <row r="9924" spans="1:5" ht="12" customHeight="1" x14ac:dyDescent="0.25">
      <c r="A9924" s="651" t="s">
        <v>21744</v>
      </c>
      <c r="B9924" t="s">
        <v>21745</v>
      </c>
      <c r="C9924" s="22">
        <f>ODAOHfA!BL30</f>
        <v>0</v>
      </c>
      <c r="D9924" s="22" t="s">
        <v>16807</v>
      </c>
      <c r="E9924" s="371" t="s">
        <v>21746</v>
      </c>
    </row>
    <row r="9925" spans="1:5" ht="12" customHeight="1" x14ac:dyDescent="0.25">
      <c r="A9925" s="651" t="s">
        <v>21747</v>
      </c>
      <c r="B9925" t="s">
        <v>21748</v>
      </c>
      <c r="C9925" s="22">
        <f>ODAOHfA!BL31</f>
        <v>0</v>
      </c>
      <c r="D9925" s="22" t="s">
        <v>16807</v>
      </c>
      <c r="E9925" s="371" t="s">
        <v>21749</v>
      </c>
    </row>
    <row r="9926" spans="1:5" ht="12" customHeight="1" x14ac:dyDescent="0.25">
      <c r="A9926" s="651" t="s">
        <v>21750</v>
      </c>
      <c r="B9926" t="s">
        <v>21751</v>
      </c>
      <c r="C9926" s="22">
        <f>ODAOHfA!BL32</f>
        <v>0</v>
      </c>
      <c r="D9926" s="22" t="s">
        <v>16807</v>
      </c>
      <c r="E9926" s="371" t="s">
        <v>21752</v>
      </c>
    </row>
    <row r="9927" spans="1:5" ht="12" customHeight="1" x14ac:dyDescent="0.25">
      <c r="A9927" s="651" t="s">
        <v>21753</v>
      </c>
      <c r="B9927" t="s">
        <v>21754</v>
      </c>
      <c r="C9927" s="22">
        <f>ODAOHfA!BL33</f>
        <v>0</v>
      </c>
      <c r="D9927" s="22" t="s">
        <v>16807</v>
      </c>
      <c r="E9927" s="371" t="s">
        <v>21755</v>
      </c>
    </row>
    <row r="9928" spans="1:5" ht="12" customHeight="1" x14ac:dyDescent="0.25">
      <c r="A9928" s="651" t="s">
        <v>21756</v>
      </c>
      <c r="B9928" t="s">
        <v>21757</v>
      </c>
      <c r="C9928" s="22">
        <f>ODAOHfA!BL34</f>
        <v>0</v>
      </c>
      <c r="D9928" s="22" t="s">
        <v>16807</v>
      </c>
      <c r="E9928" s="371" t="s">
        <v>21758</v>
      </c>
    </row>
    <row r="9929" spans="1:5" ht="12" customHeight="1" x14ac:dyDescent="0.25">
      <c r="A9929" s="651" t="s">
        <v>21759</v>
      </c>
      <c r="B9929" t="s">
        <v>21760</v>
      </c>
      <c r="C9929" s="22">
        <f>ODAOHfA!BL35</f>
        <v>0</v>
      </c>
      <c r="D9929" s="22" t="s">
        <v>16807</v>
      </c>
      <c r="E9929" s="371" t="s">
        <v>21761</v>
      </c>
    </row>
    <row r="9930" spans="1:5" ht="12" customHeight="1" x14ac:dyDescent="0.25">
      <c r="A9930" s="651" t="s">
        <v>21762</v>
      </c>
      <c r="B9930" t="s">
        <v>21763</v>
      </c>
      <c r="C9930" s="22">
        <f>ODAOHfA!BL36</f>
        <v>0</v>
      </c>
      <c r="D9930" s="22" t="s">
        <v>16807</v>
      </c>
      <c r="E9930" s="371" t="s">
        <v>21764</v>
      </c>
    </row>
    <row r="9931" spans="1:5" ht="12" customHeight="1" x14ac:dyDescent="0.25">
      <c r="A9931" s="651" t="s">
        <v>21765</v>
      </c>
      <c r="B9931" t="s">
        <v>21766</v>
      </c>
      <c r="C9931" s="22">
        <f>ODAOHfA!BL37</f>
        <v>0</v>
      </c>
      <c r="D9931" s="22" t="s">
        <v>16807</v>
      </c>
      <c r="E9931" s="371" t="s">
        <v>21767</v>
      </c>
    </row>
    <row r="9932" spans="1:5" ht="12" customHeight="1" x14ac:dyDescent="0.25">
      <c r="A9932" s="651" t="s">
        <v>21768</v>
      </c>
      <c r="B9932" t="s">
        <v>21769</v>
      </c>
      <c r="C9932" s="22">
        <f>ODAOHfA!BL38</f>
        <v>0</v>
      </c>
      <c r="D9932" s="22" t="s">
        <v>16807</v>
      </c>
      <c r="E9932" s="371" t="s">
        <v>21770</v>
      </c>
    </row>
    <row r="9933" spans="1:5" ht="12" customHeight="1" x14ac:dyDescent="0.25">
      <c r="A9933" s="651" t="s">
        <v>21771</v>
      </c>
      <c r="B9933" t="s">
        <v>21772</v>
      </c>
      <c r="C9933" s="22">
        <f>ODAOHfA!BM14</f>
        <v>0</v>
      </c>
      <c r="D9933" s="22" t="s">
        <v>16807</v>
      </c>
      <c r="E9933" s="371" t="s">
        <v>21773</v>
      </c>
    </row>
    <row r="9934" spans="1:5" ht="12" customHeight="1" x14ac:dyDescent="0.25">
      <c r="A9934" s="651" t="s">
        <v>21774</v>
      </c>
      <c r="B9934" t="s">
        <v>21775</v>
      </c>
      <c r="C9934" s="22">
        <f>ODAOHfA!BM15</f>
        <v>0</v>
      </c>
      <c r="D9934" s="22" t="s">
        <v>16807</v>
      </c>
      <c r="E9934" s="371" t="s">
        <v>21776</v>
      </c>
    </row>
    <row r="9935" spans="1:5" ht="12" customHeight="1" x14ac:dyDescent="0.25">
      <c r="A9935" s="651" t="s">
        <v>21777</v>
      </c>
      <c r="B9935" t="s">
        <v>21778</v>
      </c>
      <c r="C9935" s="22">
        <f>ODAOHfA!BM16</f>
        <v>0</v>
      </c>
      <c r="D9935" s="22" t="s">
        <v>16807</v>
      </c>
      <c r="E9935" s="371" t="s">
        <v>21779</v>
      </c>
    </row>
    <row r="9936" spans="1:5" ht="12" customHeight="1" x14ac:dyDescent="0.25">
      <c r="A9936" s="651" t="s">
        <v>21780</v>
      </c>
      <c r="B9936" t="s">
        <v>21781</v>
      </c>
      <c r="C9936" s="22">
        <f>ODAOHfA!BM17</f>
        <v>0</v>
      </c>
      <c r="D9936" s="22" t="s">
        <v>16807</v>
      </c>
      <c r="E9936" s="371" t="s">
        <v>21782</v>
      </c>
    </row>
    <row r="9937" spans="1:5" ht="12" customHeight="1" x14ac:dyDescent="0.25">
      <c r="A9937" s="651" t="s">
        <v>21783</v>
      </c>
      <c r="B9937" t="s">
        <v>21784</v>
      </c>
      <c r="C9937" s="22">
        <f>ODAOHfA!BM18</f>
        <v>0</v>
      </c>
      <c r="D9937" s="22" t="s">
        <v>16807</v>
      </c>
      <c r="E9937" s="371" t="s">
        <v>21785</v>
      </c>
    </row>
    <row r="9938" spans="1:5" ht="12" customHeight="1" x14ac:dyDescent="0.25">
      <c r="A9938" s="651" t="s">
        <v>21786</v>
      </c>
      <c r="B9938" t="s">
        <v>21787</v>
      </c>
      <c r="C9938" s="22">
        <f>ODAOHfA!BM19</f>
        <v>0</v>
      </c>
      <c r="D9938" s="22" t="s">
        <v>16807</v>
      </c>
      <c r="E9938" s="371" t="s">
        <v>21788</v>
      </c>
    </row>
    <row r="9939" spans="1:5" ht="12" customHeight="1" x14ac:dyDescent="0.25">
      <c r="A9939" s="651" t="s">
        <v>21789</v>
      </c>
      <c r="B9939" t="s">
        <v>21790</v>
      </c>
      <c r="C9939" s="22">
        <f>ODAOHfA!BM20</f>
        <v>0</v>
      </c>
      <c r="D9939" s="22" t="s">
        <v>16807</v>
      </c>
      <c r="E9939" s="371" t="s">
        <v>21791</v>
      </c>
    </row>
    <row r="9940" spans="1:5" ht="12" customHeight="1" x14ac:dyDescent="0.25">
      <c r="A9940" s="651" t="s">
        <v>21792</v>
      </c>
      <c r="B9940" t="s">
        <v>21793</v>
      </c>
      <c r="C9940" s="22">
        <f>ODAOHfA!BM21</f>
        <v>0</v>
      </c>
      <c r="D9940" s="22" t="s">
        <v>16807</v>
      </c>
      <c r="E9940" s="371" t="s">
        <v>21794</v>
      </c>
    </row>
    <row r="9941" spans="1:5" ht="12" customHeight="1" x14ac:dyDescent="0.25">
      <c r="A9941" s="651" t="s">
        <v>21795</v>
      </c>
      <c r="B9941" t="s">
        <v>21796</v>
      </c>
      <c r="C9941" s="22">
        <f>ODAOHfA!BM22</f>
        <v>0</v>
      </c>
      <c r="D9941" s="22" t="s">
        <v>16807</v>
      </c>
      <c r="E9941" s="371" t="s">
        <v>21797</v>
      </c>
    </row>
    <row r="9942" spans="1:5" ht="12" customHeight="1" x14ac:dyDescent="0.25">
      <c r="A9942" s="651" t="s">
        <v>21798</v>
      </c>
      <c r="B9942" t="s">
        <v>21799</v>
      </c>
      <c r="C9942" s="22">
        <f>ODAOHfA!BM23</f>
        <v>0</v>
      </c>
      <c r="D9942" s="22" t="s">
        <v>16807</v>
      </c>
      <c r="E9942" s="371" t="s">
        <v>21800</v>
      </c>
    </row>
    <row r="9943" spans="1:5" ht="12" customHeight="1" x14ac:dyDescent="0.25">
      <c r="A9943" s="651" t="s">
        <v>21801</v>
      </c>
      <c r="B9943" t="s">
        <v>21802</v>
      </c>
      <c r="C9943" s="22">
        <f>ODAOHfA!BM24</f>
        <v>0</v>
      </c>
      <c r="D9943" s="22" t="s">
        <v>16807</v>
      </c>
      <c r="E9943" s="371" t="s">
        <v>21803</v>
      </c>
    </row>
    <row r="9944" spans="1:5" ht="12" customHeight="1" x14ac:dyDescent="0.25">
      <c r="A9944" s="651" t="s">
        <v>21804</v>
      </c>
      <c r="B9944" t="s">
        <v>21805</v>
      </c>
      <c r="C9944" s="22">
        <f>ODAOHfA!BM25</f>
        <v>0</v>
      </c>
      <c r="D9944" s="22" t="s">
        <v>16807</v>
      </c>
      <c r="E9944" s="371" t="s">
        <v>21806</v>
      </c>
    </row>
    <row r="9945" spans="1:5" ht="12" customHeight="1" x14ac:dyDescent="0.25">
      <c r="A9945" s="651" t="s">
        <v>21807</v>
      </c>
      <c r="B9945" t="s">
        <v>21808</v>
      </c>
      <c r="C9945" s="22">
        <f>ODAOHfA!BM26</f>
        <v>0</v>
      </c>
      <c r="D9945" s="22" t="s">
        <v>16807</v>
      </c>
      <c r="E9945" s="371" t="s">
        <v>21809</v>
      </c>
    </row>
    <row r="9946" spans="1:5" ht="12" customHeight="1" x14ac:dyDescent="0.25">
      <c r="A9946" s="651" t="s">
        <v>21810</v>
      </c>
      <c r="B9946" t="s">
        <v>21811</v>
      </c>
      <c r="C9946" s="22">
        <f>ODAOHfA!BM27</f>
        <v>0</v>
      </c>
      <c r="D9946" s="22" t="s">
        <v>16807</v>
      </c>
      <c r="E9946" s="371" t="s">
        <v>21812</v>
      </c>
    </row>
    <row r="9947" spans="1:5" ht="12" customHeight="1" x14ac:dyDescent="0.25">
      <c r="A9947" s="651" t="s">
        <v>21813</v>
      </c>
      <c r="B9947" t="s">
        <v>21814</v>
      </c>
      <c r="C9947" s="22">
        <f>ODAOHfA!BM28</f>
        <v>0</v>
      </c>
      <c r="D9947" s="22" t="s">
        <v>16807</v>
      </c>
      <c r="E9947" s="371" t="s">
        <v>21815</v>
      </c>
    </row>
    <row r="9948" spans="1:5" ht="12" customHeight="1" x14ac:dyDescent="0.25">
      <c r="A9948" s="651" t="s">
        <v>21816</v>
      </c>
      <c r="B9948" t="s">
        <v>21817</v>
      </c>
      <c r="C9948" s="22">
        <f>ODAOHfA!BM29</f>
        <v>0</v>
      </c>
      <c r="D9948" s="22" t="s">
        <v>16807</v>
      </c>
      <c r="E9948" s="371" t="s">
        <v>21818</v>
      </c>
    </row>
    <row r="9949" spans="1:5" ht="12" customHeight="1" x14ac:dyDescent="0.25">
      <c r="A9949" s="651" t="s">
        <v>21819</v>
      </c>
      <c r="B9949" t="s">
        <v>21820</v>
      </c>
      <c r="C9949" s="22">
        <f>ODAOHfA!BM30</f>
        <v>0</v>
      </c>
      <c r="D9949" s="22" t="s">
        <v>16807</v>
      </c>
      <c r="E9949" s="371" t="s">
        <v>21821</v>
      </c>
    </row>
    <row r="9950" spans="1:5" ht="12" customHeight="1" x14ac:dyDescent="0.25">
      <c r="A9950" s="651" t="s">
        <v>21822</v>
      </c>
      <c r="B9950" t="s">
        <v>21823</v>
      </c>
      <c r="C9950" s="22">
        <f>ODAOHfA!BM31</f>
        <v>0</v>
      </c>
      <c r="D9950" s="22" t="s">
        <v>16807</v>
      </c>
      <c r="E9950" s="371" t="s">
        <v>21824</v>
      </c>
    </row>
    <row r="9951" spans="1:5" ht="12" customHeight="1" x14ac:dyDescent="0.25">
      <c r="A9951" s="651" t="s">
        <v>21825</v>
      </c>
      <c r="B9951" t="s">
        <v>21826</v>
      </c>
      <c r="C9951" s="22">
        <f>ODAOHfA!BM32</f>
        <v>0</v>
      </c>
      <c r="D9951" s="22" t="s">
        <v>16807</v>
      </c>
      <c r="E9951" s="371" t="s">
        <v>21827</v>
      </c>
    </row>
    <row r="9952" spans="1:5" ht="12" customHeight="1" x14ac:dyDescent="0.25">
      <c r="A9952" s="651" t="s">
        <v>21828</v>
      </c>
      <c r="B9952" t="s">
        <v>21829</v>
      </c>
      <c r="C9952" s="22">
        <f>ODAOHfA!BM33</f>
        <v>0</v>
      </c>
      <c r="D9952" s="22" t="s">
        <v>16807</v>
      </c>
      <c r="E9952" s="371" t="s">
        <v>21830</v>
      </c>
    </row>
    <row r="9953" spans="1:5" ht="12" customHeight="1" x14ac:dyDescent="0.25">
      <c r="A9953" s="651" t="s">
        <v>21831</v>
      </c>
      <c r="B9953" t="s">
        <v>21832</v>
      </c>
      <c r="C9953" s="22">
        <f>ODAOHfA!BM34</f>
        <v>0</v>
      </c>
      <c r="D9953" s="22" t="s">
        <v>16807</v>
      </c>
      <c r="E9953" s="371" t="s">
        <v>21833</v>
      </c>
    </row>
    <row r="9954" spans="1:5" ht="12" customHeight="1" x14ac:dyDescent="0.25">
      <c r="A9954" s="651" t="s">
        <v>21834</v>
      </c>
      <c r="B9954" t="s">
        <v>21835</v>
      </c>
      <c r="C9954" s="22">
        <f>ODAOHfA!BM35</f>
        <v>0</v>
      </c>
      <c r="D9954" s="22" t="s">
        <v>16807</v>
      </c>
      <c r="E9954" s="371" t="s">
        <v>21836</v>
      </c>
    </row>
    <row r="9955" spans="1:5" ht="12" customHeight="1" x14ac:dyDescent="0.25">
      <c r="A9955" s="651" t="s">
        <v>21837</v>
      </c>
      <c r="B9955" t="s">
        <v>21838</v>
      </c>
      <c r="C9955" s="22">
        <f>ODAOHfA!BM36</f>
        <v>0</v>
      </c>
      <c r="D9955" s="22" t="s">
        <v>16807</v>
      </c>
      <c r="E9955" s="371" t="s">
        <v>21839</v>
      </c>
    </row>
    <row r="9956" spans="1:5" ht="12" customHeight="1" x14ac:dyDescent="0.25">
      <c r="A9956" s="651" t="s">
        <v>21840</v>
      </c>
      <c r="B9956" t="s">
        <v>21841</v>
      </c>
      <c r="C9956" s="22">
        <f>ODAOHfA!BM37</f>
        <v>0</v>
      </c>
      <c r="D9956" s="22" t="s">
        <v>16807</v>
      </c>
      <c r="E9956" s="371" t="s">
        <v>21842</v>
      </c>
    </row>
    <row r="9957" spans="1:5" ht="12" customHeight="1" x14ac:dyDescent="0.25">
      <c r="A9957" s="651" t="s">
        <v>21843</v>
      </c>
      <c r="B9957" t="s">
        <v>21844</v>
      </c>
      <c r="C9957" s="22">
        <f>ODAOHfA!BM38</f>
        <v>0</v>
      </c>
      <c r="D9957" s="22" t="s">
        <v>16807</v>
      </c>
      <c r="E9957" s="371" t="s">
        <v>21845</v>
      </c>
    </row>
    <row r="9958" spans="1:5" ht="12" customHeight="1" x14ac:dyDescent="0.25">
      <c r="A9958" s="651" t="s">
        <v>21846</v>
      </c>
      <c r="B9958" t="s">
        <v>21847</v>
      </c>
      <c r="C9958" s="22">
        <f>ODAOHfA!BN14</f>
        <v>0</v>
      </c>
      <c r="D9958" s="22" t="s">
        <v>16807</v>
      </c>
      <c r="E9958" s="371" t="s">
        <v>21848</v>
      </c>
    </row>
    <row r="9959" spans="1:5" ht="12" customHeight="1" x14ac:dyDescent="0.25">
      <c r="A9959" s="651" t="s">
        <v>21849</v>
      </c>
      <c r="B9959" t="s">
        <v>21850</v>
      </c>
      <c r="C9959" s="22">
        <f>ODAOHfA!BN15</f>
        <v>0</v>
      </c>
      <c r="D9959" s="22" t="s">
        <v>16807</v>
      </c>
      <c r="E9959" s="371" t="s">
        <v>21851</v>
      </c>
    </row>
    <row r="9960" spans="1:5" ht="12" customHeight="1" x14ac:dyDescent="0.25">
      <c r="A9960" s="651" t="s">
        <v>21852</v>
      </c>
      <c r="B9960" t="s">
        <v>21853</v>
      </c>
      <c r="C9960" s="22">
        <f>ODAOHfA!BN16</f>
        <v>0</v>
      </c>
      <c r="D9960" s="22" t="s">
        <v>16807</v>
      </c>
      <c r="E9960" s="371" t="s">
        <v>21854</v>
      </c>
    </row>
    <row r="9961" spans="1:5" ht="12" customHeight="1" x14ac:dyDescent="0.25">
      <c r="A9961" s="651" t="s">
        <v>21855</v>
      </c>
      <c r="B9961" t="s">
        <v>21856</v>
      </c>
      <c r="C9961" s="22">
        <f>ODAOHfA!BN17</f>
        <v>0</v>
      </c>
      <c r="D9961" s="22" t="s">
        <v>16807</v>
      </c>
      <c r="E9961" s="371" t="s">
        <v>21857</v>
      </c>
    </row>
    <row r="9962" spans="1:5" ht="12" customHeight="1" x14ac:dyDescent="0.25">
      <c r="A9962" s="651" t="s">
        <v>21858</v>
      </c>
      <c r="B9962" t="s">
        <v>21859</v>
      </c>
      <c r="C9962" s="22">
        <f>ODAOHfA!BN18</f>
        <v>0</v>
      </c>
      <c r="D9962" s="22" t="s">
        <v>16807</v>
      </c>
      <c r="E9962" s="371" t="s">
        <v>21860</v>
      </c>
    </row>
    <row r="9963" spans="1:5" ht="12" customHeight="1" x14ac:dyDescent="0.25">
      <c r="A9963" s="651" t="s">
        <v>21861</v>
      </c>
      <c r="B9963" t="s">
        <v>21862</v>
      </c>
      <c r="C9963" s="22">
        <f>ODAOHfA!BN19</f>
        <v>0</v>
      </c>
      <c r="D9963" s="22" t="s">
        <v>16807</v>
      </c>
      <c r="E9963" s="371" t="s">
        <v>21863</v>
      </c>
    </row>
    <row r="9964" spans="1:5" ht="12" customHeight="1" x14ac:dyDescent="0.25">
      <c r="A9964" s="651" t="s">
        <v>21864</v>
      </c>
      <c r="B9964" t="s">
        <v>21865</v>
      </c>
      <c r="C9964" s="22">
        <f>ODAOHfA!BN20</f>
        <v>0</v>
      </c>
      <c r="D9964" s="22" t="s">
        <v>16807</v>
      </c>
      <c r="E9964" s="371" t="s">
        <v>21866</v>
      </c>
    </row>
    <row r="9965" spans="1:5" ht="12" customHeight="1" x14ac:dyDescent="0.25">
      <c r="A9965" s="651" t="s">
        <v>21867</v>
      </c>
      <c r="B9965" t="s">
        <v>21868</v>
      </c>
      <c r="C9965" s="22">
        <f>ODAOHfA!BN21</f>
        <v>0</v>
      </c>
      <c r="D9965" s="22" t="s">
        <v>16807</v>
      </c>
      <c r="E9965" s="371" t="s">
        <v>21869</v>
      </c>
    </row>
    <row r="9966" spans="1:5" ht="12" customHeight="1" x14ac:dyDescent="0.25">
      <c r="A9966" s="651" t="s">
        <v>21870</v>
      </c>
      <c r="B9966" t="s">
        <v>21871</v>
      </c>
      <c r="C9966" s="22">
        <f>ODAOHfA!BN22</f>
        <v>0</v>
      </c>
      <c r="D9966" s="22" t="s">
        <v>16807</v>
      </c>
      <c r="E9966" s="371" t="s">
        <v>21872</v>
      </c>
    </row>
    <row r="9967" spans="1:5" ht="12" customHeight="1" x14ac:dyDescent="0.25">
      <c r="A9967" s="651" t="s">
        <v>21873</v>
      </c>
      <c r="B9967" t="s">
        <v>21874</v>
      </c>
      <c r="C9967" s="22">
        <f>ODAOHfA!BN23</f>
        <v>0</v>
      </c>
      <c r="D9967" s="22" t="s">
        <v>16807</v>
      </c>
      <c r="E9967" s="371" t="s">
        <v>21875</v>
      </c>
    </row>
    <row r="9968" spans="1:5" ht="12" customHeight="1" x14ac:dyDescent="0.25">
      <c r="A9968" s="651" t="s">
        <v>21876</v>
      </c>
      <c r="B9968" t="s">
        <v>21877</v>
      </c>
      <c r="C9968" s="22">
        <f>ODAOHfA!BN24</f>
        <v>0</v>
      </c>
      <c r="D9968" s="22" t="s">
        <v>16807</v>
      </c>
      <c r="E9968" s="371" t="s">
        <v>21878</v>
      </c>
    </row>
    <row r="9969" spans="1:5" ht="12" customHeight="1" x14ac:dyDescent="0.25">
      <c r="A9969" s="651" t="s">
        <v>21879</v>
      </c>
      <c r="B9969" t="s">
        <v>21880</v>
      </c>
      <c r="C9969" s="22">
        <f>ODAOHfA!BN25</f>
        <v>0</v>
      </c>
      <c r="D9969" s="22" t="s">
        <v>16807</v>
      </c>
      <c r="E9969" s="371" t="s">
        <v>21881</v>
      </c>
    </row>
    <row r="9970" spans="1:5" ht="12" customHeight="1" x14ac:dyDescent="0.25">
      <c r="A9970" s="651" t="s">
        <v>21882</v>
      </c>
      <c r="B9970" t="s">
        <v>21883</v>
      </c>
      <c r="C9970" s="22">
        <f>ODAOHfA!BN26</f>
        <v>0</v>
      </c>
      <c r="D9970" s="22" t="s">
        <v>16807</v>
      </c>
      <c r="E9970" s="371" t="s">
        <v>21884</v>
      </c>
    </row>
    <row r="9971" spans="1:5" ht="12" customHeight="1" x14ac:dyDescent="0.25">
      <c r="A9971" s="651" t="s">
        <v>21885</v>
      </c>
      <c r="B9971" t="s">
        <v>21886</v>
      </c>
      <c r="C9971" s="22">
        <f>ODAOHfA!BN27</f>
        <v>0</v>
      </c>
      <c r="D9971" s="22" t="s">
        <v>16807</v>
      </c>
      <c r="E9971" s="371" t="s">
        <v>21887</v>
      </c>
    </row>
    <row r="9972" spans="1:5" ht="12" customHeight="1" x14ac:dyDescent="0.25">
      <c r="A9972" s="651" t="s">
        <v>21888</v>
      </c>
      <c r="B9972" t="s">
        <v>21889</v>
      </c>
      <c r="C9972" s="22">
        <f>ODAOHfA!BN28</f>
        <v>0</v>
      </c>
      <c r="D9972" s="22" t="s">
        <v>16807</v>
      </c>
      <c r="E9972" s="371" t="s">
        <v>21890</v>
      </c>
    </row>
    <row r="9973" spans="1:5" ht="12" customHeight="1" x14ac:dyDescent="0.25">
      <c r="A9973" s="651" t="s">
        <v>21891</v>
      </c>
      <c r="B9973" t="s">
        <v>21892</v>
      </c>
      <c r="C9973" s="22">
        <f>ODAOHfA!BN29</f>
        <v>0</v>
      </c>
      <c r="D9973" s="22" t="s">
        <v>16807</v>
      </c>
      <c r="E9973" s="371" t="s">
        <v>21893</v>
      </c>
    </row>
    <row r="9974" spans="1:5" ht="12" customHeight="1" x14ac:dyDescent="0.25">
      <c r="A9974" s="651" t="s">
        <v>21894</v>
      </c>
      <c r="B9974" t="s">
        <v>21895</v>
      </c>
      <c r="C9974" s="22">
        <f>ODAOHfA!BN30</f>
        <v>0</v>
      </c>
      <c r="D9974" s="22" t="s">
        <v>16807</v>
      </c>
      <c r="E9974" s="371" t="s">
        <v>21896</v>
      </c>
    </row>
    <row r="9975" spans="1:5" ht="12" customHeight="1" x14ac:dyDescent="0.25">
      <c r="A9975" s="651" t="s">
        <v>21897</v>
      </c>
      <c r="B9975" t="s">
        <v>21898</v>
      </c>
      <c r="C9975" s="22">
        <f>ODAOHfA!BN31</f>
        <v>0</v>
      </c>
      <c r="D9975" s="22" t="s">
        <v>16807</v>
      </c>
      <c r="E9975" s="371" t="s">
        <v>21899</v>
      </c>
    </row>
    <row r="9976" spans="1:5" ht="12" customHeight="1" x14ac:dyDescent="0.25">
      <c r="A9976" s="651" t="s">
        <v>21900</v>
      </c>
      <c r="B9976" t="s">
        <v>21901</v>
      </c>
      <c r="C9976" s="22">
        <f>ODAOHfA!BN32</f>
        <v>0</v>
      </c>
      <c r="D9976" s="22" t="s">
        <v>16807</v>
      </c>
      <c r="E9976" s="371" t="s">
        <v>21902</v>
      </c>
    </row>
    <row r="9977" spans="1:5" ht="12" customHeight="1" x14ac:dyDescent="0.25">
      <c r="A9977" s="651" t="s">
        <v>21903</v>
      </c>
      <c r="B9977" t="s">
        <v>21904</v>
      </c>
      <c r="C9977" s="22">
        <f>ODAOHfA!BN33</f>
        <v>0</v>
      </c>
      <c r="D9977" s="22" t="s">
        <v>16807</v>
      </c>
      <c r="E9977" s="371" t="s">
        <v>21905</v>
      </c>
    </row>
    <row r="9978" spans="1:5" ht="12" customHeight="1" x14ac:dyDescent="0.25">
      <c r="A9978" s="651" t="s">
        <v>21906</v>
      </c>
      <c r="B9978" t="s">
        <v>21907</v>
      </c>
      <c r="C9978" s="22">
        <f>ODAOHfA!BN34</f>
        <v>0</v>
      </c>
      <c r="D9978" s="22" t="s">
        <v>16807</v>
      </c>
      <c r="E9978" s="371" t="s">
        <v>21908</v>
      </c>
    </row>
    <row r="9979" spans="1:5" ht="12" customHeight="1" x14ac:dyDescent="0.25">
      <c r="A9979" s="651" t="s">
        <v>21909</v>
      </c>
      <c r="B9979" t="s">
        <v>21910</v>
      </c>
      <c r="C9979" s="22">
        <f>ODAOHfA!BN35</f>
        <v>0</v>
      </c>
      <c r="D9979" s="22" t="s">
        <v>16807</v>
      </c>
      <c r="E9979" s="371" t="s">
        <v>21911</v>
      </c>
    </row>
    <row r="9980" spans="1:5" ht="12" customHeight="1" x14ac:dyDescent="0.25">
      <c r="A9980" s="651" t="s">
        <v>21912</v>
      </c>
      <c r="B9980" t="s">
        <v>21913</v>
      </c>
      <c r="C9980" s="22">
        <f>ODAOHfA!BN36</f>
        <v>0</v>
      </c>
      <c r="D9980" s="22" t="s">
        <v>16807</v>
      </c>
      <c r="E9980" s="371" t="s">
        <v>21914</v>
      </c>
    </row>
    <row r="9981" spans="1:5" ht="12" customHeight="1" x14ac:dyDescent="0.25">
      <c r="A9981" s="651" t="s">
        <v>21915</v>
      </c>
      <c r="B9981" t="s">
        <v>21916</v>
      </c>
      <c r="C9981" s="22">
        <f>ODAOHfA!BN37</f>
        <v>0</v>
      </c>
      <c r="D9981" s="22" t="s">
        <v>16807</v>
      </c>
      <c r="E9981" s="371" t="s">
        <v>21917</v>
      </c>
    </row>
    <row r="9982" spans="1:5" ht="12" customHeight="1" x14ac:dyDescent="0.25">
      <c r="A9982" s="651" t="s">
        <v>21918</v>
      </c>
      <c r="B9982" t="s">
        <v>21919</v>
      </c>
      <c r="C9982" s="22">
        <f>ODAOHfA!BN38</f>
        <v>0</v>
      </c>
      <c r="D9982" s="22" t="s">
        <v>16807</v>
      </c>
      <c r="E9982" s="371" t="s">
        <v>21920</v>
      </c>
    </row>
    <row r="9983" spans="1:5" ht="12" customHeight="1" x14ac:dyDescent="0.25">
      <c r="A9983" s="651" t="s">
        <v>21921</v>
      </c>
      <c r="B9983" t="s">
        <v>21922</v>
      </c>
      <c r="C9983" s="22">
        <f>ODAOHfA!BO14</f>
        <v>0</v>
      </c>
      <c r="D9983" s="22" t="s">
        <v>16807</v>
      </c>
      <c r="E9983" s="371" t="s">
        <v>21923</v>
      </c>
    </row>
    <row r="9984" spans="1:5" ht="12" customHeight="1" x14ac:dyDescent="0.25">
      <c r="A9984" s="651" t="s">
        <v>21924</v>
      </c>
      <c r="B9984" t="s">
        <v>21925</v>
      </c>
      <c r="C9984" s="22">
        <f>ODAOHfA!BO15</f>
        <v>0</v>
      </c>
      <c r="D9984" s="22" t="s">
        <v>16807</v>
      </c>
      <c r="E9984" s="371" t="s">
        <v>21926</v>
      </c>
    </row>
    <row r="9985" spans="1:5" ht="12" customHeight="1" x14ac:dyDescent="0.25">
      <c r="A9985" s="651" t="s">
        <v>21927</v>
      </c>
      <c r="B9985" t="s">
        <v>21928</v>
      </c>
      <c r="C9985" s="22">
        <f>ODAOHfA!BO16</f>
        <v>0</v>
      </c>
      <c r="D9985" s="22" t="s">
        <v>16807</v>
      </c>
      <c r="E9985" s="371" t="s">
        <v>21929</v>
      </c>
    </row>
    <row r="9986" spans="1:5" ht="12" customHeight="1" x14ac:dyDescent="0.25">
      <c r="A9986" s="651" t="s">
        <v>21930</v>
      </c>
      <c r="B9986" t="s">
        <v>21931</v>
      </c>
      <c r="C9986" s="22">
        <f>ODAOHfA!BO17</f>
        <v>0</v>
      </c>
      <c r="D9986" s="22" t="s">
        <v>16807</v>
      </c>
      <c r="E9986" s="371" t="s">
        <v>21932</v>
      </c>
    </row>
    <row r="9987" spans="1:5" ht="12" customHeight="1" x14ac:dyDescent="0.25">
      <c r="A9987" s="651" t="s">
        <v>21933</v>
      </c>
      <c r="B9987" t="s">
        <v>21934</v>
      </c>
      <c r="C9987" s="22">
        <f>ODAOHfA!BO18</f>
        <v>0</v>
      </c>
      <c r="D9987" s="22" t="s">
        <v>16807</v>
      </c>
      <c r="E9987" s="371" t="s">
        <v>21935</v>
      </c>
    </row>
    <row r="9988" spans="1:5" ht="12" customHeight="1" x14ac:dyDescent="0.25">
      <c r="A9988" s="651" t="s">
        <v>21936</v>
      </c>
      <c r="B9988" t="s">
        <v>21937</v>
      </c>
      <c r="C9988" s="22">
        <f>ODAOHfA!BO19</f>
        <v>0</v>
      </c>
      <c r="D9988" s="22" t="s">
        <v>16807</v>
      </c>
      <c r="E9988" s="371" t="s">
        <v>21938</v>
      </c>
    </row>
    <row r="9989" spans="1:5" ht="12" customHeight="1" x14ac:dyDescent="0.25">
      <c r="A9989" s="651" t="s">
        <v>21939</v>
      </c>
      <c r="B9989" t="s">
        <v>21940</v>
      </c>
      <c r="C9989" s="22">
        <f>ODAOHfA!BO20</f>
        <v>0</v>
      </c>
      <c r="D9989" s="22" t="s">
        <v>16807</v>
      </c>
      <c r="E9989" s="371" t="s">
        <v>21941</v>
      </c>
    </row>
    <row r="9990" spans="1:5" ht="12" customHeight="1" x14ac:dyDescent="0.25">
      <c r="A9990" s="651" t="s">
        <v>21942</v>
      </c>
      <c r="B9990" t="s">
        <v>21943</v>
      </c>
      <c r="C9990" s="22">
        <f>ODAOHfA!BO21</f>
        <v>0</v>
      </c>
      <c r="D9990" s="22" t="s">
        <v>16807</v>
      </c>
      <c r="E9990" s="371" t="s">
        <v>21944</v>
      </c>
    </row>
    <row r="9991" spans="1:5" ht="12" customHeight="1" x14ac:dyDescent="0.25">
      <c r="A9991" s="651" t="s">
        <v>21945</v>
      </c>
      <c r="B9991" t="s">
        <v>21946</v>
      </c>
      <c r="C9991" s="22">
        <f>ODAOHfA!BO22</f>
        <v>0</v>
      </c>
      <c r="D9991" s="22" t="s">
        <v>16807</v>
      </c>
      <c r="E9991" s="371" t="s">
        <v>21947</v>
      </c>
    </row>
    <row r="9992" spans="1:5" ht="12" customHeight="1" x14ac:dyDescent="0.25">
      <c r="A9992" s="651" t="s">
        <v>21948</v>
      </c>
      <c r="B9992" t="s">
        <v>21949</v>
      </c>
      <c r="C9992" s="22">
        <f>ODAOHfA!BO23</f>
        <v>0</v>
      </c>
      <c r="D9992" s="22" t="s">
        <v>16807</v>
      </c>
      <c r="E9992" s="371" t="s">
        <v>21950</v>
      </c>
    </row>
    <row r="9993" spans="1:5" ht="12" customHeight="1" x14ac:dyDescent="0.25">
      <c r="A9993" s="651" t="s">
        <v>21951</v>
      </c>
      <c r="B9993" t="s">
        <v>21952</v>
      </c>
      <c r="C9993" s="22">
        <f>ODAOHfA!BO24</f>
        <v>0</v>
      </c>
      <c r="D9993" s="22" t="s">
        <v>16807</v>
      </c>
      <c r="E9993" s="371" t="s">
        <v>21953</v>
      </c>
    </row>
    <row r="9994" spans="1:5" ht="12" customHeight="1" x14ac:dyDescent="0.25">
      <c r="A9994" s="651" t="s">
        <v>21954</v>
      </c>
      <c r="B9994" t="s">
        <v>21955</v>
      </c>
      <c r="C9994" s="22">
        <f>ODAOHfA!BO25</f>
        <v>0</v>
      </c>
      <c r="D9994" s="22" t="s">
        <v>16807</v>
      </c>
      <c r="E9994" s="371" t="s">
        <v>21956</v>
      </c>
    </row>
    <row r="9995" spans="1:5" ht="12" customHeight="1" x14ac:dyDescent="0.25">
      <c r="A9995" s="651" t="s">
        <v>21957</v>
      </c>
      <c r="B9995" t="s">
        <v>21958</v>
      </c>
      <c r="C9995" s="22">
        <f>ODAOHfA!BO26</f>
        <v>0</v>
      </c>
      <c r="D9995" s="22" t="s">
        <v>16807</v>
      </c>
      <c r="E9995" s="371" t="s">
        <v>21959</v>
      </c>
    </row>
    <row r="9996" spans="1:5" ht="12" customHeight="1" x14ac:dyDescent="0.25">
      <c r="A9996" s="651" t="s">
        <v>21960</v>
      </c>
      <c r="B9996" t="s">
        <v>21961</v>
      </c>
      <c r="C9996" s="22">
        <f>ODAOHfA!BO27</f>
        <v>0</v>
      </c>
      <c r="D9996" s="22" t="s">
        <v>16807</v>
      </c>
      <c r="E9996" s="371" t="s">
        <v>21962</v>
      </c>
    </row>
    <row r="9997" spans="1:5" ht="12" customHeight="1" x14ac:dyDescent="0.25">
      <c r="A9997" s="651" t="s">
        <v>21963</v>
      </c>
      <c r="B9997" t="s">
        <v>21964</v>
      </c>
      <c r="C9997" s="22">
        <f>ODAOHfA!BO28</f>
        <v>0</v>
      </c>
      <c r="D9997" s="22" t="s">
        <v>16807</v>
      </c>
      <c r="E9997" s="371" t="s">
        <v>21965</v>
      </c>
    </row>
    <row r="9998" spans="1:5" ht="12" customHeight="1" x14ac:dyDescent="0.25">
      <c r="A9998" s="651" t="s">
        <v>21966</v>
      </c>
      <c r="B9998" t="s">
        <v>21967</v>
      </c>
      <c r="C9998" s="22">
        <f>ODAOHfA!BO29</f>
        <v>0</v>
      </c>
      <c r="D9998" s="22" t="s">
        <v>16807</v>
      </c>
      <c r="E9998" s="371" t="s">
        <v>21968</v>
      </c>
    </row>
    <row r="9999" spans="1:5" ht="12" customHeight="1" x14ac:dyDescent="0.25">
      <c r="A9999" s="651" t="s">
        <v>21969</v>
      </c>
      <c r="B9999" t="s">
        <v>21970</v>
      </c>
      <c r="C9999" s="22">
        <f>ODAOHfA!BO30</f>
        <v>0</v>
      </c>
      <c r="D9999" s="22" t="s">
        <v>16807</v>
      </c>
      <c r="E9999" s="371" t="s">
        <v>21971</v>
      </c>
    </row>
    <row r="10000" spans="1:5" ht="12" customHeight="1" x14ac:dyDescent="0.25">
      <c r="A10000" s="651" t="s">
        <v>21972</v>
      </c>
      <c r="B10000" t="s">
        <v>21973</v>
      </c>
      <c r="C10000" s="22">
        <f>ODAOHfA!BO31</f>
        <v>0</v>
      </c>
      <c r="D10000" s="22" t="s">
        <v>16807</v>
      </c>
      <c r="E10000" s="371" t="s">
        <v>21974</v>
      </c>
    </row>
    <row r="10001" spans="1:5" ht="12" customHeight="1" x14ac:dyDescent="0.25">
      <c r="A10001" s="651" t="s">
        <v>21975</v>
      </c>
      <c r="B10001" t="s">
        <v>21976</v>
      </c>
      <c r="C10001" s="22">
        <f>ODAOHfA!BO32</f>
        <v>0</v>
      </c>
      <c r="D10001" s="22" t="s">
        <v>16807</v>
      </c>
      <c r="E10001" s="371" t="s">
        <v>21977</v>
      </c>
    </row>
    <row r="10002" spans="1:5" ht="12" customHeight="1" x14ac:dyDescent="0.25">
      <c r="A10002" s="651" t="s">
        <v>21978</v>
      </c>
      <c r="B10002" t="s">
        <v>21979</v>
      </c>
      <c r="C10002" s="22">
        <f>ODAOHfA!BO33</f>
        <v>0</v>
      </c>
      <c r="D10002" s="22" t="s">
        <v>16807</v>
      </c>
      <c r="E10002" s="371" t="s">
        <v>21980</v>
      </c>
    </row>
    <row r="10003" spans="1:5" ht="12" customHeight="1" x14ac:dyDescent="0.25">
      <c r="A10003" s="651" t="s">
        <v>21981</v>
      </c>
      <c r="B10003" t="s">
        <v>21982</v>
      </c>
      <c r="C10003" s="22">
        <f>ODAOHfA!BO34</f>
        <v>0</v>
      </c>
      <c r="D10003" s="22" t="s">
        <v>16807</v>
      </c>
      <c r="E10003" s="371" t="s">
        <v>21983</v>
      </c>
    </row>
    <row r="10004" spans="1:5" ht="12" customHeight="1" x14ac:dyDescent="0.25">
      <c r="A10004" s="651" t="s">
        <v>21984</v>
      </c>
      <c r="B10004" t="s">
        <v>21985</v>
      </c>
      <c r="C10004" s="22">
        <f>ODAOHfA!BO35</f>
        <v>0</v>
      </c>
      <c r="D10004" s="22" t="s">
        <v>16807</v>
      </c>
      <c r="E10004" s="371" t="s">
        <v>21986</v>
      </c>
    </row>
    <row r="10005" spans="1:5" ht="12" customHeight="1" x14ac:dyDescent="0.25">
      <c r="A10005" s="651" t="s">
        <v>21987</v>
      </c>
      <c r="B10005" t="s">
        <v>21988</v>
      </c>
      <c r="C10005" s="22">
        <f>ODAOHfA!BO36</f>
        <v>0</v>
      </c>
      <c r="D10005" s="22" t="s">
        <v>16807</v>
      </c>
      <c r="E10005" s="371" t="s">
        <v>21989</v>
      </c>
    </row>
    <row r="10006" spans="1:5" ht="12" customHeight="1" x14ac:dyDescent="0.25">
      <c r="A10006" s="651" t="s">
        <v>21990</v>
      </c>
      <c r="B10006" t="s">
        <v>21991</v>
      </c>
      <c r="C10006" s="22">
        <f>ODAOHfA!BO37</f>
        <v>0</v>
      </c>
      <c r="D10006" s="22" t="s">
        <v>16807</v>
      </c>
      <c r="E10006" s="371" t="s">
        <v>21992</v>
      </c>
    </row>
    <row r="10007" spans="1:5" ht="12" customHeight="1" x14ac:dyDescent="0.25">
      <c r="A10007" s="651" t="s">
        <v>21993</v>
      </c>
      <c r="B10007" t="s">
        <v>21994</v>
      </c>
      <c r="C10007" s="22">
        <f>ODAOHfA!BO38</f>
        <v>0</v>
      </c>
      <c r="D10007" s="22" t="s">
        <v>16807</v>
      </c>
      <c r="E10007" s="371" t="s">
        <v>21995</v>
      </c>
    </row>
    <row r="10008" spans="1:5" ht="12" customHeight="1" x14ac:dyDescent="0.25">
      <c r="A10008" s="651" t="s">
        <v>21996</v>
      </c>
      <c r="B10008" t="s">
        <v>21997</v>
      </c>
      <c r="C10008" s="22">
        <f>ODAOHfA!BP14</f>
        <v>0</v>
      </c>
      <c r="D10008" s="22" t="s">
        <v>16807</v>
      </c>
      <c r="E10008" s="371" t="s">
        <v>21998</v>
      </c>
    </row>
    <row r="10009" spans="1:5" ht="12" customHeight="1" x14ac:dyDescent="0.25">
      <c r="A10009" s="651" t="s">
        <v>21999</v>
      </c>
      <c r="B10009" t="s">
        <v>22000</v>
      </c>
      <c r="C10009" s="22">
        <f>ODAOHfA!BP15</f>
        <v>0</v>
      </c>
      <c r="D10009" s="22" t="s">
        <v>16807</v>
      </c>
      <c r="E10009" s="371" t="s">
        <v>22001</v>
      </c>
    </row>
    <row r="10010" spans="1:5" ht="12" customHeight="1" x14ac:dyDescent="0.25">
      <c r="A10010" s="651" t="s">
        <v>22002</v>
      </c>
      <c r="B10010" t="s">
        <v>22003</v>
      </c>
      <c r="C10010" s="22">
        <f>ODAOHfA!BP16</f>
        <v>0</v>
      </c>
      <c r="D10010" s="22" t="s">
        <v>16807</v>
      </c>
      <c r="E10010" s="371" t="s">
        <v>22004</v>
      </c>
    </row>
    <row r="10011" spans="1:5" ht="12" customHeight="1" x14ac:dyDescent="0.25">
      <c r="A10011" s="651" t="s">
        <v>22005</v>
      </c>
      <c r="B10011" t="s">
        <v>22006</v>
      </c>
      <c r="C10011" s="22">
        <f>ODAOHfA!BP17</f>
        <v>0</v>
      </c>
      <c r="D10011" s="22" t="s">
        <v>16807</v>
      </c>
      <c r="E10011" s="371" t="s">
        <v>22007</v>
      </c>
    </row>
    <row r="10012" spans="1:5" ht="12" customHeight="1" x14ac:dyDescent="0.25">
      <c r="A10012" s="651" t="s">
        <v>22008</v>
      </c>
      <c r="B10012" t="s">
        <v>22009</v>
      </c>
      <c r="C10012" s="22">
        <f>ODAOHfA!BP18</f>
        <v>0</v>
      </c>
      <c r="D10012" s="22" t="s">
        <v>16807</v>
      </c>
      <c r="E10012" s="371" t="s">
        <v>22010</v>
      </c>
    </row>
    <row r="10013" spans="1:5" ht="12" customHeight="1" x14ac:dyDescent="0.25">
      <c r="A10013" s="651" t="s">
        <v>22011</v>
      </c>
      <c r="B10013" t="s">
        <v>22012</v>
      </c>
      <c r="C10013" s="22">
        <f>ODAOHfA!BP19</f>
        <v>0</v>
      </c>
      <c r="D10013" s="22" t="s">
        <v>16807</v>
      </c>
      <c r="E10013" s="371" t="s">
        <v>22013</v>
      </c>
    </row>
    <row r="10014" spans="1:5" ht="12" customHeight="1" x14ac:dyDescent="0.25">
      <c r="A10014" s="651" t="s">
        <v>22014</v>
      </c>
      <c r="B10014" t="s">
        <v>22015</v>
      </c>
      <c r="C10014" s="22">
        <f>ODAOHfA!BP20</f>
        <v>0</v>
      </c>
      <c r="D10014" s="22" t="s">
        <v>16807</v>
      </c>
      <c r="E10014" s="371" t="s">
        <v>22016</v>
      </c>
    </row>
    <row r="10015" spans="1:5" ht="12" customHeight="1" x14ac:dyDescent="0.25">
      <c r="A10015" s="651" t="s">
        <v>22017</v>
      </c>
      <c r="B10015" t="s">
        <v>22018</v>
      </c>
      <c r="C10015" s="22">
        <f>ODAOHfA!BP21</f>
        <v>0</v>
      </c>
      <c r="D10015" s="22" t="s">
        <v>16807</v>
      </c>
      <c r="E10015" s="371" t="s">
        <v>22019</v>
      </c>
    </row>
    <row r="10016" spans="1:5" ht="12" customHeight="1" x14ac:dyDescent="0.25">
      <c r="A10016" s="651" t="s">
        <v>22020</v>
      </c>
      <c r="B10016" t="s">
        <v>22021</v>
      </c>
      <c r="C10016" s="22">
        <f>ODAOHfA!BP22</f>
        <v>0</v>
      </c>
      <c r="D10016" s="22" t="s">
        <v>16807</v>
      </c>
      <c r="E10016" s="371" t="s">
        <v>22022</v>
      </c>
    </row>
    <row r="10017" spans="1:5" ht="12" customHeight="1" x14ac:dyDescent="0.25">
      <c r="A10017" s="651" t="s">
        <v>22023</v>
      </c>
      <c r="B10017" t="s">
        <v>22024</v>
      </c>
      <c r="C10017" s="22">
        <f>ODAOHfA!BP23</f>
        <v>0</v>
      </c>
      <c r="D10017" s="22" t="s">
        <v>16807</v>
      </c>
      <c r="E10017" s="371" t="s">
        <v>22025</v>
      </c>
    </row>
    <row r="10018" spans="1:5" ht="12" customHeight="1" x14ac:dyDescent="0.25">
      <c r="A10018" s="651" t="s">
        <v>22026</v>
      </c>
      <c r="B10018" t="s">
        <v>22027</v>
      </c>
      <c r="C10018" s="22">
        <f>ODAOHfA!BP24</f>
        <v>0</v>
      </c>
      <c r="D10018" s="22" t="s">
        <v>16807</v>
      </c>
      <c r="E10018" s="371" t="s">
        <v>22028</v>
      </c>
    </row>
    <row r="10019" spans="1:5" ht="12" customHeight="1" x14ac:dyDescent="0.25">
      <c r="A10019" s="651" t="s">
        <v>22029</v>
      </c>
      <c r="B10019" t="s">
        <v>22030</v>
      </c>
      <c r="C10019" s="22">
        <f>ODAOHfA!BP25</f>
        <v>0</v>
      </c>
      <c r="D10019" s="22" t="s">
        <v>16807</v>
      </c>
      <c r="E10019" s="371" t="s">
        <v>22031</v>
      </c>
    </row>
    <row r="10020" spans="1:5" ht="12" customHeight="1" x14ac:dyDescent="0.25">
      <c r="A10020" s="651" t="s">
        <v>22032</v>
      </c>
      <c r="B10020" t="s">
        <v>22033</v>
      </c>
      <c r="C10020" s="22">
        <f>ODAOHfA!BP26</f>
        <v>0</v>
      </c>
      <c r="D10020" s="22" t="s">
        <v>16807</v>
      </c>
      <c r="E10020" s="371" t="s">
        <v>22034</v>
      </c>
    </row>
    <row r="10021" spans="1:5" ht="12" customHeight="1" x14ac:dyDescent="0.25">
      <c r="A10021" s="651" t="s">
        <v>22035</v>
      </c>
      <c r="B10021" t="s">
        <v>22036</v>
      </c>
      <c r="C10021" s="22">
        <f>ODAOHfA!BP27</f>
        <v>0</v>
      </c>
      <c r="D10021" s="22" t="s">
        <v>16807</v>
      </c>
      <c r="E10021" s="371" t="s">
        <v>22037</v>
      </c>
    </row>
    <row r="10022" spans="1:5" ht="12" customHeight="1" x14ac:dyDescent="0.25">
      <c r="A10022" s="651" t="s">
        <v>22038</v>
      </c>
      <c r="B10022" t="s">
        <v>22039</v>
      </c>
      <c r="C10022" s="22">
        <f>ODAOHfA!BP28</f>
        <v>0</v>
      </c>
      <c r="D10022" s="22" t="s">
        <v>16807</v>
      </c>
      <c r="E10022" s="371" t="s">
        <v>22040</v>
      </c>
    </row>
    <row r="10023" spans="1:5" ht="12" customHeight="1" x14ac:dyDescent="0.25">
      <c r="A10023" s="651" t="s">
        <v>22041</v>
      </c>
      <c r="B10023" t="s">
        <v>22042</v>
      </c>
      <c r="C10023" s="22">
        <f>ODAOHfA!BP29</f>
        <v>0</v>
      </c>
      <c r="D10023" s="22" t="s">
        <v>16807</v>
      </c>
      <c r="E10023" s="371" t="s">
        <v>22043</v>
      </c>
    </row>
    <row r="10024" spans="1:5" ht="12" customHeight="1" x14ac:dyDescent="0.25">
      <c r="A10024" s="651" t="s">
        <v>22044</v>
      </c>
      <c r="B10024" t="s">
        <v>22045</v>
      </c>
      <c r="C10024" s="22">
        <f>ODAOHfA!BP30</f>
        <v>0</v>
      </c>
      <c r="D10024" s="22" t="s">
        <v>16807</v>
      </c>
      <c r="E10024" s="371" t="s">
        <v>22046</v>
      </c>
    </row>
    <row r="10025" spans="1:5" ht="12" customHeight="1" x14ac:dyDescent="0.25">
      <c r="A10025" s="651" t="s">
        <v>22047</v>
      </c>
      <c r="B10025" t="s">
        <v>22048</v>
      </c>
      <c r="C10025" s="22">
        <f>ODAOHfA!BP31</f>
        <v>0</v>
      </c>
      <c r="D10025" s="22" t="s">
        <v>16807</v>
      </c>
      <c r="E10025" s="371" t="s">
        <v>22049</v>
      </c>
    </row>
    <row r="10026" spans="1:5" ht="12" customHeight="1" x14ac:dyDescent="0.25">
      <c r="A10026" s="651" t="s">
        <v>22050</v>
      </c>
      <c r="B10026" t="s">
        <v>22051</v>
      </c>
      <c r="C10026" s="22">
        <f>ODAOHfA!BP32</f>
        <v>0</v>
      </c>
      <c r="D10026" s="22" t="s">
        <v>16807</v>
      </c>
      <c r="E10026" s="371" t="s">
        <v>22052</v>
      </c>
    </row>
    <row r="10027" spans="1:5" ht="12" customHeight="1" x14ac:dyDescent="0.25">
      <c r="A10027" s="651" t="s">
        <v>22053</v>
      </c>
      <c r="B10027" t="s">
        <v>22054</v>
      </c>
      <c r="C10027" s="22">
        <f>ODAOHfA!BP33</f>
        <v>0</v>
      </c>
      <c r="D10027" s="22" t="s">
        <v>16807</v>
      </c>
      <c r="E10027" s="371" t="s">
        <v>22055</v>
      </c>
    </row>
    <row r="10028" spans="1:5" ht="12" customHeight="1" x14ac:dyDescent="0.25">
      <c r="A10028" s="651" t="s">
        <v>22056</v>
      </c>
      <c r="B10028" t="s">
        <v>22057</v>
      </c>
      <c r="C10028" s="22">
        <f>ODAOHfA!BP34</f>
        <v>0</v>
      </c>
      <c r="D10028" s="22" t="s">
        <v>16807</v>
      </c>
      <c r="E10028" s="371" t="s">
        <v>22058</v>
      </c>
    </row>
    <row r="10029" spans="1:5" ht="12" customHeight="1" x14ac:dyDescent="0.25">
      <c r="A10029" s="651" t="s">
        <v>22059</v>
      </c>
      <c r="B10029" t="s">
        <v>22060</v>
      </c>
      <c r="C10029" s="22">
        <f>ODAOHfA!BP35</f>
        <v>0</v>
      </c>
      <c r="D10029" s="22" t="s">
        <v>16807</v>
      </c>
      <c r="E10029" s="371" t="s">
        <v>22061</v>
      </c>
    </row>
    <row r="10030" spans="1:5" ht="12" customHeight="1" x14ac:dyDescent="0.25">
      <c r="A10030" s="651" t="s">
        <v>22062</v>
      </c>
      <c r="B10030" t="s">
        <v>22063</v>
      </c>
      <c r="C10030" s="22">
        <f>ODAOHfA!BP36</f>
        <v>0</v>
      </c>
      <c r="D10030" s="22" t="s">
        <v>16807</v>
      </c>
      <c r="E10030" s="371" t="s">
        <v>22064</v>
      </c>
    </row>
    <row r="10031" spans="1:5" ht="12" customHeight="1" x14ac:dyDescent="0.25">
      <c r="A10031" s="651" t="s">
        <v>22065</v>
      </c>
      <c r="B10031" t="s">
        <v>22066</v>
      </c>
      <c r="C10031" s="22">
        <f>ODAOHfA!BP37</f>
        <v>0</v>
      </c>
      <c r="D10031" s="22" t="s">
        <v>16807</v>
      </c>
      <c r="E10031" s="371" t="s">
        <v>22067</v>
      </c>
    </row>
    <row r="10032" spans="1:5" ht="12" customHeight="1" x14ac:dyDescent="0.25">
      <c r="A10032" s="651" t="s">
        <v>22068</v>
      </c>
      <c r="B10032" t="s">
        <v>22069</v>
      </c>
      <c r="C10032" s="22">
        <f>ODAOHfA!BP38</f>
        <v>0</v>
      </c>
      <c r="D10032" s="22" t="s">
        <v>16807</v>
      </c>
      <c r="E10032" s="371" t="s">
        <v>22070</v>
      </c>
    </row>
    <row r="10033" spans="1:5" ht="12" customHeight="1" x14ac:dyDescent="0.25">
      <c r="A10033" s="651" t="s">
        <v>22071</v>
      </c>
      <c r="B10033" t="s">
        <v>22072</v>
      </c>
      <c r="C10033" s="22">
        <f>ODAOHfA!BQ14</f>
        <v>0</v>
      </c>
      <c r="D10033" s="22" t="s">
        <v>16807</v>
      </c>
      <c r="E10033" s="371" t="s">
        <v>22073</v>
      </c>
    </row>
    <row r="10034" spans="1:5" ht="12" customHeight="1" x14ac:dyDescent="0.25">
      <c r="A10034" s="651" t="s">
        <v>22074</v>
      </c>
      <c r="B10034" t="s">
        <v>22075</v>
      </c>
      <c r="C10034" s="22">
        <f>ODAOHfA!BQ15</f>
        <v>0</v>
      </c>
      <c r="D10034" s="22" t="s">
        <v>16807</v>
      </c>
      <c r="E10034" s="371" t="s">
        <v>22076</v>
      </c>
    </row>
    <row r="10035" spans="1:5" ht="12" customHeight="1" x14ac:dyDescent="0.25">
      <c r="A10035" s="651" t="s">
        <v>22077</v>
      </c>
      <c r="B10035" t="s">
        <v>22078</v>
      </c>
      <c r="C10035" s="22">
        <f>ODAOHfA!BQ16</f>
        <v>0</v>
      </c>
      <c r="D10035" s="22" t="s">
        <v>16807</v>
      </c>
      <c r="E10035" s="371" t="s">
        <v>22079</v>
      </c>
    </row>
    <row r="10036" spans="1:5" ht="12" customHeight="1" x14ac:dyDescent="0.25">
      <c r="A10036" s="651" t="s">
        <v>22080</v>
      </c>
      <c r="B10036" t="s">
        <v>22081</v>
      </c>
      <c r="C10036" s="22">
        <f>ODAOHfA!BQ17</f>
        <v>0</v>
      </c>
      <c r="D10036" s="22" t="s">
        <v>16807</v>
      </c>
      <c r="E10036" s="371" t="s">
        <v>22082</v>
      </c>
    </row>
    <row r="10037" spans="1:5" ht="12" customHeight="1" x14ac:dyDescent="0.25">
      <c r="A10037" s="651" t="s">
        <v>22083</v>
      </c>
      <c r="B10037" t="s">
        <v>22084</v>
      </c>
      <c r="C10037" s="22">
        <f>ODAOHfA!BQ18</f>
        <v>0</v>
      </c>
      <c r="D10037" s="22" t="s">
        <v>16807</v>
      </c>
      <c r="E10037" s="371" t="s">
        <v>22085</v>
      </c>
    </row>
    <row r="10038" spans="1:5" ht="12" customHeight="1" x14ac:dyDescent="0.25">
      <c r="A10038" s="651" t="s">
        <v>22086</v>
      </c>
      <c r="B10038" t="s">
        <v>22087</v>
      </c>
      <c r="C10038" s="22">
        <f>ODAOHfA!BQ19</f>
        <v>0</v>
      </c>
      <c r="D10038" s="22" t="s">
        <v>16807</v>
      </c>
      <c r="E10038" s="371" t="s">
        <v>22088</v>
      </c>
    </row>
    <row r="10039" spans="1:5" ht="12" customHeight="1" x14ac:dyDescent="0.25">
      <c r="A10039" s="651" t="s">
        <v>22089</v>
      </c>
      <c r="B10039" t="s">
        <v>22090</v>
      </c>
      <c r="C10039" s="22">
        <f>ODAOHfA!BQ20</f>
        <v>0</v>
      </c>
      <c r="D10039" s="22" t="s">
        <v>16807</v>
      </c>
      <c r="E10039" s="371" t="s">
        <v>22091</v>
      </c>
    </row>
    <row r="10040" spans="1:5" ht="12" customHeight="1" x14ac:dyDescent="0.25">
      <c r="A10040" s="651" t="s">
        <v>22092</v>
      </c>
      <c r="B10040" t="s">
        <v>22093</v>
      </c>
      <c r="C10040" s="22">
        <f>ODAOHfA!BQ21</f>
        <v>0</v>
      </c>
      <c r="D10040" s="22" t="s">
        <v>16807</v>
      </c>
      <c r="E10040" s="371" t="s">
        <v>22094</v>
      </c>
    </row>
    <row r="10041" spans="1:5" ht="12" customHeight="1" x14ac:dyDescent="0.25">
      <c r="A10041" s="651" t="s">
        <v>22095</v>
      </c>
      <c r="B10041" t="s">
        <v>22096</v>
      </c>
      <c r="C10041" s="22">
        <f>ODAOHfA!BQ22</f>
        <v>0</v>
      </c>
      <c r="D10041" s="22" t="s">
        <v>16807</v>
      </c>
      <c r="E10041" s="371" t="s">
        <v>22097</v>
      </c>
    </row>
    <row r="10042" spans="1:5" ht="12" customHeight="1" x14ac:dyDescent="0.25">
      <c r="A10042" s="651" t="s">
        <v>22098</v>
      </c>
      <c r="B10042" t="s">
        <v>22099</v>
      </c>
      <c r="C10042" s="22">
        <f>ODAOHfA!BQ23</f>
        <v>0</v>
      </c>
      <c r="D10042" s="22" t="s">
        <v>16807</v>
      </c>
      <c r="E10042" s="371" t="s">
        <v>22100</v>
      </c>
    </row>
    <row r="10043" spans="1:5" ht="12" customHeight="1" x14ac:dyDescent="0.25">
      <c r="A10043" s="651" t="s">
        <v>22101</v>
      </c>
      <c r="B10043" t="s">
        <v>22102</v>
      </c>
      <c r="C10043" s="22">
        <f>ODAOHfA!BQ24</f>
        <v>0</v>
      </c>
      <c r="D10043" s="22" t="s">
        <v>16807</v>
      </c>
      <c r="E10043" s="371" t="s">
        <v>22103</v>
      </c>
    </row>
    <row r="10044" spans="1:5" ht="12" customHeight="1" x14ac:dyDescent="0.25">
      <c r="A10044" s="651" t="s">
        <v>22104</v>
      </c>
      <c r="B10044" t="s">
        <v>22105</v>
      </c>
      <c r="C10044" s="22">
        <f>ODAOHfA!BQ25</f>
        <v>0</v>
      </c>
      <c r="D10044" s="22" t="s">
        <v>16807</v>
      </c>
      <c r="E10044" s="371" t="s">
        <v>22106</v>
      </c>
    </row>
    <row r="10045" spans="1:5" ht="12" customHeight="1" x14ac:dyDescent="0.25">
      <c r="A10045" s="651" t="s">
        <v>22107</v>
      </c>
      <c r="B10045" t="s">
        <v>22108</v>
      </c>
      <c r="C10045" s="22">
        <f>ODAOHfA!BQ26</f>
        <v>0</v>
      </c>
      <c r="D10045" s="22" t="s">
        <v>16807</v>
      </c>
      <c r="E10045" s="371" t="s">
        <v>22109</v>
      </c>
    </row>
    <row r="10046" spans="1:5" ht="12" customHeight="1" x14ac:dyDescent="0.25">
      <c r="A10046" s="651" t="s">
        <v>22110</v>
      </c>
      <c r="B10046" t="s">
        <v>22111</v>
      </c>
      <c r="C10046" s="22">
        <f>ODAOHfA!BQ27</f>
        <v>0</v>
      </c>
      <c r="D10046" s="22" t="s">
        <v>16807</v>
      </c>
      <c r="E10046" s="371" t="s">
        <v>22112</v>
      </c>
    </row>
    <row r="10047" spans="1:5" ht="12" customHeight="1" x14ac:dyDescent="0.25">
      <c r="A10047" s="651" t="s">
        <v>22113</v>
      </c>
      <c r="B10047" t="s">
        <v>22114</v>
      </c>
      <c r="C10047" s="22">
        <f>ODAOHfA!BQ28</f>
        <v>0</v>
      </c>
      <c r="D10047" s="22" t="s">
        <v>16807</v>
      </c>
      <c r="E10047" s="371" t="s">
        <v>22115</v>
      </c>
    </row>
    <row r="10048" spans="1:5" ht="12" customHeight="1" x14ac:dyDescent="0.25">
      <c r="A10048" s="651" t="s">
        <v>22116</v>
      </c>
      <c r="B10048" t="s">
        <v>22117</v>
      </c>
      <c r="C10048" s="22">
        <f>ODAOHfA!BQ29</f>
        <v>0</v>
      </c>
      <c r="D10048" s="22" t="s">
        <v>16807</v>
      </c>
      <c r="E10048" s="371" t="s">
        <v>22118</v>
      </c>
    </row>
    <row r="10049" spans="1:5" ht="12" customHeight="1" x14ac:dyDescent="0.25">
      <c r="A10049" s="651" t="s">
        <v>22119</v>
      </c>
      <c r="B10049" t="s">
        <v>22120</v>
      </c>
      <c r="C10049" s="22">
        <f>ODAOHfA!BQ30</f>
        <v>0</v>
      </c>
      <c r="D10049" s="22" t="s">
        <v>16807</v>
      </c>
      <c r="E10049" s="371" t="s">
        <v>22121</v>
      </c>
    </row>
    <row r="10050" spans="1:5" ht="12" customHeight="1" x14ac:dyDescent="0.25">
      <c r="A10050" s="651" t="s">
        <v>22122</v>
      </c>
      <c r="B10050" t="s">
        <v>22123</v>
      </c>
      <c r="C10050" s="22">
        <f>ODAOHfA!BQ31</f>
        <v>0</v>
      </c>
      <c r="D10050" s="22" t="s">
        <v>16807</v>
      </c>
      <c r="E10050" s="371" t="s">
        <v>22124</v>
      </c>
    </row>
    <row r="10051" spans="1:5" ht="12" customHeight="1" x14ac:dyDescent="0.25">
      <c r="A10051" s="651" t="s">
        <v>22125</v>
      </c>
      <c r="B10051" t="s">
        <v>22126</v>
      </c>
      <c r="C10051" s="22">
        <f>ODAOHfA!BQ32</f>
        <v>0</v>
      </c>
      <c r="D10051" s="22" t="s">
        <v>16807</v>
      </c>
      <c r="E10051" s="371" t="s">
        <v>22127</v>
      </c>
    </row>
    <row r="10052" spans="1:5" ht="12" customHeight="1" x14ac:dyDescent="0.25">
      <c r="A10052" s="651" t="s">
        <v>22128</v>
      </c>
      <c r="B10052" t="s">
        <v>22129</v>
      </c>
      <c r="C10052" s="22">
        <f>ODAOHfA!BQ33</f>
        <v>0</v>
      </c>
      <c r="D10052" s="22" t="s">
        <v>16807</v>
      </c>
      <c r="E10052" s="371" t="s">
        <v>22130</v>
      </c>
    </row>
    <row r="10053" spans="1:5" ht="12" customHeight="1" x14ac:dyDescent="0.25">
      <c r="A10053" s="651" t="s">
        <v>22131</v>
      </c>
      <c r="B10053" t="s">
        <v>22132</v>
      </c>
      <c r="C10053" s="22">
        <f>ODAOHfA!BQ34</f>
        <v>0</v>
      </c>
      <c r="D10053" s="22" t="s">
        <v>16807</v>
      </c>
      <c r="E10053" s="371" t="s">
        <v>22133</v>
      </c>
    </row>
    <row r="10054" spans="1:5" ht="12" customHeight="1" x14ac:dyDescent="0.25">
      <c r="A10054" s="651" t="s">
        <v>22134</v>
      </c>
      <c r="B10054" t="s">
        <v>22135</v>
      </c>
      <c r="C10054" s="22">
        <f>ODAOHfA!BQ35</f>
        <v>0</v>
      </c>
      <c r="D10054" s="22" t="s">
        <v>16807</v>
      </c>
      <c r="E10054" s="371" t="s">
        <v>22136</v>
      </c>
    </row>
    <row r="10055" spans="1:5" ht="12" customHeight="1" x14ac:dyDescent="0.25">
      <c r="A10055" s="651" t="s">
        <v>22137</v>
      </c>
      <c r="B10055" t="s">
        <v>22138</v>
      </c>
      <c r="C10055" s="22">
        <f>ODAOHfA!BQ36</f>
        <v>0</v>
      </c>
      <c r="D10055" s="22" t="s">
        <v>16807</v>
      </c>
      <c r="E10055" s="371" t="s">
        <v>22139</v>
      </c>
    </row>
    <row r="10056" spans="1:5" ht="12" customHeight="1" x14ac:dyDescent="0.25">
      <c r="A10056" s="651" t="s">
        <v>22140</v>
      </c>
      <c r="B10056" t="s">
        <v>22141</v>
      </c>
      <c r="C10056" s="22">
        <f>ODAOHfA!BQ37</f>
        <v>0</v>
      </c>
      <c r="D10056" s="22" t="s">
        <v>16807</v>
      </c>
      <c r="E10056" s="371" t="s">
        <v>22142</v>
      </c>
    </row>
    <row r="10057" spans="1:5" ht="12" customHeight="1" x14ac:dyDescent="0.25">
      <c r="A10057" s="651" t="s">
        <v>22143</v>
      </c>
      <c r="B10057" t="s">
        <v>22144</v>
      </c>
      <c r="C10057" s="22">
        <f>ODAOHfA!BQ38</f>
        <v>0</v>
      </c>
      <c r="D10057" s="22" t="s">
        <v>16807</v>
      </c>
      <c r="E10057" s="371" t="s">
        <v>22145</v>
      </c>
    </row>
    <row r="10058" spans="1:5" ht="12" customHeight="1" x14ac:dyDescent="0.25">
      <c r="A10058" s="651" t="s">
        <v>22146</v>
      </c>
      <c r="B10058" t="s">
        <v>22147</v>
      </c>
      <c r="C10058" s="22">
        <f>ODAOHfA!C53</f>
        <v>0</v>
      </c>
      <c r="D10058" s="22" t="s">
        <v>16807</v>
      </c>
      <c r="E10058" s="371" t="s">
        <v>22148</v>
      </c>
    </row>
    <row r="10059" spans="1:5" ht="12" customHeight="1" x14ac:dyDescent="0.25">
      <c r="A10059" s="651" t="s">
        <v>22149</v>
      </c>
      <c r="B10059" t="s">
        <v>22150</v>
      </c>
      <c r="C10059" s="22">
        <f>ODAOHfA!C54</f>
        <v>0</v>
      </c>
      <c r="D10059" s="22" t="s">
        <v>16807</v>
      </c>
      <c r="E10059" s="371" t="s">
        <v>22151</v>
      </c>
    </row>
    <row r="10060" spans="1:5" ht="12" customHeight="1" x14ac:dyDescent="0.25">
      <c r="A10060" s="651" t="s">
        <v>22152</v>
      </c>
      <c r="B10060" t="s">
        <v>22153</v>
      </c>
      <c r="C10060" s="22">
        <f>ODAOHfA!C55</f>
        <v>0</v>
      </c>
      <c r="D10060" s="22" t="s">
        <v>16807</v>
      </c>
      <c r="E10060" s="371" t="s">
        <v>22154</v>
      </c>
    </row>
    <row r="10061" spans="1:5" ht="12" customHeight="1" x14ac:dyDescent="0.25">
      <c r="A10061" s="651" t="s">
        <v>22155</v>
      </c>
      <c r="B10061" t="s">
        <v>22156</v>
      </c>
      <c r="C10061" s="22">
        <f>ODAOHfA!C56</f>
        <v>0</v>
      </c>
      <c r="D10061" s="22" t="s">
        <v>16807</v>
      </c>
      <c r="E10061" s="371" t="s">
        <v>22157</v>
      </c>
    </row>
    <row r="10062" spans="1:5" ht="12" customHeight="1" x14ac:dyDescent="0.25">
      <c r="A10062" s="651" t="s">
        <v>22158</v>
      </c>
      <c r="B10062" t="s">
        <v>22159</v>
      </c>
      <c r="C10062" s="22">
        <f>ODAOHfA!C57</f>
        <v>0</v>
      </c>
      <c r="D10062" s="22" t="s">
        <v>16807</v>
      </c>
      <c r="E10062" s="371" t="s">
        <v>22160</v>
      </c>
    </row>
    <row r="10063" spans="1:5" ht="12" customHeight="1" x14ac:dyDescent="0.25">
      <c r="A10063" s="651" t="s">
        <v>22161</v>
      </c>
      <c r="B10063" t="s">
        <v>22162</v>
      </c>
      <c r="C10063" s="22">
        <f>ODAOHfA!C58</f>
        <v>0</v>
      </c>
      <c r="D10063" s="22" t="s">
        <v>16807</v>
      </c>
      <c r="E10063" s="371" t="s">
        <v>22163</v>
      </c>
    </row>
    <row r="10064" spans="1:5" ht="12" customHeight="1" x14ac:dyDescent="0.25">
      <c r="A10064" s="651" t="s">
        <v>22164</v>
      </c>
      <c r="B10064" t="s">
        <v>22165</v>
      </c>
      <c r="C10064" s="22">
        <f>ODAOHfA!C59</f>
        <v>0</v>
      </c>
      <c r="D10064" s="22" t="s">
        <v>16807</v>
      </c>
      <c r="E10064" s="371" t="s">
        <v>22166</v>
      </c>
    </row>
    <row r="10065" spans="1:5" ht="12" customHeight="1" x14ac:dyDescent="0.25">
      <c r="A10065" s="651" t="s">
        <v>22167</v>
      </c>
      <c r="B10065" t="s">
        <v>22168</v>
      </c>
      <c r="C10065" s="22">
        <f>ODAOHfA!C60</f>
        <v>0</v>
      </c>
      <c r="D10065" s="22" t="s">
        <v>16807</v>
      </c>
      <c r="E10065" s="371" t="s">
        <v>22169</v>
      </c>
    </row>
    <row r="10066" spans="1:5" ht="12" customHeight="1" x14ac:dyDescent="0.25">
      <c r="A10066" s="651" t="s">
        <v>22170</v>
      </c>
      <c r="B10066" t="s">
        <v>22171</v>
      </c>
      <c r="C10066" s="22">
        <f>ODAOHfA!C61</f>
        <v>0</v>
      </c>
      <c r="D10066" s="22" t="s">
        <v>16807</v>
      </c>
      <c r="E10066" s="371" t="s">
        <v>22172</v>
      </c>
    </row>
    <row r="10067" spans="1:5" ht="12" customHeight="1" x14ac:dyDescent="0.25">
      <c r="A10067" s="651" t="s">
        <v>22173</v>
      </c>
      <c r="B10067" t="s">
        <v>22174</v>
      </c>
      <c r="C10067" s="22">
        <f>ODAOHfA!C62</f>
        <v>0</v>
      </c>
      <c r="D10067" s="22" t="s">
        <v>16807</v>
      </c>
      <c r="E10067" s="371" t="s">
        <v>22175</v>
      </c>
    </row>
    <row r="10068" spans="1:5" ht="12" customHeight="1" x14ac:dyDescent="0.25">
      <c r="A10068" s="651" t="s">
        <v>22176</v>
      </c>
      <c r="B10068" t="s">
        <v>22177</v>
      </c>
      <c r="C10068" s="22">
        <f>ODAOHfA!C63</f>
        <v>0</v>
      </c>
      <c r="D10068" s="22" t="s">
        <v>16807</v>
      </c>
      <c r="E10068" s="371" t="s">
        <v>22178</v>
      </c>
    </row>
    <row r="10069" spans="1:5" ht="12" customHeight="1" x14ac:dyDescent="0.25">
      <c r="A10069" s="651" t="s">
        <v>22179</v>
      </c>
      <c r="B10069" t="s">
        <v>22180</v>
      </c>
      <c r="C10069" s="22">
        <f>ODAOHfA!C64</f>
        <v>0</v>
      </c>
      <c r="D10069" s="22" t="s">
        <v>16807</v>
      </c>
      <c r="E10069" s="371" t="s">
        <v>22181</v>
      </c>
    </row>
    <row r="10070" spans="1:5" ht="12" customHeight="1" x14ac:dyDescent="0.25">
      <c r="A10070" s="651" t="s">
        <v>22182</v>
      </c>
      <c r="B10070" t="s">
        <v>22183</v>
      </c>
      <c r="C10070" s="22">
        <f>ODAOHfA!C65</f>
        <v>0</v>
      </c>
      <c r="D10070" s="22" t="s">
        <v>16807</v>
      </c>
      <c r="E10070" s="371" t="s">
        <v>22184</v>
      </c>
    </row>
    <row r="10071" spans="1:5" ht="12" customHeight="1" x14ac:dyDescent="0.25">
      <c r="A10071" s="651" t="s">
        <v>22185</v>
      </c>
      <c r="B10071" t="s">
        <v>22186</v>
      </c>
      <c r="C10071" s="22">
        <f>ODAOHfA!C66</f>
        <v>0</v>
      </c>
      <c r="D10071" s="22" t="s">
        <v>16807</v>
      </c>
      <c r="E10071" s="371" t="s">
        <v>22187</v>
      </c>
    </row>
    <row r="10072" spans="1:5" ht="12" customHeight="1" x14ac:dyDescent="0.25">
      <c r="A10072" s="651" t="s">
        <v>22188</v>
      </c>
      <c r="B10072" t="s">
        <v>22189</v>
      </c>
      <c r="C10072" s="22">
        <f>ODAOHfA!C67</f>
        <v>0</v>
      </c>
      <c r="D10072" s="22" t="s">
        <v>16807</v>
      </c>
      <c r="E10072" s="371" t="s">
        <v>22190</v>
      </c>
    </row>
    <row r="10073" spans="1:5" ht="12" customHeight="1" x14ac:dyDescent="0.25">
      <c r="A10073" s="651" t="s">
        <v>22191</v>
      </c>
      <c r="B10073" t="s">
        <v>22192</v>
      </c>
      <c r="C10073" s="22">
        <f>ODAOHfA!C68</f>
        <v>0</v>
      </c>
      <c r="D10073" s="22" t="s">
        <v>16807</v>
      </c>
      <c r="E10073" s="371" t="s">
        <v>22193</v>
      </c>
    </row>
    <row r="10074" spans="1:5" ht="12" customHeight="1" x14ac:dyDescent="0.25">
      <c r="A10074" s="651" t="s">
        <v>22194</v>
      </c>
      <c r="B10074" t="s">
        <v>22195</v>
      </c>
      <c r="C10074" s="22">
        <f>ODAOHfA!D53</f>
        <v>0</v>
      </c>
      <c r="D10074" s="22" t="s">
        <v>16807</v>
      </c>
      <c r="E10074" s="371" t="s">
        <v>22196</v>
      </c>
    </row>
    <row r="10075" spans="1:5" ht="12" customHeight="1" x14ac:dyDescent="0.25">
      <c r="A10075" s="651" t="s">
        <v>22197</v>
      </c>
      <c r="B10075" t="s">
        <v>22198</v>
      </c>
      <c r="C10075" s="22">
        <f>ODAOHfA!D54</f>
        <v>0</v>
      </c>
      <c r="D10075" s="22" t="s">
        <v>16807</v>
      </c>
      <c r="E10075" s="371" t="s">
        <v>22199</v>
      </c>
    </row>
    <row r="10076" spans="1:5" ht="12" customHeight="1" x14ac:dyDescent="0.25">
      <c r="A10076" s="651" t="s">
        <v>22200</v>
      </c>
      <c r="B10076" t="s">
        <v>22201</v>
      </c>
      <c r="C10076" s="22">
        <f>ODAOHfA!D55</f>
        <v>0</v>
      </c>
      <c r="D10076" s="22" t="s">
        <v>16807</v>
      </c>
      <c r="E10076" s="371" t="s">
        <v>22202</v>
      </c>
    </row>
    <row r="10077" spans="1:5" ht="12" customHeight="1" x14ac:dyDescent="0.25">
      <c r="A10077" s="651" t="s">
        <v>22203</v>
      </c>
      <c r="B10077" t="s">
        <v>22204</v>
      </c>
      <c r="C10077" s="22">
        <f>ODAOHfA!D56</f>
        <v>0</v>
      </c>
      <c r="D10077" s="22" t="s">
        <v>16807</v>
      </c>
      <c r="E10077" s="371" t="s">
        <v>22205</v>
      </c>
    </row>
    <row r="10078" spans="1:5" ht="12" customHeight="1" x14ac:dyDescent="0.25">
      <c r="A10078" s="651" t="s">
        <v>22206</v>
      </c>
      <c r="B10078" t="s">
        <v>22207</v>
      </c>
      <c r="C10078" s="22">
        <f>ODAOHfA!D57</f>
        <v>0</v>
      </c>
      <c r="D10078" s="22" t="s">
        <v>16807</v>
      </c>
      <c r="E10078" s="371" t="s">
        <v>22208</v>
      </c>
    </row>
    <row r="10079" spans="1:5" ht="12" customHeight="1" x14ac:dyDescent="0.25">
      <c r="A10079" s="651" t="s">
        <v>22209</v>
      </c>
      <c r="B10079" t="s">
        <v>22210</v>
      </c>
      <c r="C10079" s="22">
        <f>ODAOHfA!D58</f>
        <v>0</v>
      </c>
      <c r="D10079" s="22" t="s">
        <v>16807</v>
      </c>
      <c r="E10079" s="371" t="s">
        <v>22211</v>
      </c>
    </row>
    <row r="10080" spans="1:5" ht="12" customHeight="1" x14ac:dyDescent="0.25">
      <c r="A10080" s="651" t="s">
        <v>22212</v>
      </c>
      <c r="B10080" t="s">
        <v>22213</v>
      </c>
      <c r="C10080" s="22">
        <f>ODAOHfA!D59</f>
        <v>0</v>
      </c>
      <c r="D10080" s="22" t="s">
        <v>16807</v>
      </c>
      <c r="E10080" s="371" t="s">
        <v>22214</v>
      </c>
    </row>
    <row r="10081" spans="1:5" ht="12" customHeight="1" x14ac:dyDescent="0.25">
      <c r="A10081" s="651" t="s">
        <v>22215</v>
      </c>
      <c r="B10081" t="s">
        <v>22216</v>
      </c>
      <c r="C10081" s="22">
        <f>ODAOHfA!D60</f>
        <v>0</v>
      </c>
      <c r="D10081" s="22" t="s">
        <v>16807</v>
      </c>
      <c r="E10081" s="371" t="s">
        <v>22217</v>
      </c>
    </row>
    <row r="10082" spans="1:5" ht="12" customHeight="1" x14ac:dyDescent="0.25">
      <c r="A10082" s="651" t="s">
        <v>22218</v>
      </c>
      <c r="B10082" t="s">
        <v>22219</v>
      </c>
      <c r="C10082" s="22">
        <f>ODAOHfA!D61</f>
        <v>0</v>
      </c>
      <c r="D10082" s="22" t="s">
        <v>16807</v>
      </c>
      <c r="E10082" s="371" t="s">
        <v>22220</v>
      </c>
    </row>
    <row r="10083" spans="1:5" ht="12" customHeight="1" x14ac:dyDescent="0.25">
      <c r="A10083" s="651" t="s">
        <v>22221</v>
      </c>
      <c r="B10083" t="s">
        <v>22222</v>
      </c>
      <c r="C10083" s="22">
        <f>ODAOHfA!D62</f>
        <v>0</v>
      </c>
      <c r="D10083" s="22" t="s">
        <v>16807</v>
      </c>
      <c r="E10083" s="371" t="s">
        <v>22223</v>
      </c>
    </row>
    <row r="10084" spans="1:5" ht="12" customHeight="1" x14ac:dyDescent="0.25">
      <c r="A10084" s="651" t="s">
        <v>22224</v>
      </c>
      <c r="B10084" t="s">
        <v>22225</v>
      </c>
      <c r="C10084" s="22">
        <f>ODAOHfA!D63</f>
        <v>0</v>
      </c>
      <c r="D10084" s="22" t="s">
        <v>16807</v>
      </c>
      <c r="E10084" s="371" t="s">
        <v>22226</v>
      </c>
    </row>
    <row r="10085" spans="1:5" ht="12" customHeight="1" x14ac:dyDescent="0.25">
      <c r="A10085" s="651" t="s">
        <v>22227</v>
      </c>
      <c r="B10085" t="s">
        <v>22228</v>
      </c>
      <c r="C10085" s="22">
        <f>ODAOHfA!D64</f>
        <v>0</v>
      </c>
      <c r="D10085" s="22" t="s">
        <v>16807</v>
      </c>
      <c r="E10085" s="371" t="s">
        <v>22229</v>
      </c>
    </row>
    <row r="10086" spans="1:5" ht="12" customHeight="1" x14ac:dyDescent="0.25">
      <c r="A10086" s="651" t="s">
        <v>22230</v>
      </c>
      <c r="B10086" t="s">
        <v>22231</v>
      </c>
      <c r="C10086" s="22">
        <f>ODAOHfA!D65</f>
        <v>0</v>
      </c>
      <c r="D10086" s="22" t="s">
        <v>16807</v>
      </c>
      <c r="E10086" s="371" t="s">
        <v>22232</v>
      </c>
    </row>
    <row r="10087" spans="1:5" ht="12" customHeight="1" x14ac:dyDescent="0.25">
      <c r="A10087" s="651" t="s">
        <v>22233</v>
      </c>
      <c r="B10087" t="s">
        <v>22234</v>
      </c>
      <c r="C10087" s="22">
        <f>ODAOHfA!D66</f>
        <v>0</v>
      </c>
      <c r="D10087" s="22" t="s">
        <v>16807</v>
      </c>
      <c r="E10087" s="371" t="s">
        <v>22235</v>
      </c>
    </row>
    <row r="10088" spans="1:5" ht="12" customHeight="1" x14ac:dyDescent="0.25">
      <c r="A10088" s="651" t="s">
        <v>22236</v>
      </c>
      <c r="B10088" t="s">
        <v>22237</v>
      </c>
      <c r="C10088" s="22">
        <f>ODAOHfA!D67</f>
        <v>0</v>
      </c>
      <c r="D10088" s="22" t="s">
        <v>16807</v>
      </c>
      <c r="E10088" s="371" t="s">
        <v>22238</v>
      </c>
    </row>
    <row r="10089" spans="1:5" ht="12" customHeight="1" x14ac:dyDescent="0.25">
      <c r="A10089" s="651" t="s">
        <v>22239</v>
      </c>
      <c r="B10089" t="s">
        <v>22240</v>
      </c>
      <c r="C10089" s="22">
        <f>ODAOHfA!D68</f>
        <v>0</v>
      </c>
      <c r="D10089" s="22" t="s">
        <v>16807</v>
      </c>
      <c r="E10089" s="371" t="s">
        <v>22241</v>
      </c>
    </row>
    <row r="10090" spans="1:5" ht="12" customHeight="1" x14ac:dyDescent="0.25">
      <c r="A10090" s="651" t="s">
        <v>22242</v>
      </c>
      <c r="B10090" t="s">
        <v>22243</v>
      </c>
      <c r="C10090" s="22">
        <f>ODAOHfA!E53</f>
        <v>0</v>
      </c>
      <c r="D10090" s="22" t="s">
        <v>16807</v>
      </c>
      <c r="E10090" s="371" t="s">
        <v>22244</v>
      </c>
    </row>
    <row r="10091" spans="1:5" ht="12" customHeight="1" x14ac:dyDescent="0.25">
      <c r="A10091" s="651" t="s">
        <v>22245</v>
      </c>
      <c r="B10091" t="s">
        <v>22246</v>
      </c>
      <c r="C10091" s="22">
        <f>ODAOHfA!E54</f>
        <v>0</v>
      </c>
      <c r="D10091" s="22" t="s">
        <v>16807</v>
      </c>
      <c r="E10091" s="371" t="s">
        <v>22247</v>
      </c>
    </row>
    <row r="10092" spans="1:5" ht="12" customHeight="1" x14ac:dyDescent="0.25">
      <c r="A10092" s="651" t="s">
        <v>22248</v>
      </c>
      <c r="B10092" t="s">
        <v>22249</v>
      </c>
      <c r="C10092" s="22">
        <f>ODAOHfA!E55</f>
        <v>0</v>
      </c>
      <c r="D10092" s="22" t="s">
        <v>16807</v>
      </c>
      <c r="E10092" s="371" t="s">
        <v>22250</v>
      </c>
    </row>
    <row r="10093" spans="1:5" ht="12" customHeight="1" x14ac:dyDescent="0.25">
      <c r="A10093" s="651" t="s">
        <v>22251</v>
      </c>
      <c r="B10093" t="s">
        <v>22252</v>
      </c>
      <c r="C10093" s="22">
        <f>ODAOHfA!E56</f>
        <v>0</v>
      </c>
      <c r="D10093" s="22" t="s">
        <v>16807</v>
      </c>
      <c r="E10093" s="371" t="s">
        <v>22253</v>
      </c>
    </row>
    <row r="10094" spans="1:5" ht="12" customHeight="1" x14ac:dyDescent="0.25">
      <c r="A10094" s="651" t="s">
        <v>22254</v>
      </c>
      <c r="B10094" t="s">
        <v>22255</v>
      </c>
      <c r="C10094" s="22">
        <f>ODAOHfA!E57</f>
        <v>0</v>
      </c>
      <c r="D10094" s="22" t="s">
        <v>16807</v>
      </c>
      <c r="E10094" s="371" t="s">
        <v>22256</v>
      </c>
    </row>
    <row r="10095" spans="1:5" ht="12" customHeight="1" x14ac:dyDescent="0.25">
      <c r="A10095" s="651" t="s">
        <v>22257</v>
      </c>
      <c r="B10095" t="s">
        <v>22258</v>
      </c>
      <c r="C10095" s="22">
        <f>ODAOHfA!E58</f>
        <v>0</v>
      </c>
      <c r="D10095" s="22" t="s">
        <v>16807</v>
      </c>
      <c r="E10095" s="371" t="s">
        <v>22259</v>
      </c>
    </row>
    <row r="10096" spans="1:5" ht="12" customHeight="1" x14ac:dyDescent="0.25">
      <c r="A10096" s="651" t="s">
        <v>22260</v>
      </c>
      <c r="B10096" t="s">
        <v>22261</v>
      </c>
      <c r="C10096" s="22">
        <f>ODAOHfA!E59</f>
        <v>0</v>
      </c>
      <c r="D10096" s="22" t="s">
        <v>16807</v>
      </c>
      <c r="E10096" s="371" t="s">
        <v>22262</v>
      </c>
    </row>
    <row r="10097" spans="1:5" ht="12" customHeight="1" x14ac:dyDescent="0.25">
      <c r="A10097" s="651" t="s">
        <v>22263</v>
      </c>
      <c r="B10097" t="s">
        <v>22264</v>
      </c>
      <c r="C10097" s="22">
        <f>ODAOHfA!E60</f>
        <v>0</v>
      </c>
      <c r="D10097" s="22" t="s">
        <v>16807</v>
      </c>
      <c r="E10097" s="371" t="s">
        <v>22265</v>
      </c>
    </row>
    <row r="10098" spans="1:5" ht="12" customHeight="1" x14ac:dyDescent="0.25">
      <c r="A10098" s="651" t="s">
        <v>22266</v>
      </c>
      <c r="B10098" t="s">
        <v>22267</v>
      </c>
      <c r="C10098" s="22">
        <f>ODAOHfA!E61</f>
        <v>0</v>
      </c>
      <c r="D10098" s="22" t="s">
        <v>16807</v>
      </c>
      <c r="E10098" s="371" t="s">
        <v>22268</v>
      </c>
    </row>
    <row r="10099" spans="1:5" ht="12" customHeight="1" x14ac:dyDescent="0.25">
      <c r="A10099" s="651" t="s">
        <v>22269</v>
      </c>
      <c r="B10099" t="s">
        <v>22270</v>
      </c>
      <c r="C10099" s="22">
        <f>ODAOHfA!E62</f>
        <v>0</v>
      </c>
      <c r="D10099" s="22" t="s">
        <v>16807</v>
      </c>
      <c r="E10099" s="371" t="s">
        <v>22271</v>
      </c>
    </row>
    <row r="10100" spans="1:5" ht="12" customHeight="1" x14ac:dyDescent="0.25">
      <c r="A10100" s="651" t="s">
        <v>22272</v>
      </c>
      <c r="B10100" t="s">
        <v>22273</v>
      </c>
      <c r="C10100" s="22">
        <f>ODAOHfA!E63</f>
        <v>0</v>
      </c>
      <c r="D10100" s="22" t="s">
        <v>16807</v>
      </c>
      <c r="E10100" s="371" t="s">
        <v>22274</v>
      </c>
    </row>
    <row r="10101" spans="1:5" ht="12" customHeight="1" x14ac:dyDescent="0.25">
      <c r="A10101" s="651" t="s">
        <v>22275</v>
      </c>
      <c r="B10101" t="s">
        <v>22276</v>
      </c>
      <c r="C10101" s="22">
        <f>ODAOHfA!E64</f>
        <v>0</v>
      </c>
      <c r="D10101" s="22" t="s">
        <v>16807</v>
      </c>
      <c r="E10101" s="371" t="s">
        <v>22277</v>
      </c>
    </row>
    <row r="10102" spans="1:5" ht="12" customHeight="1" x14ac:dyDescent="0.25">
      <c r="A10102" s="651" t="s">
        <v>22278</v>
      </c>
      <c r="B10102" t="s">
        <v>22279</v>
      </c>
      <c r="C10102" s="22">
        <f>ODAOHfA!E65</f>
        <v>0</v>
      </c>
      <c r="D10102" s="22" t="s">
        <v>16807</v>
      </c>
      <c r="E10102" s="371" t="s">
        <v>22280</v>
      </c>
    </row>
    <row r="10103" spans="1:5" ht="12" customHeight="1" x14ac:dyDescent="0.25">
      <c r="A10103" s="651" t="s">
        <v>22281</v>
      </c>
      <c r="B10103" t="s">
        <v>22282</v>
      </c>
      <c r="C10103" s="22">
        <f>ODAOHfA!E66</f>
        <v>0</v>
      </c>
      <c r="D10103" s="22" t="s">
        <v>16807</v>
      </c>
      <c r="E10103" s="371" t="s">
        <v>22283</v>
      </c>
    </row>
    <row r="10104" spans="1:5" ht="12" customHeight="1" x14ac:dyDescent="0.25">
      <c r="A10104" s="651" t="s">
        <v>22284</v>
      </c>
      <c r="B10104" t="s">
        <v>22285</v>
      </c>
      <c r="C10104" s="22">
        <f>ODAOHfA!E67</f>
        <v>0</v>
      </c>
      <c r="D10104" s="22" t="s">
        <v>16807</v>
      </c>
      <c r="E10104" s="371" t="s">
        <v>22286</v>
      </c>
    </row>
    <row r="10105" spans="1:5" ht="12" customHeight="1" x14ac:dyDescent="0.25">
      <c r="A10105" s="651" t="s">
        <v>22287</v>
      </c>
      <c r="B10105" t="s">
        <v>22288</v>
      </c>
      <c r="C10105" s="22">
        <f>ODAOHfA!E68</f>
        <v>0</v>
      </c>
      <c r="D10105" s="22" t="s">
        <v>16807</v>
      </c>
      <c r="E10105" s="371" t="s">
        <v>22289</v>
      </c>
    </row>
    <row r="10106" spans="1:5" ht="12" customHeight="1" x14ac:dyDescent="0.25">
      <c r="A10106" s="651" t="s">
        <v>22290</v>
      </c>
      <c r="B10106" t="s">
        <v>22291</v>
      </c>
      <c r="C10106" s="22">
        <f>ODAOHfA!F53</f>
        <v>0</v>
      </c>
      <c r="D10106" s="22" t="s">
        <v>16807</v>
      </c>
      <c r="E10106" s="371" t="s">
        <v>22292</v>
      </c>
    </row>
    <row r="10107" spans="1:5" ht="12" customHeight="1" x14ac:dyDescent="0.25">
      <c r="A10107" s="651" t="s">
        <v>22293</v>
      </c>
      <c r="B10107" t="s">
        <v>22294</v>
      </c>
      <c r="C10107" s="22">
        <f>ODAOHfA!F54</f>
        <v>0</v>
      </c>
      <c r="D10107" s="22" t="s">
        <v>16807</v>
      </c>
      <c r="E10107" s="371" t="s">
        <v>22295</v>
      </c>
    </row>
    <row r="10108" spans="1:5" ht="12" customHeight="1" x14ac:dyDescent="0.25">
      <c r="A10108" s="651" t="s">
        <v>22296</v>
      </c>
      <c r="B10108" t="s">
        <v>22297</v>
      </c>
      <c r="C10108" s="22">
        <f>ODAOHfA!F55</f>
        <v>0</v>
      </c>
      <c r="D10108" s="22" t="s">
        <v>16807</v>
      </c>
      <c r="E10108" s="371" t="s">
        <v>22298</v>
      </c>
    </row>
    <row r="10109" spans="1:5" ht="12" customHeight="1" x14ac:dyDescent="0.25">
      <c r="A10109" s="651" t="s">
        <v>22299</v>
      </c>
      <c r="B10109" t="s">
        <v>22300</v>
      </c>
      <c r="C10109" s="22">
        <f>ODAOHfA!F56</f>
        <v>0</v>
      </c>
      <c r="D10109" s="22" t="s">
        <v>16807</v>
      </c>
      <c r="E10109" s="371" t="s">
        <v>22301</v>
      </c>
    </row>
    <row r="10110" spans="1:5" ht="12" customHeight="1" x14ac:dyDescent="0.25">
      <c r="A10110" s="651" t="s">
        <v>22302</v>
      </c>
      <c r="B10110" t="s">
        <v>22303</v>
      </c>
      <c r="C10110" s="22">
        <f>ODAOHfA!F57</f>
        <v>0</v>
      </c>
      <c r="D10110" s="22" t="s">
        <v>16807</v>
      </c>
      <c r="E10110" s="371" t="s">
        <v>22304</v>
      </c>
    </row>
    <row r="10111" spans="1:5" ht="12" customHeight="1" x14ac:dyDescent="0.25">
      <c r="A10111" s="651" t="s">
        <v>22305</v>
      </c>
      <c r="B10111" t="s">
        <v>22306</v>
      </c>
      <c r="C10111" s="22">
        <f>ODAOHfA!F58</f>
        <v>0</v>
      </c>
      <c r="D10111" s="22" t="s">
        <v>16807</v>
      </c>
      <c r="E10111" s="371" t="s">
        <v>22307</v>
      </c>
    </row>
    <row r="10112" spans="1:5" ht="12" customHeight="1" x14ac:dyDescent="0.25">
      <c r="A10112" s="651" t="s">
        <v>22308</v>
      </c>
      <c r="B10112" t="s">
        <v>22309</v>
      </c>
      <c r="C10112" s="22">
        <f>ODAOHfA!F59</f>
        <v>0</v>
      </c>
      <c r="D10112" s="22" t="s">
        <v>16807</v>
      </c>
      <c r="E10112" s="371" t="s">
        <v>22310</v>
      </c>
    </row>
    <row r="10113" spans="1:5" ht="12" customHeight="1" x14ac:dyDescent="0.25">
      <c r="A10113" s="651" t="s">
        <v>22311</v>
      </c>
      <c r="B10113" t="s">
        <v>22312</v>
      </c>
      <c r="C10113" s="22">
        <f>ODAOHfA!F60</f>
        <v>0</v>
      </c>
      <c r="D10113" s="22" t="s">
        <v>16807</v>
      </c>
      <c r="E10113" s="371" t="s">
        <v>22313</v>
      </c>
    </row>
    <row r="10114" spans="1:5" ht="12" customHeight="1" x14ac:dyDescent="0.25">
      <c r="A10114" s="651" t="s">
        <v>22314</v>
      </c>
      <c r="B10114" t="s">
        <v>22315</v>
      </c>
      <c r="C10114" s="22">
        <f>ODAOHfA!F61</f>
        <v>0</v>
      </c>
      <c r="D10114" s="22" t="s">
        <v>16807</v>
      </c>
      <c r="E10114" s="371" t="s">
        <v>22316</v>
      </c>
    </row>
    <row r="10115" spans="1:5" ht="12" customHeight="1" x14ac:dyDescent="0.25">
      <c r="A10115" s="651" t="s">
        <v>22317</v>
      </c>
      <c r="B10115" t="s">
        <v>22318</v>
      </c>
      <c r="C10115" s="22">
        <f>ODAOHfA!F62</f>
        <v>0</v>
      </c>
      <c r="D10115" s="22" t="s">
        <v>16807</v>
      </c>
      <c r="E10115" s="371" t="s">
        <v>22319</v>
      </c>
    </row>
    <row r="10116" spans="1:5" ht="12" customHeight="1" x14ac:dyDescent="0.25">
      <c r="A10116" s="651" t="s">
        <v>22320</v>
      </c>
      <c r="B10116" t="s">
        <v>22321</v>
      </c>
      <c r="C10116" s="22">
        <f>ODAOHfA!F63</f>
        <v>0</v>
      </c>
      <c r="D10116" s="22" t="s">
        <v>16807</v>
      </c>
      <c r="E10116" s="371" t="s">
        <v>22322</v>
      </c>
    </row>
    <row r="10117" spans="1:5" ht="12" customHeight="1" x14ac:dyDescent="0.25">
      <c r="A10117" s="651" t="s">
        <v>22323</v>
      </c>
      <c r="B10117" t="s">
        <v>22324</v>
      </c>
      <c r="C10117" s="22">
        <f>ODAOHfA!F64</f>
        <v>0</v>
      </c>
      <c r="D10117" s="22" t="s">
        <v>16807</v>
      </c>
      <c r="E10117" s="371" t="s">
        <v>22325</v>
      </c>
    </row>
    <row r="10118" spans="1:5" ht="12" customHeight="1" x14ac:dyDescent="0.25">
      <c r="A10118" s="651" t="s">
        <v>22326</v>
      </c>
      <c r="B10118" t="s">
        <v>22327</v>
      </c>
      <c r="C10118" s="22">
        <f>ODAOHfA!F65</f>
        <v>0</v>
      </c>
      <c r="D10118" s="22" t="s">
        <v>16807</v>
      </c>
      <c r="E10118" s="371" t="s">
        <v>22328</v>
      </c>
    </row>
    <row r="10119" spans="1:5" ht="12" customHeight="1" x14ac:dyDescent="0.25">
      <c r="A10119" s="651" t="s">
        <v>22329</v>
      </c>
      <c r="B10119" t="s">
        <v>22330</v>
      </c>
      <c r="C10119" s="22">
        <f>ODAOHfA!F66</f>
        <v>0</v>
      </c>
      <c r="D10119" s="22" t="s">
        <v>16807</v>
      </c>
      <c r="E10119" s="371" t="s">
        <v>22331</v>
      </c>
    </row>
    <row r="10120" spans="1:5" ht="12" customHeight="1" x14ac:dyDescent="0.25">
      <c r="A10120" s="651" t="s">
        <v>22332</v>
      </c>
      <c r="B10120" t="s">
        <v>22333</v>
      </c>
      <c r="C10120" s="22">
        <f>ODAOHfA!F67</f>
        <v>0</v>
      </c>
      <c r="D10120" s="22" t="s">
        <v>16807</v>
      </c>
      <c r="E10120" s="371" t="s">
        <v>22334</v>
      </c>
    </row>
    <row r="10121" spans="1:5" ht="12" customHeight="1" x14ac:dyDescent="0.25">
      <c r="A10121" s="651" t="s">
        <v>22335</v>
      </c>
      <c r="B10121" t="s">
        <v>22336</v>
      </c>
      <c r="C10121" s="22">
        <f>ODAOHfA!F68</f>
        <v>0</v>
      </c>
      <c r="D10121" s="22" t="s">
        <v>16807</v>
      </c>
      <c r="E10121" s="371" t="s">
        <v>22337</v>
      </c>
    </row>
    <row r="10122" spans="1:5" ht="12" customHeight="1" x14ac:dyDescent="0.25">
      <c r="A10122" s="651" t="s">
        <v>22338</v>
      </c>
      <c r="B10122" t="s">
        <v>22339</v>
      </c>
      <c r="C10122" s="22">
        <f>ODAOHfA!G53</f>
        <v>0</v>
      </c>
      <c r="D10122" s="22" t="s">
        <v>16807</v>
      </c>
      <c r="E10122" s="371" t="s">
        <v>22340</v>
      </c>
    </row>
    <row r="10123" spans="1:5" ht="12" customHeight="1" x14ac:dyDescent="0.25">
      <c r="A10123" s="651" t="s">
        <v>22341</v>
      </c>
      <c r="B10123" t="s">
        <v>22342</v>
      </c>
      <c r="C10123" s="22">
        <f>ODAOHfA!G54</f>
        <v>0</v>
      </c>
      <c r="D10123" s="22" t="s">
        <v>16807</v>
      </c>
      <c r="E10123" s="371" t="s">
        <v>22343</v>
      </c>
    </row>
    <row r="10124" spans="1:5" ht="12" customHeight="1" x14ac:dyDescent="0.25">
      <c r="A10124" s="651" t="s">
        <v>22344</v>
      </c>
      <c r="B10124" t="s">
        <v>22345</v>
      </c>
      <c r="C10124" s="22">
        <f>ODAOHfA!G55</f>
        <v>0</v>
      </c>
      <c r="D10124" s="22" t="s">
        <v>16807</v>
      </c>
      <c r="E10124" s="371" t="s">
        <v>22346</v>
      </c>
    </row>
    <row r="10125" spans="1:5" ht="12" customHeight="1" x14ac:dyDescent="0.25">
      <c r="A10125" s="651" t="s">
        <v>22347</v>
      </c>
      <c r="B10125" t="s">
        <v>22348</v>
      </c>
      <c r="C10125" s="22">
        <f>ODAOHfA!G56</f>
        <v>0</v>
      </c>
      <c r="D10125" s="22" t="s">
        <v>16807</v>
      </c>
      <c r="E10125" s="371" t="s">
        <v>22349</v>
      </c>
    </row>
    <row r="10126" spans="1:5" ht="12" customHeight="1" x14ac:dyDescent="0.25">
      <c r="A10126" s="651" t="s">
        <v>22350</v>
      </c>
      <c r="B10126" t="s">
        <v>22351</v>
      </c>
      <c r="C10126" s="22">
        <f>ODAOHfA!G57</f>
        <v>0</v>
      </c>
      <c r="D10126" s="22" t="s">
        <v>16807</v>
      </c>
      <c r="E10126" s="371" t="s">
        <v>22352</v>
      </c>
    </row>
    <row r="10127" spans="1:5" ht="12" customHeight="1" x14ac:dyDescent="0.25">
      <c r="A10127" s="651" t="s">
        <v>22353</v>
      </c>
      <c r="B10127" t="s">
        <v>22354</v>
      </c>
      <c r="C10127" s="22">
        <f>ODAOHfA!G58</f>
        <v>0</v>
      </c>
      <c r="D10127" s="22" t="s">
        <v>16807</v>
      </c>
      <c r="E10127" s="371" t="s">
        <v>22355</v>
      </c>
    </row>
    <row r="10128" spans="1:5" ht="12" customHeight="1" x14ac:dyDescent="0.25">
      <c r="A10128" s="651" t="s">
        <v>22356</v>
      </c>
      <c r="B10128" t="s">
        <v>22357</v>
      </c>
      <c r="C10128" s="22">
        <f>ODAOHfA!G59</f>
        <v>0</v>
      </c>
      <c r="D10128" s="22" t="s">
        <v>16807</v>
      </c>
      <c r="E10128" s="371" t="s">
        <v>22358</v>
      </c>
    </row>
    <row r="10129" spans="1:5" ht="12" customHeight="1" x14ac:dyDescent="0.25">
      <c r="A10129" s="651" t="s">
        <v>22359</v>
      </c>
      <c r="B10129" t="s">
        <v>22360</v>
      </c>
      <c r="C10129" s="22">
        <f>ODAOHfA!G60</f>
        <v>0</v>
      </c>
      <c r="D10129" s="22" t="s">
        <v>16807</v>
      </c>
      <c r="E10129" s="371" t="s">
        <v>22361</v>
      </c>
    </row>
    <row r="10130" spans="1:5" ht="12" customHeight="1" x14ac:dyDescent="0.25">
      <c r="A10130" s="651" t="s">
        <v>22362</v>
      </c>
      <c r="B10130" t="s">
        <v>22363</v>
      </c>
      <c r="C10130" s="22">
        <f>ODAOHfA!G61</f>
        <v>0</v>
      </c>
      <c r="D10130" s="22" t="s">
        <v>16807</v>
      </c>
      <c r="E10130" s="371" t="s">
        <v>22364</v>
      </c>
    </row>
    <row r="10131" spans="1:5" ht="12" customHeight="1" x14ac:dyDescent="0.25">
      <c r="A10131" s="651" t="s">
        <v>22365</v>
      </c>
      <c r="B10131" t="s">
        <v>22366</v>
      </c>
      <c r="C10131" s="22">
        <f>ODAOHfA!G62</f>
        <v>0</v>
      </c>
      <c r="D10131" s="22" t="s">
        <v>16807</v>
      </c>
      <c r="E10131" s="371" t="s">
        <v>22367</v>
      </c>
    </row>
    <row r="10132" spans="1:5" ht="12" customHeight="1" x14ac:dyDescent="0.25">
      <c r="A10132" s="651" t="s">
        <v>22368</v>
      </c>
      <c r="B10132" t="s">
        <v>22369</v>
      </c>
      <c r="C10132" s="22">
        <f>ODAOHfA!G63</f>
        <v>0</v>
      </c>
      <c r="D10132" s="22" t="s">
        <v>16807</v>
      </c>
      <c r="E10132" s="371" t="s">
        <v>22370</v>
      </c>
    </row>
    <row r="10133" spans="1:5" ht="12" customHeight="1" x14ac:dyDescent="0.25">
      <c r="A10133" s="651" t="s">
        <v>22371</v>
      </c>
      <c r="B10133" t="s">
        <v>22372</v>
      </c>
      <c r="C10133" s="22">
        <f>ODAOHfA!G64</f>
        <v>0</v>
      </c>
      <c r="D10133" s="22" t="s">
        <v>16807</v>
      </c>
      <c r="E10133" s="371" t="s">
        <v>22373</v>
      </c>
    </row>
    <row r="10134" spans="1:5" ht="12" customHeight="1" x14ac:dyDescent="0.25">
      <c r="A10134" s="651" t="s">
        <v>22374</v>
      </c>
      <c r="B10134" t="s">
        <v>22375</v>
      </c>
      <c r="C10134" s="22">
        <f>ODAOHfA!G65</f>
        <v>0</v>
      </c>
      <c r="D10134" s="22" t="s">
        <v>16807</v>
      </c>
      <c r="E10134" s="371" t="s">
        <v>22376</v>
      </c>
    </row>
    <row r="10135" spans="1:5" ht="12" customHeight="1" x14ac:dyDescent="0.25">
      <c r="A10135" s="651" t="s">
        <v>22377</v>
      </c>
      <c r="B10135" t="s">
        <v>22378</v>
      </c>
      <c r="C10135" s="22">
        <f>ODAOHfA!G66</f>
        <v>0</v>
      </c>
      <c r="D10135" s="22" t="s">
        <v>16807</v>
      </c>
      <c r="E10135" s="371" t="s">
        <v>22379</v>
      </c>
    </row>
    <row r="10136" spans="1:5" ht="12" customHeight="1" x14ac:dyDescent="0.25">
      <c r="A10136" s="651" t="s">
        <v>22380</v>
      </c>
      <c r="B10136" t="s">
        <v>22381</v>
      </c>
      <c r="C10136" s="22">
        <f>ODAOHfA!G67</f>
        <v>0</v>
      </c>
      <c r="D10136" s="22" t="s">
        <v>16807</v>
      </c>
      <c r="E10136" s="371" t="s">
        <v>22382</v>
      </c>
    </row>
    <row r="10137" spans="1:5" ht="12" customHeight="1" x14ac:dyDescent="0.25">
      <c r="A10137" s="651" t="s">
        <v>22383</v>
      </c>
      <c r="B10137" t="s">
        <v>22384</v>
      </c>
      <c r="C10137" s="22">
        <f>ODAOHfA!G68</f>
        <v>0</v>
      </c>
      <c r="D10137" s="22" t="s">
        <v>16807</v>
      </c>
      <c r="E10137" s="371" t="s">
        <v>22385</v>
      </c>
    </row>
    <row r="10138" spans="1:5" ht="12" customHeight="1" x14ac:dyDescent="0.25">
      <c r="A10138" s="651" t="s">
        <v>22386</v>
      </c>
      <c r="B10138" t="s">
        <v>22387</v>
      </c>
      <c r="C10138" s="22">
        <f>ODAOHfA!H53</f>
        <v>0</v>
      </c>
      <c r="D10138" s="22" t="s">
        <v>16807</v>
      </c>
      <c r="E10138" s="371" t="s">
        <v>22388</v>
      </c>
    </row>
    <row r="10139" spans="1:5" ht="12" customHeight="1" x14ac:dyDescent="0.25">
      <c r="A10139" s="651" t="s">
        <v>22389</v>
      </c>
      <c r="B10139" t="s">
        <v>22390</v>
      </c>
      <c r="C10139" s="22">
        <f>ODAOHfA!H54</f>
        <v>0</v>
      </c>
      <c r="D10139" s="22" t="s">
        <v>16807</v>
      </c>
      <c r="E10139" s="371" t="s">
        <v>22391</v>
      </c>
    </row>
    <row r="10140" spans="1:5" ht="12" customHeight="1" x14ac:dyDescent="0.25">
      <c r="A10140" s="651" t="s">
        <v>22392</v>
      </c>
      <c r="B10140" t="s">
        <v>22393</v>
      </c>
      <c r="C10140" s="22">
        <f>ODAOHfA!H55</f>
        <v>0</v>
      </c>
      <c r="D10140" s="22" t="s">
        <v>16807</v>
      </c>
      <c r="E10140" s="371" t="s">
        <v>22394</v>
      </c>
    </row>
    <row r="10141" spans="1:5" ht="12" customHeight="1" x14ac:dyDescent="0.25">
      <c r="A10141" s="651" t="s">
        <v>22395</v>
      </c>
      <c r="B10141" t="s">
        <v>22396</v>
      </c>
      <c r="C10141" s="22">
        <f>ODAOHfA!H56</f>
        <v>0</v>
      </c>
      <c r="D10141" s="22" t="s">
        <v>16807</v>
      </c>
      <c r="E10141" s="371" t="s">
        <v>22397</v>
      </c>
    </row>
    <row r="10142" spans="1:5" ht="12" customHeight="1" x14ac:dyDescent="0.25">
      <c r="A10142" s="651" t="s">
        <v>22398</v>
      </c>
      <c r="B10142" t="s">
        <v>22399</v>
      </c>
      <c r="C10142" s="22">
        <f>ODAOHfA!H57</f>
        <v>0</v>
      </c>
      <c r="D10142" s="22" t="s">
        <v>16807</v>
      </c>
      <c r="E10142" s="371" t="s">
        <v>22400</v>
      </c>
    </row>
    <row r="10143" spans="1:5" ht="12" customHeight="1" x14ac:dyDescent="0.25">
      <c r="A10143" s="651" t="s">
        <v>22401</v>
      </c>
      <c r="B10143" t="s">
        <v>22402</v>
      </c>
      <c r="C10143" s="22">
        <f>ODAOHfA!H58</f>
        <v>0</v>
      </c>
      <c r="D10143" s="22" t="s">
        <v>16807</v>
      </c>
      <c r="E10143" s="371" t="s">
        <v>22403</v>
      </c>
    </row>
    <row r="10144" spans="1:5" ht="12" customHeight="1" x14ac:dyDescent="0.25">
      <c r="A10144" s="651" t="s">
        <v>22404</v>
      </c>
      <c r="B10144" t="s">
        <v>22405</v>
      </c>
      <c r="C10144" s="22">
        <f>ODAOHfA!H59</f>
        <v>0</v>
      </c>
      <c r="D10144" s="22" t="s">
        <v>16807</v>
      </c>
      <c r="E10144" s="371" t="s">
        <v>22406</v>
      </c>
    </row>
    <row r="10145" spans="1:5" ht="12" customHeight="1" x14ac:dyDescent="0.25">
      <c r="A10145" s="651" t="s">
        <v>22407</v>
      </c>
      <c r="B10145" t="s">
        <v>22408</v>
      </c>
      <c r="C10145" s="22">
        <f>ODAOHfA!H60</f>
        <v>0</v>
      </c>
      <c r="D10145" s="22" t="s">
        <v>16807</v>
      </c>
      <c r="E10145" s="371" t="s">
        <v>22409</v>
      </c>
    </row>
    <row r="10146" spans="1:5" ht="12" customHeight="1" x14ac:dyDescent="0.25">
      <c r="A10146" s="651" t="s">
        <v>22410</v>
      </c>
      <c r="B10146" t="s">
        <v>22411</v>
      </c>
      <c r="C10146" s="22">
        <f>ODAOHfA!H61</f>
        <v>0</v>
      </c>
      <c r="D10146" s="22" t="s">
        <v>16807</v>
      </c>
      <c r="E10146" s="371" t="s">
        <v>22412</v>
      </c>
    </row>
    <row r="10147" spans="1:5" ht="12" customHeight="1" x14ac:dyDescent="0.25">
      <c r="A10147" s="651" t="s">
        <v>22413</v>
      </c>
      <c r="B10147" t="s">
        <v>22414</v>
      </c>
      <c r="C10147" s="22">
        <f>ODAOHfA!H62</f>
        <v>0</v>
      </c>
      <c r="D10147" s="22" t="s">
        <v>16807</v>
      </c>
      <c r="E10147" s="371" t="s">
        <v>22415</v>
      </c>
    </row>
    <row r="10148" spans="1:5" ht="12" customHeight="1" x14ac:dyDescent="0.25">
      <c r="A10148" s="651" t="s">
        <v>22416</v>
      </c>
      <c r="B10148" t="s">
        <v>22417</v>
      </c>
      <c r="C10148" s="22">
        <f>ODAOHfA!H63</f>
        <v>0</v>
      </c>
      <c r="D10148" s="22" t="s">
        <v>16807</v>
      </c>
      <c r="E10148" s="371" t="s">
        <v>22418</v>
      </c>
    </row>
    <row r="10149" spans="1:5" ht="12" customHeight="1" x14ac:dyDescent="0.25">
      <c r="A10149" s="651" t="s">
        <v>22419</v>
      </c>
      <c r="B10149" t="s">
        <v>22420</v>
      </c>
      <c r="C10149" s="22">
        <f>ODAOHfA!H64</f>
        <v>0</v>
      </c>
      <c r="D10149" s="22" t="s">
        <v>16807</v>
      </c>
      <c r="E10149" s="371" t="s">
        <v>22421</v>
      </c>
    </row>
    <row r="10150" spans="1:5" ht="12" customHeight="1" x14ac:dyDescent="0.25">
      <c r="A10150" s="651" t="s">
        <v>22422</v>
      </c>
      <c r="B10150" t="s">
        <v>22423</v>
      </c>
      <c r="C10150" s="22">
        <f>ODAOHfA!H65</f>
        <v>0</v>
      </c>
      <c r="D10150" s="22" t="s">
        <v>16807</v>
      </c>
      <c r="E10150" s="371" t="s">
        <v>22424</v>
      </c>
    </row>
    <row r="10151" spans="1:5" ht="12" customHeight="1" x14ac:dyDescent="0.25">
      <c r="A10151" s="651" t="s">
        <v>22425</v>
      </c>
      <c r="B10151" t="s">
        <v>22426</v>
      </c>
      <c r="C10151" s="22">
        <f>ODAOHfA!H66</f>
        <v>0</v>
      </c>
      <c r="D10151" s="22" t="s">
        <v>16807</v>
      </c>
      <c r="E10151" s="371" t="s">
        <v>22427</v>
      </c>
    </row>
    <row r="10152" spans="1:5" ht="12" customHeight="1" x14ac:dyDescent="0.25">
      <c r="A10152" s="651" t="s">
        <v>22428</v>
      </c>
      <c r="B10152" t="s">
        <v>22429</v>
      </c>
      <c r="C10152" s="22">
        <f>ODAOHfA!H67</f>
        <v>0</v>
      </c>
      <c r="D10152" s="22" t="s">
        <v>16807</v>
      </c>
      <c r="E10152" s="371" t="s">
        <v>22430</v>
      </c>
    </row>
    <row r="10153" spans="1:5" ht="12" customHeight="1" x14ac:dyDescent="0.25">
      <c r="A10153" s="651" t="s">
        <v>22431</v>
      </c>
      <c r="B10153" t="s">
        <v>22432</v>
      </c>
      <c r="C10153" s="22">
        <f>ODAOHfA!H68</f>
        <v>0</v>
      </c>
      <c r="D10153" s="22" t="s">
        <v>16807</v>
      </c>
      <c r="E10153" s="371" t="s">
        <v>22433</v>
      </c>
    </row>
    <row r="10154" spans="1:5" ht="12" customHeight="1" x14ac:dyDescent="0.25">
      <c r="A10154" s="651" t="s">
        <v>22434</v>
      </c>
      <c r="B10154" t="s">
        <v>22435</v>
      </c>
      <c r="C10154" s="22">
        <f>ODAOHfA!I53</f>
        <v>0</v>
      </c>
      <c r="D10154" s="22" t="s">
        <v>16807</v>
      </c>
      <c r="E10154" s="371" t="s">
        <v>22436</v>
      </c>
    </row>
    <row r="10155" spans="1:5" ht="12" customHeight="1" x14ac:dyDescent="0.25">
      <c r="A10155" s="651" t="s">
        <v>22437</v>
      </c>
      <c r="B10155" t="s">
        <v>22438</v>
      </c>
      <c r="C10155" s="22">
        <f>ODAOHfA!I54</f>
        <v>0</v>
      </c>
      <c r="D10155" s="22" t="s">
        <v>16807</v>
      </c>
      <c r="E10155" s="371" t="s">
        <v>22439</v>
      </c>
    </row>
    <row r="10156" spans="1:5" ht="12" customHeight="1" x14ac:dyDescent="0.25">
      <c r="A10156" s="651" t="s">
        <v>22440</v>
      </c>
      <c r="B10156" t="s">
        <v>22441</v>
      </c>
      <c r="C10156" s="22">
        <f>ODAOHfA!I55</f>
        <v>0</v>
      </c>
      <c r="D10156" s="22" t="s">
        <v>16807</v>
      </c>
      <c r="E10156" s="371" t="s">
        <v>22442</v>
      </c>
    </row>
    <row r="10157" spans="1:5" ht="12" customHeight="1" x14ac:dyDescent="0.25">
      <c r="A10157" s="651" t="s">
        <v>22443</v>
      </c>
      <c r="B10157" t="s">
        <v>22444</v>
      </c>
      <c r="C10157" s="22">
        <f>ODAOHfA!I56</f>
        <v>0</v>
      </c>
      <c r="D10157" s="22" t="s">
        <v>16807</v>
      </c>
      <c r="E10157" s="371" t="s">
        <v>22445</v>
      </c>
    </row>
    <row r="10158" spans="1:5" ht="12" customHeight="1" x14ac:dyDescent="0.25">
      <c r="A10158" s="651" t="s">
        <v>22446</v>
      </c>
      <c r="B10158" t="s">
        <v>22447</v>
      </c>
      <c r="C10158" s="22">
        <f>ODAOHfA!I57</f>
        <v>0</v>
      </c>
      <c r="D10158" s="22" t="s">
        <v>16807</v>
      </c>
      <c r="E10158" s="371" t="s">
        <v>22448</v>
      </c>
    </row>
    <row r="10159" spans="1:5" ht="12" customHeight="1" x14ac:dyDescent="0.25">
      <c r="A10159" s="651" t="s">
        <v>22449</v>
      </c>
      <c r="B10159" t="s">
        <v>22450</v>
      </c>
      <c r="C10159" s="22">
        <f>ODAOHfA!I58</f>
        <v>0</v>
      </c>
      <c r="D10159" s="22" t="s">
        <v>16807</v>
      </c>
      <c r="E10159" s="371" t="s">
        <v>22451</v>
      </c>
    </row>
    <row r="10160" spans="1:5" ht="12" customHeight="1" x14ac:dyDescent="0.25">
      <c r="A10160" s="651" t="s">
        <v>22452</v>
      </c>
      <c r="B10160" t="s">
        <v>22453</v>
      </c>
      <c r="C10160" s="22">
        <f>ODAOHfA!I59</f>
        <v>0</v>
      </c>
      <c r="D10160" s="22" t="s">
        <v>16807</v>
      </c>
      <c r="E10160" s="371" t="s">
        <v>22454</v>
      </c>
    </row>
    <row r="10161" spans="1:5" ht="12" customHeight="1" x14ac:dyDescent="0.25">
      <c r="A10161" s="651" t="s">
        <v>22455</v>
      </c>
      <c r="B10161" t="s">
        <v>22456</v>
      </c>
      <c r="C10161" s="22">
        <f>ODAOHfA!I60</f>
        <v>0</v>
      </c>
      <c r="D10161" s="22" t="s">
        <v>16807</v>
      </c>
      <c r="E10161" s="371" t="s">
        <v>22457</v>
      </c>
    </row>
    <row r="10162" spans="1:5" ht="12" customHeight="1" x14ac:dyDescent="0.25">
      <c r="A10162" s="651" t="s">
        <v>22458</v>
      </c>
      <c r="B10162" t="s">
        <v>22459</v>
      </c>
      <c r="C10162" s="22">
        <f>ODAOHfA!I61</f>
        <v>0</v>
      </c>
      <c r="D10162" s="22" t="s">
        <v>16807</v>
      </c>
      <c r="E10162" s="371" t="s">
        <v>22460</v>
      </c>
    </row>
    <row r="10163" spans="1:5" ht="12" customHeight="1" x14ac:dyDescent="0.25">
      <c r="A10163" s="651" t="s">
        <v>22461</v>
      </c>
      <c r="B10163" t="s">
        <v>22462</v>
      </c>
      <c r="C10163" s="22">
        <f>ODAOHfA!I62</f>
        <v>0</v>
      </c>
      <c r="D10163" s="22" t="s">
        <v>16807</v>
      </c>
      <c r="E10163" s="371" t="s">
        <v>22463</v>
      </c>
    </row>
    <row r="10164" spans="1:5" ht="12" customHeight="1" x14ac:dyDescent="0.25">
      <c r="A10164" s="651" t="s">
        <v>22464</v>
      </c>
      <c r="B10164" t="s">
        <v>22465</v>
      </c>
      <c r="C10164" s="22">
        <f>ODAOHfA!I63</f>
        <v>0</v>
      </c>
      <c r="D10164" s="22" t="s">
        <v>16807</v>
      </c>
      <c r="E10164" s="371" t="s">
        <v>22466</v>
      </c>
    </row>
    <row r="10165" spans="1:5" ht="12" customHeight="1" x14ac:dyDescent="0.25">
      <c r="A10165" s="651" t="s">
        <v>22467</v>
      </c>
      <c r="B10165" t="s">
        <v>22468</v>
      </c>
      <c r="C10165" s="22">
        <f>ODAOHfA!I64</f>
        <v>0</v>
      </c>
      <c r="D10165" s="22" t="s">
        <v>16807</v>
      </c>
      <c r="E10165" s="371" t="s">
        <v>22469</v>
      </c>
    </row>
    <row r="10166" spans="1:5" ht="12" customHeight="1" x14ac:dyDescent="0.25">
      <c r="A10166" s="651" t="s">
        <v>22470</v>
      </c>
      <c r="B10166" t="s">
        <v>22471</v>
      </c>
      <c r="C10166" s="22">
        <f>ODAOHfA!I65</f>
        <v>0</v>
      </c>
      <c r="D10166" s="22" t="s">
        <v>16807</v>
      </c>
      <c r="E10166" s="371" t="s">
        <v>22472</v>
      </c>
    </row>
    <row r="10167" spans="1:5" ht="12" customHeight="1" x14ac:dyDescent="0.25">
      <c r="A10167" s="651" t="s">
        <v>22473</v>
      </c>
      <c r="B10167" t="s">
        <v>22474</v>
      </c>
      <c r="C10167" s="22">
        <f>ODAOHfA!I66</f>
        <v>0</v>
      </c>
      <c r="D10167" s="22" t="s">
        <v>16807</v>
      </c>
      <c r="E10167" s="371" t="s">
        <v>22475</v>
      </c>
    </row>
    <row r="10168" spans="1:5" ht="12" customHeight="1" x14ac:dyDescent="0.25">
      <c r="A10168" s="651" t="s">
        <v>22476</v>
      </c>
      <c r="B10168" t="s">
        <v>22477</v>
      </c>
      <c r="C10168" s="22">
        <f>ODAOHfA!I67</f>
        <v>0</v>
      </c>
      <c r="D10168" s="22" t="s">
        <v>16807</v>
      </c>
      <c r="E10168" s="371" t="s">
        <v>22478</v>
      </c>
    </row>
    <row r="10169" spans="1:5" ht="12" customHeight="1" x14ac:dyDescent="0.25">
      <c r="A10169" s="651" t="s">
        <v>22479</v>
      </c>
      <c r="B10169" t="s">
        <v>22480</v>
      </c>
      <c r="C10169" s="22">
        <f>ODAOHfA!I68</f>
        <v>0</v>
      </c>
      <c r="D10169" s="22" t="s">
        <v>16807</v>
      </c>
      <c r="E10169" s="371" t="s">
        <v>22481</v>
      </c>
    </row>
    <row r="10170" spans="1:5" ht="12" customHeight="1" x14ac:dyDescent="0.25">
      <c r="A10170" s="651" t="s">
        <v>22482</v>
      </c>
      <c r="B10170" t="s">
        <v>22483</v>
      </c>
      <c r="C10170" s="22">
        <f>ODAOHfA!J53</f>
        <v>0</v>
      </c>
      <c r="D10170" s="22" t="s">
        <v>16807</v>
      </c>
      <c r="E10170" s="371" t="s">
        <v>22484</v>
      </c>
    </row>
    <row r="10171" spans="1:5" ht="12" customHeight="1" x14ac:dyDescent="0.25">
      <c r="A10171" s="651" t="s">
        <v>22485</v>
      </c>
      <c r="B10171" t="s">
        <v>22486</v>
      </c>
      <c r="C10171" s="22">
        <f>ODAOHfA!J54</f>
        <v>0</v>
      </c>
      <c r="D10171" s="22" t="s">
        <v>16807</v>
      </c>
      <c r="E10171" s="371" t="s">
        <v>22487</v>
      </c>
    </row>
    <row r="10172" spans="1:5" ht="12" customHeight="1" x14ac:dyDescent="0.25">
      <c r="A10172" s="651" t="s">
        <v>22488</v>
      </c>
      <c r="B10172" t="s">
        <v>22489</v>
      </c>
      <c r="C10172" s="22">
        <f>ODAOHfA!J55</f>
        <v>0</v>
      </c>
      <c r="D10172" s="22" t="s">
        <v>16807</v>
      </c>
      <c r="E10172" s="371" t="s">
        <v>22490</v>
      </c>
    </row>
    <row r="10173" spans="1:5" ht="12" customHeight="1" x14ac:dyDescent="0.25">
      <c r="A10173" s="651" t="s">
        <v>22491</v>
      </c>
      <c r="B10173" t="s">
        <v>22492</v>
      </c>
      <c r="C10173" s="22">
        <f>ODAOHfA!J56</f>
        <v>0</v>
      </c>
      <c r="D10173" s="22" t="s">
        <v>16807</v>
      </c>
      <c r="E10173" s="371" t="s">
        <v>22493</v>
      </c>
    </row>
    <row r="10174" spans="1:5" ht="12" customHeight="1" x14ac:dyDescent="0.25">
      <c r="A10174" s="651" t="s">
        <v>22494</v>
      </c>
      <c r="B10174" t="s">
        <v>22495</v>
      </c>
      <c r="C10174" s="22">
        <f>ODAOHfA!J57</f>
        <v>0</v>
      </c>
      <c r="D10174" s="22" t="s">
        <v>16807</v>
      </c>
      <c r="E10174" s="371" t="s">
        <v>22496</v>
      </c>
    </row>
    <row r="10175" spans="1:5" ht="12" customHeight="1" x14ac:dyDescent="0.25">
      <c r="A10175" s="651" t="s">
        <v>22497</v>
      </c>
      <c r="B10175" t="s">
        <v>22498</v>
      </c>
      <c r="C10175" s="22">
        <f>ODAOHfA!J58</f>
        <v>0</v>
      </c>
      <c r="D10175" s="22" t="s">
        <v>16807</v>
      </c>
      <c r="E10175" s="371" t="s">
        <v>22499</v>
      </c>
    </row>
    <row r="10176" spans="1:5" ht="12" customHeight="1" x14ac:dyDescent="0.25">
      <c r="A10176" s="651" t="s">
        <v>22500</v>
      </c>
      <c r="B10176" t="s">
        <v>22501</v>
      </c>
      <c r="C10176" s="22">
        <f>ODAOHfA!J59</f>
        <v>0</v>
      </c>
      <c r="D10176" s="22" t="s">
        <v>16807</v>
      </c>
      <c r="E10176" s="371" t="s">
        <v>22502</v>
      </c>
    </row>
    <row r="10177" spans="1:5" ht="12" customHeight="1" x14ac:dyDescent="0.25">
      <c r="A10177" s="651" t="s">
        <v>22503</v>
      </c>
      <c r="B10177" t="s">
        <v>22504</v>
      </c>
      <c r="C10177" s="22">
        <f>ODAOHfA!J60</f>
        <v>0</v>
      </c>
      <c r="D10177" s="22" t="s">
        <v>16807</v>
      </c>
      <c r="E10177" s="371" t="s">
        <v>22505</v>
      </c>
    </row>
    <row r="10178" spans="1:5" ht="12" customHeight="1" x14ac:dyDescent="0.25">
      <c r="A10178" s="651" t="s">
        <v>22506</v>
      </c>
      <c r="B10178" t="s">
        <v>22507</v>
      </c>
      <c r="C10178" s="22">
        <f>ODAOHfA!J61</f>
        <v>0</v>
      </c>
      <c r="D10178" s="22" t="s">
        <v>16807</v>
      </c>
      <c r="E10178" s="371" t="s">
        <v>22508</v>
      </c>
    </row>
    <row r="10179" spans="1:5" ht="12" customHeight="1" x14ac:dyDescent="0.25">
      <c r="A10179" s="651" t="s">
        <v>22509</v>
      </c>
      <c r="B10179" t="s">
        <v>22510</v>
      </c>
      <c r="C10179" s="22">
        <f>ODAOHfA!J62</f>
        <v>0</v>
      </c>
      <c r="D10179" s="22" t="s">
        <v>16807</v>
      </c>
      <c r="E10179" s="371" t="s">
        <v>22511</v>
      </c>
    </row>
    <row r="10180" spans="1:5" ht="12" customHeight="1" x14ac:dyDescent="0.25">
      <c r="A10180" s="651" t="s">
        <v>22512</v>
      </c>
      <c r="B10180" t="s">
        <v>22513</v>
      </c>
      <c r="C10180" s="22">
        <f>ODAOHfA!J63</f>
        <v>0</v>
      </c>
      <c r="D10180" s="22" t="s">
        <v>16807</v>
      </c>
      <c r="E10180" s="371" t="s">
        <v>22514</v>
      </c>
    </row>
    <row r="10181" spans="1:5" ht="12" customHeight="1" x14ac:dyDescent="0.25">
      <c r="A10181" s="651" t="s">
        <v>22515</v>
      </c>
      <c r="B10181" t="s">
        <v>22516</v>
      </c>
      <c r="C10181" s="22">
        <f>ODAOHfA!J64</f>
        <v>0</v>
      </c>
      <c r="D10181" s="22" t="s">
        <v>16807</v>
      </c>
      <c r="E10181" s="371" t="s">
        <v>22517</v>
      </c>
    </row>
    <row r="10182" spans="1:5" ht="12" customHeight="1" x14ac:dyDescent="0.25">
      <c r="A10182" s="651" t="s">
        <v>22518</v>
      </c>
      <c r="B10182" t="s">
        <v>22519</v>
      </c>
      <c r="C10182" s="22">
        <f>ODAOHfA!J65</f>
        <v>0</v>
      </c>
      <c r="D10182" s="22" t="s">
        <v>16807</v>
      </c>
      <c r="E10182" s="371" t="s">
        <v>22520</v>
      </c>
    </row>
    <row r="10183" spans="1:5" ht="12" customHeight="1" x14ac:dyDescent="0.25">
      <c r="A10183" s="651" t="s">
        <v>22521</v>
      </c>
      <c r="B10183" t="s">
        <v>22522</v>
      </c>
      <c r="C10183" s="22">
        <f>ODAOHfA!J66</f>
        <v>0</v>
      </c>
      <c r="D10183" s="22" t="s">
        <v>16807</v>
      </c>
      <c r="E10183" s="371" t="s">
        <v>22523</v>
      </c>
    </row>
    <row r="10184" spans="1:5" ht="12" customHeight="1" x14ac:dyDescent="0.25">
      <c r="A10184" s="651" t="s">
        <v>22524</v>
      </c>
      <c r="B10184" t="s">
        <v>22525</v>
      </c>
      <c r="C10184" s="22">
        <f>ODAOHfA!J67</f>
        <v>0</v>
      </c>
      <c r="D10184" s="22" t="s">
        <v>16807</v>
      </c>
      <c r="E10184" s="371" t="s">
        <v>22526</v>
      </c>
    </row>
    <row r="10185" spans="1:5" ht="12" customHeight="1" x14ac:dyDescent="0.25">
      <c r="A10185" s="651" t="s">
        <v>22527</v>
      </c>
      <c r="B10185" t="s">
        <v>22528</v>
      </c>
      <c r="C10185" s="22">
        <f>ODAOHfA!J68</f>
        <v>0</v>
      </c>
      <c r="D10185" s="22" t="s">
        <v>16807</v>
      </c>
      <c r="E10185" s="371" t="s">
        <v>22529</v>
      </c>
    </row>
    <row r="10186" spans="1:5" ht="12" customHeight="1" x14ac:dyDescent="0.25">
      <c r="A10186" s="651" t="s">
        <v>22530</v>
      </c>
      <c r="B10186" t="s">
        <v>22531</v>
      </c>
      <c r="C10186" s="22">
        <f>ODAOHfA!K53</f>
        <v>0</v>
      </c>
      <c r="D10186" s="22" t="s">
        <v>16807</v>
      </c>
      <c r="E10186" s="371" t="s">
        <v>22532</v>
      </c>
    </row>
    <row r="10187" spans="1:5" ht="12" customHeight="1" x14ac:dyDescent="0.25">
      <c r="A10187" s="651" t="s">
        <v>22533</v>
      </c>
      <c r="B10187" t="s">
        <v>22534</v>
      </c>
      <c r="C10187" s="22">
        <f>ODAOHfA!K54</f>
        <v>0</v>
      </c>
      <c r="D10187" s="22" t="s">
        <v>16807</v>
      </c>
      <c r="E10187" s="371" t="s">
        <v>22535</v>
      </c>
    </row>
    <row r="10188" spans="1:5" ht="12" customHeight="1" x14ac:dyDescent="0.25">
      <c r="A10188" s="651" t="s">
        <v>22536</v>
      </c>
      <c r="B10188" t="s">
        <v>22537</v>
      </c>
      <c r="C10188" s="22">
        <f>ODAOHfA!K55</f>
        <v>0</v>
      </c>
      <c r="D10188" s="22" t="s">
        <v>16807</v>
      </c>
      <c r="E10188" s="371" t="s">
        <v>22538</v>
      </c>
    </row>
    <row r="10189" spans="1:5" ht="12" customHeight="1" x14ac:dyDescent="0.25">
      <c r="A10189" s="651" t="s">
        <v>22539</v>
      </c>
      <c r="B10189" t="s">
        <v>22540</v>
      </c>
      <c r="C10189" s="22">
        <f>ODAOHfA!K56</f>
        <v>0</v>
      </c>
      <c r="D10189" s="22" t="s">
        <v>16807</v>
      </c>
      <c r="E10189" s="371" t="s">
        <v>22541</v>
      </c>
    </row>
    <row r="10190" spans="1:5" ht="12" customHeight="1" x14ac:dyDescent="0.25">
      <c r="A10190" s="651" t="s">
        <v>22542</v>
      </c>
      <c r="B10190" t="s">
        <v>22543</v>
      </c>
      <c r="C10190" s="22">
        <f>ODAOHfA!K57</f>
        <v>0</v>
      </c>
      <c r="D10190" s="22" t="s">
        <v>16807</v>
      </c>
      <c r="E10190" s="371" t="s">
        <v>22544</v>
      </c>
    </row>
    <row r="10191" spans="1:5" ht="12" customHeight="1" x14ac:dyDescent="0.25">
      <c r="A10191" s="651" t="s">
        <v>22545</v>
      </c>
      <c r="B10191" t="s">
        <v>22546</v>
      </c>
      <c r="C10191" s="22">
        <f>ODAOHfA!K58</f>
        <v>0</v>
      </c>
      <c r="D10191" s="22" t="s">
        <v>16807</v>
      </c>
      <c r="E10191" s="371" t="s">
        <v>22547</v>
      </c>
    </row>
    <row r="10192" spans="1:5" ht="12" customHeight="1" x14ac:dyDescent="0.25">
      <c r="A10192" s="651" t="s">
        <v>22548</v>
      </c>
      <c r="B10192" t="s">
        <v>22549</v>
      </c>
      <c r="C10192" s="22">
        <f>ODAOHfA!K59</f>
        <v>0</v>
      </c>
      <c r="D10192" s="22" t="s">
        <v>16807</v>
      </c>
      <c r="E10192" s="371" t="s">
        <v>22550</v>
      </c>
    </row>
    <row r="10193" spans="1:5" ht="12" customHeight="1" x14ac:dyDescent="0.25">
      <c r="A10193" s="651" t="s">
        <v>22551</v>
      </c>
      <c r="B10193" t="s">
        <v>22552</v>
      </c>
      <c r="C10193" s="22">
        <f>ODAOHfA!K60</f>
        <v>0</v>
      </c>
      <c r="D10193" s="22" t="s">
        <v>16807</v>
      </c>
      <c r="E10193" s="371" t="s">
        <v>22553</v>
      </c>
    </row>
    <row r="10194" spans="1:5" ht="12" customHeight="1" x14ac:dyDescent="0.25">
      <c r="A10194" s="651" t="s">
        <v>22554</v>
      </c>
      <c r="B10194" t="s">
        <v>22555</v>
      </c>
      <c r="C10194" s="22">
        <f>ODAOHfA!K61</f>
        <v>0</v>
      </c>
      <c r="D10194" s="22" t="s">
        <v>16807</v>
      </c>
      <c r="E10194" s="371" t="s">
        <v>22556</v>
      </c>
    </row>
    <row r="10195" spans="1:5" ht="12" customHeight="1" x14ac:dyDescent="0.25">
      <c r="A10195" s="651" t="s">
        <v>22557</v>
      </c>
      <c r="B10195" t="s">
        <v>22558</v>
      </c>
      <c r="C10195" s="22">
        <f>ODAOHfA!K62</f>
        <v>0</v>
      </c>
      <c r="D10195" s="22" t="s">
        <v>16807</v>
      </c>
      <c r="E10195" s="371" t="s">
        <v>22559</v>
      </c>
    </row>
    <row r="10196" spans="1:5" ht="12" customHeight="1" x14ac:dyDescent="0.25">
      <c r="A10196" s="651" t="s">
        <v>22560</v>
      </c>
      <c r="B10196" t="s">
        <v>22561</v>
      </c>
      <c r="C10196" s="22">
        <f>ODAOHfA!K63</f>
        <v>0</v>
      </c>
      <c r="D10196" s="22" t="s">
        <v>16807</v>
      </c>
      <c r="E10196" s="371" t="s">
        <v>22562</v>
      </c>
    </row>
    <row r="10197" spans="1:5" ht="12" customHeight="1" x14ac:dyDescent="0.25">
      <c r="A10197" s="651" t="s">
        <v>22563</v>
      </c>
      <c r="B10197" t="s">
        <v>22564</v>
      </c>
      <c r="C10197" s="22">
        <f>ODAOHfA!K64</f>
        <v>0</v>
      </c>
      <c r="D10197" s="22" t="s">
        <v>16807</v>
      </c>
      <c r="E10197" s="371" t="s">
        <v>22565</v>
      </c>
    </row>
    <row r="10198" spans="1:5" ht="12" customHeight="1" x14ac:dyDescent="0.25">
      <c r="A10198" s="651" t="s">
        <v>22566</v>
      </c>
      <c r="B10198" t="s">
        <v>22567</v>
      </c>
      <c r="C10198" s="22">
        <f>ODAOHfA!K65</f>
        <v>0</v>
      </c>
      <c r="D10198" s="22" t="s">
        <v>16807</v>
      </c>
      <c r="E10198" s="371" t="s">
        <v>22568</v>
      </c>
    </row>
    <row r="10199" spans="1:5" ht="12" customHeight="1" x14ac:dyDescent="0.25">
      <c r="A10199" s="651" t="s">
        <v>22569</v>
      </c>
      <c r="B10199" t="s">
        <v>22570</v>
      </c>
      <c r="C10199" s="22">
        <f>ODAOHfA!K66</f>
        <v>0</v>
      </c>
      <c r="D10199" s="22" t="s">
        <v>16807</v>
      </c>
      <c r="E10199" s="371" t="s">
        <v>22571</v>
      </c>
    </row>
    <row r="10200" spans="1:5" ht="12" customHeight="1" x14ac:dyDescent="0.25">
      <c r="A10200" s="651" t="s">
        <v>22572</v>
      </c>
      <c r="B10200" t="s">
        <v>22573</v>
      </c>
      <c r="C10200" s="22">
        <f>ODAOHfA!K67</f>
        <v>0</v>
      </c>
      <c r="D10200" s="22" t="s">
        <v>16807</v>
      </c>
      <c r="E10200" s="371" t="s">
        <v>22574</v>
      </c>
    </row>
    <row r="10201" spans="1:5" ht="12" customHeight="1" x14ac:dyDescent="0.25">
      <c r="A10201" s="651" t="s">
        <v>22575</v>
      </c>
      <c r="B10201" t="s">
        <v>22576</v>
      </c>
      <c r="C10201" s="22">
        <f>ODAOHfA!K68</f>
        <v>0</v>
      </c>
      <c r="D10201" s="22" t="s">
        <v>16807</v>
      </c>
      <c r="E10201" s="371" t="s">
        <v>22577</v>
      </c>
    </row>
    <row r="10202" spans="1:5" ht="12" customHeight="1" x14ac:dyDescent="0.25">
      <c r="A10202" s="651" t="s">
        <v>22578</v>
      </c>
      <c r="B10202" t="s">
        <v>22579</v>
      </c>
      <c r="C10202" s="22">
        <f>ODAOHfA!L53</f>
        <v>0</v>
      </c>
      <c r="D10202" s="22" t="s">
        <v>16807</v>
      </c>
      <c r="E10202" s="371" t="s">
        <v>22580</v>
      </c>
    </row>
    <row r="10203" spans="1:5" ht="12" customHeight="1" x14ac:dyDescent="0.25">
      <c r="A10203" s="651" t="s">
        <v>22581</v>
      </c>
      <c r="B10203" t="s">
        <v>22582</v>
      </c>
      <c r="C10203" s="22">
        <f>ODAOHfA!L54</f>
        <v>0</v>
      </c>
      <c r="D10203" s="22" t="s">
        <v>16807</v>
      </c>
      <c r="E10203" s="371" t="s">
        <v>22583</v>
      </c>
    </row>
    <row r="10204" spans="1:5" ht="12" customHeight="1" x14ac:dyDescent="0.25">
      <c r="A10204" s="651" t="s">
        <v>22584</v>
      </c>
      <c r="B10204" t="s">
        <v>22585</v>
      </c>
      <c r="C10204" s="22">
        <f>ODAOHfA!L55</f>
        <v>0</v>
      </c>
      <c r="D10204" s="22" t="s">
        <v>16807</v>
      </c>
      <c r="E10204" s="371" t="s">
        <v>22586</v>
      </c>
    </row>
    <row r="10205" spans="1:5" ht="12" customHeight="1" x14ac:dyDescent="0.25">
      <c r="A10205" s="651" t="s">
        <v>22587</v>
      </c>
      <c r="B10205" t="s">
        <v>22588</v>
      </c>
      <c r="C10205" s="22">
        <f>ODAOHfA!L56</f>
        <v>0</v>
      </c>
      <c r="D10205" s="22" t="s">
        <v>16807</v>
      </c>
      <c r="E10205" s="371" t="s">
        <v>22589</v>
      </c>
    </row>
    <row r="10206" spans="1:5" ht="12" customHeight="1" x14ac:dyDescent="0.25">
      <c r="A10206" s="651" t="s">
        <v>22590</v>
      </c>
      <c r="B10206" t="s">
        <v>22591</v>
      </c>
      <c r="C10206" s="22">
        <f>ODAOHfA!L57</f>
        <v>0</v>
      </c>
      <c r="D10206" s="22" t="s">
        <v>16807</v>
      </c>
      <c r="E10206" s="371" t="s">
        <v>22592</v>
      </c>
    </row>
    <row r="10207" spans="1:5" ht="12" customHeight="1" x14ac:dyDescent="0.25">
      <c r="A10207" s="651" t="s">
        <v>22593</v>
      </c>
      <c r="B10207" t="s">
        <v>22594</v>
      </c>
      <c r="C10207" s="22">
        <f>ODAOHfA!L58</f>
        <v>0</v>
      </c>
      <c r="D10207" s="22" t="s">
        <v>16807</v>
      </c>
      <c r="E10207" s="371" t="s">
        <v>22595</v>
      </c>
    </row>
    <row r="10208" spans="1:5" ht="12" customHeight="1" x14ac:dyDescent="0.25">
      <c r="A10208" s="651" t="s">
        <v>22596</v>
      </c>
      <c r="B10208" t="s">
        <v>22597</v>
      </c>
      <c r="C10208" s="22">
        <f>ODAOHfA!L59</f>
        <v>0</v>
      </c>
      <c r="D10208" s="22" t="s">
        <v>16807</v>
      </c>
      <c r="E10208" s="371" t="s">
        <v>22598</v>
      </c>
    </row>
    <row r="10209" spans="1:5" ht="12" customHeight="1" x14ac:dyDescent="0.25">
      <c r="A10209" s="651" t="s">
        <v>22599</v>
      </c>
      <c r="B10209" t="s">
        <v>22600</v>
      </c>
      <c r="C10209" s="22">
        <f>ODAOHfA!L60</f>
        <v>0</v>
      </c>
      <c r="D10209" s="22" t="s">
        <v>16807</v>
      </c>
      <c r="E10209" s="371" t="s">
        <v>22601</v>
      </c>
    </row>
    <row r="10210" spans="1:5" ht="12" customHeight="1" x14ac:dyDescent="0.25">
      <c r="A10210" s="651" t="s">
        <v>22602</v>
      </c>
      <c r="B10210" t="s">
        <v>22603</v>
      </c>
      <c r="C10210" s="22">
        <f>ODAOHfA!L61</f>
        <v>0</v>
      </c>
      <c r="D10210" s="22" t="s">
        <v>16807</v>
      </c>
      <c r="E10210" s="371" t="s">
        <v>22604</v>
      </c>
    </row>
    <row r="10211" spans="1:5" ht="12" customHeight="1" x14ac:dyDescent="0.25">
      <c r="A10211" s="651" t="s">
        <v>22605</v>
      </c>
      <c r="B10211" t="s">
        <v>22606</v>
      </c>
      <c r="C10211" s="22">
        <f>ODAOHfA!L62</f>
        <v>0</v>
      </c>
      <c r="D10211" s="22" t="s">
        <v>16807</v>
      </c>
      <c r="E10211" s="371" t="s">
        <v>22607</v>
      </c>
    </row>
    <row r="10212" spans="1:5" ht="12" customHeight="1" x14ac:dyDescent="0.25">
      <c r="A10212" s="651" t="s">
        <v>22608</v>
      </c>
      <c r="B10212" t="s">
        <v>22609</v>
      </c>
      <c r="C10212" s="22">
        <f>ODAOHfA!L63</f>
        <v>0</v>
      </c>
      <c r="D10212" s="22" t="s">
        <v>16807</v>
      </c>
      <c r="E10212" s="371" t="s">
        <v>22610</v>
      </c>
    </row>
    <row r="10213" spans="1:5" ht="12" customHeight="1" x14ac:dyDescent="0.25">
      <c r="A10213" s="651" t="s">
        <v>22611</v>
      </c>
      <c r="B10213" t="s">
        <v>22612</v>
      </c>
      <c r="C10213" s="22">
        <f>ODAOHfA!L64</f>
        <v>0</v>
      </c>
      <c r="D10213" s="22" t="s">
        <v>16807</v>
      </c>
      <c r="E10213" s="371" t="s">
        <v>22613</v>
      </c>
    </row>
    <row r="10214" spans="1:5" ht="12" customHeight="1" x14ac:dyDescent="0.25">
      <c r="A10214" s="651" t="s">
        <v>22614</v>
      </c>
      <c r="B10214" t="s">
        <v>22615</v>
      </c>
      <c r="C10214" s="22">
        <f>ODAOHfA!L65</f>
        <v>0</v>
      </c>
      <c r="D10214" s="22" t="s">
        <v>16807</v>
      </c>
      <c r="E10214" s="371" t="s">
        <v>22616</v>
      </c>
    </row>
    <row r="10215" spans="1:5" ht="12" customHeight="1" x14ac:dyDescent="0.25">
      <c r="A10215" s="651" t="s">
        <v>22617</v>
      </c>
      <c r="B10215" t="s">
        <v>22618</v>
      </c>
      <c r="C10215" s="22">
        <f>ODAOHfA!L66</f>
        <v>0</v>
      </c>
      <c r="D10215" s="22" t="s">
        <v>16807</v>
      </c>
      <c r="E10215" s="371" t="s">
        <v>22619</v>
      </c>
    </row>
    <row r="10216" spans="1:5" ht="12" customHeight="1" x14ac:dyDescent="0.25">
      <c r="A10216" s="651" t="s">
        <v>22620</v>
      </c>
      <c r="B10216" t="s">
        <v>22621</v>
      </c>
      <c r="C10216" s="22">
        <f>ODAOHfA!L67</f>
        <v>0</v>
      </c>
      <c r="D10216" s="22" t="s">
        <v>16807</v>
      </c>
      <c r="E10216" s="371" t="s">
        <v>22622</v>
      </c>
    </row>
    <row r="10217" spans="1:5" ht="12" customHeight="1" x14ac:dyDescent="0.25">
      <c r="A10217" s="651" t="s">
        <v>22623</v>
      </c>
      <c r="B10217" t="s">
        <v>22624</v>
      </c>
      <c r="C10217" s="22">
        <f>ODAOHfA!L68</f>
        <v>0</v>
      </c>
      <c r="D10217" s="22" t="s">
        <v>16807</v>
      </c>
      <c r="E10217" s="371" t="s">
        <v>22625</v>
      </c>
    </row>
    <row r="10218" spans="1:5" ht="12" customHeight="1" x14ac:dyDescent="0.25">
      <c r="A10218" s="651" t="s">
        <v>22626</v>
      </c>
      <c r="B10218" t="s">
        <v>22627</v>
      </c>
      <c r="C10218" s="22">
        <f>ODAOHfA!N53</f>
        <v>0</v>
      </c>
      <c r="D10218" s="22" t="s">
        <v>16807</v>
      </c>
      <c r="E10218" s="371" t="s">
        <v>22628</v>
      </c>
    </row>
    <row r="10219" spans="1:5" ht="12" customHeight="1" x14ac:dyDescent="0.25">
      <c r="A10219" s="651" t="s">
        <v>22629</v>
      </c>
      <c r="B10219" t="s">
        <v>22630</v>
      </c>
      <c r="C10219" s="22">
        <f>ODAOHfA!N54</f>
        <v>0</v>
      </c>
      <c r="D10219" s="22" t="s">
        <v>16807</v>
      </c>
      <c r="E10219" s="371" t="s">
        <v>22631</v>
      </c>
    </row>
    <row r="10220" spans="1:5" ht="12" customHeight="1" x14ac:dyDescent="0.25">
      <c r="A10220" s="651" t="s">
        <v>22632</v>
      </c>
      <c r="B10220" t="s">
        <v>22633</v>
      </c>
      <c r="C10220" s="22">
        <f>ODAOHfA!N55</f>
        <v>0</v>
      </c>
      <c r="D10220" s="22" t="s">
        <v>16807</v>
      </c>
      <c r="E10220" s="371" t="s">
        <v>22634</v>
      </c>
    </row>
    <row r="10221" spans="1:5" ht="12" customHeight="1" x14ac:dyDescent="0.25">
      <c r="A10221" s="651" t="s">
        <v>22635</v>
      </c>
      <c r="B10221" t="s">
        <v>22636</v>
      </c>
      <c r="C10221" s="22">
        <f>ODAOHfA!N56</f>
        <v>0</v>
      </c>
      <c r="D10221" s="22" t="s">
        <v>16807</v>
      </c>
      <c r="E10221" s="371" t="s">
        <v>22637</v>
      </c>
    </row>
    <row r="10222" spans="1:5" ht="12" customHeight="1" x14ac:dyDescent="0.25">
      <c r="A10222" s="651" t="s">
        <v>22638</v>
      </c>
      <c r="B10222" t="s">
        <v>22639</v>
      </c>
      <c r="C10222" s="22">
        <f>ODAOHfA!N57</f>
        <v>0</v>
      </c>
      <c r="D10222" s="22" t="s">
        <v>16807</v>
      </c>
      <c r="E10222" s="371" t="s">
        <v>22640</v>
      </c>
    </row>
    <row r="10223" spans="1:5" ht="12" customHeight="1" x14ac:dyDescent="0.25">
      <c r="A10223" s="651" t="s">
        <v>22641</v>
      </c>
      <c r="B10223" t="s">
        <v>22642</v>
      </c>
      <c r="C10223" s="22">
        <f>ODAOHfA!N58</f>
        <v>0</v>
      </c>
      <c r="D10223" s="22" t="s">
        <v>16807</v>
      </c>
      <c r="E10223" s="371" t="s">
        <v>22643</v>
      </c>
    </row>
    <row r="10224" spans="1:5" ht="12" customHeight="1" x14ac:dyDescent="0.25">
      <c r="A10224" s="651" t="s">
        <v>22644</v>
      </c>
      <c r="B10224" t="s">
        <v>22645</v>
      </c>
      <c r="C10224" s="22">
        <f>ODAOHfA!N59</f>
        <v>0</v>
      </c>
      <c r="D10224" s="22" t="s">
        <v>16807</v>
      </c>
      <c r="E10224" s="371" t="s">
        <v>22646</v>
      </c>
    </row>
    <row r="10225" spans="1:5" ht="12" customHeight="1" x14ac:dyDescent="0.25">
      <c r="A10225" s="651" t="s">
        <v>22647</v>
      </c>
      <c r="B10225" t="s">
        <v>22648</v>
      </c>
      <c r="C10225" s="22">
        <f>ODAOHfA!N60</f>
        <v>0</v>
      </c>
      <c r="D10225" s="22" t="s">
        <v>16807</v>
      </c>
      <c r="E10225" s="371" t="s">
        <v>22649</v>
      </c>
    </row>
    <row r="10226" spans="1:5" ht="12" customHeight="1" x14ac:dyDescent="0.25">
      <c r="A10226" s="651" t="s">
        <v>22650</v>
      </c>
      <c r="B10226" t="s">
        <v>22651</v>
      </c>
      <c r="C10226" s="22">
        <f>ODAOHfA!N61</f>
        <v>0</v>
      </c>
      <c r="D10226" s="22" t="s">
        <v>16807</v>
      </c>
      <c r="E10226" s="371" t="s">
        <v>22652</v>
      </c>
    </row>
    <row r="10227" spans="1:5" ht="12" customHeight="1" x14ac:dyDescent="0.25">
      <c r="A10227" s="651" t="s">
        <v>22653</v>
      </c>
      <c r="B10227" t="s">
        <v>22654</v>
      </c>
      <c r="C10227" s="22">
        <f>ODAOHfA!N62</f>
        <v>0</v>
      </c>
      <c r="D10227" s="22" t="s">
        <v>16807</v>
      </c>
      <c r="E10227" s="371" t="s">
        <v>22655</v>
      </c>
    </row>
    <row r="10228" spans="1:5" ht="12" customHeight="1" x14ac:dyDescent="0.25">
      <c r="A10228" s="651" t="s">
        <v>22656</v>
      </c>
      <c r="B10228" t="s">
        <v>22657</v>
      </c>
      <c r="C10228" s="22">
        <f>ODAOHfA!N63</f>
        <v>0</v>
      </c>
      <c r="D10228" s="22" t="s">
        <v>16807</v>
      </c>
      <c r="E10228" s="371" t="s">
        <v>22658</v>
      </c>
    </row>
    <row r="10229" spans="1:5" ht="12" customHeight="1" x14ac:dyDescent="0.25">
      <c r="A10229" s="651" t="s">
        <v>22659</v>
      </c>
      <c r="B10229" t="s">
        <v>22660</v>
      </c>
      <c r="C10229" s="22">
        <f>ODAOHfA!N64</f>
        <v>0</v>
      </c>
      <c r="D10229" s="22" t="s">
        <v>16807</v>
      </c>
      <c r="E10229" s="371" t="s">
        <v>22661</v>
      </c>
    </row>
    <row r="10230" spans="1:5" ht="12" customHeight="1" x14ac:dyDescent="0.25">
      <c r="A10230" s="651" t="s">
        <v>22662</v>
      </c>
      <c r="B10230" t="s">
        <v>22663</v>
      </c>
      <c r="C10230" s="22">
        <f>ODAOHfA!N65</f>
        <v>0</v>
      </c>
      <c r="D10230" s="22" t="s">
        <v>16807</v>
      </c>
      <c r="E10230" s="371" t="s">
        <v>22664</v>
      </c>
    </row>
    <row r="10231" spans="1:5" ht="12" customHeight="1" x14ac:dyDescent="0.25">
      <c r="A10231" s="651" t="s">
        <v>22665</v>
      </c>
      <c r="B10231" t="s">
        <v>22666</v>
      </c>
      <c r="C10231" s="22">
        <f>ODAOHfA!N66</f>
        <v>0</v>
      </c>
      <c r="D10231" s="22" t="s">
        <v>16807</v>
      </c>
      <c r="E10231" s="371" t="s">
        <v>22667</v>
      </c>
    </row>
    <row r="10232" spans="1:5" ht="12" customHeight="1" x14ac:dyDescent="0.25">
      <c r="A10232" s="651" t="s">
        <v>22668</v>
      </c>
      <c r="B10232" t="s">
        <v>22669</v>
      </c>
      <c r="C10232" s="22">
        <f>ODAOHfA!N67</f>
        <v>0</v>
      </c>
      <c r="D10232" s="22" t="s">
        <v>16807</v>
      </c>
      <c r="E10232" s="371" t="s">
        <v>22670</v>
      </c>
    </row>
    <row r="10233" spans="1:5" ht="12" customHeight="1" x14ac:dyDescent="0.25">
      <c r="A10233" s="651" t="s">
        <v>22671</v>
      </c>
      <c r="B10233" t="s">
        <v>22672</v>
      </c>
      <c r="C10233" s="22">
        <f>ODAOHfA!N68</f>
        <v>0</v>
      </c>
      <c r="D10233" s="22" t="s">
        <v>16807</v>
      </c>
      <c r="E10233" s="371" t="s">
        <v>22673</v>
      </c>
    </row>
    <row r="10234" spans="1:5" ht="12" customHeight="1" x14ac:dyDescent="0.25">
      <c r="A10234" s="651" t="s">
        <v>22674</v>
      </c>
      <c r="B10234" t="s">
        <v>22675</v>
      </c>
      <c r="C10234" s="22">
        <f>ODAOHfA!O53</f>
        <v>0</v>
      </c>
      <c r="D10234" s="22" t="s">
        <v>16807</v>
      </c>
      <c r="E10234" s="371" t="s">
        <v>22676</v>
      </c>
    </row>
    <row r="10235" spans="1:5" ht="12" customHeight="1" x14ac:dyDescent="0.25">
      <c r="A10235" s="651" t="s">
        <v>22677</v>
      </c>
      <c r="B10235" t="s">
        <v>22678</v>
      </c>
      <c r="C10235" s="22">
        <f>ODAOHfA!O54</f>
        <v>0</v>
      </c>
      <c r="D10235" s="22" t="s">
        <v>16807</v>
      </c>
      <c r="E10235" s="371" t="s">
        <v>22679</v>
      </c>
    </row>
    <row r="10236" spans="1:5" ht="12" customHeight="1" x14ac:dyDescent="0.25">
      <c r="A10236" s="651" t="s">
        <v>22680</v>
      </c>
      <c r="B10236" t="s">
        <v>22681</v>
      </c>
      <c r="C10236" s="22">
        <f>ODAOHfA!O55</f>
        <v>0</v>
      </c>
      <c r="D10236" s="22" t="s">
        <v>16807</v>
      </c>
      <c r="E10236" s="371" t="s">
        <v>22682</v>
      </c>
    </row>
    <row r="10237" spans="1:5" ht="12" customHeight="1" x14ac:dyDescent="0.25">
      <c r="A10237" s="651" t="s">
        <v>22683</v>
      </c>
      <c r="B10237" t="s">
        <v>22684</v>
      </c>
      <c r="C10237" s="22">
        <f>ODAOHfA!O56</f>
        <v>0</v>
      </c>
      <c r="D10237" s="22" t="s">
        <v>16807</v>
      </c>
      <c r="E10237" s="371" t="s">
        <v>22685</v>
      </c>
    </row>
    <row r="10238" spans="1:5" ht="12" customHeight="1" x14ac:dyDescent="0.25">
      <c r="A10238" s="651" t="s">
        <v>22686</v>
      </c>
      <c r="B10238" t="s">
        <v>22687</v>
      </c>
      <c r="C10238" s="22">
        <f>ODAOHfA!O57</f>
        <v>0</v>
      </c>
      <c r="D10238" s="22" t="s">
        <v>16807</v>
      </c>
      <c r="E10238" s="371" t="s">
        <v>22688</v>
      </c>
    </row>
    <row r="10239" spans="1:5" ht="12" customHeight="1" x14ac:dyDescent="0.25">
      <c r="A10239" s="651" t="s">
        <v>22689</v>
      </c>
      <c r="B10239" t="s">
        <v>22690</v>
      </c>
      <c r="C10239" s="22">
        <f>ODAOHfA!O58</f>
        <v>0</v>
      </c>
      <c r="D10239" s="22" t="s">
        <v>16807</v>
      </c>
      <c r="E10239" s="371" t="s">
        <v>22691</v>
      </c>
    </row>
    <row r="10240" spans="1:5" ht="12" customHeight="1" x14ac:dyDescent="0.25">
      <c r="A10240" s="651" t="s">
        <v>22692</v>
      </c>
      <c r="B10240" t="s">
        <v>22693</v>
      </c>
      <c r="C10240" s="22">
        <f>ODAOHfA!O59</f>
        <v>0</v>
      </c>
      <c r="D10240" s="22" t="s">
        <v>16807</v>
      </c>
      <c r="E10240" s="371" t="s">
        <v>22694</v>
      </c>
    </row>
    <row r="10241" spans="1:5" ht="12" customHeight="1" x14ac:dyDescent="0.25">
      <c r="A10241" s="651" t="s">
        <v>22695</v>
      </c>
      <c r="B10241" t="s">
        <v>22696</v>
      </c>
      <c r="C10241" s="22">
        <f>ODAOHfA!O60</f>
        <v>0</v>
      </c>
      <c r="D10241" s="22" t="s">
        <v>16807</v>
      </c>
      <c r="E10241" s="371" t="s">
        <v>22697</v>
      </c>
    </row>
    <row r="10242" spans="1:5" ht="12" customHeight="1" x14ac:dyDescent="0.25">
      <c r="A10242" s="651" t="s">
        <v>22698</v>
      </c>
      <c r="B10242" t="s">
        <v>22699</v>
      </c>
      <c r="C10242" s="22">
        <f>ODAOHfA!O61</f>
        <v>0</v>
      </c>
      <c r="D10242" s="22" t="s">
        <v>16807</v>
      </c>
      <c r="E10242" s="371" t="s">
        <v>22700</v>
      </c>
    </row>
    <row r="10243" spans="1:5" ht="12" customHeight="1" x14ac:dyDescent="0.25">
      <c r="A10243" s="651" t="s">
        <v>22701</v>
      </c>
      <c r="B10243" t="s">
        <v>22702</v>
      </c>
      <c r="C10243" s="22">
        <f>ODAOHfA!O62</f>
        <v>0</v>
      </c>
      <c r="D10243" s="22" t="s">
        <v>16807</v>
      </c>
      <c r="E10243" s="371" t="s">
        <v>22703</v>
      </c>
    </row>
    <row r="10244" spans="1:5" ht="12" customHeight="1" x14ac:dyDescent="0.25">
      <c r="A10244" s="651" t="s">
        <v>22704</v>
      </c>
      <c r="B10244" t="s">
        <v>22705</v>
      </c>
      <c r="C10244" s="22">
        <f>ODAOHfA!O63</f>
        <v>0</v>
      </c>
      <c r="D10244" s="22" t="s">
        <v>16807</v>
      </c>
      <c r="E10244" s="371" t="s">
        <v>22706</v>
      </c>
    </row>
    <row r="10245" spans="1:5" ht="12" customHeight="1" x14ac:dyDescent="0.25">
      <c r="A10245" s="651" t="s">
        <v>22707</v>
      </c>
      <c r="B10245" t="s">
        <v>22708</v>
      </c>
      <c r="C10245" s="22">
        <f>ODAOHfA!O64</f>
        <v>0</v>
      </c>
      <c r="D10245" s="22" t="s">
        <v>16807</v>
      </c>
      <c r="E10245" s="371" t="s">
        <v>22709</v>
      </c>
    </row>
    <row r="10246" spans="1:5" ht="12" customHeight="1" x14ac:dyDescent="0.25">
      <c r="A10246" s="651" t="s">
        <v>22710</v>
      </c>
      <c r="B10246" t="s">
        <v>22711</v>
      </c>
      <c r="C10246" s="22">
        <f>ODAOHfA!O65</f>
        <v>0</v>
      </c>
      <c r="D10246" s="22" t="s">
        <v>16807</v>
      </c>
      <c r="E10246" s="371" t="s">
        <v>22712</v>
      </c>
    </row>
    <row r="10247" spans="1:5" ht="12" customHeight="1" x14ac:dyDescent="0.25">
      <c r="A10247" s="651" t="s">
        <v>22713</v>
      </c>
      <c r="B10247" t="s">
        <v>22714</v>
      </c>
      <c r="C10247" s="22">
        <f>ODAOHfA!O66</f>
        <v>0</v>
      </c>
      <c r="D10247" s="22" t="s">
        <v>16807</v>
      </c>
      <c r="E10247" s="371" t="s">
        <v>22715</v>
      </c>
    </row>
    <row r="10248" spans="1:5" ht="12" customHeight="1" x14ac:dyDescent="0.25">
      <c r="A10248" s="651" t="s">
        <v>22716</v>
      </c>
      <c r="B10248" t="s">
        <v>22717</v>
      </c>
      <c r="C10248" s="22">
        <f>ODAOHfA!O67</f>
        <v>0</v>
      </c>
      <c r="D10248" s="22" t="s">
        <v>16807</v>
      </c>
      <c r="E10248" s="371" t="s">
        <v>22718</v>
      </c>
    </row>
    <row r="10249" spans="1:5" ht="12" customHeight="1" x14ac:dyDescent="0.25">
      <c r="A10249" s="651" t="s">
        <v>22719</v>
      </c>
      <c r="B10249" t="s">
        <v>22720</v>
      </c>
      <c r="C10249" s="22">
        <f>ODAOHfA!O68</f>
        <v>0</v>
      </c>
      <c r="D10249" s="22" t="s">
        <v>16807</v>
      </c>
      <c r="E10249" s="371" t="s">
        <v>22721</v>
      </c>
    </row>
    <row r="10250" spans="1:5" ht="12" customHeight="1" x14ac:dyDescent="0.25">
      <c r="A10250" s="651" t="s">
        <v>22722</v>
      </c>
      <c r="B10250" t="s">
        <v>22723</v>
      </c>
      <c r="C10250" s="22">
        <f>ODAOHfA!P53</f>
        <v>0</v>
      </c>
      <c r="D10250" s="22" t="s">
        <v>16807</v>
      </c>
      <c r="E10250" s="371" t="s">
        <v>22724</v>
      </c>
    </row>
    <row r="10251" spans="1:5" ht="12" customHeight="1" x14ac:dyDescent="0.25">
      <c r="A10251" s="651" t="s">
        <v>22725</v>
      </c>
      <c r="B10251" t="s">
        <v>22726</v>
      </c>
      <c r="C10251" s="22">
        <f>ODAOHfA!P54</f>
        <v>0</v>
      </c>
      <c r="D10251" s="22" t="s">
        <v>16807</v>
      </c>
      <c r="E10251" s="371" t="s">
        <v>22727</v>
      </c>
    </row>
    <row r="10252" spans="1:5" ht="12" customHeight="1" x14ac:dyDescent="0.25">
      <c r="A10252" s="651" t="s">
        <v>22728</v>
      </c>
      <c r="B10252" t="s">
        <v>22729</v>
      </c>
      <c r="C10252" s="22">
        <f>ODAOHfA!P55</f>
        <v>0</v>
      </c>
      <c r="D10252" s="22" t="s">
        <v>16807</v>
      </c>
      <c r="E10252" s="371" t="s">
        <v>22730</v>
      </c>
    </row>
    <row r="10253" spans="1:5" ht="12" customHeight="1" x14ac:dyDescent="0.25">
      <c r="A10253" s="651" t="s">
        <v>22731</v>
      </c>
      <c r="B10253" t="s">
        <v>22732</v>
      </c>
      <c r="C10253" s="22">
        <f>ODAOHfA!P56</f>
        <v>0</v>
      </c>
      <c r="D10253" s="22" t="s">
        <v>16807</v>
      </c>
      <c r="E10253" s="371" t="s">
        <v>22733</v>
      </c>
    </row>
    <row r="10254" spans="1:5" ht="12" customHeight="1" x14ac:dyDescent="0.25">
      <c r="A10254" s="651" t="s">
        <v>22734</v>
      </c>
      <c r="B10254" t="s">
        <v>22735</v>
      </c>
      <c r="C10254" s="22">
        <f>ODAOHfA!P57</f>
        <v>0</v>
      </c>
      <c r="D10254" s="22" t="s">
        <v>16807</v>
      </c>
      <c r="E10254" s="371" t="s">
        <v>22736</v>
      </c>
    </row>
    <row r="10255" spans="1:5" ht="12" customHeight="1" x14ac:dyDescent="0.25">
      <c r="A10255" s="651" t="s">
        <v>22737</v>
      </c>
      <c r="B10255" t="s">
        <v>22738</v>
      </c>
      <c r="C10255" s="22">
        <f>ODAOHfA!P58</f>
        <v>0</v>
      </c>
      <c r="D10255" s="22" t="s">
        <v>16807</v>
      </c>
      <c r="E10255" s="371" t="s">
        <v>22739</v>
      </c>
    </row>
    <row r="10256" spans="1:5" ht="12" customHeight="1" x14ac:dyDescent="0.25">
      <c r="A10256" s="651" t="s">
        <v>22740</v>
      </c>
      <c r="B10256" t="s">
        <v>22741</v>
      </c>
      <c r="C10256" s="22">
        <f>ODAOHfA!P59</f>
        <v>0</v>
      </c>
      <c r="D10256" s="22" t="s">
        <v>16807</v>
      </c>
      <c r="E10256" s="371" t="s">
        <v>22742</v>
      </c>
    </row>
    <row r="10257" spans="1:5" ht="12" customHeight="1" x14ac:dyDescent="0.25">
      <c r="A10257" s="651" t="s">
        <v>22743</v>
      </c>
      <c r="B10257" t="s">
        <v>22744</v>
      </c>
      <c r="C10257" s="22">
        <f>ODAOHfA!P60</f>
        <v>0</v>
      </c>
      <c r="D10257" s="22" t="s">
        <v>16807</v>
      </c>
      <c r="E10257" s="371" t="s">
        <v>22745</v>
      </c>
    </row>
    <row r="10258" spans="1:5" ht="12" customHeight="1" x14ac:dyDescent="0.25">
      <c r="A10258" s="651" t="s">
        <v>22746</v>
      </c>
      <c r="B10258" t="s">
        <v>22747</v>
      </c>
      <c r="C10258" s="22">
        <f>ODAOHfA!P61</f>
        <v>0</v>
      </c>
      <c r="D10258" s="22" t="s">
        <v>16807</v>
      </c>
      <c r="E10258" s="371" t="s">
        <v>22748</v>
      </c>
    </row>
    <row r="10259" spans="1:5" ht="12" customHeight="1" x14ac:dyDescent="0.25">
      <c r="A10259" s="651" t="s">
        <v>22749</v>
      </c>
      <c r="B10259" t="s">
        <v>22750</v>
      </c>
      <c r="C10259" s="22">
        <f>ODAOHfA!P62</f>
        <v>0</v>
      </c>
      <c r="D10259" s="22" t="s">
        <v>16807</v>
      </c>
      <c r="E10259" s="371" t="s">
        <v>22751</v>
      </c>
    </row>
    <row r="10260" spans="1:5" ht="12" customHeight="1" x14ac:dyDescent="0.25">
      <c r="A10260" s="651" t="s">
        <v>22752</v>
      </c>
      <c r="B10260" t="s">
        <v>22753</v>
      </c>
      <c r="C10260" s="22">
        <f>ODAOHfA!P63</f>
        <v>0</v>
      </c>
      <c r="D10260" s="22" t="s">
        <v>16807</v>
      </c>
      <c r="E10260" s="371" t="s">
        <v>22754</v>
      </c>
    </row>
    <row r="10261" spans="1:5" ht="12" customHeight="1" x14ac:dyDescent="0.25">
      <c r="A10261" s="651" t="s">
        <v>22755</v>
      </c>
      <c r="B10261" t="s">
        <v>22756</v>
      </c>
      <c r="C10261" s="22">
        <f>ODAOHfA!P64</f>
        <v>0</v>
      </c>
      <c r="D10261" s="22" t="s">
        <v>16807</v>
      </c>
      <c r="E10261" s="371" t="s">
        <v>22757</v>
      </c>
    </row>
    <row r="10262" spans="1:5" ht="12" customHeight="1" x14ac:dyDescent="0.25">
      <c r="A10262" s="651" t="s">
        <v>22758</v>
      </c>
      <c r="B10262" t="s">
        <v>22759</v>
      </c>
      <c r="C10262" s="22">
        <f>ODAOHfA!P65</f>
        <v>0</v>
      </c>
      <c r="D10262" s="22" t="s">
        <v>16807</v>
      </c>
      <c r="E10262" s="371" t="s">
        <v>22760</v>
      </c>
    </row>
    <row r="10263" spans="1:5" ht="12" customHeight="1" x14ac:dyDescent="0.25">
      <c r="A10263" s="651" t="s">
        <v>22761</v>
      </c>
      <c r="B10263" t="s">
        <v>22762</v>
      </c>
      <c r="C10263" s="22">
        <f>ODAOHfA!P66</f>
        <v>0</v>
      </c>
      <c r="D10263" s="22" t="s">
        <v>16807</v>
      </c>
      <c r="E10263" s="371" t="s">
        <v>22763</v>
      </c>
    </row>
    <row r="10264" spans="1:5" ht="12" customHeight="1" x14ac:dyDescent="0.25">
      <c r="A10264" s="651" t="s">
        <v>22764</v>
      </c>
      <c r="B10264" t="s">
        <v>22765</v>
      </c>
      <c r="C10264" s="22">
        <f>ODAOHfA!P67</f>
        <v>0</v>
      </c>
      <c r="D10264" s="22" t="s">
        <v>16807</v>
      </c>
      <c r="E10264" s="371" t="s">
        <v>22766</v>
      </c>
    </row>
    <row r="10265" spans="1:5" ht="12" customHeight="1" x14ac:dyDescent="0.25">
      <c r="A10265" s="651" t="s">
        <v>22767</v>
      </c>
      <c r="B10265" t="s">
        <v>22768</v>
      </c>
      <c r="C10265" s="22">
        <f>ODAOHfA!P68</f>
        <v>0</v>
      </c>
      <c r="D10265" s="22" t="s">
        <v>16807</v>
      </c>
      <c r="E10265" s="371" t="s">
        <v>22769</v>
      </c>
    </row>
    <row r="10266" spans="1:5" ht="12" customHeight="1" x14ac:dyDescent="0.25">
      <c r="A10266" s="651" t="s">
        <v>22770</v>
      </c>
      <c r="B10266" t="s">
        <v>22771</v>
      </c>
      <c r="C10266" s="22">
        <f>ODAOHfA!Q53</f>
        <v>0</v>
      </c>
      <c r="D10266" s="22" t="s">
        <v>16807</v>
      </c>
      <c r="E10266" s="371" t="s">
        <v>22772</v>
      </c>
    </row>
    <row r="10267" spans="1:5" ht="12" customHeight="1" x14ac:dyDescent="0.25">
      <c r="A10267" s="651" t="s">
        <v>22773</v>
      </c>
      <c r="B10267" t="s">
        <v>22774</v>
      </c>
      <c r="C10267" s="22">
        <f>ODAOHfA!Q54</f>
        <v>0</v>
      </c>
      <c r="D10267" s="22" t="s">
        <v>16807</v>
      </c>
      <c r="E10267" s="371" t="s">
        <v>22775</v>
      </c>
    </row>
    <row r="10268" spans="1:5" ht="12" customHeight="1" x14ac:dyDescent="0.25">
      <c r="A10268" s="651" t="s">
        <v>22776</v>
      </c>
      <c r="B10268" t="s">
        <v>22777</v>
      </c>
      <c r="C10268" s="22">
        <f>ODAOHfA!Q55</f>
        <v>0</v>
      </c>
      <c r="D10268" s="22" t="s">
        <v>16807</v>
      </c>
      <c r="E10268" s="371" t="s">
        <v>22778</v>
      </c>
    </row>
    <row r="10269" spans="1:5" ht="12" customHeight="1" x14ac:dyDescent="0.25">
      <c r="A10269" s="651" t="s">
        <v>22779</v>
      </c>
      <c r="B10269" t="s">
        <v>22780</v>
      </c>
      <c r="C10269" s="22">
        <f>ODAOHfA!Q56</f>
        <v>0</v>
      </c>
      <c r="D10269" s="22" t="s">
        <v>16807</v>
      </c>
      <c r="E10269" s="371" t="s">
        <v>22781</v>
      </c>
    </row>
    <row r="10270" spans="1:5" ht="12" customHeight="1" x14ac:dyDescent="0.25">
      <c r="A10270" s="651" t="s">
        <v>22782</v>
      </c>
      <c r="B10270" t="s">
        <v>22783</v>
      </c>
      <c r="C10270" s="22">
        <f>ODAOHfA!Q57</f>
        <v>0</v>
      </c>
      <c r="D10270" s="22" t="s">
        <v>16807</v>
      </c>
      <c r="E10270" s="371" t="s">
        <v>22784</v>
      </c>
    </row>
    <row r="10271" spans="1:5" ht="12" customHeight="1" x14ac:dyDescent="0.25">
      <c r="A10271" s="651" t="s">
        <v>22785</v>
      </c>
      <c r="B10271" t="s">
        <v>22786</v>
      </c>
      <c r="C10271" s="22">
        <f>ODAOHfA!Q58</f>
        <v>0</v>
      </c>
      <c r="D10271" s="22" t="s">
        <v>16807</v>
      </c>
      <c r="E10271" s="371" t="s">
        <v>22787</v>
      </c>
    </row>
    <row r="10272" spans="1:5" ht="12" customHeight="1" x14ac:dyDescent="0.25">
      <c r="A10272" s="651" t="s">
        <v>22788</v>
      </c>
      <c r="B10272" t="s">
        <v>22789</v>
      </c>
      <c r="C10272" s="22">
        <f>ODAOHfA!Q59</f>
        <v>0</v>
      </c>
      <c r="D10272" s="22" t="s">
        <v>16807</v>
      </c>
      <c r="E10272" s="371" t="s">
        <v>22790</v>
      </c>
    </row>
    <row r="10273" spans="1:5" ht="12" customHeight="1" x14ac:dyDescent="0.25">
      <c r="A10273" s="651" t="s">
        <v>22791</v>
      </c>
      <c r="B10273" t="s">
        <v>22792</v>
      </c>
      <c r="C10273" s="22">
        <f>ODAOHfA!Q60</f>
        <v>0</v>
      </c>
      <c r="D10273" s="22" t="s">
        <v>16807</v>
      </c>
      <c r="E10273" s="371" t="s">
        <v>22793</v>
      </c>
    </row>
    <row r="10274" spans="1:5" ht="12" customHeight="1" x14ac:dyDescent="0.25">
      <c r="A10274" s="651" t="s">
        <v>22794</v>
      </c>
      <c r="B10274" t="s">
        <v>22795</v>
      </c>
      <c r="C10274" s="22">
        <f>ODAOHfA!Q61</f>
        <v>0</v>
      </c>
      <c r="D10274" s="22" t="s">
        <v>16807</v>
      </c>
      <c r="E10274" s="371" t="s">
        <v>22796</v>
      </c>
    </row>
    <row r="10275" spans="1:5" ht="12" customHeight="1" x14ac:dyDescent="0.25">
      <c r="A10275" s="651" t="s">
        <v>22797</v>
      </c>
      <c r="B10275" t="s">
        <v>22798</v>
      </c>
      <c r="C10275" s="22">
        <f>ODAOHfA!Q62</f>
        <v>0</v>
      </c>
      <c r="D10275" s="22" t="s">
        <v>16807</v>
      </c>
      <c r="E10275" s="371" t="s">
        <v>22799</v>
      </c>
    </row>
    <row r="10276" spans="1:5" ht="12" customHeight="1" x14ac:dyDescent="0.25">
      <c r="A10276" s="651" t="s">
        <v>22800</v>
      </c>
      <c r="B10276" t="s">
        <v>22801</v>
      </c>
      <c r="C10276" s="22">
        <f>ODAOHfA!Q63</f>
        <v>0</v>
      </c>
      <c r="D10276" s="22" t="s">
        <v>16807</v>
      </c>
      <c r="E10276" s="371" t="s">
        <v>22802</v>
      </c>
    </row>
    <row r="10277" spans="1:5" ht="12" customHeight="1" x14ac:dyDescent="0.25">
      <c r="A10277" s="651" t="s">
        <v>22803</v>
      </c>
      <c r="B10277" t="s">
        <v>22804</v>
      </c>
      <c r="C10277" s="22">
        <f>ODAOHfA!Q64</f>
        <v>0</v>
      </c>
      <c r="D10277" s="22" t="s">
        <v>16807</v>
      </c>
      <c r="E10277" s="371" t="s">
        <v>22805</v>
      </c>
    </row>
    <row r="10278" spans="1:5" ht="12" customHeight="1" x14ac:dyDescent="0.25">
      <c r="A10278" s="651" t="s">
        <v>22806</v>
      </c>
      <c r="B10278" t="s">
        <v>22807</v>
      </c>
      <c r="C10278" s="22">
        <f>ODAOHfA!Q65</f>
        <v>0</v>
      </c>
      <c r="D10278" s="22" t="s">
        <v>16807</v>
      </c>
      <c r="E10278" s="371" t="s">
        <v>22808</v>
      </c>
    </row>
    <row r="10279" spans="1:5" ht="12" customHeight="1" x14ac:dyDescent="0.25">
      <c r="A10279" s="651" t="s">
        <v>22809</v>
      </c>
      <c r="B10279" t="s">
        <v>22810</v>
      </c>
      <c r="C10279" s="22">
        <f>ODAOHfA!Q66</f>
        <v>0</v>
      </c>
      <c r="D10279" s="22" t="s">
        <v>16807</v>
      </c>
      <c r="E10279" s="371" t="s">
        <v>22811</v>
      </c>
    </row>
    <row r="10280" spans="1:5" ht="12" customHeight="1" x14ac:dyDescent="0.25">
      <c r="A10280" s="651" t="s">
        <v>22812</v>
      </c>
      <c r="B10280" t="s">
        <v>22813</v>
      </c>
      <c r="C10280" s="22">
        <f>ODAOHfA!Q67</f>
        <v>0</v>
      </c>
      <c r="D10280" s="22" t="s">
        <v>16807</v>
      </c>
      <c r="E10280" s="371" t="s">
        <v>22814</v>
      </c>
    </row>
    <row r="10281" spans="1:5" ht="12" customHeight="1" x14ac:dyDescent="0.25">
      <c r="A10281" s="651" t="s">
        <v>22815</v>
      </c>
      <c r="B10281" t="s">
        <v>22816</v>
      </c>
      <c r="C10281" s="22">
        <f>ODAOHfA!Q68</f>
        <v>0</v>
      </c>
      <c r="D10281" s="22" t="s">
        <v>16807</v>
      </c>
      <c r="E10281" s="371" t="s">
        <v>22817</v>
      </c>
    </row>
    <row r="10282" spans="1:5" ht="12" customHeight="1" x14ac:dyDescent="0.25">
      <c r="A10282" s="651" t="s">
        <v>22818</v>
      </c>
      <c r="B10282" t="s">
        <v>22819</v>
      </c>
      <c r="C10282" s="22">
        <f>ODAOHfA!R53</f>
        <v>0</v>
      </c>
      <c r="D10282" s="22" t="s">
        <v>16807</v>
      </c>
      <c r="E10282" s="371" t="s">
        <v>22820</v>
      </c>
    </row>
    <row r="10283" spans="1:5" ht="12" customHeight="1" x14ac:dyDescent="0.25">
      <c r="A10283" s="651" t="s">
        <v>22821</v>
      </c>
      <c r="B10283" t="s">
        <v>22822</v>
      </c>
      <c r="C10283" s="22">
        <f>ODAOHfA!R54</f>
        <v>0</v>
      </c>
      <c r="D10283" s="22" t="s">
        <v>16807</v>
      </c>
      <c r="E10283" s="371" t="s">
        <v>22823</v>
      </c>
    </row>
    <row r="10284" spans="1:5" ht="12" customHeight="1" x14ac:dyDescent="0.25">
      <c r="A10284" s="651" t="s">
        <v>22824</v>
      </c>
      <c r="B10284" t="s">
        <v>22825</v>
      </c>
      <c r="C10284" s="22">
        <f>ODAOHfA!R55</f>
        <v>0</v>
      </c>
      <c r="D10284" s="22" t="s">
        <v>16807</v>
      </c>
      <c r="E10284" s="371" t="s">
        <v>22826</v>
      </c>
    </row>
    <row r="10285" spans="1:5" ht="12" customHeight="1" x14ac:dyDescent="0.25">
      <c r="A10285" s="651" t="s">
        <v>22827</v>
      </c>
      <c r="B10285" t="s">
        <v>22828</v>
      </c>
      <c r="C10285" s="22">
        <f>ODAOHfA!R56</f>
        <v>0</v>
      </c>
      <c r="D10285" s="22" t="s">
        <v>16807</v>
      </c>
      <c r="E10285" s="371" t="s">
        <v>22829</v>
      </c>
    </row>
    <row r="10286" spans="1:5" ht="12" customHeight="1" x14ac:dyDescent="0.25">
      <c r="A10286" s="651" t="s">
        <v>22830</v>
      </c>
      <c r="B10286" t="s">
        <v>22831</v>
      </c>
      <c r="C10286" s="22">
        <f>ODAOHfA!R57</f>
        <v>0</v>
      </c>
      <c r="D10286" s="22" t="s">
        <v>16807</v>
      </c>
      <c r="E10286" s="371" t="s">
        <v>22832</v>
      </c>
    </row>
    <row r="10287" spans="1:5" ht="12" customHeight="1" x14ac:dyDescent="0.25">
      <c r="A10287" s="651" t="s">
        <v>22833</v>
      </c>
      <c r="B10287" t="s">
        <v>22834</v>
      </c>
      <c r="C10287" s="22">
        <f>ODAOHfA!R58</f>
        <v>0</v>
      </c>
      <c r="D10287" s="22" t="s">
        <v>16807</v>
      </c>
      <c r="E10287" s="371" t="s">
        <v>22835</v>
      </c>
    </row>
    <row r="10288" spans="1:5" ht="12" customHeight="1" x14ac:dyDescent="0.25">
      <c r="A10288" s="651" t="s">
        <v>22836</v>
      </c>
      <c r="B10288" t="s">
        <v>22837</v>
      </c>
      <c r="C10288" s="22">
        <f>ODAOHfA!R59</f>
        <v>0</v>
      </c>
      <c r="D10288" s="22" t="s">
        <v>16807</v>
      </c>
      <c r="E10288" s="371" t="s">
        <v>22838</v>
      </c>
    </row>
    <row r="10289" spans="1:5" ht="12" customHeight="1" x14ac:dyDescent="0.25">
      <c r="A10289" s="651" t="s">
        <v>22839</v>
      </c>
      <c r="B10289" t="s">
        <v>22840</v>
      </c>
      <c r="C10289" s="22">
        <f>ODAOHfA!R60</f>
        <v>0</v>
      </c>
      <c r="D10289" s="22" t="s">
        <v>16807</v>
      </c>
      <c r="E10289" s="371" t="s">
        <v>22841</v>
      </c>
    </row>
    <row r="10290" spans="1:5" ht="12" customHeight="1" x14ac:dyDescent="0.25">
      <c r="A10290" s="651" t="s">
        <v>22842</v>
      </c>
      <c r="B10290" t="s">
        <v>22843</v>
      </c>
      <c r="C10290" s="22">
        <f>ODAOHfA!R61</f>
        <v>0</v>
      </c>
      <c r="D10290" s="22" t="s">
        <v>16807</v>
      </c>
      <c r="E10290" s="371" t="s">
        <v>22844</v>
      </c>
    </row>
    <row r="10291" spans="1:5" ht="12" customHeight="1" x14ac:dyDescent="0.25">
      <c r="A10291" s="651" t="s">
        <v>22845</v>
      </c>
      <c r="B10291" t="s">
        <v>22846</v>
      </c>
      <c r="C10291" s="22">
        <f>ODAOHfA!R62</f>
        <v>0</v>
      </c>
      <c r="D10291" s="22" t="s">
        <v>16807</v>
      </c>
      <c r="E10291" s="371" t="s">
        <v>22847</v>
      </c>
    </row>
    <row r="10292" spans="1:5" ht="12" customHeight="1" x14ac:dyDescent="0.25">
      <c r="A10292" s="651" t="s">
        <v>22848</v>
      </c>
      <c r="B10292" t="s">
        <v>22849</v>
      </c>
      <c r="C10292" s="22">
        <f>ODAOHfA!R63</f>
        <v>0</v>
      </c>
      <c r="D10292" s="22" t="s">
        <v>16807</v>
      </c>
      <c r="E10292" s="371" t="s">
        <v>22850</v>
      </c>
    </row>
    <row r="10293" spans="1:5" ht="12" customHeight="1" x14ac:dyDescent="0.25">
      <c r="A10293" s="651" t="s">
        <v>22851</v>
      </c>
      <c r="B10293" t="s">
        <v>22852</v>
      </c>
      <c r="C10293" s="22">
        <f>ODAOHfA!R64</f>
        <v>0</v>
      </c>
      <c r="D10293" s="22" t="s">
        <v>16807</v>
      </c>
      <c r="E10293" s="371" t="s">
        <v>22853</v>
      </c>
    </row>
    <row r="10294" spans="1:5" ht="12" customHeight="1" x14ac:dyDescent="0.25">
      <c r="A10294" s="651" t="s">
        <v>22854</v>
      </c>
      <c r="B10294" t="s">
        <v>22855</v>
      </c>
      <c r="C10294" s="22">
        <f>ODAOHfA!R65</f>
        <v>0</v>
      </c>
      <c r="D10294" s="22" t="s">
        <v>16807</v>
      </c>
      <c r="E10294" s="371" t="s">
        <v>22856</v>
      </c>
    </row>
    <row r="10295" spans="1:5" ht="12" customHeight="1" x14ac:dyDescent="0.25">
      <c r="A10295" s="651" t="s">
        <v>22857</v>
      </c>
      <c r="B10295" t="s">
        <v>22858</v>
      </c>
      <c r="C10295" s="22">
        <f>ODAOHfA!R66</f>
        <v>0</v>
      </c>
      <c r="D10295" s="22" t="s">
        <v>16807</v>
      </c>
      <c r="E10295" s="371" t="s">
        <v>22859</v>
      </c>
    </row>
    <row r="10296" spans="1:5" ht="12" customHeight="1" x14ac:dyDescent="0.25">
      <c r="A10296" s="651" t="s">
        <v>22860</v>
      </c>
      <c r="B10296" t="s">
        <v>22861</v>
      </c>
      <c r="C10296" s="22">
        <f>ODAOHfA!R67</f>
        <v>0</v>
      </c>
      <c r="D10296" s="22" t="s">
        <v>16807</v>
      </c>
      <c r="E10296" s="371" t="s">
        <v>22862</v>
      </c>
    </row>
    <row r="10297" spans="1:5" ht="12" customHeight="1" x14ac:dyDescent="0.25">
      <c r="A10297" s="651" t="s">
        <v>22863</v>
      </c>
      <c r="B10297" t="s">
        <v>22864</v>
      </c>
      <c r="C10297" s="22">
        <f>ODAOHfA!R68</f>
        <v>0</v>
      </c>
      <c r="D10297" s="22" t="s">
        <v>16807</v>
      </c>
      <c r="E10297" s="371" t="s">
        <v>22865</v>
      </c>
    </row>
    <row r="10298" spans="1:5" ht="12" customHeight="1" x14ac:dyDescent="0.25">
      <c r="A10298" s="651" t="s">
        <v>22866</v>
      </c>
      <c r="B10298" t="s">
        <v>22867</v>
      </c>
      <c r="C10298" s="22">
        <f>ODAOHfA!S53</f>
        <v>0</v>
      </c>
      <c r="D10298" s="22" t="s">
        <v>16807</v>
      </c>
      <c r="E10298" s="371" t="s">
        <v>22868</v>
      </c>
    </row>
    <row r="10299" spans="1:5" ht="12" customHeight="1" x14ac:dyDescent="0.25">
      <c r="A10299" s="651" t="s">
        <v>22869</v>
      </c>
      <c r="B10299" t="s">
        <v>22870</v>
      </c>
      <c r="C10299" s="22">
        <f>ODAOHfA!S54</f>
        <v>0</v>
      </c>
      <c r="D10299" s="22" t="s">
        <v>16807</v>
      </c>
      <c r="E10299" s="371" t="s">
        <v>22871</v>
      </c>
    </row>
    <row r="10300" spans="1:5" ht="12" customHeight="1" x14ac:dyDescent="0.25">
      <c r="A10300" s="651" t="s">
        <v>22872</v>
      </c>
      <c r="B10300" t="s">
        <v>22873</v>
      </c>
      <c r="C10300" s="22">
        <f>ODAOHfA!S55</f>
        <v>0</v>
      </c>
      <c r="D10300" s="22" t="s">
        <v>16807</v>
      </c>
      <c r="E10300" s="371" t="s">
        <v>22874</v>
      </c>
    </row>
    <row r="10301" spans="1:5" ht="12" customHeight="1" x14ac:dyDescent="0.25">
      <c r="A10301" s="651" t="s">
        <v>22875</v>
      </c>
      <c r="B10301" t="s">
        <v>22876</v>
      </c>
      <c r="C10301" s="22">
        <f>ODAOHfA!S56</f>
        <v>0</v>
      </c>
      <c r="D10301" s="22" t="s">
        <v>16807</v>
      </c>
      <c r="E10301" s="371" t="s">
        <v>22877</v>
      </c>
    </row>
    <row r="10302" spans="1:5" ht="12" customHeight="1" x14ac:dyDescent="0.25">
      <c r="A10302" s="651" t="s">
        <v>22878</v>
      </c>
      <c r="B10302" t="s">
        <v>22879</v>
      </c>
      <c r="C10302" s="22">
        <f>ODAOHfA!S57</f>
        <v>0</v>
      </c>
      <c r="D10302" s="22" t="s">
        <v>16807</v>
      </c>
      <c r="E10302" s="371" t="s">
        <v>22880</v>
      </c>
    </row>
    <row r="10303" spans="1:5" ht="12" customHeight="1" x14ac:dyDescent="0.25">
      <c r="A10303" s="651" t="s">
        <v>22881</v>
      </c>
      <c r="B10303" t="s">
        <v>22882</v>
      </c>
      <c r="C10303" s="22">
        <f>ODAOHfA!S58</f>
        <v>0</v>
      </c>
      <c r="D10303" s="22" t="s">
        <v>16807</v>
      </c>
      <c r="E10303" s="371" t="s">
        <v>22883</v>
      </c>
    </row>
    <row r="10304" spans="1:5" ht="12" customHeight="1" x14ac:dyDescent="0.25">
      <c r="A10304" s="651" t="s">
        <v>22884</v>
      </c>
      <c r="B10304" t="s">
        <v>22885</v>
      </c>
      <c r="C10304" s="22">
        <f>ODAOHfA!S59</f>
        <v>0</v>
      </c>
      <c r="D10304" s="22" t="s">
        <v>16807</v>
      </c>
      <c r="E10304" s="371" t="s">
        <v>22886</v>
      </c>
    </row>
    <row r="10305" spans="1:5" ht="12" customHeight="1" x14ac:dyDescent="0.25">
      <c r="A10305" s="651" t="s">
        <v>22887</v>
      </c>
      <c r="B10305" t="s">
        <v>22888</v>
      </c>
      <c r="C10305" s="22">
        <f>ODAOHfA!S60</f>
        <v>0</v>
      </c>
      <c r="D10305" s="22" t="s">
        <v>16807</v>
      </c>
      <c r="E10305" s="371" t="s">
        <v>22889</v>
      </c>
    </row>
    <row r="10306" spans="1:5" ht="12" customHeight="1" x14ac:dyDescent="0.25">
      <c r="A10306" s="651" t="s">
        <v>22890</v>
      </c>
      <c r="B10306" t="s">
        <v>22891</v>
      </c>
      <c r="C10306" s="22">
        <f>ODAOHfA!S61</f>
        <v>0</v>
      </c>
      <c r="D10306" s="22" t="s">
        <v>16807</v>
      </c>
      <c r="E10306" s="371" t="s">
        <v>22892</v>
      </c>
    </row>
    <row r="10307" spans="1:5" ht="12" customHeight="1" x14ac:dyDescent="0.25">
      <c r="A10307" s="651" t="s">
        <v>22893</v>
      </c>
      <c r="B10307" t="s">
        <v>22894</v>
      </c>
      <c r="C10307" s="22">
        <f>ODAOHfA!S62</f>
        <v>0</v>
      </c>
      <c r="D10307" s="22" t="s">
        <v>16807</v>
      </c>
      <c r="E10307" s="371" t="s">
        <v>22895</v>
      </c>
    </row>
    <row r="10308" spans="1:5" ht="12" customHeight="1" x14ac:dyDescent="0.25">
      <c r="A10308" s="651" t="s">
        <v>22896</v>
      </c>
      <c r="B10308" t="s">
        <v>22897</v>
      </c>
      <c r="C10308" s="22">
        <f>ODAOHfA!S63</f>
        <v>0</v>
      </c>
      <c r="D10308" s="22" t="s">
        <v>16807</v>
      </c>
      <c r="E10308" s="371" t="s">
        <v>22898</v>
      </c>
    </row>
    <row r="10309" spans="1:5" ht="12" customHeight="1" x14ac:dyDescent="0.25">
      <c r="A10309" s="651" t="s">
        <v>22899</v>
      </c>
      <c r="B10309" t="s">
        <v>22900</v>
      </c>
      <c r="C10309" s="22">
        <f>ODAOHfA!S64</f>
        <v>0</v>
      </c>
      <c r="D10309" s="22" t="s">
        <v>16807</v>
      </c>
      <c r="E10309" s="371" t="s">
        <v>22901</v>
      </c>
    </row>
    <row r="10310" spans="1:5" ht="12" customHeight="1" x14ac:dyDescent="0.25">
      <c r="A10310" s="651" t="s">
        <v>22902</v>
      </c>
      <c r="B10310" t="s">
        <v>22903</v>
      </c>
      <c r="C10310" s="22">
        <f>ODAOHfA!S65</f>
        <v>0</v>
      </c>
      <c r="D10310" s="22" t="s">
        <v>16807</v>
      </c>
      <c r="E10310" s="371" t="s">
        <v>22904</v>
      </c>
    </row>
    <row r="10311" spans="1:5" ht="12" customHeight="1" x14ac:dyDescent="0.25">
      <c r="A10311" s="651" t="s">
        <v>22905</v>
      </c>
      <c r="B10311" t="s">
        <v>22906</v>
      </c>
      <c r="C10311" s="22">
        <f>ODAOHfA!S66</f>
        <v>0</v>
      </c>
      <c r="D10311" s="22" t="s">
        <v>16807</v>
      </c>
      <c r="E10311" s="371" t="s">
        <v>22907</v>
      </c>
    </row>
    <row r="10312" spans="1:5" ht="12" customHeight="1" x14ac:dyDescent="0.25">
      <c r="A10312" s="651" t="s">
        <v>22908</v>
      </c>
      <c r="B10312" t="s">
        <v>22909</v>
      </c>
      <c r="C10312" s="22">
        <f>ODAOHfA!S67</f>
        <v>0</v>
      </c>
      <c r="D10312" s="22" t="s">
        <v>16807</v>
      </c>
      <c r="E10312" s="371" t="s">
        <v>22910</v>
      </c>
    </row>
    <row r="10313" spans="1:5" ht="12" customHeight="1" x14ac:dyDescent="0.25">
      <c r="A10313" s="651" t="s">
        <v>22911</v>
      </c>
      <c r="B10313" t="s">
        <v>22912</v>
      </c>
      <c r="C10313" s="22">
        <f>ODAOHfA!S68</f>
        <v>0</v>
      </c>
      <c r="D10313" s="22" t="s">
        <v>16807</v>
      </c>
      <c r="E10313" s="371" t="s">
        <v>22913</v>
      </c>
    </row>
    <row r="10314" spans="1:5" ht="12" customHeight="1" x14ac:dyDescent="0.25">
      <c r="A10314" s="651" t="s">
        <v>22914</v>
      </c>
      <c r="B10314" t="s">
        <v>22915</v>
      </c>
      <c r="C10314" s="22">
        <f>ODAOHfA!T53</f>
        <v>0</v>
      </c>
      <c r="D10314" s="22" t="s">
        <v>16807</v>
      </c>
      <c r="E10314" s="371" t="s">
        <v>22916</v>
      </c>
    </row>
    <row r="10315" spans="1:5" ht="12" customHeight="1" x14ac:dyDescent="0.25">
      <c r="A10315" s="651" t="s">
        <v>22917</v>
      </c>
      <c r="B10315" t="s">
        <v>22918</v>
      </c>
      <c r="C10315" s="22">
        <f>ODAOHfA!T54</f>
        <v>0</v>
      </c>
      <c r="D10315" s="22" t="s">
        <v>16807</v>
      </c>
      <c r="E10315" s="371" t="s">
        <v>22919</v>
      </c>
    </row>
    <row r="10316" spans="1:5" ht="12" customHeight="1" x14ac:dyDescent="0.25">
      <c r="A10316" s="651" t="s">
        <v>22920</v>
      </c>
      <c r="B10316" t="s">
        <v>22921</v>
      </c>
      <c r="C10316" s="22">
        <f>ODAOHfA!T55</f>
        <v>0</v>
      </c>
      <c r="D10316" s="22" t="s">
        <v>16807</v>
      </c>
      <c r="E10316" s="371" t="s">
        <v>22922</v>
      </c>
    </row>
    <row r="10317" spans="1:5" ht="12" customHeight="1" x14ac:dyDescent="0.25">
      <c r="A10317" s="651" t="s">
        <v>22923</v>
      </c>
      <c r="B10317" t="s">
        <v>22924</v>
      </c>
      <c r="C10317" s="22">
        <f>ODAOHfA!T56</f>
        <v>0</v>
      </c>
      <c r="D10317" s="22" t="s">
        <v>16807</v>
      </c>
      <c r="E10317" s="371" t="s">
        <v>22925</v>
      </c>
    </row>
    <row r="10318" spans="1:5" ht="12" customHeight="1" x14ac:dyDescent="0.25">
      <c r="A10318" s="651" t="s">
        <v>22926</v>
      </c>
      <c r="B10318" t="s">
        <v>22927</v>
      </c>
      <c r="C10318" s="22">
        <f>ODAOHfA!T57</f>
        <v>0</v>
      </c>
      <c r="D10318" s="22" t="s">
        <v>16807</v>
      </c>
      <c r="E10318" s="371" t="s">
        <v>22928</v>
      </c>
    </row>
    <row r="10319" spans="1:5" ht="12" customHeight="1" x14ac:dyDescent="0.25">
      <c r="A10319" s="651" t="s">
        <v>22929</v>
      </c>
      <c r="B10319" t="s">
        <v>22930</v>
      </c>
      <c r="C10319" s="22">
        <f>ODAOHfA!T58</f>
        <v>0</v>
      </c>
      <c r="D10319" s="22" t="s">
        <v>16807</v>
      </c>
      <c r="E10319" s="371" t="s">
        <v>22931</v>
      </c>
    </row>
    <row r="10320" spans="1:5" ht="12" customHeight="1" x14ac:dyDescent="0.25">
      <c r="A10320" s="651" t="s">
        <v>22932</v>
      </c>
      <c r="B10320" t="s">
        <v>22933</v>
      </c>
      <c r="C10320" s="22">
        <f>ODAOHfA!T59</f>
        <v>0</v>
      </c>
      <c r="D10320" s="22" t="s">
        <v>16807</v>
      </c>
      <c r="E10320" s="371" t="s">
        <v>22934</v>
      </c>
    </row>
    <row r="10321" spans="1:5" ht="12" customHeight="1" x14ac:dyDescent="0.25">
      <c r="A10321" s="651" t="s">
        <v>22935</v>
      </c>
      <c r="B10321" t="s">
        <v>22936</v>
      </c>
      <c r="C10321" s="22">
        <f>ODAOHfA!T60</f>
        <v>0</v>
      </c>
      <c r="D10321" s="22" t="s">
        <v>16807</v>
      </c>
      <c r="E10321" s="371" t="s">
        <v>22937</v>
      </c>
    </row>
    <row r="10322" spans="1:5" ht="12" customHeight="1" x14ac:dyDescent="0.25">
      <c r="A10322" s="651" t="s">
        <v>22938</v>
      </c>
      <c r="B10322" t="s">
        <v>22939</v>
      </c>
      <c r="C10322" s="22">
        <f>ODAOHfA!T61</f>
        <v>0</v>
      </c>
      <c r="D10322" s="22" t="s">
        <v>16807</v>
      </c>
      <c r="E10322" s="371" t="s">
        <v>22940</v>
      </c>
    </row>
    <row r="10323" spans="1:5" ht="12" customHeight="1" x14ac:dyDescent="0.25">
      <c r="A10323" s="651" t="s">
        <v>22941</v>
      </c>
      <c r="B10323" t="s">
        <v>22942</v>
      </c>
      <c r="C10323" s="22">
        <f>ODAOHfA!T62</f>
        <v>0</v>
      </c>
      <c r="D10323" s="22" t="s">
        <v>16807</v>
      </c>
      <c r="E10323" s="371" t="s">
        <v>22943</v>
      </c>
    </row>
    <row r="10324" spans="1:5" ht="12" customHeight="1" x14ac:dyDescent="0.25">
      <c r="A10324" s="651" t="s">
        <v>22944</v>
      </c>
      <c r="B10324" t="s">
        <v>22945</v>
      </c>
      <c r="C10324" s="22">
        <f>ODAOHfA!T63</f>
        <v>0</v>
      </c>
      <c r="D10324" s="22" t="s">
        <v>16807</v>
      </c>
      <c r="E10324" s="371" t="s">
        <v>22946</v>
      </c>
    </row>
    <row r="10325" spans="1:5" ht="12" customHeight="1" x14ac:dyDescent="0.25">
      <c r="A10325" s="651" t="s">
        <v>22947</v>
      </c>
      <c r="B10325" t="s">
        <v>22948</v>
      </c>
      <c r="C10325" s="22">
        <f>ODAOHfA!T64</f>
        <v>0</v>
      </c>
      <c r="D10325" s="22" t="s">
        <v>16807</v>
      </c>
      <c r="E10325" s="371" t="s">
        <v>22949</v>
      </c>
    </row>
    <row r="10326" spans="1:5" ht="12" customHeight="1" x14ac:dyDescent="0.25">
      <c r="A10326" s="651" t="s">
        <v>22950</v>
      </c>
      <c r="B10326" t="s">
        <v>22951</v>
      </c>
      <c r="C10326" s="22">
        <f>ODAOHfA!T65</f>
        <v>0</v>
      </c>
      <c r="D10326" s="22" t="s">
        <v>16807</v>
      </c>
      <c r="E10326" s="371" t="s">
        <v>22952</v>
      </c>
    </row>
    <row r="10327" spans="1:5" ht="12" customHeight="1" x14ac:dyDescent="0.25">
      <c r="A10327" s="651" t="s">
        <v>22953</v>
      </c>
      <c r="B10327" t="s">
        <v>22954</v>
      </c>
      <c r="C10327" s="22">
        <f>ODAOHfA!T66</f>
        <v>0</v>
      </c>
      <c r="D10327" s="22" t="s">
        <v>16807</v>
      </c>
      <c r="E10327" s="371" t="s">
        <v>22955</v>
      </c>
    </row>
    <row r="10328" spans="1:5" ht="12" customHeight="1" x14ac:dyDescent="0.25">
      <c r="A10328" s="651" t="s">
        <v>22956</v>
      </c>
      <c r="B10328" t="s">
        <v>22957</v>
      </c>
      <c r="C10328" s="22">
        <f>ODAOHfA!T67</f>
        <v>0</v>
      </c>
      <c r="D10328" s="22" t="s">
        <v>16807</v>
      </c>
      <c r="E10328" s="371" t="s">
        <v>22958</v>
      </c>
    </row>
    <row r="10329" spans="1:5" ht="12" customHeight="1" x14ac:dyDescent="0.25">
      <c r="A10329" s="651" t="s">
        <v>22959</v>
      </c>
      <c r="B10329" t="s">
        <v>22960</v>
      </c>
      <c r="C10329" s="22">
        <f>ODAOHfA!T68</f>
        <v>0</v>
      </c>
      <c r="D10329" s="22" t="s">
        <v>16807</v>
      </c>
      <c r="E10329" s="371" t="s">
        <v>22961</v>
      </c>
    </row>
    <row r="10330" spans="1:5" ht="12" customHeight="1" x14ac:dyDescent="0.25">
      <c r="A10330" s="651" t="s">
        <v>22962</v>
      </c>
      <c r="B10330" t="s">
        <v>22963</v>
      </c>
      <c r="C10330" s="22">
        <f>ODAOHfA!U53</f>
        <v>0</v>
      </c>
      <c r="D10330" s="22" t="s">
        <v>16807</v>
      </c>
      <c r="E10330" s="371" t="s">
        <v>22964</v>
      </c>
    </row>
    <row r="10331" spans="1:5" ht="12" customHeight="1" x14ac:dyDescent="0.25">
      <c r="A10331" s="651" t="s">
        <v>22965</v>
      </c>
      <c r="B10331" t="s">
        <v>22966</v>
      </c>
      <c r="C10331" s="22">
        <f>ODAOHfA!U54</f>
        <v>0</v>
      </c>
      <c r="D10331" s="22" t="s">
        <v>16807</v>
      </c>
      <c r="E10331" s="371" t="s">
        <v>22967</v>
      </c>
    </row>
    <row r="10332" spans="1:5" ht="12" customHeight="1" x14ac:dyDescent="0.25">
      <c r="A10332" s="651" t="s">
        <v>22968</v>
      </c>
      <c r="B10332" t="s">
        <v>22969</v>
      </c>
      <c r="C10332" s="22">
        <f>ODAOHfA!U55</f>
        <v>0</v>
      </c>
      <c r="D10332" s="22" t="s">
        <v>16807</v>
      </c>
      <c r="E10332" s="371" t="s">
        <v>22970</v>
      </c>
    </row>
    <row r="10333" spans="1:5" ht="12" customHeight="1" x14ac:dyDescent="0.25">
      <c r="A10333" s="651" t="s">
        <v>22971</v>
      </c>
      <c r="B10333" t="s">
        <v>22972</v>
      </c>
      <c r="C10333" s="22">
        <f>ODAOHfA!U56</f>
        <v>0</v>
      </c>
      <c r="D10333" s="22" t="s">
        <v>16807</v>
      </c>
      <c r="E10333" s="371" t="s">
        <v>22973</v>
      </c>
    </row>
    <row r="10334" spans="1:5" ht="12" customHeight="1" x14ac:dyDescent="0.25">
      <c r="A10334" s="651" t="s">
        <v>22974</v>
      </c>
      <c r="B10334" t="s">
        <v>22975</v>
      </c>
      <c r="C10334" s="22">
        <f>ODAOHfA!U57</f>
        <v>0</v>
      </c>
      <c r="D10334" s="22" t="s">
        <v>16807</v>
      </c>
      <c r="E10334" s="371" t="s">
        <v>22976</v>
      </c>
    </row>
    <row r="10335" spans="1:5" ht="12" customHeight="1" x14ac:dyDescent="0.25">
      <c r="A10335" s="651" t="s">
        <v>22977</v>
      </c>
      <c r="B10335" t="s">
        <v>22978</v>
      </c>
      <c r="C10335" s="22">
        <f>ODAOHfA!U58</f>
        <v>0</v>
      </c>
      <c r="D10335" s="22" t="s">
        <v>16807</v>
      </c>
      <c r="E10335" s="371" t="s">
        <v>22979</v>
      </c>
    </row>
    <row r="10336" spans="1:5" ht="12" customHeight="1" x14ac:dyDescent="0.25">
      <c r="A10336" s="651" t="s">
        <v>22980</v>
      </c>
      <c r="B10336" t="s">
        <v>22981</v>
      </c>
      <c r="C10336" s="22">
        <f>ODAOHfA!U59</f>
        <v>0</v>
      </c>
      <c r="D10336" s="22" t="s">
        <v>16807</v>
      </c>
      <c r="E10336" s="371" t="s">
        <v>22982</v>
      </c>
    </row>
    <row r="10337" spans="1:5" ht="12" customHeight="1" x14ac:dyDescent="0.25">
      <c r="A10337" s="651" t="s">
        <v>22983</v>
      </c>
      <c r="B10337" t="s">
        <v>22984</v>
      </c>
      <c r="C10337" s="22">
        <f>ODAOHfA!U60</f>
        <v>0</v>
      </c>
      <c r="D10337" s="22" t="s">
        <v>16807</v>
      </c>
      <c r="E10337" s="371" t="s">
        <v>22985</v>
      </c>
    </row>
    <row r="10338" spans="1:5" ht="12" customHeight="1" x14ac:dyDescent="0.25">
      <c r="A10338" s="651" t="s">
        <v>22986</v>
      </c>
      <c r="B10338" t="s">
        <v>22987</v>
      </c>
      <c r="C10338" s="22">
        <f>ODAOHfA!U61</f>
        <v>0</v>
      </c>
      <c r="D10338" s="22" t="s">
        <v>16807</v>
      </c>
      <c r="E10338" s="371" t="s">
        <v>22988</v>
      </c>
    </row>
    <row r="10339" spans="1:5" ht="12" customHeight="1" x14ac:dyDescent="0.25">
      <c r="A10339" s="651" t="s">
        <v>22989</v>
      </c>
      <c r="B10339" t="s">
        <v>22990</v>
      </c>
      <c r="C10339" s="22">
        <f>ODAOHfA!U62</f>
        <v>0</v>
      </c>
      <c r="D10339" s="22" t="s">
        <v>16807</v>
      </c>
      <c r="E10339" s="371" t="s">
        <v>22991</v>
      </c>
    </row>
    <row r="10340" spans="1:5" ht="12" customHeight="1" x14ac:dyDescent="0.25">
      <c r="A10340" s="651" t="s">
        <v>22992</v>
      </c>
      <c r="B10340" t="s">
        <v>22993</v>
      </c>
      <c r="C10340" s="22">
        <f>ODAOHfA!U63</f>
        <v>0</v>
      </c>
      <c r="D10340" s="22" t="s">
        <v>16807</v>
      </c>
      <c r="E10340" s="371" t="s">
        <v>22994</v>
      </c>
    </row>
    <row r="10341" spans="1:5" ht="12" customHeight="1" x14ac:dyDescent="0.25">
      <c r="A10341" s="651" t="s">
        <v>22995</v>
      </c>
      <c r="B10341" t="s">
        <v>22996</v>
      </c>
      <c r="C10341" s="22">
        <f>ODAOHfA!U64</f>
        <v>0</v>
      </c>
      <c r="D10341" s="22" t="s">
        <v>16807</v>
      </c>
      <c r="E10341" s="371" t="s">
        <v>22997</v>
      </c>
    </row>
    <row r="10342" spans="1:5" ht="12" customHeight="1" x14ac:dyDescent="0.25">
      <c r="A10342" s="651" t="s">
        <v>22998</v>
      </c>
      <c r="B10342" t="s">
        <v>22999</v>
      </c>
      <c r="C10342" s="22">
        <f>ODAOHfA!U65</f>
        <v>0</v>
      </c>
      <c r="D10342" s="22" t="s">
        <v>16807</v>
      </c>
      <c r="E10342" s="371" t="s">
        <v>23000</v>
      </c>
    </row>
    <row r="10343" spans="1:5" ht="12" customHeight="1" x14ac:dyDescent="0.25">
      <c r="A10343" s="651" t="s">
        <v>23001</v>
      </c>
      <c r="B10343" t="s">
        <v>23002</v>
      </c>
      <c r="C10343" s="22">
        <f>ODAOHfA!U66</f>
        <v>0</v>
      </c>
      <c r="D10343" s="22" t="s">
        <v>16807</v>
      </c>
      <c r="E10343" s="371" t="s">
        <v>23003</v>
      </c>
    </row>
    <row r="10344" spans="1:5" ht="12" customHeight="1" x14ac:dyDescent="0.25">
      <c r="A10344" s="651" t="s">
        <v>23004</v>
      </c>
      <c r="B10344" t="s">
        <v>23005</v>
      </c>
      <c r="C10344" s="22">
        <f>ODAOHfA!U67</f>
        <v>0</v>
      </c>
      <c r="D10344" s="22" t="s">
        <v>16807</v>
      </c>
      <c r="E10344" s="371" t="s">
        <v>23006</v>
      </c>
    </row>
    <row r="10345" spans="1:5" ht="12" customHeight="1" x14ac:dyDescent="0.25">
      <c r="A10345" s="651" t="s">
        <v>23007</v>
      </c>
      <c r="B10345" t="s">
        <v>23008</v>
      </c>
      <c r="C10345" s="22">
        <f>ODAOHfA!U68</f>
        <v>0</v>
      </c>
      <c r="D10345" s="22" t="s">
        <v>16807</v>
      </c>
      <c r="E10345" s="371" t="s">
        <v>23009</v>
      </c>
    </row>
    <row r="10346" spans="1:5" ht="12" customHeight="1" x14ac:dyDescent="0.25">
      <c r="A10346" s="651" t="s">
        <v>23010</v>
      </c>
      <c r="B10346" t="s">
        <v>23011</v>
      </c>
      <c r="C10346" s="22">
        <f>ODAOHfA!V53</f>
        <v>0</v>
      </c>
      <c r="D10346" s="22" t="s">
        <v>16807</v>
      </c>
      <c r="E10346" s="371" t="s">
        <v>23012</v>
      </c>
    </row>
    <row r="10347" spans="1:5" ht="12" customHeight="1" x14ac:dyDescent="0.25">
      <c r="A10347" s="651" t="s">
        <v>23013</v>
      </c>
      <c r="B10347" t="s">
        <v>23014</v>
      </c>
      <c r="C10347" s="22">
        <f>ODAOHfA!V54</f>
        <v>0</v>
      </c>
      <c r="D10347" s="22" t="s">
        <v>16807</v>
      </c>
      <c r="E10347" s="371" t="s">
        <v>23015</v>
      </c>
    </row>
    <row r="10348" spans="1:5" ht="12" customHeight="1" x14ac:dyDescent="0.25">
      <c r="A10348" s="651" t="s">
        <v>23016</v>
      </c>
      <c r="B10348" t="s">
        <v>23017</v>
      </c>
      <c r="C10348" s="22">
        <f>ODAOHfA!V55</f>
        <v>0</v>
      </c>
      <c r="D10348" s="22" t="s">
        <v>16807</v>
      </c>
      <c r="E10348" s="371" t="s">
        <v>23018</v>
      </c>
    </row>
    <row r="10349" spans="1:5" ht="12" customHeight="1" x14ac:dyDescent="0.25">
      <c r="A10349" s="651" t="s">
        <v>23019</v>
      </c>
      <c r="B10349" t="s">
        <v>23020</v>
      </c>
      <c r="C10349" s="22">
        <f>ODAOHfA!V56</f>
        <v>0</v>
      </c>
      <c r="D10349" s="22" t="s">
        <v>16807</v>
      </c>
      <c r="E10349" s="371" t="s">
        <v>23021</v>
      </c>
    </row>
    <row r="10350" spans="1:5" ht="12" customHeight="1" x14ac:dyDescent="0.25">
      <c r="A10350" s="651" t="s">
        <v>23022</v>
      </c>
      <c r="B10350" t="s">
        <v>23023</v>
      </c>
      <c r="C10350" s="22">
        <f>ODAOHfA!V57</f>
        <v>0</v>
      </c>
      <c r="D10350" s="22" t="s">
        <v>16807</v>
      </c>
      <c r="E10350" s="371" t="s">
        <v>23024</v>
      </c>
    </row>
    <row r="10351" spans="1:5" ht="12" customHeight="1" x14ac:dyDescent="0.25">
      <c r="A10351" s="651" t="s">
        <v>23025</v>
      </c>
      <c r="B10351" t="s">
        <v>23026</v>
      </c>
      <c r="C10351" s="22">
        <f>ODAOHfA!V58</f>
        <v>0</v>
      </c>
      <c r="D10351" s="22" t="s">
        <v>16807</v>
      </c>
      <c r="E10351" s="371" t="s">
        <v>23027</v>
      </c>
    </row>
    <row r="10352" spans="1:5" ht="12" customHeight="1" x14ac:dyDescent="0.25">
      <c r="A10352" s="651" t="s">
        <v>23028</v>
      </c>
      <c r="B10352" t="s">
        <v>23029</v>
      </c>
      <c r="C10352" s="22">
        <f>ODAOHfA!V59</f>
        <v>0</v>
      </c>
      <c r="D10352" s="22" t="s">
        <v>16807</v>
      </c>
      <c r="E10352" s="371" t="s">
        <v>23030</v>
      </c>
    </row>
    <row r="10353" spans="1:5" ht="12" customHeight="1" x14ac:dyDescent="0.25">
      <c r="A10353" s="651" t="s">
        <v>23031</v>
      </c>
      <c r="B10353" t="s">
        <v>23032</v>
      </c>
      <c r="C10353" s="22">
        <f>ODAOHfA!V60</f>
        <v>0</v>
      </c>
      <c r="D10353" s="22" t="s">
        <v>16807</v>
      </c>
      <c r="E10353" s="371" t="s">
        <v>23033</v>
      </c>
    </row>
    <row r="10354" spans="1:5" ht="12" customHeight="1" x14ac:dyDescent="0.25">
      <c r="A10354" s="651" t="s">
        <v>23034</v>
      </c>
      <c r="B10354" t="s">
        <v>23035</v>
      </c>
      <c r="C10354" s="22">
        <f>ODAOHfA!V61</f>
        <v>0</v>
      </c>
      <c r="D10354" s="22" t="s">
        <v>16807</v>
      </c>
      <c r="E10354" s="371" t="s">
        <v>23036</v>
      </c>
    </row>
    <row r="10355" spans="1:5" ht="12" customHeight="1" x14ac:dyDescent="0.25">
      <c r="A10355" s="651" t="s">
        <v>23037</v>
      </c>
      <c r="B10355" t="s">
        <v>23038</v>
      </c>
      <c r="C10355" s="22">
        <f>ODAOHfA!V62</f>
        <v>0</v>
      </c>
      <c r="D10355" s="22" t="s">
        <v>16807</v>
      </c>
      <c r="E10355" s="371" t="s">
        <v>23039</v>
      </c>
    </row>
    <row r="10356" spans="1:5" ht="12" customHeight="1" x14ac:dyDescent="0.25">
      <c r="A10356" s="651" t="s">
        <v>23040</v>
      </c>
      <c r="B10356" t="s">
        <v>23041</v>
      </c>
      <c r="C10356" s="22">
        <f>ODAOHfA!V63</f>
        <v>0</v>
      </c>
      <c r="D10356" s="22" t="s">
        <v>16807</v>
      </c>
      <c r="E10356" s="371" t="s">
        <v>23042</v>
      </c>
    </row>
    <row r="10357" spans="1:5" ht="12" customHeight="1" x14ac:dyDescent="0.25">
      <c r="A10357" s="651" t="s">
        <v>23043</v>
      </c>
      <c r="B10357" t="s">
        <v>23044</v>
      </c>
      <c r="C10357" s="22">
        <f>ODAOHfA!V64</f>
        <v>0</v>
      </c>
      <c r="D10357" s="22" t="s">
        <v>16807</v>
      </c>
      <c r="E10357" s="371" t="s">
        <v>23045</v>
      </c>
    </row>
    <row r="10358" spans="1:5" ht="12" customHeight="1" x14ac:dyDescent="0.25">
      <c r="A10358" s="651" t="s">
        <v>23046</v>
      </c>
      <c r="B10358" t="s">
        <v>23047</v>
      </c>
      <c r="C10358" s="22">
        <f>ODAOHfA!V65</f>
        <v>0</v>
      </c>
      <c r="D10358" s="22" t="s">
        <v>16807</v>
      </c>
      <c r="E10358" s="371" t="s">
        <v>23048</v>
      </c>
    </row>
    <row r="10359" spans="1:5" ht="12" customHeight="1" x14ac:dyDescent="0.25">
      <c r="A10359" s="651" t="s">
        <v>23049</v>
      </c>
      <c r="B10359" t="s">
        <v>23050</v>
      </c>
      <c r="C10359" s="22">
        <f>ODAOHfA!V66</f>
        <v>0</v>
      </c>
      <c r="D10359" s="22" t="s">
        <v>16807</v>
      </c>
      <c r="E10359" s="371" t="s">
        <v>23051</v>
      </c>
    </row>
    <row r="10360" spans="1:5" ht="12" customHeight="1" x14ac:dyDescent="0.25">
      <c r="A10360" s="651" t="s">
        <v>23052</v>
      </c>
      <c r="B10360" t="s">
        <v>23053</v>
      </c>
      <c r="C10360" s="22">
        <f>ODAOHfA!V67</f>
        <v>0</v>
      </c>
      <c r="D10360" s="22" t="s">
        <v>16807</v>
      </c>
      <c r="E10360" s="371" t="s">
        <v>23054</v>
      </c>
    </row>
    <row r="10361" spans="1:5" ht="12" customHeight="1" x14ac:dyDescent="0.25">
      <c r="A10361" s="651" t="s">
        <v>23055</v>
      </c>
      <c r="B10361" t="s">
        <v>23056</v>
      </c>
      <c r="C10361" s="22">
        <f>ODAOHfA!V68</f>
        <v>0</v>
      </c>
      <c r="D10361" s="22" t="s">
        <v>16807</v>
      </c>
      <c r="E10361" s="371" t="s">
        <v>23057</v>
      </c>
    </row>
    <row r="10362" spans="1:5" ht="12" customHeight="1" x14ac:dyDescent="0.25">
      <c r="A10362" s="651" t="s">
        <v>23058</v>
      </c>
      <c r="B10362" t="s">
        <v>23059</v>
      </c>
      <c r="C10362" s="22">
        <f>ODAOHfA!W53</f>
        <v>0</v>
      </c>
      <c r="D10362" s="22" t="s">
        <v>16807</v>
      </c>
      <c r="E10362" s="371" t="s">
        <v>23060</v>
      </c>
    </row>
    <row r="10363" spans="1:5" ht="12" customHeight="1" x14ac:dyDescent="0.25">
      <c r="A10363" s="651" t="s">
        <v>23061</v>
      </c>
      <c r="B10363" t="s">
        <v>23062</v>
      </c>
      <c r="C10363" s="22">
        <f>ODAOHfA!W54</f>
        <v>0</v>
      </c>
      <c r="D10363" s="22" t="s">
        <v>16807</v>
      </c>
      <c r="E10363" s="371" t="s">
        <v>23063</v>
      </c>
    </row>
    <row r="10364" spans="1:5" ht="12" customHeight="1" x14ac:dyDescent="0.25">
      <c r="A10364" s="651" t="s">
        <v>23064</v>
      </c>
      <c r="B10364" t="s">
        <v>23065</v>
      </c>
      <c r="C10364" s="22">
        <f>ODAOHfA!W55</f>
        <v>0</v>
      </c>
      <c r="D10364" s="22" t="s">
        <v>16807</v>
      </c>
      <c r="E10364" s="371" t="s">
        <v>23066</v>
      </c>
    </row>
    <row r="10365" spans="1:5" ht="12" customHeight="1" x14ac:dyDescent="0.25">
      <c r="A10365" s="651" t="s">
        <v>23067</v>
      </c>
      <c r="B10365" t="s">
        <v>23068</v>
      </c>
      <c r="C10365" s="22">
        <f>ODAOHfA!W56</f>
        <v>0</v>
      </c>
      <c r="D10365" s="22" t="s">
        <v>16807</v>
      </c>
      <c r="E10365" s="371" t="s">
        <v>23069</v>
      </c>
    </row>
    <row r="10366" spans="1:5" ht="12" customHeight="1" x14ac:dyDescent="0.25">
      <c r="A10366" s="651" t="s">
        <v>23070</v>
      </c>
      <c r="B10366" t="s">
        <v>23071</v>
      </c>
      <c r="C10366" s="22">
        <f>ODAOHfA!W57</f>
        <v>0</v>
      </c>
      <c r="D10366" s="22" t="s">
        <v>16807</v>
      </c>
      <c r="E10366" s="371" t="s">
        <v>23072</v>
      </c>
    </row>
    <row r="10367" spans="1:5" ht="12" customHeight="1" x14ac:dyDescent="0.25">
      <c r="A10367" s="651" t="s">
        <v>23073</v>
      </c>
      <c r="B10367" t="s">
        <v>23074</v>
      </c>
      <c r="C10367" s="22">
        <f>ODAOHfA!W58</f>
        <v>0</v>
      </c>
      <c r="D10367" s="22" t="s">
        <v>16807</v>
      </c>
      <c r="E10367" s="371" t="s">
        <v>23075</v>
      </c>
    </row>
    <row r="10368" spans="1:5" ht="12" customHeight="1" x14ac:dyDescent="0.25">
      <c r="A10368" s="651" t="s">
        <v>23076</v>
      </c>
      <c r="B10368" t="s">
        <v>23077</v>
      </c>
      <c r="C10368" s="22">
        <f>ODAOHfA!W59</f>
        <v>0</v>
      </c>
      <c r="D10368" s="22" t="s">
        <v>16807</v>
      </c>
      <c r="E10368" s="371" t="s">
        <v>23078</v>
      </c>
    </row>
    <row r="10369" spans="1:5" ht="12" customHeight="1" x14ac:dyDescent="0.25">
      <c r="A10369" s="651" t="s">
        <v>23079</v>
      </c>
      <c r="B10369" t="s">
        <v>23080</v>
      </c>
      <c r="C10369" s="22">
        <f>ODAOHfA!W60</f>
        <v>0</v>
      </c>
      <c r="D10369" s="22" t="s">
        <v>16807</v>
      </c>
      <c r="E10369" s="371" t="s">
        <v>23081</v>
      </c>
    </row>
    <row r="10370" spans="1:5" ht="12" customHeight="1" x14ac:dyDescent="0.25">
      <c r="A10370" s="651" t="s">
        <v>23082</v>
      </c>
      <c r="B10370" t="s">
        <v>23083</v>
      </c>
      <c r="C10370" s="22">
        <f>ODAOHfA!W61</f>
        <v>0</v>
      </c>
      <c r="D10370" s="22" t="s">
        <v>16807</v>
      </c>
      <c r="E10370" s="371" t="s">
        <v>23084</v>
      </c>
    </row>
    <row r="10371" spans="1:5" ht="12" customHeight="1" x14ac:dyDescent="0.25">
      <c r="A10371" s="651" t="s">
        <v>23085</v>
      </c>
      <c r="B10371" t="s">
        <v>23086</v>
      </c>
      <c r="C10371" s="22">
        <f>ODAOHfA!W62</f>
        <v>0</v>
      </c>
      <c r="D10371" s="22" t="s">
        <v>16807</v>
      </c>
      <c r="E10371" s="371" t="s">
        <v>23087</v>
      </c>
    </row>
    <row r="10372" spans="1:5" ht="12" customHeight="1" x14ac:dyDescent="0.25">
      <c r="A10372" s="651" t="s">
        <v>23088</v>
      </c>
      <c r="B10372" t="s">
        <v>23089</v>
      </c>
      <c r="C10372" s="22">
        <f>ODAOHfA!W63</f>
        <v>0</v>
      </c>
      <c r="D10372" s="22" t="s">
        <v>16807</v>
      </c>
      <c r="E10372" s="371" t="s">
        <v>23090</v>
      </c>
    </row>
    <row r="10373" spans="1:5" ht="12" customHeight="1" x14ac:dyDescent="0.25">
      <c r="A10373" s="651" t="s">
        <v>23091</v>
      </c>
      <c r="B10373" t="s">
        <v>23092</v>
      </c>
      <c r="C10373" s="22">
        <f>ODAOHfA!W64</f>
        <v>0</v>
      </c>
      <c r="D10373" s="22" t="s">
        <v>16807</v>
      </c>
      <c r="E10373" s="371" t="s">
        <v>23093</v>
      </c>
    </row>
    <row r="10374" spans="1:5" ht="12" customHeight="1" x14ac:dyDescent="0.25">
      <c r="A10374" s="651" t="s">
        <v>23094</v>
      </c>
      <c r="B10374" t="s">
        <v>23095</v>
      </c>
      <c r="C10374" s="22">
        <f>ODAOHfA!W65</f>
        <v>0</v>
      </c>
      <c r="D10374" s="22" t="s">
        <v>16807</v>
      </c>
      <c r="E10374" s="371" t="s">
        <v>23096</v>
      </c>
    </row>
    <row r="10375" spans="1:5" ht="12" customHeight="1" x14ac:dyDescent="0.25">
      <c r="A10375" s="651" t="s">
        <v>23097</v>
      </c>
      <c r="B10375" t="s">
        <v>23098</v>
      </c>
      <c r="C10375" s="22">
        <f>ODAOHfA!W66</f>
        <v>0</v>
      </c>
      <c r="D10375" s="22" t="s">
        <v>16807</v>
      </c>
      <c r="E10375" s="371" t="s">
        <v>23099</v>
      </c>
    </row>
    <row r="10376" spans="1:5" ht="12" customHeight="1" x14ac:dyDescent="0.25">
      <c r="A10376" s="651" t="s">
        <v>23100</v>
      </c>
      <c r="B10376" t="s">
        <v>23101</v>
      </c>
      <c r="C10376" s="22">
        <f>ODAOHfA!W67</f>
        <v>0</v>
      </c>
      <c r="D10376" s="22" t="s">
        <v>16807</v>
      </c>
      <c r="E10376" s="371" t="s">
        <v>23102</v>
      </c>
    </row>
    <row r="10377" spans="1:5" ht="12" customHeight="1" x14ac:dyDescent="0.25">
      <c r="A10377" s="651" t="s">
        <v>23103</v>
      </c>
      <c r="B10377" t="s">
        <v>23104</v>
      </c>
      <c r="C10377" s="22">
        <f>ODAOHfA!W68</f>
        <v>0</v>
      </c>
      <c r="D10377" s="22" t="s">
        <v>16807</v>
      </c>
      <c r="E10377" s="371" t="s">
        <v>23105</v>
      </c>
    </row>
    <row r="10378" spans="1:5" ht="12" customHeight="1" x14ac:dyDescent="0.25">
      <c r="A10378" s="651" t="s">
        <v>23106</v>
      </c>
      <c r="B10378" t="s">
        <v>23107</v>
      </c>
      <c r="C10378" s="22">
        <f>ODAOHfA!Y53</f>
        <v>0</v>
      </c>
      <c r="D10378" s="22" t="s">
        <v>16807</v>
      </c>
      <c r="E10378" s="371" t="s">
        <v>23108</v>
      </c>
    </row>
    <row r="10379" spans="1:5" ht="12" customHeight="1" x14ac:dyDescent="0.25">
      <c r="A10379" s="651" t="s">
        <v>23109</v>
      </c>
      <c r="B10379" t="s">
        <v>23110</v>
      </c>
      <c r="C10379" s="22">
        <f>ODAOHfA!Y54</f>
        <v>0</v>
      </c>
      <c r="D10379" s="22" t="s">
        <v>16807</v>
      </c>
      <c r="E10379" s="371" t="s">
        <v>23111</v>
      </c>
    </row>
    <row r="10380" spans="1:5" ht="12" customHeight="1" x14ac:dyDescent="0.25">
      <c r="A10380" s="651" t="s">
        <v>23112</v>
      </c>
      <c r="B10380" t="s">
        <v>23113</v>
      </c>
      <c r="C10380" s="22">
        <f>ODAOHfA!Y55</f>
        <v>0</v>
      </c>
      <c r="D10380" s="22" t="s">
        <v>16807</v>
      </c>
      <c r="E10380" s="371" t="s">
        <v>23114</v>
      </c>
    </row>
    <row r="10381" spans="1:5" ht="12" customHeight="1" x14ac:dyDescent="0.25">
      <c r="A10381" s="651" t="s">
        <v>23115</v>
      </c>
      <c r="B10381" t="s">
        <v>23116</v>
      </c>
      <c r="C10381" s="22">
        <f>ODAOHfA!Y56</f>
        <v>0</v>
      </c>
      <c r="D10381" s="22" t="s">
        <v>16807</v>
      </c>
      <c r="E10381" s="371" t="s">
        <v>23117</v>
      </c>
    </row>
    <row r="10382" spans="1:5" ht="12" customHeight="1" x14ac:dyDescent="0.25">
      <c r="A10382" s="651" t="s">
        <v>23118</v>
      </c>
      <c r="B10382" t="s">
        <v>23119</v>
      </c>
      <c r="C10382" s="22">
        <f>ODAOHfA!Y57</f>
        <v>0</v>
      </c>
      <c r="D10382" s="22" t="s">
        <v>16807</v>
      </c>
      <c r="E10382" s="371" t="s">
        <v>23120</v>
      </c>
    </row>
    <row r="10383" spans="1:5" ht="12" customHeight="1" x14ac:dyDescent="0.25">
      <c r="A10383" s="651" t="s">
        <v>23121</v>
      </c>
      <c r="B10383" t="s">
        <v>23122</v>
      </c>
      <c r="C10383" s="22">
        <f>ODAOHfA!Y58</f>
        <v>0</v>
      </c>
      <c r="D10383" s="22" t="s">
        <v>16807</v>
      </c>
      <c r="E10383" s="371" t="s">
        <v>23123</v>
      </c>
    </row>
    <row r="10384" spans="1:5" ht="12" customHeight="1" x14ac:dyDescent="0.25">
      <c r="A10384" s="651" t="s">
        <v>23124</v>
      </c>
      <c r="B10384" t="s">
        <v>23125</v>
      </c>
      <c r="C10384" s="22">
        <f>ODAOHfA!Y59</f>
        <v>0</v>
      </c>
      <c r="D10384" s="22" t="s">
        <v>16807</v>
      </c>
      <c r="E10384" s="371" t="s">
        <v>23126</v>
      </c>
    </row>
    <row r="10385" spans="1:5" ht="12" customHeight="1" x14ac:dyDescent="0.25">
      <c r="A10385" s="651" t="s">
        <v>23127</v>
      </c>
      <c r="B10385" t="s">
        <v>23128</v>
      </c>
      <c r="C10385" s="22">
        <f>ODAOHfA!Y60</f>
        <v>0</v>
      </c>
      <c r="D10385" s="22" t="s">
        <v>16807</v>
      </c>
      <c r="E10385" s="371" t="s">
        <v>23129</v>
      </c>
    </row>
    <row r="10386" spans="1:5" ht="12" customHeight="1" x14ac:dyDescent="0.25">
      <c r="A10386" s="651" t="s">
        <v>23130</v>
      </c>
      <c r="B10386" t="s">
        <v>23131</v>
      </c>
      <c r="C10386" s="22">
        <f>ODAOHfA!Y61</f>
        <v>0</v>
      </c>
      <c r="D10386" s="22" t="s">
        <v>16807</v>
      </c>
      <c r="E10386" s="371" t="s">
        <v>23132</v>
      </c>
    </row>
    <row r="10387" spans="1:5" ht="12" customHeight="1" x14ac:dyDescent="0.25">
      <c r="A10387" s="651" t="s">
        <v>23133</v>
      </c>
      <c r="B10387" t="s">
        <v>23134</v>
      </c>
      <c r="C10387" s="22">
        <f>ODAOHfA!Y62</f>
        <v>0</v>
      </c>
      <c r="D10387" s="22" t="s">
        <v>16807</v>
      </c>
      <c r="E10387" s="371" t="s">
        <v>23135</v>
      </c>
    </row>
    <row r="10388" spans="1:5" ht="12" customHeight="1" x14ac:dyDescent="0.25">
      <c r="A10388" s="651" t="s">
        <v>23136</v>
      </c>
      <c r="B10388" t="s">
        <v>23137</v>
      </c>
      <c r="C10388" s="22">
        <f>ODAOHfA!Y63</f>
        <v>0</v>
      </c>
      <c r="D10388" s="22" t="s">
        <v>16807</v>
      </c>
      <c r="E10388" s="371" t="s">
        <v>23138</v>
      </c>
    </row>
    <row r="10389" spans="1:5" ht="12" customHeight="1" x14ac:dyDescent="0.25">
      <c r="A10389" s="651" t="s">
        <v>23139</v>
      </c>
      <c r="B10389" t="s">
        <v>23140</v>
      </c>
      <c r="C10389" s="22">
        <f>ODAOHfA!Y64</f>
        <v>0</v>
      </c>
      <c r="D10389" s="22" t="s">
        <v>16807</v>
      </c>
      <c r="E10389" s="371" t="s">
        <v>23141</v>
      </c>
    </row>
    <row r="10390" spans="1:5" ht="12" customHeight="1" x14ac:dyDescent="0.25">
      <c r="A10390" s="651" t="s">
        <v>23142</v>
      </c>
      <c r="B10390" t="s">
        <v>23143</v>
      </c>
      <c r="C10390" s="22">
        <f>ODAOHfA!Y65</f>
        <v>0</v>
      </c>
      <c r="D10390" s="22" t="s">
        <v>16807</v>
      </c>
      <c r="E10390" s="371" t="s">
        <v>23144</v>
      </c>
    </row>
    <row r="10391" spans="1:5" ht="12" customHeight="1" x14ac:dyDescent="0.25">
      <c r="A10391" s="651" t="s">
        <v>23145</v>
      </c>
      <c r="B10391" t="s">
        <v>23146</v>
      </c>
      <c r="C10391" s="22">
        <f>ODAOHfA!Y66</f>
        <v>0</v>
      </c>
      <c r="D10391" s="22" t="s">
        <v>16807</v>
      </c>
      <c r="E10391" s="371" t="s">
        <v>23147</v>
      </c>
    </row>
    <row r="10392" spans="1:5" ht="12" customHeight="1" x14ac:dyDescent="0.25">
      <c r="A10392" s="651" t="s">
        <v>23148</v>
      </c>
      <c r="B10392" t="s">
        <v>23149</v>
      </c>
      <c r="C10392" s="22">
        <f>ODAOHfA!Y67</f>
        <v>0</v>
      </c>
      <c r="D10392" s="22" t="s">
        <v>16807</v>
      </c>
      <c r="E10392" s="371" t="s">
        <v>23150</v>
      </c>
    </row>
    <row r="10393" spans="1:5" ht="12" customHeight="1" x14ac:dyDescent="0.25">
      <c r="A10393" s="651" t="s">
        <v>23151</v>
      </c>
      <c r="B10393" t="s">
        <v>23152</v>
      </c>
      <c r="C10393" s="22">
        <f>ODAOHfA!Y68</f>
        <v>0</v>
      </c>
      <c r="D10393" s="22" t="s">
        <v>16807</v>
      </c>
      <c r="E10393" s="371" t="s">
        <v>23153</v>
      </c>
    </row>
    <row r="10394" spans="1:5" ht="12" customHeight="1" x14ac:dyDescent="0.25">
      <c r="A10394" s="651" t="s">
        <v>23154</v>
      </c>
      <c r="B10394" t="s">
        <v>23155</v>
      </c>
      <c r="C10394" s="22">
        <f>ODAOHfA!Z53</f>
        <v>0</v>
      </c>
      <c r="D10394" s="22" t="s">
        <v>16807</v>
      </c>
      <c r="E10394" s="371" t="s">
        <v>23156</v>
      </c>
    </row>
    <row r="10395" spans="1:5" ht="12" customHeight="1" x14ac:dyDescent="0.25">
      <c r="A10395" s="651" t="s">
        <v>23157</v>
      </c>
      <c r="B10395" t="s">
        <v>23158</v>
      </c>
      <c r="C10395" s="22">
        <f>ODAOHfA!Z54</f>
        <v>0</v>
      </c>
      <c r="D10395" s="22" t="s">
        <v>16807</v>
      </c>
      <c r="E10395" s="371" t="s">
        <v>23159</v>
      </c>
    </row>
    <row r="10396" spans="1:5" ht="12" customHeight="1" x14ac:dyDescent="0.25">
      <c r="A10396" s="651" t="s">
        <v>23160</v>
      </c>
      <c r="B10396" t="s">
        <v>23161</v>
      </c>
      <c r="C10396" s="22">
        <f>ODAOHfA!Z55</f>
        <v>0</v>
      </c>
      <c r="D10396" s="22" t="s">
        <v>16807</v>
      </c>
      <c r="E10396" s="371" t="s">
        <v>23162</v>
      </c>
    </row>
    <row r="10397" spans="1:5" ht="12" customHeight="1" x14ac:dyDescent="0.25">
      <c r="A10397" s="651" t="s">
        <v>23163</v>
      </c>
      <c r="B10397" t="s">
        <v>23164</v>
      </c>
      <c r="C10397" s="22">
        <f>ODAOHfA!Z56</f>
        <v>0</v>
      </c>
      <c r="D10397" s="22" t="s">
        <v>16807</v>
      </c>
      <c r="E10397" s="371" t="s">
        <v>23165</v>
      </c>
    </row>
    <row r="10398" spans="1:5" ht="12" customHeight="1" x14ac:dyDescent="0.25">
      <c r="A10398" s="651" t="s">
        <v>23166</v>
      </c>
      <c r="B10398" t="s">
        <v>23167</v>
      </c>
      <c r="C10398" s="22">
        <f>ODAOHfA!Z57</f>
        <v>0</v>
      </c>
      <c r="D10398" s="22" t="s">
        <v>16807</v>
      </c>
      <c r="E10398" s="371" t="s">
        <v>23168</v>
      </c>
    </row>
    <row r="10399" spans="1:5" ht="12" customHeight="1" x14ac:dyDescent="0.25">
      <c r="A10399" s="651" t="s">
        <v>23169</v>
      </c>
      <c r="B10399" t="s">
        <v>23170</v>
      </c>
      <c r="C10399" s="22">
        <f>ODAOHfA!Z58</f>
        <v>0</v>
      </c>
      <c r="D10399" s="22" t="s">
        <v>16807</v>
      </c>
      <c r="E10399" s="371" t="s">
        <v>23171</v>
      </c>
    </row>
    <row r="10400" spans="1:5" ht="12" customHeight="1" x14ac:dyDescent="0.25">
      <c r="A10400" s="651" t="s">
        <v>23172</v>
      </c>
      <c r="B10400" t="s">
        <v>23173</v>
      </c>
      <c r="C10400" s="22">
        <f>ODAOHfA!Z59</f>
        <v>0</v>
      </c>
      <c r="D10400" s="22" t="s">
        <v>16807</v>
      </c>
      <c r="E10400" s="371" t="s">
        <v>23174</v>
      </c>
    </row>
    <row r="10401" spans="1:5" ht="12" customHeight="1" x14ac:dyDescent="0.25">
      <c r="A10401" s="651" t="s">
        <v>23175</v>
      </c>
      <c r="B10401" t="s">
        <v>23176</v>
      </c>
      <c r="C10401" s="22">
        <f>ODAOHfA!Z60</f>
        <v>0</v>
      </c>
      <c r="D10401" s="22" t="s">
        <v>16807</v>
      </c>
      <c r="E10401" s="371" t="s">
        <v>23177</v>
      </c>
    </row>
    <row r="10402" spans="1:5" ht="12" customHeight="1" x14ac:dyDescent="0.25">
      <c r="A10402" s="651" t="s">
        <v>23178</v>
      </c>
      <c r="B10402" t="s">
        <v>23179</v>
      </c>
      <c r="C10402" s="22">
        <f>ODAOHfA!Z61</f>
        <v>0</v>
      </c>
      <c r="D10402" s="22" t="s">
        <v>16807</v>
      </c>
      <c r="E10402" s="371" t="s">
        <v>23180</v>
      </c>
    </row>
    <row r="10403" spans="1:5" ht="12" customHeight="1" x14ac:dyDescent="0.25">
      <c r="A10403" s="651" t="s">
        <v>23181</v>
      </c>
      <c r="B10403" t="s">
        <v>23182</v>
      </c>
      <c r="C10403" s="22">
        <f>ODAOHfA!Z62</f>
        <v>0</v>
      </c>
      <c r="D10403" s="22" t="s">
        <v>16807</v>
      </c>
      <c r="E10403" s="371" t="s">
        <v>23183</v>
      </c>
    </row>
    <row r="10404" spans="1:5" ht="12" customHeight="1" x14ac:dyDescent="0.25">
      <c r="A10404" s="651" t="s">
        <v>23184</v>
      </c>
      <c r="B10404" t="s">
        <v>23185</v>
      </c>
      <c r="C10404" s="22">
        <f>ODAOHfA!Z63</f>
        <v>0</v>
      </c>
      <c r="D10404" s="22" t="s">
        <v>16807</v>
      </c>
      <c r="E10404" s="371" t="s">
        <v>23186</v>
      </c>
    </row>
    <row r="10405" spans="1:5" ht="12" customHeight="1" x14ac:dyDescent="0.25">
      <c r="A10405" s="651" t="s">
        <v>23187</v>
      </c>
      <c r="B10405" t="s">
        <v>23188</v>
      </c>
      <c r="C10405" s="22">
        <f>ODAOHfA!Z64</f>
        <v>0</v>
      </c>
      <c r="D10405" s="22" t="s">
        <v>16807</v>
      </c>
      <c r="E10405" s="371" t="s">
        <v>23189</v>
      </c>
    </row>
    <row r="10406" spans="1:5" ht="12" customHeight="1" x14ac:dyDescent="0.25">
      <c r="A10406" s="651" t="s">
        <v>23190</v>
      </c>
      <c r="B10406" t="s">
        <v>23191</v>
      </c>
      <c r="C10406" s="22">
        <f>ODAOHfA!Z65</f>
        <v>0</v>
      </c>
      <c r="D10406" s="22" t="s">
        <v>16807</v>
      </c>
      <c r="E10406" s="371" t="s">
        <v>23192</v>
      </c>
    </row>
    <row r="10407" spans="1:5" ht="12" customHeight="1" x14ac:dyDescent="0.25">
      <c r="A10407" s="651" t="s">
        <v>23193</v>
      </c>
      <c r="B10407" t="s">
        <v>23194</v>
      </c>
      <c r="C10407" s="22">
        <f>ODAOHfA!Z66</f>
        <v>0</v>
      </c>
      <c r="D10407" s="22" t="s">
        <v>16807</v>
      </c>
      <c r="E10407" s="371" t="s">
        <v>23195</v>
      </c>
    </row>
    <row r="10408" spans="1:5" ht="12" customHeight="1" x14ac:dyDescent="0.25">
      <c r="A10408" s="651" t="s">
        <v>23196</v>
      </c>
      <c r="B10408" t="s">
        <v>23197</v>
      </c>
      <c r="C10408" s="22">
        <f>ODAOHfA!Z67</f>
        <v>0</v>
      </c>
      <c r="D10408" s="22" t="s">
        <v>16807</v>
      </c>
      <c r="E10408" s="371" t="s">
        <v>23198</v>
      </c>
    </row>
    <row r="10409" spans="1:5" ht="12" customHeight="1" x14ac:dyDescent="0.25">
      <c r="A10409" s="651" t="s">
        <v>23199</v>
      </c>
      <c r="B10409" t="s">
        <v>23200</v>
      </c>
      <c r="C10409" s="22">
        <f>ODAOHfA!Z68</f>
        <v>0</v>
      </c>
      <c r="D10409" s="22" t="s">
        <v>16807</v>
      </c>
      <c r="E10409" s="371" t="s">
        <v>23201</v>
      </c>
    </row>
    <row r="10410" spans="1:5" ht="12" customHeight="1" x14ac:dyDescent="0.25">
      <c r="A10410" s="651" t="s">
        <v>23202</v>
      </c>
      <c r="B10410" t="s">
        <v>23203</v>
      </c>
      <c r="C10410" s="22">
        <f>ODAOHfA!AA53</f>
        <v>0</v>
      </c>
      <c r="D10410" s="22" t="s">
        <v>16807</v>
      </c>
      <c r="E10410" s="371" t="s">
        <v>23204</v>
      </c>
    </row>
    <row r="10411" spans="1:5" ht="12" customHeight="1" x14ac:dyDescent="0.25">
      <c r="A10411" s="651" t="s">
        <v>23205</v>
      </c>
      <c r="B10411" t="s">
        <v>23206</v>
      </c>
      <c r="C10411" s="22">
        <f>ODAOHfA!AA54</f>
        <v>0</v>
      </c>
      <c r="D10411" s="22" t="s">
        <v>16807</v>
      </c>
      <c r="E10411" s="371" t="s">
        <v>23207</v>
      </c>
    </row>
    <row r="10412" spans="1:5" ht="12" customHeight="1" x14ac:dyDescent="0.25">
      <c r="A10412" s="651" t="s">
        <v>23208</v>
      </c>
      <c r="B10412" t="s">
        <v>23209</v>
      </c>
      <c r="C10412" s="22">
        <f>ODAOHfA!AA55</f>
        <v>0</v>
      </c>
      <c r="D10412" s="22" t="s">
        <v>16807</v>
      </c>
      <c r="E10412" s="371" t="s">
        <v>23210</v>
      </c>
    </row>
    <row r="10413" spans="1:5" ht="12" customHeight="1" x14ac:dyDescent="0.25">
      <c r="A10413" s="651" t="s">
        <v>23211</v>
      </c>
      <c r="B10413" t="s">
        <v>23212</v>
      </c>
      <c r="C10413" s="22">
        <f>ODAOHfA!AA56</f>
        <v>0</v>
      </c>
      <c r="D10413" s="22" t="s">
        <v>16807</v>
      </c>
      <c r="E10413" s="371" t="s">
        <v>23213</v>
      </c>
    </row>
    <row r="10414" spans="1:5" ht="12" customHeight="1" x14ac:dyDescent="0.25">
      <c r="A10414" s="651" t="s">
        <v>23214</v>
      </c>
      <c r="B10414" t="s">
        <v>23215</v>
      </c>
      <c r="C10414" s="22">
        <f>ODAOHfA!AA57</f>
        <v>0</v>
      </c>
      <c r="D10414" s="22" t="s">
        <v>16807</v>
      </c>
      <c r="E10414" s="371" t="s">
        <v>23216</v>
      </c>
    </row>
    <row r="10415" spans="1:5" ht="12" customHeight="1" x14ac:dyDescent="0.25">
      <c r="A10415" s="651" t="s">
        <v>23217</v>
      </c>
      <c r="B10415" t="s">
        <v>23218</v>
      </c>
      <c r="C10415" s="22">
        <f>ODAOHfA!AA58</f>
        <v>0</v>
      </c>
      <c r="D10415" s="22" t="s">
        <v>16807</v>
      </c>
      <c r="E10415" s="371" t="s">
        <v>23219</v>
      </c>
    </row>
    <row r="10416" spans="1:5" ht="12" customHeight="1" x14ac:dyDescent="0.25">
      <c r="A10416" s="651" t="s">
        <v>23220</v>
      </c>
      <c r="B10416" t="s">
        <v>23221</v>
      </c>
      <c r="C10416" s="22">
        <f>ODAOHfA!AA59</f>
        <v>0</v>
      </c>
      <c r="D10416" s="22" t="s">
        <v>16807</v>
      </c>
      <c r="E10416" s="371" t="s">
        <v>23222</v>
      </c>
    </row>
    <row r="10417" spans="1:5" ht="12" customHeight="1" x14ac:dyDescent="0.25">
      <c r="A10417" s="651" t="s">
        <v>23223</v>
      </c>
      <c r="B10417" t="s">
        <v>23224</v>
      </c>
      <c r="C10417" s="22">
        <f>ODAOHfA!AA60</f>
        <v>0</v>
      </c>
      <c r="D10417" s="22" t="s">
        <v>16807</v>
      </c>
      <c r="E10417" s="371" t="s">
        <v>23225</v>
      </c>
    </row>
    <row r="10418" spans="1:5" ht="12" customHeight="1" x14ac:dyDescent="0.25">
      <c r="A10418" s="651" t="s">
        <v>23226</v>
      </c>
      <c r="B10418" t="s">
        <v>23227</v>
      </c>
      <c r="C10418" s="22">
        <f>ODAOHfA!AA61</f>
        <v>0</v>
      </c>
      <c r="D10418" s="22" t="s">
        <v>16807</v>
      </c>
      <c r="E10418" s="371" t="s">
        <v>23228</v>
      </c>
    </row>
    <row r="10419" spans="1:5" ht="12" customHeight="1" x14ac:dyDescent="0.25">
      <c r="A10419" s="651" t="s">
        <v>23229</v>
      </c>
      <c r="B10419" t="s">
        <v>23230</v>
      </c>
      <c r="C10419" s="22">
        <f>ODAOHfA!AA62</f>
        <v>0</v>
      </c>
      <c r="D10419" s="22" t="s">
        <v>16807</v>
      </c>
      <c r="E10419" s="371" t="s">
        <v>23231</v>
      </c>
    </row>
    <row r="10420" spans="1:5" ht="12" customHeight="1" x14ac:dyDescent="0.25">
      <c r="A10420" s="651" t="s">
        <v>23232</v>
      </c>
      <c r="B10420" t="s">
        <v>23233</v>
      </c>
      <c r="C10420" s="22">
        <f>ODAOHfA!AA63</f>
        <v>0</v>
      </c>
      <c r="D10420" s="22" t="s">
        <v>16807</v>
      </c>
      <c r="E10420" s="371" t="s">
        <v>23234</v>
      </c>
    </row>
    <row r="10421" spans="1:5" ht="12" customHeight="1" x14ac:dyDescent="0.25">
      <c r="A10421" s="651" t="s">
        <v>23235</v>
      </c>
      <c r="B10421" t="s">
        <v>23236</v>
      </c>
      <c r="C10421" s="22">
        <f>ODAOHfA!AA64</f>
        <v>0</v>
      </c>
      <c r="D10421" s="22" t="s">
        <v>16807</v>
      </c>
      <c r="E10421" s="371" t="s">
        <v>23237</v>
      </c>
    </row>
    <row r="10422" spans="1:5" ht="12" customHeight="1" x14ac:dyDescent="0.25">
      <c r="A10422" s="651" t="s">
        <v>23238</v>
      </c>
      <c r="B10422" t="s">
        <v>23239</v>
      </c>
      <c r="C10422" s="22">
        <f>ODAOHfA!AA65</f>
        <v>0</v>
      </c>
      <c r="D10422" s="22" t="s">
        <v>16807</v>
      </c>
      <c r="E10422" s="371" t="s">
        <v>23240</v>
      </c>
    </row>
    <row r="10423" spans="1:5" ht="12" customHeight="1" x14ac:dyDescent="0.25">
      <c r="A10423" s="651" t="s">
        <v>23241</v>
      </c>
      <c r="B10423" t="s">
        <v>23242</v>
      </c>
      <c r="C10423" s="22">
        <f>ODAOHfA!AA66</f>
        <v>0</v>
      </c>
      <c r="D10423" s="22" t="s">
        <v>16807</v>
      </c>
      <c r="E10423" s="371" t="s">
        <v>23243</v>
      </c>
    </row>
    <row r="10424" spans="1:5" ht="12" customHeight="1" x14ac:dyDescent="0.25">
      <c r="A10424" s="651" t="s">
        <v>23244</v>
      </c>
      <c r="B10424" t="s">
        <v>23245</v>
      </c>
      <c r="C10424" s="22">
        <f>ODAOHfA!AA67</f>
        <v>0</v>
      </c>
      <c r="D10424" s="22" t="s">
        <v>16807</v>
      </c>
      <c r="E10424" s="371" t="s">
        <v>23246</v>
      </c>
    </row>
    <row r="10425" spans="1:5" ht="12" customHeight="1" x14ac:dyDescent="0.25">
      <c r="A10425" s="651" t="s">
        <v>23247</v>
      </c>
      <c r="B10425" t="s">
        <v>23248</v>
      </c>
      <c r="C10425" s="22">
        <f>ODAOHfA!AA68</f>
        <v>0</v>
      </c>
      <c r="D10425" s="22" t="s">
        <v>16807</v>
      </c>
      <c r="E10425" s="371" t="s">
        <v>23249</v>
      </c>
    </row>
    <row r="10426" spans="1:5" ht="12" customHeight="1" x14ac:dyDescent="0.25">
      <c r="A10426" s="651" t="s">
        <v>23250</v>
      </c>
      <c r="B10426" t="s">
        <v>23251</v>
      </c>
      <c r="C10426" s="22">
        <f>ODAOHfA!AB53</f>
        <v>0</v>
      </c>
      <c r="D10426" s="22" t="s">
        <v>16807</v>
      </c>
      <c r="E10426" s="371" t="s">
        <v>23252</v>
      </c>
    </row>
    <row r="10427" spans="1:5" ht="12" customHeight="1" x14ac:dyDescent="0.25">
      <c r="A10427" s="651" t="s">
        <v>23253</v>
      </c>
      <c r="B10427" t="s">
        <v>23254</v>
      </c>
      <c r="C10427" s="22">
        <f>ODAOHfA!AB54</f>
        <v>0</v>
      </c>
      <c r="D10427" s="22" t="s">
        <v>16807</v>
      </c>
      <c r="E10427" s="371" t="s">
        <v>23255</v>
      </c>
    </row>
    <row r="10428" spans="1:5" ht="12" customHeight="1" x14ac:dyDescent="0.25">
      <c r="A10428" s="651" t="s">
        <v>23256</v>
      </c>
      <c r="B10428" t="s">
        <v>23257</v>
      </c>
      <c r="C10428" s="22">
        <f>ODAOHfA!AB55</f>
        <v>0</v>
      </c>
      <c r="D10428" s="22" t="s">
        <v>16807</v>
      </c>
      <c r="E10428" s="371" t="s">
        <v>23258</v>
      </c>
    </row>
    <row r="10429" spans="1:5" ht="12" customHeight="1" x14ac:dyDescent="0.25">
      <c r="A10429" s="651" t="s">
        <v>23259</v>
      </c>
      <c r="B10429" t="s">
        <v>23260</v>
      </c>
      <c r="C10429" s="22">
        <f>ODAOHfA!AB56</f>
        <v>0</v>
      </c>
      <c r="D10429" s="22" t="s">
        <v>16807</v>
      </c>
      <c r="E10429" s="371" t="s">
        <v>23261</v>
      </c>
    </row>
    <row r="10430" spans="1:5" ht="12" customHeight="1" x14ac:dyDescent="0.25">
      <c r="A10430" s="651" t="s">
        <v>23262</v>
      </c>
      <c r="B10430" t="s">
        <v>23263</v>
      </c>
      <c r="C10430" s="22">
        <f>ODAOHfA!AB57</f>
        <v>0</v>
      </c>
      <c r="D10430" s="22" t="s">
        <v>16807</v>
      </c>
      <c r="E10430" s="371" t="s">
        <v>23264</v>
      </c>
    </row>
    <row r="10431" spans="1:5" ht="12" customHeight="1" x14ac:dyDescent="0.25">
      <c r="A10431" s="651" t="s">
        <v>23265</v>
      </c>
      <c r="B10431" t="s">
        <v>23266</v>
      </c>
      <c r="C10431" s="22">
        <f>ODAOHfA!AB58</f>
        <v>0</v>
      </c>
      <c r="D10431" s="22" t="s">
        <v>16807</v>
      </c>
      <c r="E10431" s="371" t="s">
        <v>23267</v>
      </c>
    </row>
    <row r="10432" spans="1:5" ht="12" customHeight="1" x14ac:dyDescent="0.25">
      <c r="A10432" s="651" t="s">
        <v>23268</v>
      </c>
      <c r="B10432" t="s">
        <v>23269</v>
      </c>
      <c r="C10432" s="22">
        <f>ODAOHfA!AB59</f>
        <v>0</v>
      </c>
      <c r="D10432" s="22" t="s">
        <v>16807</v>
      </c>
      <c r="E10432" s="371" t="s">
        <v>23270</v>
      </c>
    </row>
    <row r="10433" spans="1:5" ht="12" customHeight="1" x14ac:dyDescent="0.25">
      <c r="A10433" s="651" t="s">
        <v>23271</v>
      </c>
      <c r="B10433" t="s">
        <v>23272</v>
      </c>
      <c r="C10433" s="22">
        <f>ODAOHfA!AB60</f>
        <v>0</v>
      </c>
      <c r="D10433" s="22" t="s">
        <v>16807</v>
      </c>
      <c r="E10433" s="371" t="s">
        <v>23273</v>
      </c>
    </row>
    <row r="10434" spans="1:5" ht="12" customHeight="1" x14ac:dyDescent="0.25">
      <c r="A10434" s="651" t="s">
        <v>23274</v>
      </c>
      <c r="B10434" t="s">
        <v>23275</v>
      </c>
      <c r="C10434" s="22">
        <f>ODAOHfA!AB61</f>
        <v>0</v>
      </c>
      <c r="D10434" s="22" t="s">
        <v>16807</v>
      </c>
      <c r="E10434" s="371" t="s">
        <v>23276</v>
      </c>
    </row>
    <row r="10435" spans="1:5" ht="12" customHeight="1" x14ac:dyDescent="0.25">
      <c r="A10435" s="651" t="s">
        <v>23277</v>
      </c>
      <c r="B10435" t="s">
        <v>23278</v>
      </c>
      <c r="C10435" s="22">
        <f>ODAOHfA!AB62</f>
        <v>0</v>
      </c>
      <c r="D10435" s="22" t="s">
        <v>16807</v>
      </c>
      <c r="E10435" s="371" t="s">
        <v>23279</v>
      </c>
    </row>
    <row r="10436" spans="1:5" ht="12" customHeight="1" x14ac:dyDescent="0.25">
      <c r="A10436" s="651" t="s">
        <v>23280</v>
      </c>
      <c r="B10436" t="s">
        <v>23281</v>
      </c>
      <c r="C10436" s="22">
        <f>ODAOHfA!AB63</f>
        <v>0</v>
      </c>
      <c r="D10436" s="22" t="s">
        <v>16807</v>
      </c>
      <c r="E10436" s="371" t="s">
        <v>23282</v>
      </c>
    </row>
    <row r="10437" spans="1:5" ht="12" customHeight="1" x14ac:dyDescent="0.25">
      <c r="A10437" s="651" t="s">
        <v>23283</v>
      </c>
      <c r="B10437" t="s">
        <v>23284</v>
      </c>
      <c r="C10437" s="22">
        <f>ODAOHfA!AB64</f>
        <v>0</v>
      </c>
      <c r="D10437" s="22" t="s">
        <v>16807</v>
      </c>
      <c r="E10437" s="371" t="s">
        <v>23285</v>
      </c>
    </row>
    <row r="10438" spans="1:5" ht="12" customHeight="1" x14ac:dyDescent="0.25">
      <c r="A10438" s="651" t="s">
        <v>23286</v>
      </c>
      <c r="B10438" t="s">
        <v>23287</v>
      </c>
      <c r="C10438" s="22">
        <f>ODAOHfA!AB65</f>
        <v>0</v>
      </c>
      <c r="D10438" s="22" t="s">
        <v>16807</v>
      </c>
      <c r="E10438" s="371" t="s">
        <v>23288</v>
      </c>
    </row>
    <row r="10439" spans="1:5" ht="12" customHeight="1" x14ac:dyDescent="0.25">
      <c r="A10439" s="651" t="s">
        <v>23289</v>
      </c>
      <c r="B10439" t="s">
        <v>23290</v>
      </c>
      <c r="C10439" s="22">
        <f>ODAOHfA!AB66</f>
        <v>0</v>
      </c>
      <c r="D10439" s="22" t="s">
        <v>16807</v>
      </c>
      <c r="E10439" s="371" t="s">
        <v>23291</v>
      </c>
    </row>
    <row r="10440" spans="1:5" ht="12" customHeight="1" x14ac:dyDescent="0.25">
      <c r="A10440" s="651" t="s">
        <v>23292</v>
      </c>
      <c r="B10440" t="s">
        <v>23293</v>
      </c>
      <c r="C10440" s="22">
        <f>ODAOHfA!AB67</f>
        <v>0</v>
      </c>
      <c r="D10440" s="22" t="s">
        <v>16807</v>
      </c>
      <c r="E10440" s="371" t="s">
        <v>23294</v>
      </c>
    </row>
    <row r="10441" spans="1:5" ht="12" customHeight="1" x14ac:dyDescent="0.25">
      <c r="A10441" s="651" t="s">
        <v>23295</v>
      </c>
      <c r="B10441" t="s">
        <v>23296</v>
      </c>
      <c r="C10441" s="22">
        <f>ODAOHfA!AB68</f>
        <v>0</v>
      </c>
      <c r="D10441" s="22" t="s">
        <v>16807</v>
      </c>
      <c r="E10441" s="371" t="s">
        <v>23297</v>
      </c>
    </row>
    <row r="10442" spans="1:5" ht="12" customHeight="1" x14ac:dyDescent="0.25">
      <c r="A10442" s="651" t="s">
        <v>23298</v>
      </c>
      <c r="B10442" t="s">
        <v>23299</v>
      </c>
      <c r="C10442" s="22">
        <f>ODAOHfA!AC53</f>
        <v>0</v>
      </c>
      <c r="D10442" s="22" t="s">
        <v>16807</v>
      </c>
      <c r="E10442" s="371" t="s">
        <v>23300</v>
      </c>
    </row>
    <row r="10443" spans="1:5" ht="12" customHeight="1" x14ac:dyDescent="0.25">
      <c r="A10443" s="651" t="s">
        <v>23301</v>
      </c>
      <c r="B10443" t="s">
        <v>23302</v>
      </c>
      <c r="C10443" s="22">
        <f>ODAOHfA!AC54</f>
        <v>0</v>
      </c>
      <c r="D10443" s="22" t="s">
        <v>16807</v>
      </c>
      <c r="E10443" s="371" t="s">
        <v>23303</v>
      </c>
    </row>
    <row r="10444" spans="1:5" ht="12" customHeight="1" x14ac:dyDescent="0.25">
      <c r="A10444" s="651" t="s">
        <v>23304</v>
      </c>
      <c r="B10444" t="s">
        <v>23305</v>
      </c>
      <c r="C10444" s="22">
        <f>ODAOHfA!AC55</f>
        <v>0</v>
      </c>
      <c r="D10444" s="22" t="s">
        <v>16807</v>
      </c>
      <c r="E10444" s="371" t="s">
        <v>23306</v>
      </c>
    </row>
    <row r="10445" spans="1:5" ht="12" customHeight="1" x14ac:dyDescent="0.25">
      <c r="A10445" s="651" t="s">
        <v>23307</v>
      </c>
      <c r="B10445" t="s">
        <v>23308</v>
      </c>
      <c r="C10445" s="22">
        <f>ODAOHfA!AC56</f>
        <v>0</v>
      </c>
      <c r="D10445" s="22" t="s">
        <v>16807</v>
      </c>
      <c r="E10445" s="371" t="s">
        <v>23309</v>
      </c>
    </row>
    <row r="10446" spans="1:5" ht="12" customHeight="1" x14ac:dyDescent="0.25">
      <c r="A10446" s="651" t="s">
        <v>23310</v>
      </c>
      <c r="B10446" t="s">
        <v>23311</v>
      </c>
      <c r="C10446" s="22">
        <f>ODAOHfA!AC57</f>
        <v>0</v>
      </c>
      <c r="D10446" s="22" t="s">
        <v>16807</v>
      </c>
      <c r="E10446" s="371" t="s">
        <v>23312</v>
      </c>
    </row>
    <row r="10447" spans="1:5" ht="12" customHeight="1" x14ac:dyDescent="0.25">
      <c r="A10447" s="651" t="s">
        <v>23313</v>
      </c>
      <c r="B10447" t="s">
        <v>23314</v>
      </c>
      <c r="C10447" s="22">
        <f>ODAOHfA!AC58</f>
        <v>0</v>
      </c>
      <c r="D10447" s="22" t="s">
        <v>16807</v>
      </c>
      <c r="E10447" s="371" t="s">
        <v>23315</v>
      </c>
    </row>
    <row r="10448" spans="1:5" ht="12" customHeight="1" x14ac:dyDescent="0.25">
      <c r="A10448" s="651" t="s">
        <v>23316</v>
      </c>
      <c r="B10448" t="s">
        <v>23317</v>
      </c>
      <c r="C10448" s="22">
        <f>ODAOHfA!AC59</f>
        <v>0</v>
      </c>
      <c r="D10448" s="22" t="s">
        <v>16807</v>
      </c>
      <c r="E10448" s="371" t="s">
        <v>23318</v>
      </c>
    </row>
    <row r="10449" spans="1:5" ht="12" customHeight="1" x14ac:dyDescent="0.25">
      <c r="A10449" s="651" t="s">
        <v>23319</v>
      </c>
      <c r="B10449" t="s">
        <v>23320</v>
      </c>
      <c r="C10449" s="22">
        <f>ODAOHfA!AC60</f>
        <v>0</v>
      </c>
      <c r="D10449" s="22" t="s">
        <v>16807</v>
      </c>
      <c r="E10449" s="371" t="s">
        <v>23321</v>
      </c>
    </row>
    <row r="10450" spans="1:5" ht="12" customHeight="1" x14ac:dyDescent="0.25">
      <c r="A10450" s="651" t="s">
        <v>23322</v>
      </c>
      <c r="B10450" t="s">
        <v>23323</v>
      </c>
      <c r="C10450" s="22">
        <f>ODAOHfA!AC61</f>
        <v>0</v>
      </c>
      <c r="D10450" s="22" t="s">
        <v>16807</v>
      </c>
      <c r="E10450" s="371" t="s">
        <v>23324</v>
      </c>
    </row>
    <row r="10451" spans="1:5" ht="12" customHeight="1" x14ac:dyDescent="0.25">
      <c r="A10451" s="651" t="s">
        <v>23325</v>
      </c>
      <c r="B10451" t="s">
        <v>23326</v>
      </c>
      <c r="C10451" s="22">
        <f>ODAOHfA!AC62</f>
        <v>0</v>
      </c>
      <c r="D10451" s="22" t="s">
        <v>16807</v>
      </c>
      <c r="E10451" s="371" t="s">
        <v>23327</v>
      </c>
    </row>
    <row r="10452" spans="1:5" ht="12" customHeight="1" x14ac:dyDescent="0.25">
      <c r="A10452" s="651" t="s">
        <v>23328</v>
      </c>
      <c r="B10452" t="s">
        <v>23329</v>
      </c>
      <c r="C10452" s="22">
        <f>ODAOHfA!AC63</f>
        <v>0</v>
      </c>
      <c r="D10452" s="22" t="s">
        <v>16807</v>
      </c>
      <c r="E10452" s="371" t="s">
        <v>23330</v>
      </c>
    </row>
    <row r="10453" spans="1:5" ht="12" customHeight="1" x14ac:dyDescent="0.25">
      <c r="A10453" s="651" t="s">
        <v>23331</v>
      </c>
      <c r="B10453" t="s">
        <v>23332</v>
      </c>
      <c r="C10453" s="22">
        <f>ODAOHfA!AC64</f>
        <v>0</v>
      </c>
      <c r="D10453" s="22" t="s">
        <v>16807</v>
      </c>
      <c r="E10453" s="371" t="s">
        <v>23333</v>
      </c>
    </row>
    <row r="10454" spans="1:5" ht="12" customHeight="1" x14ac:dyDescent="0.25">
      <c r="A10454" s="651" t="s">
        <v>23334</v>
      </c>
      <c r="B10454" t="s">
        <v>23335</v>
      </c>
      <c r="C10454" s="22">
        <f>ODAOHfA!AC65</f>
        <v>0</v>
      </c>
      <c r="D10454" s="22" t="s">
        <v>16807</v>
      </c>
      <c r="E10454" s="371" t="s">
        <v>23336</v>
      </c>
    </row>
    <row r="10455" spans="1:5" ht="12" customHeight="1" x14ac:dyDescent="0.25">
      <c r="A10455" s="651" t="s">
        <v>23337</v>
      </c>
      <c r="B10455" t="s">
        <v>23338</v>
      </c>
      <c r="C10455" s="22">
        <f>ODAOHfA!AC66</f>
        <v>0</v>
      </c>
      <c r="D10455" s="22" t="s">
        <v>16807</v>
      </c>
      <c r="E10455" s="371" t="s">
        <v>23339</v>
      </c>
    </row>
    <row r="10456" spans="1:5" ht="12" customHeight="1" x14ac:dyDescent="0.25">
      <c r="A10456" s="651" t="s">
        <v>23340</v>
      </c>
      <c r="B10456" t="s">
        <v>23341</v>
      </c>
      <c r="C10456" s="22">
        <f>ODAOHfA!AC67</f>
        <v>0</v>
      </c>
      <c r="D10456" s="22" t="s">
        <v>16807</v>
      </c>
      <c r="E10456" s="371" t="s">
        <v>23342</v>
      </c>
    </row>
    <row r="10457" spans="1:5" ht="12" customHeight="1" x14ac:dyDescent="0.25">
      <c r="A10457" s="651" t="s">
        <v>23343</v>
      </c>
      <c r="B10457" t="s">
        <v>23344</v>
      </c>
      <c r="C10457" s="22">
        <f>ODAOHfA!AC68</f>
        <v>0</v>
      </c>
      <c r="D10457" s="22" t="s">
        <v>16807</v>
      </c>
      <c r="E10457" s="371" t="s">
        <v>23345</v>
      </c>
    </row>
    <row r="10458" spans="1:5" ht="12" customHeight="1" x14ac:dyDescent="0.25">
      <c r="A10458" s="651" t="s">
        <v>23346</v>
      </c>
      <c r="B10458" t="s">
        <v>23347</v>
      </c>
      <c r="C10458" s="22">
        <f>ODAOHfA!AD53</f>
        <v>0</v>
      </c>
      <c r="D10458" s="22" t="s">
        <v>16807</v>
      </c>
      <c r="E10458" s="371" t="s">
        <v>23348</v>
      </c>
    </row>
    <row r="10459" spans="1:5" ht="12" customHeight="1" x14ac:dyDescent="0.25">
      <c r="A10459" s="651" t="s">
        <v>23349</v>
      </c>
      <c r="B10459" t="s">
        <v>23350</v>
      </c>
      <c r="C10459" s="22">
        <f>ODAOHfA!AD54</f>
        <v>0</v>
      </c>
      <c r="D10459" s="22" t="s">
        <v>16807</v>
      </c>
      <c r="E10459" s="371" t="s">
        <v>23351</v>
      </c>
    </row>
    <row r="10460" spans="1:5" ht="12" customHeight="1" x14ac:dyDescent="0.25">
      <c r="A10460" s="651" t="s">
        <v>23352</v>
      </c>
      <c r="B10460" t="s">
        <v>23353</v>
      </c>
      <c r="C10460" s="22">
        <f>ODAOHfA!AD55</f>
        <v>0</v>
      </c>
      <c r="D10460" s="22" t="s">
        <v>16807</v>
      </c>
      <c r="E10460" s="371" t="s">
        <v>23354</v>
      </c>
    </row>
    <row r="10461" spans="1:5" ht="12" customHeight="1" x14ac:dyDescent="0.25">
      <c r="A10461" s="651" t="s">
        <v>23355</v>
      </c>
      <c r="B10461" t="s">
        <v>23356</v>
      </c>
      <c r="C10461" s="22">
        <f>ODAOHfA!AD56</f>
        <v>0</v>
      </c>
      <c r="D10461" s="22" t="s">
        <v>16807</v>
      </c>
      <c r="E10461" s="371" t="s">
        <v>23357</v>
      </c>
    </row>
    <row r="10462" spans="1:5" ht="12" customHeight="1" x14ac:dyDescent="0.25">
      <c r="A10462" s="651" t="s">
        <v>23358</v>
      </c>
      <c r="B10462" t="s">
        <v>23359</v>
      </c>
      <c r="C10462" s="22">
        <f>ODAOHfA!AD57</f>
        <v>0</v>
      </c>
      <c r="D10462" s="22" t="s">
        <v>16807</v>
      </c>
      <c r="E10462" s="371" t="s">
        <v>23360</v>
      </c>
    </row>
    <row r="10463" spans="1:5" ht="12" customHeight="1" x14ac:dyDescent="0.25">
      <c r="A10463" s="651" t="s">
        <v>23361</v>
      </c>
      <c r="B10463" t="s">
        <v>23362</v>
      </c>
      <c r="C10463" s="22">
        <f>ODAOHfA!AD58</f>
        <v>0</v>
      </c>
      <c r="D10463" s="22" t="s">
        <v>16807</v>
      </c>
      <c r="E10463" s="371" t="s">
        <v>23363</v>
      </c>
    </row>
    <row r="10464" spans="1:5" ht="12" customHeight="1" x14ac:dyDescent="0.25">
      <c r="A10464" s="651" t="s">
        <v>23364</v>
      </c>
      <c r="B10464" t="s">
        <v>23365</v>
      </c>
      <c r="C10464" s="22">
        <f>ODAOHfA!AD59</f>
        <v>0</v>
      </c>
      <c r="D10464" s="22" t="s">
        <v>16807</v>
      </c>
      <c r="E10464" s="371" t="s">
        <v>23366</v>
      </c>
    </row>
    <row r="10465" spans="1:5" ht="12" customHeight="1" x14ac:dyDescent="0.25">
      <c r="A10465" s="651" t="s">
        <v>23367</v>
      </c>
      <c r="B10465" t="s">
        <v>23368</v>
      </c>
      <c r="C10465" s="22">
        <f>ODAOHfA!AD60</f>
        <v>0</v>
      </c>
      <c r="D10465" s="22" t="s">
        <v>16807</v>
      </c>
      <c r="E10465" s="371" t="s">
        <v>23369</v>
      </c>
    </row>
    <row r="10466" spans="1:5" ht="12" customHeight="1" x14ac:dyDescent="0.25">
      <c r="A10466" s="651" t="s">
        <v>23370</v>
      </c>
      <c r="B10466" t="s">
        <v>23371</v>
      </c>
      <c r="C10466" s="22">
        <f>ODAOHfA!AD61</f>
        <v>0</v>
      </c>
      <c r="D10466" s="22" t="s">
        <v>16807</v>
      </c>
      <c r="E10466" s="371" t="s">
        <v>23372</v>
      </c>
    </row>
    <row r="10467" spans="1:5" ht="12" customHeight="1" x14ac:dyDescent="0.25">
      <c r="A10467" s="651" t="s">
        <v>23373</v>
      </c>
      <c r="B10467" t="s">
        <v>23374</v>
      </c>
      <c r="C10467" s="22">
        <f>ODAOHfA!AD62</f>
        <v>0</v>
      </c>
      <c r="D10467" s="22" t="s">
        <v>16807</v>
      </c>
      <c r="E10467" s="371" t="s">
        <v>23375</v>
      </c>
    </row>
    <row r="10468" spans="1:5" ht="12" customHeight="1" x14ac:dyDescent="0.25">
      <c r="A10468" s="651" t="s">
        <v>23376</v>
      </c>
      <c r="B10468" t="s">
        <v>23377</v>
      </c>
      <c r="C10468" s="22">
        <f>ODAOHfA!AD63</f>
        <v>0</v>
      </c>
      <c r="D10468" s="22" t="s">
        <v>16807</v>
      </c>
      <c r="E10468" s="371" t="s">
        <v>23378</v>
      </c>
    </row>
    <row r="10469" spans="1:5" ht="12" customHeight="1" x14ac:dyDescent="0.25">
      <c r="A10469" s="651" t="s">
        <v>23379</v>
      </c>
      <c r="B10469" t="s">
        <v>23380</v>
      </c>
      <c r="C10469" s="22">
        <f>ODAOHfA!AD64</f>
        <v>0</v>
      </c>
      <c r="D10469" s="22" t="s">
        <v>16807</v>
      </c>
      <c r="E10469" s="371" t="s">
        <v>23381</v>
      </c>
    </row>
    <row r="10470" spans="1:5" ht="12" customHeight="1" x14ac:dyDescent="0.25">
      <c r="A10470" s="651" t="s">
        <v>23382</v>
      </c>
      <c r="B10470" t="s">
        <v>23383</v>
      </c>
      <c r="C10470" s="22">
        <f>ODAOHfA!AD65</f>
        <v>0</v>
      </c>
      <c r="D10470" s="22" t="s">
        <v>16807</v>
      </c>
      <c r="E10470" s="371" t="s">
        <v>23384</v>
      </c>
    </row>
    <row r="10471" spans="1:5" ht="12" customHeight="1" x14ac:dyDescent="0.25">
      <c r="A10471" s="651" t="s">
        <v>23385</v>
      </c>
      <c r="B10471" t="s">
        <v>23386</v>
      </c>
      <c r="C10471" s="22">
        <f>ODAOHfA!AD66</f>
        <v>0</v>
      </c>
      <c r="D10471" s="22" t="s">
        <v>16807</v>
      </c>
      <c r="E10471" s="371" t="s">
        <v>23387</v>
      </c>
    </row>
    <row r="10472" spans="1:5" ht="12" customHeight="1" x14ac:dyDescent="0.25">
      <c r="A10472" s="651" t="s">
        <v>23388</v>
      </c>
      <c r="B10472" t="s">
        <v>23389</v>
      </c>
      <c r="C10472" s="22">
        <f>ODAOHfA!AD67</f>
        <v>0</v>
      </c>
      <c r="D10472" s="22" t="s">
        <v>16807</v>
      </c>
      <c r="E10472" s="371" t="s">
        <v>23390</v>
      </c>
    </row>
    <row r="10473" spans="1:5" ht="12" customHeight="1" x14ac:dyDescent="0.25">
      <c r="A10473" s="651" t="s">
        <v>23391</v>
      </c>
      <c r="B10473" t="s">
        <v>23392</v>
      </c>
      <c r="C10473" s="22">
        <f>ODAOHfA!AD68</f>
        <v>0</v>
      </c>
      <c r="D10473" s="22" t="s">
        <v>16807</v>
      </c>
      <c r="E10473" s="371" t="s">
        <v>23393</v>
      </c>
    </row>
    <row r="10474" spans="1:5" ht="12" customHeight="1" x14ac:dyDescent="0.25">
      <c r="A10474" s="651" t="s">
        <v>23394</v>
      </c>
      <c r="B10474" t="s">
        <v>23395</v>
      </c>
      <c r="C10474" s="22">
        <f>ODAOHfA!AE53</f>
        <v>0</v>
      </c>
      <c r="D10474" s="22" t="s">
        <v>16807</v>
      </c>
      <c r="E10474" s="371" t="s">
        <v>23396</v>
      </c>
    </row>
    <row r="10475" spans="1:5" ht="12" customHeight="1" x14ac:dyDescent="0.25">
      <c r="A10475" s="651" t="s">
        <v>23397</v>
      </c>
      <c r="B10475" t="s">
        <v>23398</v>
      </c>
      <c r="C10475" s="22">
        <f>ODAOHfA!AE54</f>
        <v>0</v>
      </c>
      <c r="D10475" s="22" t="s">
        <v>16807</v>
      </c>
      <c r="E10475" s="371" t="s">
        <v>23399</v>
      </c>
    </row>
    <row r="10476" spans="1:5" ht="12" customHeight="1" x14ac:dyDescent="0.25">
      <c r="A10476" s="651" t="s">
        <v>23400</v>
      </c>
      <c r="B10476" t="s">
        <v>23401</v>
      </c>
      <c r="C10476" s="22">
        <f>ODAOHfA!AE55</f>
        <v>0</v>
      </c>
      <c r="D10476" s="22" t="s">
        <v>16807</v>
      </c>
      <c r="E10476" s="371" t="s">
        <v>23402</v>
      </c>
    </row>
    <row r="10477" spans="1:5" ht="12" customHeight="1" x14ac:dyDescent="0.25">
      <c r="A10477" s="651" t="s">
        <v>23403</v>
      </c>
      <c r="B10477" t="s">
        <v>23404</v>
      </c>
      <c r="C10477" s="22">
        <f>ODAOHfA!AE56</f>
        <v>0</v>
      </c>
      <c r="D10477" s="22" t="s">
        <v>16807</v>
      </c>
      <c r="E10477" s="371" t="s">
        <v>23405</v>
      </c>
    </row>
    <row r="10478" spans="1:5" ht="12" customHeight="1" x14ac:dyDescent="0.25">
      <c r="A10478" s="651" t="s">
        <v>23406</v>
      </c>
      <c r="B10478" t="s">
        <v>23407</v>
      </c>
      <c r="C10478" s="22">
        <f>ODAOHfA!AE57</f>
        <v>0</v>
      </c>
      <c r="D10478" s="22" t="s">
        <v>16807</v>
      </c>
      <c r="E10478" s="371" t="s">
        <v>23408</v>
      </c>
    </row>
    <row r="10479" spans="1:5" ht="12" customHeight="1" x14ac:dyDescent="0.25">
      <c r="A10479" s="651" t="s">
        <v>23409</v>
      </c>
      <c r="B10479" t="s">
        <v>23410</v>
      </c>
      <c r="C10479" s="22">
        <f>ODAOHfA!AE58</f>
        <v>0</v>
      </c>
      <c r="D10479" s="22" t="s">
        <v>16807</v>
      </c>
      <c r="E10479" s="371" t="s">
        <v>23411</v>
      </c>
    </row>
    <row r="10480" spans="1:5" ht="12" customHeight="1" x14ac:dyDescent="0.25">
      <c r="A10480" s="651" t="s">
        <v>23412</v>
      </c>
      <c r="B10480" t="s">
        <v>23413</v>
      </c>
      <c r="C10480" s="22">
        <f>ODAOHfA!AE59</f>
        <v>0</v>
      </c>
      <c r="D10480" s="22" t="s">
        <v>16807</v>
      </c>
      <c r="E10480" s="371" t="s">
        <v>23414</v>
      </c>
    </row>
    <row r="10481" spans="1:5" ht="12" customHeight="1" x14ac:dyDescent="0.25">
      <c r="A10481" s="651" t="s">
        <v>23415</v>
      </c>
      <c r="B10481" t="s">
        <v>23416</v>
      </c>
      <c r="C10481" s="22">
        <f>ODAOHfA!AE60</f>
        <v>0</v>
      </c>
      <c r="D10481" s="22" t="s">
        <v>16807</v>
      </c>
      <c r="E10481" s="371" t="s">
        <v>23417</v>
      </c>
    </row>
    <row r="10482" spans="1:5" ht="12" customHeight="1" x14ac:dyDescent="0.25">
      <c r="A10482" s="651" t="s">
        <v>23418</v>
      </c>
      <c r="B10482" t="s">
        <v>23419</v>
      </c>
      <c r="C10482" s="22">
        <f>ODAOHfA!AE61</f>
        <v>0</v>
      </c>
      <c r="D10482" s="22" t="s">
        <v>16807</v>
      </c>
      <c r="E10482" s="371" t="s">
        <v>23420</v>
      </c>
    </row>
    <row r="10483" spans="1:5" ht="12" customHeight="1" x14ac:dyDescent="0.25">
      <c r="A10483" s="651" t="s">
        <v>23421</v>
      </c>
      <c r="B10483" t="s">
        <v>23422</v>
      </c>
      <c r="C10483" s="22">
        <f>ODAOHfA!AE62</f>
        <v>0</v>
      </c>
      <c r="D10483" s="22" t="s">
        <v>16807</v>
      </c>
      <c r="E10483" s="371" t="s">
        <v>23423</v>
      </c>
    </row>
    <row r="10484" spans="1:5" ht="12" customHeight="1" x14ac:dyDescent="0.25">
      <c r="A10484" s="651" t="s">
        <v>23424</v>
      </c>
      <c r="B10484" t="s">
        <v>23425</v>
      </c>
      <c r="C10484" s="22">
        <f>ODAOHfA!AE63</f>
        <v>0</v>
      </c>
      <c r="D10484" s="22" t="s">
        <v>16807</v>
      </c>
      <c r="E10484" s="371" t="s">
        <v>23426</v>
      </c>
    </row>
    <row r="10485" spans="1:5" ht="12" customHeight="1" x14ac:dyDescent="0.25">
      <c r="A10485" s="651" t="s">
        <v>23427</v>
      </c>
      <c r="B10485" t="s">
        <v>23428</v>
      </c>
      <c r="C10485" s="22">
        <f>ODAOHfA!AE64</f>
        <v>0</v>
      </c>
      <c r="D10485" s="22" t="s">
        <v>16807</v>
      </c>
      <c r="E10485" s="371" t="s">
        <v>23429</v>
      </c>
    </row>
    <row r="10486" spans="1:5" ht="12" customHeight="1" x14ac:dyDescent="0.25">
      <c r="A10486" s="651" t="s">
        <v>23430</v>
      </c>
      <c r="B10486" t="s">
        <v>23431</v>
      </c>
      <c r="C10486" s="22">
        <f>ODAOHfA!AE65</f>
        <v>0</v>
      </c>
      <c r="D10486" s="22" t="s">
        <v>16807</v>
      </c>
      <c r="E10486" s="371" t="s">
        <v>23432</v>
      </c>
    </row>
    <row r="10487" spans="1:5" ht="12" customHeight="1" x14ac:dyDescent="0.25">
      <c r="A10487" s="651" t="s">
        <v>23433</v>
      </c>
      <c r="B10487" t="s">
        <v>23434</v>
      </c>
      <c r="C10487" s="22">
        <f>ODAOHfA!AE66</f>
        <v>0</v>
      </c>
      <c r="D10487" s="22" t="s">
        <v>16807</v>
      </c>
      <c r="E10487" s="371" t="s">
        <v>23435</v>
      </c>
    </row>
    <row r="10488" spans="1:5" ht="12" customHeight="1" x14ac:dyDescent="0.25">
      <c r="A10488" s="651" t="s">
        <v>23436</v>
      </c>
      <c r="B10488" t="s">
        <v>23437</v>
      </c>
      <c r="C10488" s="22">
        <f>ODAOHfA!AE67</f>
        <v>0</v>
      </c>
      <c r="D10488" s="22" t="s">
        <v>16807</v>
      </c>
      <c r="E10488" s="371" t="s">
        <v>23438</v>
      </c>
    </row>
    <row r="10489" spans="1:5" ht="12" customHeight="1" x14ac:dyDescent="0.25">
      <c r="A10489" s="651" t="s">
        <v>23439</v>
      </c>
      <c r="B10489" t="s">
        <v>23440</v>
      </c>
      <c r="C10489" s="22">
        <f>ODAOHfA!AE68</f>
        <v>0</v>
      </c>
      <c r="D10489" s="22" t="s">
        <v>16807</v>
      </c>
      <c r="E10489" s="371" t="s">
        <v>23441</v>
      </c>
    </row>
    <row r="10490" spans="1:5" ht="12" customHeight="1" x14ac:dyDescent="0.25">
      <c r="A10490" s="651" t="s">
        <v>23442</v>
      </c>
      <c r="B10490" t="s">
        <v>23443</v>
      </c>
      <c r="C10490" s="22">
        <f>ODAOHfA!AF53</f>
        <v>0</v>
      </c>
      <c r="D10490" s="22" t="s">
        <v>16807</v>
      </c>
      <c r="E10490" s="371" t="s">
        <v>23444</v>
      </c>
    </row>
    <row r="10491" spans="1:5" ht="12" customHeight="1" x14ac:dyDescent="0.25">
      <c r="A10491" s="651" t="s">
        <v>23445</v>
      </c>
      <c r="B10491" t="s">
        <v>23446</v>
      </c>
      <c r="C10491" s="22">
        <f>ODAOHfA!AF54</f>
        <v>0</v>
      </c>
      <c r="D10491" s="22" t="s">
        <v>16807</v>
      </c>
      <c r="E10491" s="371" t="s">
        <v>23447</v>
      </c>
    </row>
    <row r="10492" spans="1:5" ht="12" customHeight="1" x14ac:dyDescent="0.25">
      <c r="A10492" s="651" t="s">
        <v>23448</v>
      </c>
      <c r="B10492" t="s">
        <v>23449</v>
      </c>
      <c r="C10492" s="22">
        <f>ODAOHfA!AF55</f>
        <v>0</v>
      </c>
      <c r="D10492" s="22" t="s">
        <v>16807</v>
      </c>
      <c r="E10492" s="371" t="s">
        <v>23450</v>
      </c>
    </row>
    <row r="10493" spans="1:5" ht="12" customHeight="1" x14ac:dyDescent="0.25">
      <c r="A10493" s="651" t="s">
        <v>23451</v>
      </c>
      <c r="B10493" t="s">
        <v>23452</v>
      </c>
      <c r="C10493" s="22">
        <f>ODAOHfA!AF56</f>
        <v>0</v>
      </c>
      <c r="D10493" s="22" t="s">
        <v>16807</v>
      </c>
      <c r="E10493" s="371" t="s">
        <v>23453</v>
      </c>
    </row>
    <row r="10494" spans="1:5" ht="12" customHeight="1" x14ac:dyDescent="0.25">
      <c r="A10494" s="651" t="s">
        <v>23454</v>
      </c>
      <c r="B10494" t="s">
        <v>23455</v>
      </c>
      <c r="C10494" s="22">
        <f>ODAOHfA!AF57</f>
        <v>0</v>
      </c>
      <c r="D10494" s="22" t="s">
        <v>16807</v>
      </c>
      <c r="E10494" s="371" t="s">
        <v>23456</v>
      </c>
    </row>
    <row r="10495" spans="1:5" ht="12" customHeight="1" x14ac:dyDescent="0.25">
      <c r="A10495" s="651" t="s">
        <v>23457</v>
      </c>
      <c r="B10495" t="s">
        <v>23458</v>
      </c>
      <c r="C10495" s="22">
        <f>ODAOHfA!AF58</f>
        <v>0</v>
      </c>
      <c r="D10495" s="22" t="s">
        <v>16807</v>
      </c>
      <c r="E10495" s="371" t="s">
        <v>23459</v>
      </c>
    </row>
    <row r="10496" spans="1:5" ht="12" customHeight="1" x14ac:dyDescent="0.25">
      <c r="A10496" s="651" t="s">
        <v>23460</v>
      </c>
      <c r="B10496" t="s">
        <v>23461</v>
      </c>
      <c r="C10496" s="22">
        <f>ODAOHfA!AF59</f>
        <v>0</v>
      </c>
      <c r="D10496" s="22" t="s">
        <v>16807</v>
      </c>
      <c r="E10496" s="371" t="s">
        <v>23462</v>
      </c>
    </row>
    <row r="10497" spans="1:5" ht="12" customHeight="1" x14ac:dyDescent="0.25">
      <c r="A10497" s="651" t="s">
        <v>23463</v>
      </c>
      <c r="B10497" t="s">
        <v>23464</v>
      </c>
      <c r="C10497" s="22">
        <f>ODAOHfA!AF60</f>
        <v>0</v>
      </c>
      <c r="D10497" s="22" t="s">
        <v>16807</v>
      </c>
      <c r="E10497" s="371" t="s">
        <v>23465</v>
      </c>
    </row>
    <row r="10498" spans="1:5" ht="12" customHeight="1" x14ac:dyDescent="0.25">
      <c r="A10498" s="651" t="s">
        <v>23466</v>
      </c>
      <c r="B10498" t="s">
        <v>23467</v>
      </c>
      <c r="C10498" s="22">
        <f>ODAOHfA!AF61</f>
        <v>0</v>
      </c>
      <c r="D10498" s="22" t="s">
        <v>16807</v>
      </c>
      <c r="E10498" s="371" t="s">
        <v>23468</v>
      </c>
    </row>
    <row r="10499" spans="1:5" ht="12" customHeight="1" x14ac:dyDescent="0.25">
      <c r="A10499" s="651" t="s">
        <v>23469</v>
      </c>
      <c r="B10499" t="s">
        <v>23470</v>
      </c>
      <c r="C10499" s="22">
        <f>ODAOHfA!AF62</f>
        <v>0</v>
      </c>
      <c r="D10499" s="22" t="s">
        <v>16807</v>
      </c>
      <c r="E10499" s="371" t="s">
        <v>23471</v>
      </c>
    </row>
    <row r="10500" spans="1:5" ht="12" customHeight="1" x14ac:dyDescent="0.25">
      <c r="A10500" s="651" t="s">
        <v>23472</v>
      </c>
      <c r="B10500" t="s">
        <v>23473</v>
      </c>
      <c r="C10500" s="22">
        <f>ODAOHfA!AF63</f>
        <v>0</v>
      </c>
      <c r="D10500" s="22" t="s">
        <v>16807</v>
      </c>
      <c r="E10500" s="371" t="s">
        <v>23474</v>
      </c>
    </row>
    <row r="10501" spans="1:5" ht="12" customHeight="1" x14ac:dyDescent="0.25">
      <c r="A10501" s="651" t="s">
        <v>23475</v>
      </c>
      <c r="B10501" t="s">
        <v>23476</v>
      </c>
      <c r="C10501" s="22">
        <f>ODAOHfA!AF64</f>
        <v>0</v>
      </c>
      <c r="D10501" s="22" t="s">
        <v>16807</v>
      </c>
      <c r="E10501" s="371" t="s">
        <v>23477</v>
      </c>
    </row>
    <row r="10502" spans="1:5" ht="12" customHeight="1" x14ac:dyDescent="0.25">
      <c r="A10502" s="651" t="s">
        <v>23478</v>
      </c>
      <c r="B10502" t="s">
        <v>23479</v>
      </c>
      <c r="C10502" s="22">
        <f>ODAOHfA!AF65</f>
        <v>0</v>
      </c>
      <c r="D10502" s="22" t="s">
        <v>16807</v>
      </c>
      <c r="E10502" s="371" t="s">
        <v>23480</v>
      </c>
    </row>
    <row r="10503" spans="1:5" ht="12" customHeight="1" x14ac:dyDescent="0.25">
      <c r="A10503" s="651" t="s">
        <v>23481</v>
      </c>
      <c r="B10503" t="s">
        <v>23482</v>
      </c>
      <c r="C10503" s="22">
        <f>ODAOHfA!AF66</f>
        <v>0</v>
      </c>
      <c r="D10503" s="22" t="s">
        <v>16807</v>
      </c>
      <c r="E10503" s="371" t="s">
        <v>23483</v>
      </c>
    </row>
    <row r="10504" spans="1:5" ht="12" customHeight="1" x14ac:dyDescent="0.25">
      <c r="A10504" s="651" t="s">
        <v>23484</v>
      </c>
      <c r="B10504" t="s">
        <v>23485</v>
      </c>
      <c r="C10504" s="22">
        <f>ODAOHfA!AF67</f>
        <v>0</v>
      </c>
      <c r="D10504" s="22" t="s">
        <v>16807</v>
      </c>
      <c r="E10504" s="371" t="s">
        <v>23486</v>
      </c>
    </row>
    <row r="10505" spans="1:5" ht="12" customHeight="1" x14ac:dyDescent="0.25">
      <c r="A10505" s="651" t="s">
        <v>23487</v>
      </c>
      <c r="B10505" t="s">
        <v>23488</v>
      </c>
      <c r="C10505" s="22">
        <f>ODAOHfA!AF68</f>
        <v>0</v>
      </c>
      <c r="D10505" s="22" t="s">
        <v>16807</v>
      </c>
      <c r="E10505" s="371" t="s">
        <v>23489</v>
      </c>
    </row>
    <row r="10506" spans="1:5" ht="12" customHeight="1" x14ac:dyDescent="0.25">
      <c r="A10506" s="651" t="s">
        <v>23490</v>
      </c>
      <c r="B10506" t="s">
        <v>23491</v>
      </c>
      <c r="C10506" s="22">
        <f>ODAOHfA!AG53</f>
        <v>0</v>
      </c>
      <c r="D10506" s="22" t="s">
        <v>16807</v>
      </c>
      <c r="E10506" s="371" t="s">
        <v>23492</v>
      </c>
    </row>
    <row r="10507" spans="1:5" ht="12" customHeight="1" x14ac:dyDescent="0.25">
      <c r="A10507" s="651" t="s">
        <v>23493</v>
      </c>
      <c r="B10507" t="s">
        <v>23494</v>
      </c>
      <c r="C10507" s="22">
        <f>ODAOHfA!AG54</f>
        <v>0</v>
      </c>
      <c r="D10507" s="22" t="s">
        <v>16807</v>
      </c>
      <c r="E10507" s="371" t="s">
        <v>23495</v>
      </c>
    </row>
    <row r="10508" spans="1:5" ht="12" customHeight="1" x14ac:dyDescent="0.25">
      <c r="A10508" s="651" t="s">
        <v>23496</v>
      </c>
      <c r="B10508" t="s">
        <v>23497</v>
      </c>
      <c r="C10508" s="22">
        <f>ODAOHfA!AG55</f>
        <v>0</v>
      </c>
      <c r="D10508" s="22" t="s">
        <v>16807</v>
      </c>
      <c r="E10508" s="371" t="s">
        <v>23498</v>
      </c>
    </row>
    <row r="10509" spans="1:5" ht="12" customHeight="1" x14ac:dyDescent="0.25">
      <c r="A10509" s="651" t="s">
        <v>23499</v>
      </c>
      <c r="B10509" t="s">
        <v>23500</v>
      </c>
      <c r="C10509" s="22">
        <f>ODAOHfA!AG56</f>
        <v>0</v>
      </c>
      <c r="D10509" s="22" t="s">
        <v>16807</v>
      </c>
      <c r="E10509" s="371" t="s">
        <v>23501</v>
      </c>
    </row>
    <row r="10510" spans="1:5" ht="12" customHeight="1" x14ac:dyDescent="0.25">
      <c r="A10510" s="651" t="s">
        <v>23502</v>
      </c>
      <c r="B10510" t="s">
        <v>23503</v>
      </c>
      <c r="C10510" s="22">
        <f>ODAOHfA!AG57</f>
        <v>0</v>
      </c>
      <c r="D10510" s="22" t="s">
        <v>16807</v>
      </c>
      <c r="E10510" s="371" t="s">
        <v>23504</v>
      </c>
    </row>
    <row r="10511" spans="1:5" ht="12" customHeight="1" x14ac:dyDescent="0.25">
      <c r="A10511" s="651" t="s">
        <v>23505</v>
      </c>
      <c r="B10511" t="s">
        <v>23506</v>
      </c>
      <c r="C10511" s="22">
        <f>ODAOHfA!AG58</f>
        <v>0</v>
      </c>
      <c r="D10511" s="22" t="s">
        <v>16807</v>
      </c>
      <c r="E10511" s="371" t="s">
        <v>23507</v>
      </c>
    </row>
    <row r="10512" spans="1:5" ht="12" customHeight="1" x14ac:dyDescent="0.25">
      <c r="A10512" s="651" t="s">
        <v>23508</v>
      </c>
      <c r="B10512" t="s">
        <v>23509</v>
      </c>
      <c r="C10512" s="22">
        <f>ODAOHfA!AG59</f>
        <v>0</v>
      </c>
      <c r="D10512" s="22" t="s">
        <v>16807</v>
      </c>
      <c r="E10512" s="371" t="s">
        <v>23510</v>
      </c>
    </row>
    <row r="10513" spans="1:5" ht="12" customHeight="1" x14ac:dyDescent="0.25">
      <c r="A10513" s="651" t="s">
        <v>23511</v>
      </c>
      <c r="B10513" t="s">
        <v>23512</v>
      </c>
      <c r="C10513" s="22">
        <f>ODAOHfA!AG60</f>
        <v>0</v>
      </c>
      <c r="D10513" s="22" t="s">
        <v>16807</v>
      </c>
      <c r="E10513" s="371" t="s">
        <v>23513</v>
      </c>
    </row>
    <row r="10514" spans="1:5" ht="12" customHeight="1" x14ac:dyDescent="0.25">
      <c r="A10514" s="651" t="s">
        <v>23514</v>
      </c>
      <c r="B10514" t="s">
        <v>23515</v>
      </c>
      <c r="C10514" s="22">
        <f>ODAOHfA!AG61</f>
        <v>0</v>
      </c>
      <c r="D10514" s="22" t="s">
        <v>16807</v>
      </c>
      <c r="E10514" s="371" t="s">
        <v>23516</v>
      </c>
    </row>
    <row r="10515" spans="1:5" ht="12" customHeight="1" x14ac:dyDescent="0.25">
      <c r="A10515" s="651" t="s">
        <v>23517</v>
      </c>
      <c r="B10515" t="s">
        <v>23518</v>
      </c>
      <c r="C10515" s="22">
        <f>ODAOHfA!AG62</f>
        <v>0</v>
      </c>
      <c r="D10515" s="22" t="s">
        <v>16807</v>
      </c>
      <c r="E10515" s="371" t="s">
        <v>23519</v>
      </c>
    </row>
    <row r="10516" spans="1:5" ht="12" customHeight="1" x14ac:dyDescent="0.25">
      <c r="A10516" s="651" t="s">
        <v>23520</v>
      </c>
      <c r="B10516" t="s">
        <v>23521</v>
      </c>
      <c r="C10516" s="22">
        <f>ODAOHfA!AG63</f>
        <v>0</v>
      </c>
      <c r="D10516" s="22" t="s">
        <v>16807</v>
      </c>
      <c r="E10516" s="371" t="s">
        <v>23522</v>
      </c>
    </row>
    <row r="10517" spans="1:5" ht="12" customHeight="1" x14ac:dyDescent="0.25">
      <c r="A10517" s="651" t="s">
        <v>23523</v>
      </c>
      <c r="B10517" t="s">
        <v>23524</v>
      </c>
      <c r="C10517" s="22">
        <f>ODAOHfA!AG64</f>
        <v>0</v>
      </c>
      <c r="D10517" s="22" t="s">
        <v>16807</v>
      </c>
      <c r="E10517" s="371" t="s">
        <v>23525</v>
      </c>
    </row>
    <row r="10518" spans="1:5" ht="12" customHeight="1" x14ac:dyDescent="0.25">
      <c r="A10518" s="651" t="s">
        <v>23526</v>
      </c>
      <c r="B10518" t="s">
        <v>23527</v>
      </c>
      <c r="C10518" s="22">
        <f>ODAOHfA!AG65</f>
        <v>0</v>
      </c>
      <c r="D10518" s="22" t="s">
        <v>16807</v>
      </c>
      <c r="E10518" s="371" t="s">
        <v>23528</v>
      </c>
    </row>
    <row r="10519" spans="1:5" ht="12" customHeight="1" x14ac:dyDescent="0.25">
      <c r="A10519" s="651" t="s">
        <v>23529</v>
      </c>
      <c r="B10519" t="s">
        <v>23530</v>
      </c>
      <c r="C10519" s="22">
        <f>ODAOHfA!AG66</f>
        <v>0</v>
      </c>
      <c r="D10519" s="22" t="s">
        <v>16807</v>
      </c>
      <c r="E10519" s="371" t="s">
        <v>23531</v>
      </c>
    </row>
    <row r="10520" spans="1:5" ht="12" customHeight="1" x14ac:dyDescent="0.25">
      <c r="A10520" s="651" t="s">
        <v>23532</v>
      </c>
      <c r="B10520" t="s">
        <v>23533</v>
      </c>
      <c r="C10520" s="22">
        <f>ODAOHfA!AG67</f>
        <v>0</v>
      </c>
      <c r="D10520" s="22" t="s">
        <v>16807</v>
      </c>
      <c r="E10520" s="371" t="s">
        <v>23534</v>
      </c>
    </row>
    <row r="10521" spans="1:5" ht="12" customHeight="1" x14ac:dyDescent="0.25">
      <c r="A10521" s="651" t="s">
        <v>23535</v>
      </c>
      <c r="B10521" t="s">
        <v>23536</v>
      </c>
      <c r="C10521" s="22">
        <f>ODAOHfA!AG68</f>
        <v>0</v>
      </c>
      <c r="D10521" s="22" t="s">
        <v>16807</v>
      </c>
      <c r="E10521" s="371" t="s">
        <v>23537</v>
      </c>
    </row>
    <row r="10522" spans="1:5" ht="12" customHeight="1" x14ac:dyDescent="0.25">
      <c r="A10522" s="651" t="s">
        <v>23538</v>
      </c>
      <c r="B10522" t="s">
        <v>23539</v>
      </c>
      <c r="C10522" s="22">
        <f>ODAOHfA!AH53</f>
        <v>0</v>
      </c>
      <c r="D10522" s="22" t="s">
        <v>16807</v>
      </c>
      <c r="E10522" s="371" t="s">
        <v>23540</v>
      </c>
    </row>
    <row r="10523" spans="1:5" ht="12" customHeight="1" x14ac:dyDescent="0.25">
      <c r="A10523" s="651" t="s">
        <v>23541</v>
      </c>
      <c r="B10523" t="s">
        <v>23542</v>
      </c>
      <c r="C10523" s="22">
        <f>ODAOHfA!AH54</f>
        <v>0</v>
      </c>
      <c r="D10523" s="22" t="s">
        <v>16807</v>
      </c>
      <c r="E10523" s="371" t="s">
        <v>23543</v>
      </c>
    </row>
    <row r="10524" spans="1:5" ht="12" customHeight="1" x14ac:dyDescent="0.25">
      <c r="A10524" s="651" t="s">
        <v>23544</v>
      </c>
      <c r="B10524" t="s">
        <v>23545</v>
      </c>
      <c r="C10524" s="22">
        <f>ODAOHfA!AH55</f>
        <v>0</v>
      </c>
      <c r="D10524" s="22" t="s">
        <v>16807</v>
      </c>
      <c r="E10524" s="371" t="s">
        <v>23546</v>
      </c>
    </row>
    <row r="10525" spans="1:5" ht="12" customHeight="1" x14ac:dyDescent="0.25">
      <c r="A10525" s="651" t="s">
        <v>23547</v>
      </c>
      <c r="B10525" t="s">
        <v>23548</v>
      </c>
      <c r="C10525" s="22">
        <f>ODAOHfA!AH56</f>
        <v>0</v>
      </c>
      <c r="D10525" s="22" t="s">
        <v>16807</v>
      </c>
      <c r="E10525" s="371" t="s">
        <v>23549</v>
      </c>
    </row>
    <row r="10526" spans="1:5" ht="12" customHeight="1" x14ac:dyDescent="0.25">
      <c r="A10526" s="651" t="s">
        <v>23550</v>
      </c>
      <c r="B10526" t="s">
        <v>23551</v>
      </c>
      <c r="C10526" s="22">
        <f>ODAOHfA!AH57</f>
        <v>0</v>
      </c>
      <c r="D10526" s="22" t="s">
        <v>16807</v>
      </c>
      <c r="E10526" s="371" t="s">
        <v>23552</v>
      </c>
    </row>
    <row r="10527" spans="1:5" ht="12" customHeight="1" x14ac:dyDescent="0.25">
      <c r="A10527" s="651" t="s">
        <v>23553</v>
      </c>
      <c r="B10527" t="s">
        <v>23554</v>
      </c>
      <c r="C10527" s="22">
        <f>ODAOHfA!AH58</f>
        <v>0</v>
      </c>
      <c r="D10527" s="22" t="s">
        <v>16807</v>
      </c>
      <c r="E10527" s="371" t="s">
        <v>23555</v>
      </c>
    </row>
    <row r="10528" spans="1:5" ht="12" customHeight="1" x14ac:dyDescent="0.25">
      <c r="A10528" s="651" t="s">
        <v>23556</v>
      </c>
      <c r="B10528" t="s">
        <v>23557</v>
      </c>
      <c r="C10528" s="22">
        <f>ODAOHfA!AH59</f>
        <v>0</v>
      </c>
      <c r="D10528" s="22" t="s">
        <v>16807</v>
      </c>
      <c r="E10528" s="371" t="s">
        <v>23558</v>
      </c>
    </row>
    <row r="10529" spans="1:5" ht="12" customHeight="1" x14ac:dyDescent="0.25">
      <c r="A10529" s="651" t="s">
        <v>23559</v>
      </c>
      <c r="B10529" t="s">
        <v>23560</v>
      </c>
      <c r="C10529" s="22">
        <f>ODAOHfA!AH60</f>
        <v>0</v>
      </c>
      <c r="D10529" s="22" t="s">
        <v>16807</v>
      </c>
      <c r="E10529" s="371" t="s">
        <v>23561</v>
      </c>
    </row>
    <row r="10530" spans="1:5" ht="12" customHeight="1" x14ac:dyDescent="0.25">
      <c r="A10530" s="651" t="s">
        <v>23562</v>
      </c>
      <c r="B10530" t="s">
        <v>23563</v>
      </c>
      <c r="C10530" s="22">
        <f>ODAOHfA!AH61</f>
        <v>0</v>
      </c>
      <c r="D10530" s="22" t="s">
        <v>16807</v>
      </c>
      <c r="E10530" s="371" t="s">
        <v>23564</v>
      </c>
    </row>
    <row r="10531" spans="1:5" ht="12" customHeight="1" x14ac:dyDescent="0.25">
      <c r="A10531" s="651" t="s">
        <v>23565</v>
      </c>
      <c r="B10531" t="s">
        <v>23566</v>
      </c>
      <c r="C10531" s="22">
        <f>ODAOHfA!AH62</f>
        <v>0</v>
      </c>
      <c r="D10531" s="22" t="s">
        <v>16807</v>
      </c>
      <c r="E10531" s="371" t="s">
        <v>23567</v>
      </c>
    </row>
    <row r="10532" spans="1:5" ht="12" customHeight="1" x14ac:dyDescent="0.25">
      <c r="A10532" s="651" t="s">
        <v>23568</v>
      </c>
      <c r="B10532" t="s">
        <v>23569</v>
      </c>
      <c r="C10532" s="22">
        <f>ODAOHfA!AH63</f>
        <v>0</v>
      </c>
      <c r="D10532" s="22" t="s">
        <v>16807</v>
      </c>
      <c r="E10532" s="371" t="s">
        <v>23570</v>
      </c>
    </row>
    <row r="10533" spans="1:5" ht="12" customHeight="1" x14ac:dyDescent="0.25">
      <c r="A10533" s="651" t="s">
        <v>23571</v>
      </c>
      <c r="B10533" t="s">
        <v>23572</v>
      </c>
      <c r="C10533" s="22">
        <f>ODAOHfA!AH64</f>
        <v>0</v>
      </c>
      <c r="D10533" s="22" t="s">
        <v>16807</v>
      </c>
      <c r="E10533" s="371" t="s">
        <v>23573</v>
      </c>
    </row>
    <row r="10534" spans="1:5" ht="12" customHeight="1" x14ac:dyDescent="0.25">
      <c r="A10534" s="651" t="s">
        <v>23574</v>
      </c>
      <c r="B10534" t="s">
        <v>23575</v>
      </c>
      <c r="C10534" s="22">
        <f>ODAOHfA!AH65</f>
        <v>0</v>
      </c>
      <c r="D10534" s="22" t="s">
        <v>16807</v>
      </c>
      <c r="E10534" s="371" t="s">
        <v>23576</v>
      </c>
    </row>
    <row r="10535" spans="1:5" ht="12" customHeight="1" x14ac:dyDescent="0.25">
      <c r="A10535" s="651" t="s">
        <v>23577</v>
      </c>
      <c r="B10535" t="s">
        <v>23578</v>
      </c>
      <c r="C10535" s="22">
        <f>ODAOHfA!AH66</f>
        <v>0</v>
      </c>
      <c r="D10535" s="22" t="s">
        <v>16807</v>
      </c>
      <c r="E10535" s="371" t="s">
        <v>23579</v>
      </c>
    </row>
    <row r="10536" spans="1:5" ht="12" customHeight="1" x14ac:dyDescent="0.25">
      <c r="A10536" s="651" t="s">
        <v>23580</v>
      </c>
      <c r="B10536" t="s">
        <v>23581</v>
      </c>
      <c r="C10536" s="22">
        <f>ODAOHfA!AH67</f>
        <v>0</v>
      </c>
      <c r="D10536" s="22" t="s">
        <v>16807</v>
      </c>
      <c r="E10536" s="371" t="s">
        <v>23582</v>
      </c>
    </row>
    <row r="10537" spans="1:5" ht="12" customHeight="1" x14ac:dyDescent="0.25">
      <c r="A10537" s="651" t="s">
        <v>23583</v>
      </c>
      <c r="B10537" t="s">
        <v>23584</v>
      </c>
      <c r="C10537" s="22">
        <f>ODAOHfA!AH68</f>
        <v>0</v>
      </c>
      <c r="D10537" s="22" t="s">
        <v>16807</v>
      </c>
      <c r="E10537" s="371" t="s">
        <v>23585</v>
      </c>
    </row>
    <row r="10538" spans="1:5" ht="12" customHeight="1" x14ac:dyDescent="0.25">
      <c r="A10538" s="655">
        <v>733905391804</v>
      </c>
      <c r="B10538" s="654" t="s">
        <v>23586</v>
      </c>
      <c r="C10538" s="22">
        <f>MULTIFOCAL!C15</f>
        <v>0</v>
      </c>
      <c r="D10538" s="15" t="s">
        <v>23587</v>
      </c>
      <c r="E10538" s="371" t="s">
        <v>23588</v>
      </c>
    </row>
    <row r="10539" spans="1:5" ht="12" customHeight="1" x14ac:dyDescent="0.25">
      <c r="A10539" s="655">
        <v>733905391798</v>
      </c>
      <c r="B10539" s="654" t="s">
        <v>23589</v>
      </c>
      <c r="C10539" s="22">
        <f>MULTIFOCAL!C16</f>
        <v>0</v>
      </c>
      <c r="D10539" s="15" t="s">
        <v>23587</v>
      </c>
      <c r="E10539" s="371" t="s">
        <v>23590</v>
      </c>
    </row>
    <row r="10540" spans="1:5" ht="12" customHeight="1" x14ac:dyDescent="0.25">
      <c r="A10540" s="655">
        <v>733905391781</v>
      </c>
      <c r="B10540" s="654" t="s">
        <v>23591</v>
      </c>
      <c r="C10540" s="22">
        <f>MULTIFOCAL!C17</f>
        <v>0</v>
      </c>
      <c r="D10540" s="15" t="s">
        <v>23587</v>
      </c>
      <c r="E10540" s="371" t="s">
        <v>23592</v>
      </c>
    </row>
    <row r="10541" spans="1:5" ht="12" customHeight="1" x14ac:dyDescent="0.25">
      <c r="A10541" s="655">
        <v>733905391774</v>
      </c>
      <c r="B10541" s="654" t="s">
        <v>23593</v>
      </c>
      <c r="C10541" s="22">
        <f>MULTIFOCAL!C18</f>
        <v>0</v>
      </c>
      <c r="D10541" s="15" t="s">
        <v>23587</v>
      </c>
      <c r="E10541" s="371" t="s">
        <v>23594</v>
      </c>
    </row>
    <row r="10542" spans="1:5" ht="12" customHeight="1" x14ac:dyDescent="0.25">
      <c r="A10542" s="655">
        <v>733905391767</v>
      </c>
      <c r="B10542" s="654" t="s">
        <v>23595</v>
      </c>
      <c r="C10542" s="22">
        <f>MULTIFOCAL!C19</f>
        <v>0</v>
      </c>
      <c r="D10542" s="15" t="s">
        <v>23587</v>
      </c>
      <c r="E10542" s="371" t="s">
        <v>23596</v>
      </c>
    </row>
    <row r="10543" spans="1:5" ht="12" customHeight="1" x14ac:dyDescent="0.25">
      <c r="A10543" s="655">
        <v>733905391750</v>
      </c>
      <c r="B10543" s="654" t="s">
        <v>23597</v>
      </c>
      <c r="C10543" s="22">
        <f>MULTIFOCAL!C20</f>
        <v>0</v>
      </c>
      <c r="D10543" s="15" t="s">
        <v>23587</v>
      </c>
      <c r="E10543" s="371" t="s">
        <v>23598</v>
      </c>
    </row>
    <row r="10544" spans="1:5" ht="12" customHeight="1" x14ac:dyDescent="0.25">
      <c r="A10544" s="655">
        <v>733905391743</v>
      </c>
      <c r="B10544" s="654" t="s">
        <v>23599</v>
      </c>
      <c r="C10544" s="22">
        <f>MULTIFOCAL!C21</f>
        <v>0</v>
      </c>
      <c r="D10544" s="15" t="s">
        <v>23587</v>
      </c>
      <c r="E10544" s="371" t="s">
        <v>23600</v>
      </c>
    </row>
    <row r="10545" spans="1:5" ht="12" customHeight="1" x14ac:dyDescent="0.25">
      <c r="A10545" s="655">
        <v>733905391736</v>
      </c>
      <c r="B10545" s="654" t="s">
        <v>23601</v>
      </c>
      <c r="C10545" s="22">
        <f>MULTIFOCAL!C22</f>
        <v>0</v>
      </c>
      <c r="D10545" s="15" t="s">
        <v>23587</v>
      </c>
      <c r="E10545" s="371" t="s">
        <v>23602</v>
      </c>
    </row>
    <row r="10546" spans="1:5" ht="12" customHeight="1" x14ac:dyDescent="0.25">
      <c r="A10546" s="655">
        <v>733905391729</v>
      </c>
      <c r="B10546" s="654" t="s">
        <v>23603</v>
      </c>
      <c r="C10546" s="22">
        <f>MULTIFOCAL!C23</f>
        <v>0</v>
      </c>
      <c r="D10546" s="15" t="s">
        <v>23587</v>
      </c>
      <c r="E10546" s="371" t="s">
        <v>23604</v>
      </c>
    </row>
    <row r="10547" spans="1:5" ht="12" customHeight="1" x14ac:dyDescent="0.25">
      <c r="A10547" s="655">
        <v>733905391712</v>
      </c>
      <c r="B10547" s="654" t="s">
        <v>23605</v>
      </c>
      <c r="C10547" s="22">
        <f>MULTIFOCAL!C24</f>
        <v>0</v>
      </c>
      <c r="D10547" s="15" t="s">
        <v>23587</v>
      </c>
      <c r="E10547" s="371" t="s">
        <v>23606</v>
      </c>
    </row>
    <row r="10548" spans="1:5" ht="12" customHeight="1" x14ac:dyDescent="0.25">
      <c r="A10548" s="655">
        <v>733905391705</v>
      </c>
      <c r="B10548" s="654" t="s">
        <v>23607</v>
      </c>
      <c r="C10548" s="22">
        <f>MULTIFOCAL!C25</f>
        <v>0</v>
      </c>
      <c r="D10548" s="15" t="s">
        <v>23587</v>
      </c>
      <c r="E10548" s="371" t="s">
        <v>23608</v>
      </c>
    </row>
    <row r="10549" spans="1:5" ht="12" customHeight="1" x14ac:dyDescent="0.25">
      <c r="A10549" s="655">
        <v>733905391699</v>
      </c>
      <c r="B10549" s="654" t="s">
        <v>23609</v>
      </c>
      <c r="C10549" s="22">
        <f>MULTIFOCAL!C26</f>
        <v>0</v>
      </c>
      <c r="D10549" s="15" t="s">
        <v>23587</v>
      </c>
      <c r="E10549" s="371" t="s">
        <v>23610</v>
      </c>
    </row>
    <row r="10550" spans="1:5" ht="12" customHeight="1" x14ac:dyDescent="0.25">
      <c r="A10550" s="655">
        <v>733905391682</v>
      </c>
      <c r="B10550" s="654" t="s">
        <v>23611</v>
      </c>
      <c r="C10550" s="22">
        <f>MULTIFOCAL!C27</f>
        <v>0</v>
      </c>
      <c r="D10550" s="15" t="s">
        <v>23587</v>
      </c>
      <c r="E10550" s="371" t="s">
        <v>23612</v>
      </c>
    </row>
    <row r="10551" spans="1:5" ht="12" customHeight="1" x14ac:dyDescent="0.25">
      <c r="A10551" s="655">
        <v>733905391675</v>
      </c>
      <c r="B10551" s="654" t="s">
        <v>23613</v>
      </c>
      <c r="C10551" s="22">
        <f>MULTIFOCAL!C28</f>
        <v>0</v>
      </c>
      <c r="D10551" s="15" t="s">
        <v>23587</v>
      </c>
      <c r="E10551" s="371" t="s">
        <v>23614</v>
      </c>
    </row>
    <row r="10552" spans="1:5" ht="12" customHeight="1" x14ac:dyDescent="0.25">
      <c r="A10552" s="655">
        <v>733905391668</v>
      </c>
      <c r="B10552" s="654" t="s">
        <v>23615</v>
      </c>
      <c r="C10552" s="22">
        <f>MULTIFOCAL!C29</f>
        <v>0</v>
      </c>
      <c r="D10552" s="15" t="s">
        <v>23587</v>
      </c>
      <c r="E10552" s="371" t="s">
        <v>23616</v>
      </c>
    </row>
    <row r="10553" spans="1:5" ht="12" customHeight="1" x14ac:dyDescent="0.25">
      <c r="A10553" s="655">
        <v>733905391651</v>
      </c>
      <c r="B10553" s="654" t="s">
        <v>23617</v>
      </c>
      <c r="C10553" s="22">
        <f>MULTIFOCAL!C30</f>
        <v>0</v>
      </c>
      <c r="D10553" s="15" t="s">
        <v>23587</v>
      </c>
      <c r="E10553" s="371" t="s">
        <v>23618</v>
      </c>
    </row>
    <row r="10554" spans="1:5" ht="12" customHeight="1" x14ac:dyDescent="0.25">
      <c r="A10554" s="655">
        <v>733905391644</v>
      </c>
      <c r="B10554" s="654" t="s">
        <v>23619</v>
      </c>
      <c r="C10554" s="22">
        <f>MULTIFOCAL!C31</f>
        <v>0</v>
      </c>
      <c r="D10554" s="15" t="s">
        <v>23587</v>
      </c>
      <c r="E10554" s="371" t="s">
        <v>23620</v>
      </c>
    </row>
    <row r="10555" spans="1:5" ht="12" customHeight="1" x14ac:dyDescent="0.25">
      <c r="A10555" s="655">
        <v>733905391637</v>
      </c>
      <c r="B10555" s="654" t="s">
        <v>23621</v>
      </c>
      <c r="C10555" s="22">
        <f>MULTIFOCAL!C32</f>
        <v>0</v>
      </c>
      <c r="D10555" s="15" t="s">
        <v>23587</v>
      </c>
      <c r="E10555" s="371" t="s">
        <v>23622</v>
      </c>
    </row>
    <row r="10556" spans="1:5" ht="12" customHeight="1" x14ac:dyDescent="0.25">
      <c r="A10556" s="655">
        <v>733905391620</v>
      </c>
      <c r="B10556" s="654" t="s">
        <v>23623</v>
      </c>
      <c r="C10556" s="22">
        <f>MULTIFOCAL!C33</f>
        <v>0</v>
      </c>
      <c r="D10556" s="15" t="s">
        <v>23587</v>
      </c>
      <c r="E10556" s="371" t="s">
        <v>23624</v>
      </c>
    </row>
    <row r="10557" spans="1:5" ht="12" customHeight="1" x14ac:dyDescent="0.25">
      <c r="A10557" s="655">
        <v>733905391613</v>
      </c>
      <c r="B10557" s="654" t="s">
        <v>23625</v>
      </c>
      <c r="C10557" s="22">
        <f>MULTIFOCAL!C34</f>
        <v>0</v>
      </c>
      <c r="D10557" s="15" t="s">
        <v>23587</v>
      </c>
      <c r="E10557" s="371" t="s">
        <v>23626</v>
      </c>
    </row>
    <row r="10558" spans="1:5" ht="12" customHeight="1" x14ac:dyDescent="0.25">
      <c r="A10558" s="655">
        <v>733905391606</v>
      </c>
      <c r="B10558" s="654" t="s">
        <v>23627</v>
      </c>
      <c r="C10558" s="22">
        <f>MULTIFOCAL!C35</f>
        <v>0</v>
      </c>
      <c r="D10558" s="15" t="s">
        <v>23587</v>
      </c>
      <c r="E10558" s="371" t="s">
        <v>23628</v>
      </c>
    </row>
    <row r="10559" spans="1:5" ht="12" customHeight="1" x14ac:dyDescent="0.25">
      <c r="A10559" s="655">
        <v>733905391590</v>
      </c>
      <c r="B10559" s="654" t="s">
        <v>23629</v>
      </c>
      <c r="C10559" s="22">
        <f>MULTIFOCAL!C36</f>
        <v>0</v>
      </c>
      <c r="D10559" s="15" t="s">
        <v>23587</v>
      </c>
      <c r="E10559" s="371" t="s">
        <v>23630</v>
      </c>
    </row>
    <row r="10560" spans="1:5" ht="12" customHeight="1" x14ac:dyDescent="0.25">
      <c r="A10560" s="655">
        <v>733905391583</v>
      </c>
      <c r="B10560" s="654" t="s">
        <v>23631</v>
      </c>
      <c r="C10560" s="22">
        <f>MULTIFOCAL!C37</f>
        <v>0</v>
      </c>
      <c r="D10560" s="15" t="s">
        <v>23587</v>
      </c>
      <c r="E10560" s="371" t="s">
        <v>23632</v>
      </c>
    </row>
    <row r="10561" spans="1:5" ht="12" customHeight="1" x14ac:dyDescent="0.25">
      <c r="A10561" s="655">
        <v>733905391576</v>
      </c>
      <c r="B10561" s="654" t="s">
        <v>23633</v>
      </c>
      <c r="C10561" s="22">
        <f>MULTIFOCAL!C38</f>
        <v>0</v>
      </c>
      <c r="D10561" s="15" t="s">
        <v>23587</v>
      </c>
      <c r="E10561" s="371" t="s">
        <v>23634</v>
      </c>
    </row>
    <row r="10562" spans="1:5" ht="12" customHeight="1" x14ac:dyDescent="0.25">
      <c r="A10562" s="655">
        <v>733905391569</v>
      </c>
      <c r="B10562" s="654" t="s">
        <v>23635</v>
      </c>
      <c r="C10562" s="22">
        <f>MULTIFOCAL!C39</f>
        <v>0</v>
      </c>
      <c r="D10562" s="15" t="s">
        <v>23587</v>
      </c>
      <c r="E10562" s="371" t="s">
        <v>23636</v>
      </c>
    </row>
    <row r="10563" spans="1:5" ht="12" customHeight="1" x14ac:dyDescent="0.25">
      <c r="A10563" s="655">
        <v>733905391552</v>
      </c>
      <c r="B10563" s="654" t="s">
        <v>23637</v>
      </c>
      <c r="C10563" s="22">
        <f>MULTIFOCAL!C40</f>
        <v>0</v>
      </c>
      <c r="D10563" s="15" t="s">
        <v>23587</v>
      </c>
      <c r="E10563" s="371" t="s">
        <v>23638</v>
      </c>
    </row>
    <row r="10564" spans="1:5" ht="12" customHeight="1" x14ac:dyDescent="0.25">
      <c r="A10564" s="655">
        <v>733905391545</v>
      </c>
      <c r="B10564" s="654" t="s">
        <v>23639</v>
      </c>
      <c r="C10564" s="22">
        <f>MULTIFOCAL!C41</f>
        <v>0</v>
      </c>
      <c r="D10564" s="15" t="s">
        <v>23587</v>
      </c>
      <c r="E10564" s="371" t="s">
        <v>23640</v>
      </c>
    </row>
    <row r="10565" spans="1:5" ht="12" customHeight="1" x14ac:dyDescent="0.25">
      <c r="A10565" s="655">
        <v>733905391538</v>
      </c>
      <c r="B10565" s="654" t="s">
        <v>23641</v>
      </c>
      <c r="C10565" s="22">
        <f>MULTIFOCAL!C42</f>
        <v>0</v>
      </c>
      <c r="D10565" s="15" t="s">
        <v>23587</v>
      </c>
      <c r="E10565" s="371" t="s">
        <v>23642</v>
      </c>
    </row>
    <row r="10566" spans="1:5" ht="12" customHeight="1" x14ac:dyDescent="0.25">
      <c r="A10566" s="655">
        <v>733905391521</v>
      </c>
      <c r="B10566" s="654" t="s">
        <v>23643</v>
      </c>
      <c r="C10566" s="22">
        <f>MULTIFOCAL!C43</f>
        <v>0</v>
      </c>
      <c r="D10566" s="15" t="s">
        <v>23587</v>
      </c>
      <c r="E10566" s="371" t="s">
        <v>23644</v>
      </c>
    </row>
    <row r="10567" spans="1:5" ht="12" customHeight="1" x14ac:dyDescent="0.25">
      <c r="A10567" s="655">
        <v>733905391514</v>
      </c>
      <c r="B10567" s="654" t="s">
        <v>23645</v>
      </c>
      <c r="C10567" s="22">
        <f>MULTIFOCAL!C44</f>
        <v>0</v>
      </c>
      <c r="D10567" s="15" t="s">
        <v>23587</v>
      </c>
      <c r="E10567" s="371" t="s">
        <v>23646</v>
      </c>
    </row>
    <row r="10568" spans="1:5" ht="12" customHeight="1" x14ac:dyDescent="0.25">
      <c r="A10568" s="655">
        <v>733905391507</v>
      </c>
      <c r="B10568" s="654" t="s">
        <v>23647</v>
      </c>
      <c r="C10568" s="22">
        <f>MULTIFOCAL!C45</f>
        <v>0</v>
      </c>
      <c r="D10568" s="15" t="s">
        <v>23587</v>
      </c>
      <c r="E10568" s="371" t="s">
        <v>23648</v>
      </c>
    </row>
    <row r="10569" spans="1:5" ht="12" customHeight="1" x14ac:dyDescent="0.25">
      <c r="A10569" s="655">
        <v>733905391491</v>
      </c>
      <c r="B10569" s="654" t="s">
        <v>23649</v>
      </c>
      <c r="C10569" s="22">
        <f>MULTIFOCAL!C46</f>
        <v>0</v>
      </c>
      <c r="D10569" s="15" t="s">
        <v>23587</v>
      </c>
      <c r="E10569" s="371" t="s">
        <v>23650</v>
      </c>
    </row>
    <row r="10570" spans="1:5" ht="12" customHeight="1" x14ac:dyDescent="0.25">
      <c r="A10570" s="655">
        <v>733905391484</v>
      </c>
      <c r="B10570" s="654" t="s">
        <v>23651</v>
      </c>
      <c r="C10570" s="22">
        <f>MULTIFOCAL!C47</f>
        <v>0</v>
      </c>
      <c r="D10570" s="15" t="s">
        <v>23587</v>
      </c>
      <c r="E10570" s="371" t="s">
        <v>23652</v>
      </c>
    </row>
    <row r="10571" spans="1:5" ht="12" customHeight="1" x14ac:dyDescent="0.25">
      <c r="A10571" s="655">
        <v>733905391477</v>
      </c>
      <c r="B10571" s="654" t="s">
        <v>23653</v>
      </c>
      <c r="C10571" s="22">
        <f>MULTIFOCAL!C48</f>
        <v>0</v>
      </c>
      <c r="D10571" s="15" t="s">
        <v>23587</v>
      </c>
      <c r="E10571" s="371" t="s">
        <v>23654</v>
      </c>
    </row>
    <row r="10572" spans="1:5" ht="12" customHeight="1" x14ac:dyDescent="0.25">
      <c r="A10572" s="655">
        <v>733905391460</v>
      </c>
      <c r="B10572" s="654" t="s">
        <v>23655</v>
      </c>
      <c r="C10572" s="22">
        <f>MULTIFOCAL!C49</f>
        <v>0</v>
      </c>
      <c r="D10572" s="15" t="s">
        <v>23587</v>
      </c>
      <c r="E10572" s="371" t="s">
        <v>23656</v>
      </c>
    </row>
    <row r="10573" spans="1:5" ht="12" customHeight="1" x14ac:dyDescent="0.25">
      <c r="A10573" s="655">
        <v>733905391453</v>
      </c>
      <c r="B10573" s="654" t="s">
        <v>23657</v>
      </c>
      <c r="C10573" s="22">
        <f>MULTIFOCAL!C50</f>
        <v>0</v>
      </c>
      <c r="D10573" s="15" t="s">
        <v>23587</v>
      </c>
      <c r="E10573" s="371" t="s">
        <v>23658</v>
      </c>
    </row>
    <row r="10574" spans="1:5" ht="12" customHeight="1" x14ac:dyDescent="0.25">
      <c r="A10574" s="655">
        <v>733905392412</v>
      </c>
      <c r="B10574" s="654" t="s">
        <v>23659</v>
      </c>
      <c r="C10574" s="22">
        <f>MULTIFOCAL!D15</f>
        <v>0</v>
      </c>
      <c r="D10574" s="15" t="s">
        <v>23587</v>
      </c>
      <c r="E10574" s="371" t="s">
        <v>23660</v>
      </c>
    </row>
    <row r="10575" spans="1:5" ht="12" customHeight="1" x14ac:dyDescent="0.25">
      <c r="A10575" s="655">
        <v>733905392405</v>
      </c>
      <c r="B10575" s="654" t="s">
        <v>23661</v>
      </c>
      <c r="C10575" s="22">
        <f>MULTIFOCAL!D16</f>
        <v>0</v>
      </c>
      <c r="D10575" s="15" t="s">
        <v>23587</v>
      </c>
      <c r="E10575" s="371" t="s">
        <v>23662</v>
      </c>
    </row>
    <row r="10576" spans="1:5" ht="12" customHeight="1" x14ac:dyDescent="0.25">
      <c r="A10576" s="655">
        <v>733905392399</v>
      </c>
      <c r="B10576" s="654" t="s">
        <v>23663</v>
      </c>
      <c r="C10576" s="22">
        <f>MULTIFOCAL!D17</f>
        <v>0</v>
      </c>
      <c r="D10576" s="15" t="s">
        <v>23587</v>
      </c>
      <c r="E10576" s="371" t="s">
        <v>23664</v>
      </c>
    </row>
    <row r="10577" spans="1:5" ht="12" customHeight="1" x14ac:dyDescent="0.25">
      <c r="A10577" s="655">
        <v>733905392382</v>
      </c>
      <c r="B10577" s="654" t="s">
        <v>23665</v>
      </c>
      <c r="C10577" s="22">
        <f>MULTIFOCAL!D18</f>
        <v>0</v>
      </c>
      <c r="D10577" s="15" t="s">
        <v>23587</v>
      </c>
      <c r="E10577" s="371" t="s">
        <v>23666</v>
      </c>
    </row>
    <row r="10578" spans="1:5" ht="12" customHeight="1" x14ac:dyDescent="0.25">
      <c r="A10578" s="655">
        <v>733905392375</v>
      </c>
      <c r="B10578" s="654" t="s">
        <v>23667</v>
      </c>
      <c r="C10578" s="22">
        <f>MULTIFOCAL!D19</f>
        <v>0</v>
      </c>
      <c r="D10578" s="15" t="s">
        <v>23587</v>
      </c>
      <c r="E10578" s="371" t="s">
        <v>23668</v>
      </c>
    </row>
    <row r="10579" spans="1:5" ht="12" customHeight="1" x14ac:dyDescent="0.25">
      <c r="A10579" s="655">
        <v>733905392368</v>
      </c>
      <c r="B10579" s="654" t="s">
        <v>23669</v>
      </c>
      <c r="C10579" s="22">
        <f>MULTIFOCAL!D20</f>
        <v>0</v>
      </c>
      <c r="D10579" s="15" t="s">
        <v>23587</v>
      </c>
      <c r="E10579" s="371" t="s">
        <v>23670</v>
      </c>
    </row>
    <row r="10580" spans="1:5" ht="12" customHeight="1" x14ac:dyDescent="0.25">
      <c r="A10580" s="655">
        <v>733905392351</v>
      </c>
      <c r="B10580" s="654" t="s">
        <v>23671</v>
      </c>
      <c r="C10580" s="22">
        <f>MULTIFOCAL!D21</f>
        <v>0</v>
      </c>
      <c r="D10580" s="15" t="s">
        <v>23587</v>
      </c>
      <c r="E10580" s="371" t="s">
        <v>23672</v>
      </c>
    </row>
    <row r="10581" spans="1:5" ht="12" customHeight="1" x14ac:dyDescent="0.25">
      <c r="A10581" s="655">
        <v>733905392344</v>
      </c>
      <c r="B10581" s="654" t="s">
        <v>23673</v>
      </c>
      <c r="C10581" s="22">
        <f>MULTIFOCAL!D22</f>
        <v>0</v>
      </c>
      <c r="D10581" s="15" t="s">
        <v>23587</v>
      </c>
      <c r="E10581" s="371" t="s">
        <v>23674</v>
      </c>
    </row>
    <row r="10582" spans="1:5" ht="12" customHeight="1" x14ac:dyDescent="0.25">
      <c r="A10582" s="655">
        <v>733905392337</v>
      </c>
      <c r="B10582" s="654" t="s">
        <v>23675</v>
      </c>
      <c r="C10582" s="22">
        <f>MULTIFOCAL!D23</f>
        <v>0</v>
      </c>
      <c r="D10582" s="15" t="s">
        <v>23587</v>
      </c>
      <c r="E10582" s="371" t="s">
        <v>23676</v>
      </c>
    </row>
    <row r="10583" spans="1:5" ht="12" customHeight="1" x14ac:dyDescent="0.25">
      <c r="A10583" s="655">
        <v>733905392320</v>
      </c>
      <c r="B10583" s="654" t="s">
        <v>23677</v>
      </c>
      <c r="C10583" s="22">
        <f>MULTIFOCAL!D24</f>
        <v>0</v>
      </c>
      <c r="D10583" s="15" t="s">
        <v>23587</v>
      </c>
      <c r="E10583" s="371" t="s">
        <v>23678</v>
      </c>
    </row>
    <row r="10584" spans="1:5" ht="12" customHeight="1" x14ac:dyDescent="0.25">
      <c r="A10584" s="655">
        <v>733905392313</v>
      </c>
      <c r="B10584" s="654" t="s">
        <v>23679</v>
      </c>
      <c r="C10584" s="22">
        <f>MULTIFOCAL!D25</f>
        <v>0</v>
      </c>
      <c r="D10584" s="15" t="s">
        <v>23587</v>
      </c>
      <c r="E10584" s="371" t="s">
        <v>23680</v>
      </c>
    </row>
    <row r="10585" spans="1:5" ht="12" customHeight="1" x14ac:dyDescent="0.25">
      <c r="A10585" s="655">
        <v>733905392306</v>
      </c>
      <c r="B10585" s="654" t="s">
        <v>23681</v>
      </c>
      <c r="C10585" s="22">
        <f>MULTIFOCAL!D26</f>
        <v>0</v>
      </c>
      <c r="D10585" s="15" t="s">
        <v>23587</v>
      </c>
      <c r="E10585" s="371" t="s">
        <v>23682</v>
      </c>
    </row>
    <row r="10586" spans="1:5" ht="12" customHeight="1" x14ac:dyDescent="0.25">
      <c r="A10586" s="655">
        <v>733905392290</v>
      </c>
      <c r="B10586" s="654" t="s">
        <v>23683</v>
      </c>
      <c r="C10586" s="22">
        <f>MULTIFOCAL!D27</f>
        <v>0</v>
      </c>
      <c r="D10586" s="15" t="s">
        <v>23587</v>
      </c>
      <c r="E10586" s="371" t="s">
        <v>23684</v>
      </c>
    </row>
    <row r="10587" spans="1:5" ht="12" customHeight="1" x14ac:dyDescent="0.25">
      <c r="A10587" s="655">
        <v>733905392283</v>
      </c>
      <c r="B10587" s="654" t="s">
        <v>23685</v>
      </c>
      <c r="C10587" s="22">
        <f>MULTIFOCAL!D28</f>
        <v>0</v>
      </c>
      <c r="D10587" s="15" t="s">
        <v>23587</v>
      </c>
      <c r="E10587" s="371" t="s">
        <v>23686</v>
      </c>
    </row>
    <row r="10588" spans="1:5" ht="12" customHeight="1" x14ac:dyDescent="0.25">
      <c r="A10588" s="655">
        <v>733905392276</v>
      </c>
      <c r="B10588" s="654" t="s">
        <v>23687</v>
      </c>
      <c r="C10588" s="22">
        <f>MULTIFOCAL!D29</f>
        <v>0</v>
      </c>
      <c r="D10588" s="15" t="s">
        <v>23587</v>
      </c>
      <c r="E10588" s="371" t="s">
        <v>23688</v>
      </c>
    </row>
    <row r="10589" spans="1:5" ht="12" customHeight="1" x14ac:dyDescent="0.25">
      <c r="A10589" s="655">
        <v>733905392269</v>
      </c>
      <c r="B10589" s="654" t="s">
        <v>23689</v>
      </c>
      <c r="C10589" s="22">
        <f>MULTIFOCAL!D30</f>
        <v>0</v>
      </c>
      <c r="D10589" s="15" t="s">
        <v>23587</v>
      </c>
      <c r="E10589" s="371" t="s">
        <v>23690</v>
      </c>
    </row>
    <row r="10590" spans="1:5" ht="12" customHeight="1" x14ac:dyDescent="0.25">
      <c r="A10590" s="655">
        <v>733905392252</v>
      </c>
      <c r="B10590" s="654" t="s">
        <v>23691</v>
      </c>
      <c r="C10590" s="22">
        <f>MULTIFOCAL!D31</f>
        <v>0</v>
      </c>
      <c r="D10590" s="15" t="s">
        <v>23587</v>
      </c>
      <c r="E10590" s="371" t="s">
        <v>23692</v>
      </c>
    </row>
    <row r="10591" spans="1:5" ht="12" customHeight="1" x14ac:dyDescent="0.25">
      <c r="A10591" s="655">
        <v>733905392245</v>
      </c>
      <c r="B10591" s="654" t="s">
        <v>23693</v>
      </c>
      <c r="C10591" s="22">
        <f>MULTIFOCAL!D32</f>
        <v>0</v>
      </c>
      <c r="D10591" s="15" t="s">
        <v>23587</v>
      </c>
      <c r="E10591" s="371" t="s">
        <v>23694</v>
      </c>
    </row>
    <row r="10592" spans="1:5" ht="12" customHeight="1" x14ac:dyDescent="0.25">
      <c r="A10592" s="655">
        <v>733905392238</v>
      </c>
      <c r="B10592" s="654" t="s">
        <v>23695</v>
      </c>
      <c r="C10592" s="22">
        <f>MULTIFOCAL!D33</f>
        <v>0</v>
      </c>
      <c r="D10592" s="15" t="s">
        <v>23587</v>
      </c>
      <c r="E10592" s="371" t="s">
        <v>23696</v>
      </c>
    </row>
    <row r="10593" spans="1:5" ht="12" customHeight="1" x14ac:dyDescent="0.25">
      <c r="A10593" s="655">
        <v>733905392221</v>
      </c>
      <c r="B10593" s="654" t="s">
        <v>23697</v>
      </c>
      <c r="C10593" s="22">
        <f>MULTIFOCAL!D34</f>
        <v>0</v>
      </c>
      <c r="D10593" s="15" t="s">
        <v>23587</v>
      </c>
      <c r="E10593" s="371" t="s">
        <v>23698</v>
      </c>
    </row>
    <row r="10594" spans="1:5" ht="12" customHeight="1" x14ac:dyDescent="0.25">
      <c r="A10594" s="655">
        <v>733905392214</v>
      </c>
      <c r="B10594" s="654" t="s">
        <v>23699</v>
      </c>
      <c r="C10594" s="22">
        <f>MULTIFOCAL!D35</f>
        <v>0</v>
      </c>
      <c r="D10594" s="15" t="s">
        <v>23587</v>
      </c>
      <c r="E10594" s="371" t="s">
        <v>23700</v>
      </c>
    </row>
    <row r="10595" spans="1:5" ht="12" customHeight="1" x14ac:dyDescent="0.25">
      <c r="A10595" s="655">
        <v>733905392207</v>
      </c>
      <c r="B10595" s="654" t="s">
        <v>23701</v>
      </c>
      <c r="C10595" s="22">
        <f>MULTIFOCAL!D36</f>
        <v>0</v>
      </c>
      <c r="D10595" s="15" t="s">
        <v>23587</v>
      </c>
      <c r="E10595" s="371" t="s">
        <v>23702</v>
      </c>
    </row>
    <row r="10596" spans="1:5" ht="12" customHeight="1" x14ac:dyDescent="0.25">
      <c r="A10596" s="655">
        <v>733905392191</v>
      </c>
      <c r="B10596" s="654" t="s">
        <v>23703</v>
      </c>
      <c r="C10596" s="22">
        <f>MULTIFOCAL!D37</f>
        <v>0</v>
      </c>
      <c r="D10596" s="15" t="s">
        <v>23587</v>
      </c>
      <c r="E10596" s="371" t="s">
        <v>23704</v>
      </c>
    </row>
    <row r="10597" spans="1:5" ht="12" customHeight="1" x14ac:dyDescent="0.25">
      <c r="A10597" s="655">
        <v>733905392184</v>
      </c>
      <c r="B10597" s="654" t="s">
        <v>23705</v>
      </c>
      <c r="C10597" s="22">
        <f>MULTIFOCAL!D38</f>
        <v>0</v>
      </c>
      <c r="D10597" s="15" t="s">
        <v>23587</v>
      </c>
      <c r="E10597" s="371" t="s">
        <v>23706</v>
      </c>
    </row>
    <row r="10598" spans="1:5" ht="12" customHeight="1" x14ac:dyDescent="0.25">
      <c r="A10598" s="655">
        <v>733905392177</v>
      </c>
      <c r="B10598" s="654" t="s">
        <v>23707</v>
      </c>
      <c r="C10598" s="22">
        <f>MULTIFOCAL!D39</f>
        <v>0</v>
      </c>
      <c r="D10598" s="15" t="s">
        <v>23587</v>
      </c>
      <c r="E10598" s="371" t="s">
        <v>23708</v>
      </c>
    </row>
    <row r="10599" spans="1:5" ht="12" customHeight="1" x14ac:dyDescent="0.25">
      <c r="A10599" s="655">
        <v>733905392160</v>
      </c>
      <c r="B10599" s="654" t="s">
        <v>23709</v>
      </c>
      <c r="C10599" s="22">
        <f>MULTIFOCAL!D40</f>
        <v>0</v>
      </c>
      <c r="D10599" s="15" t="s">
        <v>23587</v>
      </c>
      <c r="E10599" s="371" t="s">
        <v>23710</v>
      </c>
    </row>
    <row r="10600" spans="1:5" ht="12" customHeight="1" x14ac:dyDescent="0.25">
      <c r="A10600" s="655">
        <v>733905392153</v>
      </c>
      <c r="B10600" s="654" t="s">
        <v>23711</v>
      </c>
      <c r="C10600" s="22">
        <f>MULTIFOCAL!D41</f>
        <v>0</v>
      </c>
      <c r="D10600" s="15" t="s">
        <v>23587</v>
      </c>
      <c r="E10600" s="371" t="s">
        <v>23712</v>
      </c>
    </row>
    <row r="10601" spans="1:5" ht="12" customHeight="1" x14ac:dyDescent="0.25">
      <c r="A10601" s="655">
        <v>733905392146</v>
      </c>
      <c r="B10601" s="654" t="s">
        <v>23713</v>
      </c>
      <c r="C10601" s="22">
        <f>MULTIFOCAL!D42</f>
        <v>0</v>
      </c>
      <c r="D10601" s="15" t="s">
        <v>23587</v>
      </c>
      <c r="E10601" s="371" t="s">
        <v>23714</v>
      </c>
    </row>
    <row r="10602" spans="1:5" ht="12" customHeight="1" x14ac:dyDescent="0.25">
      <c r="A10602" s="655">
        <v>733905392139</v>
      </c>
      <c r="B10602" s="654" t="s">
        <v>23715</v>
      </c>
      <c r="C10602" s="22">
        <f>MULTIFOCAL!D43</f>
        <v>0</v>
      </c>
      <c r="D10602" s="15" t="s">
        <v>23587</v>
      </c>
      <c r="E10602" s="371" t="s">
        <v>23716</v>
      </c>
    </row>
    <row r="10603" spans="1:5" ht="12" customHeight="1" x14ac:dyDescent="0.25">
      <c r="A10603" s="655">
        <v>733905392122</v>
      </c>
      <c r="B10603" s="654" t="s">
        <v>23717</v>
      </c>
      <c r="C10603" s="22">
        <f>MULTIFOCAL!D44</f>
        <v>0</v>
      </c>
      <c r="D10603" s="15" t="s">
        <v>23587</v>
      </c>
      <c r="E10603" s="371" t="s">
        <v>23718</v>
      </c>
    </row>
    <row r="10604" spans="1:5" ht="12" customHeight="1" x14ac:dyDescent="0.25">
      <c r="A10604" s="655">
        <v>733905392115</v>
      </c>
      <c r="B10604" s="654" t="s">
        <v>23719</v>
      </c>
      <c r="C10604" s="22">
        <f>MULTIFOCAL!D45</f>
        <v>0</v>
      </c>
      <c r="D10604" s="15" t="s">
        <v>23587</v>
      </c>
      <c r="E10604" s="371" t="s">
        <v>23720</v>
      </c>
    </row>
    <row r="10605" spans="1:5" ht="12" customHeight="1" x14ac:dyDescent="0.25">
      <c r="A10605" s="655">
        <v>733905392108</v>
      </c>
      <c r="B10605" s="654" t="s">
        <v>23721</v>
      </c>
      <c r="C10605" s="22">
        <f>MULTIFOCAL!D46</f>
        <v>0</v>
      </c>
      <c r="D10605" s="15" t="s">
        <v>23587</v>
      </c>
      <c r="E10605" s="371" t="s">
        <v>23722</v>
      </c>
    </row>
    <row r="10606" spans="1:5" ht="12" customHeight="1" x14ac:dyDescent="0.25">
      <c r="A10606" s="655">
        <v>733905392092</v>
      </c>
      <c r="B10606" s="654" t="s">
        <v>23723</v>
      </c>
      <c r="C10606" s="22">
        <f>MULTIFOCAL!D47</f>
        <v>0</v>
      </c>
      <c r="D10606" s="15" t="s">
        <v>23587</v>
      </c>
      <c r="E10606" s="371" t="s">
        <v>23724</v>
      </c>
    </row>
    <row r="10607" spans="1:5" ht="12" customHeight="1" x14ac:dyDescent="0.25">
      <c r="A10607" s="655">
        <v>733905392085</v>
      </c>
      <c r="B10607" s="654" t="s">
        <v>23725</v>
      </c>
      <c r="C10607" s="22">
        <f>MULTIFOCAL!D48</f>
        <v>0</v>
      </c>
      <c r="D10607" s="15" t="s">
        <v>23587</v>
      </c>
      <c r="E10607" s="371" t="s">
        <v>23726</v>
      </c>
    </row>
    <row r="10608" spans="1:5" ht="12" customHeight="1" x14ac:dyDescent="0.25">
      <c r="A10608" s="655">
        <v>733905392078</v>
      </c>
      <c r="B10608" s="654" t="s">
        <v>23727</v>
      </c>
      <c r="C10608" s="22">
        <f>MULTIFOCAL!D49</f>
        <v>0</v>
      </c>
      <c r="D10608" s="15" t="s">
        <v>23587</v>
      </c>
      <c r="E10608" s="371" t="s">
        <v>23728</v>
      </c>
    </row>
    <row r="10609" spans="1:5" ht="12" customHeight="1" x14ac:dyDescent="0.25">
      <c r="A10609" s="655">
        <v>733905392061</v>
      </c>
      <c r="B10609" s="654" t="s">
        <v>23729</v>
      </c>
      <c r="C10609" s="22">
        <f>MULTIFOCAL!D50</f>
        <v>0</v>
      </c>
      <c r="D10609" s="15" t="s">
        <v>23587</v>
      </c>
      <c r="E10609" s="371" t="s">
        <v>23730</v>
      </c>
    </row>
    <row r="10610" spans="1:5" ht="12" customHeight="1" x14ac:dyDescent="0.25">
      <c r="A10610" s="655">
        <v>733905391194</v>
      </c>
      <c r="B10610" s="654" t="s">
        <v>23731</v>
      </c>
      <c r="C10610" s="22">
        <f>MULTIFOCAL!E15</f>
        <v>0</v>
      </c>
      <c r="D10610" s="15" t="s">
        <v>23587</v>
      </c>
      <c r="E10610" s="371" t="s">
        <v>23732</v>
      </c>
    </row>
    <row r="10611" spans="1:5" ht="12" customHeight="1" x14ac:dyDescent="0.25">
      <c r="A10611" s="655">
        <v>733905391187</v>
      </c>
      <c r="B10611" s="654" t="s">
        <v>23733</v>
      </c>
      <c r="C10611" s="22">
        <f>MULTIFOCAL!E16</f>
        <v>0</v>
      </c>
      <c r="D10611" s="15" t="s">
        <v>23587</v>
      </c>
      <c r="E10611" s="371" t="s">
        <v>23734</v>
      </c>
    </row>
    <row r="10612" spans="1:5" ht="12" customHeight="1" x14ac:dyDescent="0.25">
      <c r="A10612" s="655">
        <v>733905391170</v>
      </c>
      <c r="B10612" s="654" t="s">
        <v>23735</v>
      </c>
      <c r="C10612" s="22">
        <f>MULTIFOCAL!E17</f>
        <v>0</v>
      </c>
      <c r="D10612" s="15" t="s">
        <v>23587</v>
      </c>
      <c r="E10612" s="371" t="s">
        <v>23736</v>
      </c>
    </row>
    <row r="10613" spans="1:5" ht="12" customHeight="1" x14ac:dyDescent="0.25">
      <c r="A10613" s="655">
        <v>733905391163</v>
      </c>
      <c r="B10613" s="654" t="s">
        <v>23737</v>
      </c>
      <c r="C10613" s="22">
        <f>MULTIFOCAL!E18</f>
        <v>0</v>
      </c>
      <c r="D10613" s="15" t="s">
        <v>23587</v>
      </c>
      <c r="E10613" s="371" t="s">
        <v>23738</v>
      </c>
    </row>
    <row r="10614" spans="1:5" ht="12" customHeight="1" x14ac:dyDescent="0.25">
      <c r="A10614" s="655">
        <v>733905391156</v>
      </c>
      <c r="B10614" s="654" t="s">
        <v>23739</v>
      </c>
      <c r="C10614" s="22">
        <f>MULTIFOCAL!E19</f>
        <v>0</v>
      </c>
      <c r="D10614" s="15" t="s">
        <v>23587</v>
      </c>
      <c r="E10614" s="371" t="s">
        <v>23740</v>
      </c>
    </row>
    <row r="10615" spans="1:5" ht="12" customHeight="1" x14ac:dyDescent="0.25">
      <c r="A10615" s="655">
        <v>733905391149</v>
      </c>
      <c r="B10615" s="654" t="s">
        <v>23741</v>
      </c>
      <c r="C10615" s="22">
        <f>MULTIFOCAL!E20</f>
        <v>0</v>
      </c>
      <c r="D10615" s="15" t="s">
        <v>23587</v>
      </c>
      <c r="E10615" s="371" t="s">
        <v>23742</v>
      </c>
    </row>
    <row r="10616" spans="1:5" ht="12" customHeight="1" x14ac:dyDescent="0.25">
      <c r="A10616" s="655">
        <v>733905391132</v>
      </c>
      <c r="B10616" s="654" t="s">
        <v>23743</v>
      </c>
      <c r="C10616" s="22">
        <f>MULTIFOCAL!E21</f>
        <v>0</v>
      </c>
      <c r="D10616" s="15" t="s">
        <v>23587</v>
      </c>
      <c r="E10616" s="371" t="s">
        <v>23744</v>
      </c>
    </row>
    <row r="10617" spans="1:5" ht="12" customHeight="1" x14ac:dyDescent="0.25">
      <c r="A10617" s="655">
        <v>733905391125</v>
      </c>
      <c r="B10617" s="654" t="s">
        <v>23745</v>
      </c>
      <c r="C10617" s="22">
        <f>MULTIFOCAL!E22</f>
        <v>0</v>
      </c>
      <c r="D10617" s="15" t="s">
        <v>23587</v>
      </c>
      <c r="E10617" s="371" t="s">
        <v>23746</v>
      </c>
    </row>
    <row r="10618" spans="1:5" ht="12" customHeight="1" x14ac:dyDescent="0.25">
      <c r="A10618" s="655">
        <v>733905391118</v>
      </c>
      <c r="B10618" s="654" t="s">
        <v>23747</v>
      </c>
      <c r="C10618" s="22">
        <f>MULTIFOCAL!E23</f>
        <v>0</v>
      </c>
      <c r="D10618" s="15" t="s">
        <v>23587</v>
      </c>
      <c r="E10618" s="371" t="s">
        <v>23748</v>
      </c>
    </row>
    <row r="10619" spans="1:5" ht="12" customHeight="1" x14ac:dyDescent="0.25">
      <c r="A10619" s="655">
        <v>733905391101</v>
      </c>
      <c r="B10619" s="654" t="s">
        <v>23749</v>
      </c>
      <c r="C10619" s="22">
        <f>MULTIFOCAL!E24</f>
        <v>0</v>
      </c>
      <c r="D10619" s="15" t="s">
        <v>23587</v>
      </c>
      <c r="E10619" s="371" t="s">
        <v>23750</v>
      </c>
    </row>
    <row r="10620" spans="1:5" ht="12" customHeight="1" x14ac:dyDescent="0.25">
      <c r="A10620" s="655">
        <v>733905391095</v>
      </c>
      <c r="B10620" s="654" t="s">
        <v>23751</v>
      </c>
      <c r="C10620" s="22">
        <f>MULTIFOCAL!E25</f>
        <v>0</v>
      </c>
      <c r="D10620" s="15" t="s">
        <v>23587</v>
      </c>
      <c r="E10620" s="371" t="s">
        <v>23752</v>
      </c>
    </row>
    <row r="10621" spans="1:5" ht="12" customHeight="1" x14ac:dyDescent="0.25">
      <c r="A10621" s="655">
        <v>733905391088</v>
      </c>
      <c r="B10621" s="654" t="s">
        <v>23753</v>
      </c>
      <c r="C10621" s="22">
        <f>MULTIFOCAL!E26</f>
        <v>0</v>
      </c>
      <c r="D10621" s="15" t="s">
        <v>23587</v>
      </c>
      <c r="E10621" s="371" t="s">
        <v>23754</v>
      </c>
    </row>
    <row r="10622" spans="1:5" ht="12" customHeight="1" x14ac:dyDescent="0.25">
      <c r="A10622" s="655">
        <v>733905391071</v>
      </c>
      <c r="B10622" s="654" t="s">
        <v>23755</v>
      </c>
      <c r="C10622" s="22">
        <f>MULTIFOCAL!E27</f>
        <v>0</v>
      </c>
      <c r="D10622" s="15" t="s">
        <v>23587</v>
      </c>
      <c r="E10622" s="371" t="s">
        <v>23756</v>
      </c>
    </row>
    <row r="10623" spans="1:5" ht="12" customHeight="1" x14ac:dyDescent="0.25">
      <c r="A10623" s="655">
        <v>733905391064</v>
      </c>
      <c r="B10623" s="654" t="s">
        <v>23757</v>
      </c>
      <c r="C10623" s="22">
        <f>MULTIFOCAL!E28</f>
        <v>0</v>
      </c>
      <c r="D10623" s="15" t="s">
        <v>23587</v>
      </c>
      <c r="E10623" s="371" t="s">
        <v>23758</v>
      </c>
    </row>
    <row r="10624" spans="1:5" ht="12" customHeight="1" x14ac:dyDescent="0.25">
      <c r="A10624" s="655">
        <v>733905391057</v>
      </c>
      <c r="B10624" s="654" t="s">
        <v>23759</v>
      </c>
      <c r="C10624" s="22">
        <f>MULTIFOCAL!E29</f>
        <v>0</v>
      </c>
      <c r="D10624" s="15" t="s">
        <v>23587</v>
      </c>
      <c r="E10624" s="371" t="s">
        <v>23760</v>
      </c>
    </row>
    <row r="10625" spans="1:5" ht="12" customHeight="1" x14ac:dyDescent="0.25">
      <c r="A10625" s="655">
        <v>733905391040</v>
      </c>
      <c r="B10625" s="654" t="s">
        <v>23761</v>
      </c>
      <c r="C10625" s="22">
        <f>MULTIFOCAL!E30</f>
        <v>0</v>
      </c>
      <c r="D10625" s="15" t="s">
        <v>23587</v>
      </c>
      <c r="E10625" s="371" t="s">
        <v>23762</v>
      </c>
    </row>
    <row r="10626" spans="1:5" ht="12" customHeight="1" x14ac:dyDescent="0.25">
      <c r="A10626" s="655">
        <v>733905391033</v>
      </c>
      <c r="B10626" s="654" t="s">
        <v>23763</v>
      </c>
      <c r="C10626" s="22">
        <f>MULTIFOCAL!E31</f>
        <v>0</v>
      </c>
      <c r="D10626" s="15" t="s">
        <v>23587</v>
      </c>
      <c r="E10626" s="371" t="s">
        <v>23764</v>
      </c>
    </row>
    <row r="10627" spans="1:5" ht="12" customHeight="1" x14ac:dyDescent="0.25">
      <c r="A10627" s="655">
        <v>733905391026</v>
      </c>
      <c r="B10627" s="654" t="s">
        <v>23765</v>
      </c>
      <c r="C10627" s="22">
        <f>MULTIFOCAL!E32</f>
        <v>0</v>
      </c>
      <c r="D10627" s="15" t="s">
        <v>23587</v>
      </c>
      <c r="E10627" s="371" t="s">
        <v>23766</v>
      </c>
    </row>
    <row r="10628" spans="1:5" ht="12" customHeight="1" x14ac:dyDescent="0.25">
      <c r="A10628" s="655">
        <v>733905391019</v>
      </c>
      <c r="B10628" s="654" t="s">
        <v>23767</v>
      </c>
      <c r="C10628" s="22">
        <f>MULTIFOCAL!E33</f>
        <v>0</v>
      </c>
      <c r="D10628" s="15" t="s">
        <v>23587</v>
      </c>
      <c r="E10628" s="371" t="s">
        <v>23768</v>
      </c>
    </row>
    <row r="10629" spans="1:5" ht="12" customHeight="1" x14ac:dyDescent="0.25">
      <c r="A10629" s="655">
        <v>733905391002</v>
      </c>
      <c r="B10629" s="654" t="s">
        <v>23769</v>
      </c>
      <c r="C10629" s="22">
        <f>MULTIFOCAL!E34</f>
        <v>0</v>
      </c>
      <c r="D10629" s="15" t="s">
        <v>23587</v>
      </c>
      <c r="E10629" s="371" t="s">
        <v>23770</v>
      </c>
    </row>
    <row r="10630" spans="1:5" ht="12" customHeight="1" x14ac:dyDescent="0.25">
      <c r="A10630" s="655">
        <v>733905390999</v>
      </c>
      <c r="B10630" s="654" t="s">
        <v>23771</v>
      </c>
      <c r="C10630" s="22">
        <f>MULTIFOCAL!E35</f>
        <v>0</v>
      </c>
      <c r="D10630" s="15" t="s">
        <v>23587</v>
      </c>
      <c r="E10630" s="371" t="s">
        <v>23772</v>
      </c>
    </row>
    <row r="10631" spans="1:5" ht="12" customHeight="1" x14ac:dyDescent="0.25">
      <c r="A10631" s="655">
        <v>733905390982</v>
      </c>
      <c r="B10631" s="654" t="s">
        <v>23773</v>
      </c>
      <c r="C10631" s="22">
        <f>MULTIFOCAL!E36</f>
        <v>0</v>
      </c>
      <c r="D10631" s="15" t="s">
        <v>23587</v>
      </c>
      <c r="E10631" s="371" t="s">
        <v>23774</v>
      </c>
    </row>
    <row r="10632" spans="1:5" ht="12" customHeight="1" x14ac:dyDescent="0.25">
      <c r="A10632" s="655">
        <v>733905390975</v>
      </c>
      <c r="B10632" s="654" t="s">
        <v>23775</v>
      </c>
      <c r="C10632" s="22">
        <f>MULTIFOCAL!E37</f>
        <v>0</v>
      </c>
      <c r="D10632" s="15" t="s">
        <v>23587</v>
      </c>
      <c r="E10632" s="371" t="s">
        <v>23776</v>
      </c>
    </row>
    <row r="10633" spans="1:5" ht="12" customHeight="1" x14ac:dyDescent="0.25">
      <c r="A10633" s="655">
        <v>733905390968</v>
      </c>
      <c r="B10633" s="654" t="s">
        <v>23777</v>
      </c>
      <c r="C10633" s="22">
        <f>MULTIFOCAL!E38</f>
        <v>0</v>
      </c>
      <c r="D10633" s="15" t="s">
        <v>23587</v>
      </c>
      <c r="E10633" s="371" t="s">
        <v>23778</v>
      </c>
    </row>
    <row r="10634" spans="1:5" ht="12" customHeight="1" x14ac:dyDescent="0.25">
      <c r="A10634" s="655">
        <v>733905390951</v>
      </c>
      <c r="B10634" s="654" t="s">
        <v>23779</v>
      </c>
      <c r="C10634" s="22">
        <f>MULTIFOCAL!E39</f>
        <v>0</v>
      </c>
      <c r="D10634" s="15" t="s">
        <v>23587</v>
      </c>
      <c r="E10634" s="371" t="s">
        <v>23780</v>
      </c>
    </row>
    <row r="10635" spans="1:5" ht="12" customHeight="1" x14ac:dyDescent="0.25">
      <c r="A10635" s="655">
        <v>733905390944</v>
      </c>
      <c r="B10635" s="654" t="s">
        <v>23781</v>
      </c>
      <c r="C10635" s="22">
        <f>MULTIFOCAL!E40</f>
        <v>0</v>
      </c>
      <c r="D10635" s="15" t="s">
        <v>23587</v>
      </c>
      <c r="E10635" s="371" t="s">
        <v>23782</v>
      </c>
    </row>
    <row r="10636" spans="1:5" ht="12" customHeight="1" x14ac:dyDescent="0.25">
      <c r="A10636" s="655">
        <v>733905390937</v>
      </c>
      <c r="B10636" s="654" t="s">
        <v>23783</v>
      </c>
      <c r="C10636" s="22">
        <f>MULTIFOCAL!E41</f>
        <v>0</v>
      </c>
      <c r="D10636" s="15" t="s">
        <v>23587</v>
      </c>
      <c r="E10636" s="371" t="s">
        <v>23784</v>
      </c>
    </row>
    <row r="10637" spans="1:5" ht="12" customHeight="1" x14ac:dyDescent="0.25">
      <c r="A10637" s="655">
        <v>733905390920</v>
      </c>
      <c r="B10637" s="654" t="s">
        <v>23785</v>
      </c>
      <c r="C10637" s="22">
        <f>MULTIFOCAL!E42</f>
        <v>0</v>
      </c>
      <c r="D10637" s="15" t="s">
        <v>23587</v>
      </c>
      <c r="E10637" s="371" t="s">
        <v>23786</v>
      </c>
    </row>
    <row r="10638" spans="1:5" ht="12" customHeight="1" x14ac:dyDescent="0.25">
      <c r="A10638" s="655">
        <v>733905390913</v>
      </c>
      <c r="B10638" s="654" t="s">
        <v>23787</v>
      </c>
      <c r="C10638" s="22">
        <f>MULTIFOCAL!E43</f>
        <v>0</v>
      </c>
      <c r="D10638" s="15" t="s">
        <v>23587</v>
      </c>
      <c r="E10638" s="371" t="s">
        <v>23788</v>
      </c>
    </row>
    <row r="10639" spans="1:5" ht="12" customHeight="1" x14ac:dyDescent="0.25">
      <c r="A10639" s="655">
        <v>733905390906</v>
      </c>
      <c r="B10639" s="654" t="s">
        <v>23789</v>
      </c>
      <c r="C10639" s="22">
        <f>MULTIFOCAL!E44</f>
        <v>0</v>
      </c>
      <c r="D10639" s="15" t="s">
        <v>23587</v>
      </c>
      <c r="E10639" s="371" t="s">
        <v>23790</v>
      </c>
    </row>
    <row r="10640" spans="1:5" ht="12" customHeight="1" x14ac:dyDescent="0.25">
      <c r="A10640" s="655">
        <v>733905390890</v>
      </c>
      <c r="B10640" s="654" t="s">
        <v>23791</v>
      </c>
      <c r="C10640" s="22">
        <f>MULTIFOCAL!E45</f>
        <v>0</v>
      </c>
      <c r="D10640" s="15" t="s">
        <v>23587</v>
      </c>
      <c r="E10640" s="371" t="s">
        <v>23792</v>
      </c>
    </row>
    <row r="10641" spans="1:5" ht="12" customHeight="1" x14ac:dyDescent="0.25">
      <c r="A10641" s="655">
        <v>733905390883</v>
      </c>
      <c r="B10641" s="654" t="s">
        <v>23793</v>
      </c>
      <c r="C10641" s="22">
        <f>MULTIFOCAL!E46</f>
        <v>0</v>
      </c>
      <c r="D10641" s="15" t="s">
        <v>23587</v>
      </c>
      <c r="E10641" s="371" t="s">
        <v>23794</v>
      </c>
    </row>
    <row r="10642" spans="1:5" ht="12" customHeight="1" x14ac:dyDescent="0.25">
      <c r="A10642" s="655">
        <v>733905390876</v>
      </c>
      <c r="B10642" s="654" t="s">
        <v>23795</v>
      </c>
      <c r="C10642" s="22">
        <f>MULTIFOCAL!E47</f>
        <v>0</v>
      </c>
      <c r="D10642" s="15" t="s">
        <v>23587</v>
      </c>
      <c r="E10642" s="371" t="s">
        <v>23796</v>
      </c>
    </row>
    <row r="10643" spans="1:5" ht="12" customHeight="1" x14ac:dyDescent="0.25">
      <c r="A10643" s="655">
        <v>733905390869</v>
      </c>
      <c r="B10643" s="654" t="s">
        <v>23797</v>
      </c>
      <c r="C10643" s="22">
        <f>MULTIFOCAL!E48</f>
        <v>0</v>
      </c>
      <c r="D10643" s="15" t="s">
        <v>23587</v>
      </c>
      <c r="E10643" s="371" t="s">
        <v>23798</v>
      </c>
    </row>
    <row r="10644" spans="1:5" ht="12" customHeight="1" x14ac:dyDescent="0.25">
      <c r="A10644" s="655">
        <v>733905390852</v>
      </c>
      <c r="B10644" s="654" t="s">
        <v>23799</v>
      </c>
      <c r="C10644" s="22">
        <f>MULTIFOCAL!E49</f>
        <v>0</v>
      </c>
      <c r="D10644" s="15" t="s">
        <v>23587</v>
      </c>
      <c r="E10644" s="371" t="s">
        <v>23800</v>
      </c>
    </row>
    <row r="10645" spans="1:5" ht="12" customHeight="1" x14ac:dyDescent="0.25">
      <c r="A10645" s="655">
        <v>733905390845</v>
      </c>
      <c r="B10645" s="654" t="s">
        <v>23801</v>
      </c>
      <c r="C10645" s="22">
        <f>MULTIFOCAL!E50</f>
        <v>0</v>
      </c>
      <c r="D10645" s="15" t="s">
        <v>23587</v>
      </c>
      <c r="E10645" s="371" t="s">
        <v>23802</v>
      </c>
    </row>
    <row r="10646" spans="1:5" ht="12" customHeight="1" x14ac:dyDescent="0.25">
      <c r="A10646" s="655">
        <v>733905391811</v>
      </c>
      <c r="B10646" s="654" t="s">
        <v>23803</v>
      </c>
      <c r="C10646" s="22">
        <f>MULTIFOCAL!G15</f>
        <v>0</v>
      </c>
      <c r="D10646" s="15" t="s">
        <v>23587</v>
      </c>
      <c r="E10646" s="371" t="s">
        <v>23804</v>
      </c>
    </row>
    <row r="10647" spans="1:5" ht="12" customHeight="1" x14ac:dyDescent="0.25">
      <c r="A10647" s="655">
        <v>733905391828</v>
      </c>
      <c r="B10647" s="654" t="s">
        <v>23805</v>
      </c>
      <c r="C10647" s="22">
        <f>MULTIFOCAL!G16</f>
        <v>0</v>
      </c>
      <c r="D10647" s="15" t="s">
        <v>23587</v>
      </c>
      <c r="E10647" s="371" t="s">
        <v>23806</v>
      </c>
    </row>
    <row r="10648" spans="1:5" ht="12" customHeight="1" x14ac:dyDescent="0.25">
      <c r="A10648" s="655">
        <v>733905391835</v>
      </c>
      <c r="B10648" s="654" t="s">
        <v>23807</v>
      </c>
      <c r="C10648" s="22">
        <f>MULTIFOCAL!G17</f>
        <v>0</v>
      </c>
      <c r="D10648" s="15" t="s">
        <v>23587</v>
      </c>
      <c r="E10648" s="371" t="s">
        <v>23808</v>
      </c>
    </row>
    <row r="10649" spans="1:5" ht="12" customHeight="1" x14ac:dyDescent="0.25">
      <c r="A10649" s="655">
        <v>733905391842</v>
      </c>
      <c r="B10649" s="654" t="s">
        <v>23809</v>
      </c>
      <c r="C10649" s="22">
        <f>MULTIFOCAL!G18</f>
        <v>0</v>
      </c>
      <c r="D10649" s="15" t="s">
        <v>23587</v>
      </c>
      <c r="E10649" s="371" t="s">
        <v>23810</v>
      </c>
    </row>
    <row r="10650" spans="1:5" ht="12" customHeight="1" x14ac:dyDescent="0.25">
      <c r="A10650" s="655">
        <v>733905391859</v>
      </c>
      <c r="B10650" s="654" t="s">
        <v>23811</v>
      </c>
      <c r="C10650" s="22">
        <f>MULTIFOCAL!G19</f>
        <v>0</v>
      </c>
      <c r="D10650" s="15" t="s">
        <v>23587</v>
      </c>
      <c r="E10650" s="371" t="s">
        <v>23812</v>
      </c>
    </row>
    <row r="10651" spans="1:5" ht="12" customHeight="1" x14ac:dyDescent="0.25">
      <c r="A10651" s="655">
        <v>733905391866</v>
      </c>
      <c r="B10651" s="654" t="s">
        <v>23813</v>
      </c>
      <c r="C10651" s="22">
        <f>MULTIFOCAL!G20</f>
        <v>0</v>
      </c>
      <c r="D10651" s="15" t="s">
        <v>23587</v>
      </c>
      <c r="E10651" s="371" t="s">
        <v>23814</v>
      </c>
    </row>
    <row r="10652" spans="1:5" ht="12" customHeight="1" x14ac:dyDescent="0.25">
      <c r="A10652" s="655">
        <v>733905391873</v>
      </c>
      <c r="B10652" s="654" t="s">
        <v>23815</v>
      </c>
      <c r="C10652" s="22">
        <f>MULTIFOCAL!G21</f>
        <v>0</v>
      </c>
      <c r="D10652" s="15" t="s">
        <v>23587</v>
      </c>
      <c r="E10652" s="371" t="s">
        <v>23816</v>
      </c>
    </row>
    <row r="10653" spans="1:5" ht="12" customHeight="1" x14ac:dyDescent="0.25">
      <c r="A10653" s="655">
        <v>733905391880</v>
      </c>
      <c r="B10653" s="654" t="s">
        <v>23817</v>
      </c>
      <c r="C10653" s="22">
        <f>MULTIFOCAL!G22</f>
        <v>0</v>
      </c>
      <c r="D10653" s="15" t="s">
        <v>23587</v>
      </c>
      <c r="E10653" s="371" t="s">
        <v>23818</v>
      </c>
    </row>
    <row r="10654" spans="1:5" ht="12" customHeight="1" x14ac:dyDescent="0.25">
      <c r="A10654" s="655">
        <v>733905391897</v>
      </c>
      <c r="B10654" s="654" t="s">
        <v>23819</v>
      </c>
      <c r="C10654" s="22">
        <f>MULTIFOCAL!G23</f>
        <v>0</v>
      </c>
      <c r="D10654" s="15" t="s">
        <v>23587</v>
      </c>
      <c r="E10654" s="371" t="s">
        <v>23820</v>
      </c>
    </row>
    <row r="10655" spans="1:5" ht="12" customHeight="1" x14ac:dyDescent="0.25">
      <c r="A10655" s="655">
        <v>733905391903</v>
      </c>
      <c r="B10655" s="654" t="s">
        <v>23821</v>
      </c>
      <c r="C10655" s="22">
        <f>MULTIFOCAL!G24</f>
        <v>0</v>
      </c>
      <c r="D10655" s="15" t="s">
        <v>23587</v>
      </c>
      <c r="E10655" s="371" t="s">
        <v>23822</v>
      </c>
    </row>
    <row r="10656" spans="1:5" ht="12" customHeight="1" x14ac:dyDescent="0.25">
      <c r="A10656" s="655">
        <v>733905391910</v>
      </c>
      <c r="B10656" s="654" t="s">
        <v>23823</v>
      </c>
      <c r="C10656" s="22">
        <f>MULTIFOCAL!G25</f>
        <v>0</v>
      </c>
      <c r="D10656" s="15" t="s">
        <v>23587</v>
      </c>
      <c r="E10656" s="371" t="s">
        <v>23824</v>
      </c>
    </row>
    <row r="10657" spans="1:5" ht="12" customHeight="1" x14ac:dyDescent="0.25">
      <c r="A10657" s="655">
        <v>733905391927</v>
      </c>
      <c r="B10657" s="654" t="s">
        <v>23825</v>
      </c>
      <c r="C10657" s="22">
        <f>MULTIFOCAL!G26</f>
        <v>0</v>
      </c>
      <c r="D10657" s="15" t="s">
        <v>23587</v>
      </c>
      <c r="E10657" s="371" t="s">
        <v>23826</v>
      </c>
    </row>
    <row r="10658" spans="1:5" ht="12" customHeight="1" x14ac:dyDescent="0.25">
      <c r="A10658" s="655">
        <v>733905391934</v>
      </c>
      <c r="B10658" s="654" t="s">
        <v>23827</v>
      </c>
      <c r="C10658" s="22">
        <f>MULTIFOCAL!G27</f>
        <v>0</v>
      </c>
      <c r="D10658" s="15" t="s">
        <v>23587</v>
      </c>
      <c r="E10658" s="371" t="s">
        <v>23828</v>
      </c>
    </row>
    <row r="10659" spans="1:5" ht="12" customHeight="1" x14ac:dyDescent="0.25">
      <c r="A10659" s="655">
        <v>733905391941</v>
      </c>
      <c r="B10659" s="654" t="s">
        <v>23829</v>
      </c>
      <c r="C10659" s="22">
        <f>MULTIFOCAL!G28</f>
        <v>0</v>
      </c>
      <c r="D10659" s="15" t="s">
        <v>23587</v>
      </c>
      <c r="E10659" s="371" t="s">
        <v>23830</v>
      </c>
    </row>
    <row r="10660" spans="1:5" ht="12" customHeight="1" x14ac:dyDescent="0.25">
      <c r="A10660" s="655">
        <v>733905391958</v>
      </c>
      <c r="B10660" s="654" t="s">
        <v>23831</v>
      </c>
      <c r="C10660" s="22">
        <f>MULTIFOCAL!G29</f>
        <v>0</v>
      </c>
      <c r="D10660" s="15" t="s">
        <v>23587</v>
      </c>
      <c r="E10660" s="371" t="s">
        <v>23832</v>
      </c>
    </row>
    <row r="10661" spans="1:5" ht="12" customHeight="1" x14ac:dyDescent="0.25">
      <c r="A10661" s="655">
        <v>733905391965</v>
      </c>
      <c r="B10661" s="654" t="s">
        <v>23833</v>
      </c>
      <c r="C10661" s="22">
        <f>MULTIFOCAL!G30</f>
        <v>0</v>
      </c>
      <c r="D10661" s="15" t="s">
        <v>23587</v>
      </c>
      <c r="E10661" s="371" t="s">
        <v>23834</v>
      </c>
    </row>
    <row r="10662" spans="1:5" ht="12" customHeight="1" x14ac:dyDescent="0.25">
      <c r="A10662" s="655">
        <v>733905391972</v>
      </c>
      <c r="B10662" s="654" t="s">
        <v>23835</v>
      </c>
      <c r="C10662" s="22">
        <f>MULTIFOCAL!G31</f>
        <v>0</v>
      </c>
      <c r="D10662" s="15" t="s">
        <v>23587</v>
      </c>
      <c r="E10662" s="371" t="s">
        <v>23836</v>
      </c>
    </row>
    <row r="10663" spans="1:5" ht="12" customHeight="1" x14ac:dyDescent="0.25">
      <c r="A10663" s="655">
        <v>733905391989</v>
      </c>
      <c r="B10663" s="654" t="s">
        <v>23837</v>
      </c>
      <c r="C10663" s="22">
        <f>MULTIFOCAL!G32</f>
        <v>0</v>
      </c>
      <c r="D10663" s="15" t="s">
        <v>23587</v>
      </c>
      <c r="E10663" s="371" t="s">
        <v>23838</v>
      </c>
    </row>
    <row r="10664" spans="1:5" ht="12" customHeight="1" x14ac:dyDescent="0.25">
      <c r="A10664" s="655">
        <v>733905391996</v>
      </c>
      <c r="B10664" s="654" t="s">
        <v>23839</v>
      </c>
      <c r="C10664" s="22">
        <f>MULTIFOCAL!G33</f>
        <v>0</v>
      </c>
      <c r="D10664" s="15" t="s">
        <v>23587</v>
      </c>
      <c r="E10664" s="371" t="s">
        <v>23840</v>
      </c>
    </row>
    <row r="10665" spans="1:5" ht="12" customHeight="1" x14ac:dyDescent="0.25">
      <c r="A10665" s="655">
        <v>733905392009</v>
      </c>
      <c r="B10665" s="654" t="s">
        <v>23841</v>
      </c>
      <c r="C10665" s="22">
        <f>MULTIFOCAL!G34</f>
        <v>0</v>
      </c>
      <c r="D10665" s="15" t="s">
        <v>23587</v>
      </c>
      <c r="E10665" s="371" t="s">
        <v>23842</v>
      </c>
    </row>
    <row r="10666" spans="1:5" ht="12" customHeight="1" x14ac:dyDescent="0.25">
      <c r="A10666" s="655">
        <v>733905392016</v>
      </c>
      <c r="B10666" s="654" t="s">
        <v>23843</v>
      </c>
      <c r="C10666" s="22">
        <f>MULTIFOCAL!G35</f>
        <v>0</v>
      </c>
      <c r="D10666" s="15" t="s">
        <v>23587</v>
      </c>
      <c r="E10666" s="371" t="s">
        <v>23844</v>
      </c>
    </row>
    <row r="10667" spans="1:5" ht="12" customHeight="1" x14ac:dyDescent="0.25">
      <c r="A10667" s="655">
        <v>733905392023</v>
      </c>
      <c r="B10667" s="654" t="s">
        <v>23845</v>
      </c>
      <c r="C10667" s="22">
        <f>MULTIFOCAL!G36</f>
        <v>0</v>
      </c>
      <c r="D10667" s="15" t="s">
        <v>23587</v>
      </c>
      <c r="E10667" s="371" t="s">
        <v>23846</v>
      </c>
    </row>
    <row r="10668" spans="1:5" ht="12" customHeight="1" x14ac:dyDescent="0.25">
      <c r="A10668" s="655">
        <v>733905392030</v>
      </c>
      <c r="B10668" s="654" t="s">
        <v>23847</v>
      </c>
      <c r="C10668" s="22">
        <f>MULTIFOCAL!G37</f>
        <v>0</v>
      </c>
      <c r="D10668" s="15" t="s">
        <v>23587</v>
      </c>
      <c r="E10668" s="371" t="s">
        <v>23848</v>
      </c>
    </row>
    <row r="10669" spans="1:5" ht="12" customHeight="1" x14ac:dyDescent="0.25">
      <c r="A10669" s="655">
        <v>733905392047</v>
      </c>
      <c r="B10669" s="654" t="s">
        <v>23849</v>
      </c>
      <c r="C10669" s="22">
        <f>MULTIFOCAL!G38</f>
        <v>0</v>
      </c>
      <c r="D10669" s="15" t="s">
        <v>23587</v>
      </c>
      <c r="E10669" s="371" t="s">
        <v>23850</v>
      </c>
    </row>
    <row r="10670" spans="1:5" ht="12" customHeight="1" x14ac:dyDescent="0.25">
      <c r="A10670" s="655">
        <v>733905392054</v>
      </c>
      <c r="B10670" s="654" t="s">
        <v>23851</v>
      </c>
      <c r="C10670" s="22">
        <f>MULTIFOCAL!G39</f>
        <v>0</v>
      </c>
      <c r="D10670" s="15" t="s">
        <v>23587</v>
      </c>
      <c r="E10670" s="371" t="s">
        <v>23852</v>
      </c>
    </row>
    <row r="10671" spans="1:5" ht="12" customHeight="1" x14ac:dyDescent="0.25">
      <c r="A10671" s="655">
        <v>733905392429</v>
      </c>
      <c r="B10671" s="654" t="s">
        <v>23853</v>
      </c>
      <c r="C10671" s="22">
        <f>MULTIFOCAL!H15</f>
        <v>0</v>
      </c>
      <c r="D10671" s="15" t="s">
        <v>23587</v>
      </c>
      <c r="E10671" s="371" t="s">
        <v>23854</v>
      </c>
    </row>
    <row r="10672" spans="1:5" ht="12" customHeight="1" x14ac:dyDescent="0.25">
      <c r="A10672" s="655">
        <v>733905392436</v>
      </c>
      <c r="B10672" s="654" t="s">
        <v>23855</v>
      </c>
      <c r="C10672" s="22">
        <f>MULTIFOCAL!H16</f>
        <v>0</v>
      </c>
      <c r="D10672" s="15" t="s">
        <v>23587</v>
      </c>
      <c r="E10672" s="371" t="s">
        <v>23856</v>
      </c>
    </row>
    <row r="10673" spans="1:5" ht="12" customHeight="1" x14ac:dyDescent="0.25">
      <c r="A10673" s="655">
        <v>733905392443</v>
      </c>
      <c r="B10673" s="654" t="s">
        <v>23857</v>
      </c>
      <c r="C10673" s="22">
        <f>MULTIFOCAL!H17</f>
        <v>0</v>
      </c>
      <c r="D10673" s="15" t="s">
        <v>23587</v>
      </c>
      <c r="E10673" s="371" t="s">
        <v>23858</v>
      </c>
    </row>
    <row r="10674" spans="1:5" ht="12" customHeight="1" x14ac:dyDescent="0.25">
      <c r="A10674" s="655">
        <v>733905392450</v>
      </c>
      <c r="B10674" s="654" t="s">
        <v>23859</v>
      </c>
      <c r="C10674" s="22">
        <f>MULTIFOCAL!H18</f>
        <v>0</v>
      </c>
      <c r="D10674" s="15" t="s">
        <v>23587</v>
      </c>
      <c r="E10674" s="371" t="s">
        <v>23860</v>
      </c>
    </row>
    <row r="10675" spans="1:5" ht="12" customHeight="1" x14ac:dyDescent="0.25">
      <c r="A10675" s="655">
        <v>733905392467</v>
      </c>
      <c r="B10675" s="654" t="s">
        <v>23861</v>
      </c>
      <c r="C10675" s="22">
        <f>MULTIFOCAL!H19</f>
        <v>0</v>
      </c>
      <c r="D10675" s="15" t="s">
        <v>23587</v>
      </c>
      <c r="E10675" s="371" t="s">
        <v>23862</v>
      </c>
    </row>
    <row r="10676" spans="1:5" ht="12" customHeight="1" x14ac:dyDescent="0.25">
      <c r="A10676" s="655">
        <v>733905392474</v>
      </c>
      <c r="B10676" s="654" t="s">
        <v>23863</v>
      </c>
      <c r="C10676" s="22">
        <f>MULTIFOCAL!H20</f>
        <v>0</v>
      </c>
      <c r="D10676" s="15" t="s">
        <v>23587</v>
      </c>
      <c r="E10676" s="371" t="s">
        <v>23864</v>
      </c>
    </row>
    <row r="10677" spans="1:5" ht="12" customHeight="1" x14ac:dyDescent="0.25">
      <c r="A10677" s="655">
        <v>733905392481</v>
      </c>
      <c r="B10677" s="654" t="s">
        <v>23865</v>
      </c>
      <c r="C10677" s="22">
        <f>MULTIFOCAL!H21</f>
        <v>0</v>
      </c>
      <c r="D10677" s="15" t="s">
        <v>23587</v>
      </c>
      <c r="E10677" s="371" t="s">
        <v>23866</v>
      </c>
    </row>
    <row r="10678" spans="1:5" ht="12" customHeight="1" x14ac:dyDescent="0.25">
      <c r="A10678" s="655">
        <v>733905392498</v>
      </c>
      <c r="B10678" s="654" t="s">
        <v>23867</v>
      </c>
      <c r="C10678" s="22">
        <f>MULTIFOCAL!H22</f>
        <v>0</v>
      </c>
      <c r="D10678" s="15" t="s">
        <v>23587</v>
      </c>
      <c r="E10678" s="371" t="s">
        <v>23868</v>
      </c>
    </row>
    <row r="10679" spans="1:5" ht="12" customHeight="1" x14ac:dyDescent="0.25">
      <c r="A10679" s="655">
        <v>733905392504</v>
      </c>
      <c r="B10679" s="654" t="s">
        <v>23869</v>
      </c>
      <c r="C10679" s="22">
        <f>MULTIFOCAL!H23</f>
        <v>0</v>
      </c>
      <c r="D10679" s="15" t="s">
        <v>23587</v>
      </c>
      <c r="E10679" s="371" t="s">
        <v>23870</v>
      </c>
    </row>
    <row r="10680" spans="1:5" ht="12" customHeight="1" x14ac:dyDescent="0.25">
      <c r="A10680" s="655">
        <v>733905392511</v>
      </c>
      <c r="B10680" s="654" t="s">
        <v>23871</v>
      </c>
      <c r="C10680" s="22">
        <f>MULTIFOCAL!H24</f>
        <v>0</v>
      </c>
      <c r="D10680" s="15" t="s">
        <v>23587</v>
      </c>
      <c r="E10680" s="371" t="s">
        <v>23872</v>
      </c>
    </row>
    <row r="10681" spans="1:5" ht="12" customHeight="1" x14ac:dyDescent="0.25">
      <c r="A10681" s="655">
        <v>733905392528</v>
      </c>
      <c r="B10681" s="654" t="s">
        <v>23873</v>
      </c>
      <c r="C10681" s="22">
        <f>MULTIFOCAL!H25</f>
        <v>0</v>
      </c>
      <c r="D10681" s="15" t="s">
        <v>23587</v>
      </c>
      <c r="E10681" s="371" t="s">
        <v>23874</v>
      </c>
    </row>
    <row r="10682" spans="1:5" ht="12" customHeight="1" x14ac:dyDescent="0.25">
      <c r="A10682" s="655">
        <v>733905392535</v>
      </c>
      <c r="B10682" s="654" t="s">
        <v>23875</v>
      </c>
      <c r="C10682" s="22">
        <f>MULTIFOCAL!H26</f>
        <v>0</v>
      </c>
      <c r="D10682" s="15" t="s">
        <v>23587</v>
      </c>
      <c r="E10682" s="371" t="s">
        <v>23876</v>
      </c>
    </row>
    <row r="10683" spans="1:5" ht="12" customHeight="1" x14ac:dyDescent="0.25">
      <c r="A10683" s="655">
        <v>733905392542</v>
      </c>
      <c r="B10683" s="654" t="s">
        <v>23877</v>
      </c>
      <c r="C10683" s="22">
        <f>MULTIFOCAL!H27</f>
        <v>0</v>
      </c>
      <c r="D10683" s="15" t="s">
        <v>23587</v>
      </c>
      <c r="E10683" s="371" t="s">
        <v>23878</v>
      </c>
    </row>
    <row r="10684" spans="1:5" ht="12" customHeight="1" x14ac:dyDescent="0.25">
      <c r="A10684" s="655">
        <v>733905392559</v>
      </c>
      <c r="B10684" s="654" t="s">
        <v>23879</v>
      </c>
      <c r="C10684" s="22">
        <f>MULTIFOCAL!H28</f>
        <v>0</v>
      </c>
      <c r="D10684" s="15" t="s">
        <v>23587</v>
      </c>
      <c r="E10684" s="371" t="s">
        <v>23880</v>
      </c>
    </row>
    <row r="10685" spans="1:5" ht="12" customHeight="1" x14ac:dyDescent="0.25">
      <c r="A10685" s="655">
        <v>733905392566</v>
      </c>
      <c r="B10685" s="654" t="s">
        <v>23881</v>
      </c>
      <c r="C10685" s="22">
        <f>MULTIFOCAL!H29</f>
        <v>0</v>
      </c>
      <c r="D10685" s="15" t="s">
        <v>23587</v>
      </c>
      <c r="E10685" s="371" t="s">
        <v>23882</v>
      </c>
    </row>
    <row r="10686" spans="1:5" ht="12" customHeight="1" x14ac:dyDescent="0.25">
      <c r="A10686" s="655">
        <v>733905392573</v>
      </c>
      <c r="B10686" s="654" t="s">
        <v>23883</v>
      </c>
      <c r="C10686" s="22">
        <f>MULTIFOCAL!H30</f>
        <v>0</v>
      </c>
      <c r="D10686" s="15" t="s">
        <v>23587</v>
      </c>
      <c r="E10686" s="371" t="s">
        <v>23884</v>
      </c>
    </row>
    <row r="10687" spans="1:5" ht="12" customHeight="1" x14ac:dyDescent="0.25">
      <c r="A10687" s="655">
        <v>733905392580</v>
      </c>
      <c r="B10687" s="654" t="s">
        <v>23885</v>
      </c>
      <c r="C10687" s="22">
        <f>MULTIFOCAL!H31</f>
        <v>0</v>
      </c>
      <c r="D10687" s="15" t="s">
        <v>23587</v>
      </c>
      <c r="E10687" s="371" t="s">
        <v>23886</v>
      </c>
    </row>
    <row r="10688" spans="1:5" ht="12" customHeight="1" x14ac:dyDescent="0.25">
      <c r="A10688" s="655">
        <v>733905392597</v>
      </c>
      <c r="B10688" s="654" t="s">
        <v>23887</v>
      </c>
      <c r="C10688" s="22">
        <f>MULTIFOCAL!H32</f>
        <v>0</v>
      </c>
      <c r="D10688" s="15" t="s">
        <v>23587</v>
      </c>
      <c r="E10688" s="371" t="s">
        <v>23888</v>
      </c>
    </row>
    <row r="10689" spans="1:5" ht="12" customHeight="1" x14ac:dyDescent="0.25">
      <c r="A10689" s="655">
        <v>733905392603</v>
      </c>
      <c r="B10689" s="654" t="s">
        <v>23889</v>
      </c>
      <c r="C10689" s="22">
        <f>MULTIFOCAL!H33</f>
        <v>0</v>
      </c>
      <c r="D10689" s="15" t="s">
        <v>23587</v>
      </c>
      <c r="E10689" s="371" t="s">
        <v>23890</v>
      </c>
    </row>
    <row r="10690" spans="1:5" ht="12" customHeight="1" x14ac:dyDescent="0.25">
      <c r="A10690" s="655">
        <v>733905392610</v>
      </c>
      <c r="B10690" s="654" t="s">
        <v>23891</v>
      </c>
      <c r="C10690" s="22">
        <f>MULTIFOCAL!H34</f>
        <v>0</v>
      </c>
      <c r="D10690" s="15" t="s">
        <v>23587</v>
      </c>
      <c r="E10690" s="371" t="s">
        <v>23892</v>
      </c>
    </row>
    <row r="10691" spans="1:5" ht="12" customHeight="1" x14ac:dyDescent="0.25">
      <c r="A10691" s="655">
        <v>733905392627</v>
      </c>
      <c r="B10691" s="654" t="s">
        <v>23893</v>
      </c>
      <c r="C10691" s="22">
        <f>MULTIFOCAL!H35</f>
        <v>0</v>
      </c>
      <c r="D10691" s="15" t="s">
        <v>23587</v>
      </c>
      <c r="E10691" s="371" t="s">
        <v>23894</v>
      </c>
    </row>
    <row r="10692" spans="1:5" ht="12" customHeight="1" x14ac:dyDescent="0.25">
      <c r="A10692" s="655">
        <v>733905392634</v>
      </c>
      <c r="B10692" s="654" t="s">
        <v>23895</v>
      </c>
      <c r="C10692" s="22">
        <f>MULTIFOCAL!H36</f>
        <v>0</v>
      </c>
      <c r="D10692" s="15" t="s">
        <v>23587</v>
      </c>
      <c r="E10692" s="371" t="s">
        <v>23896</v>
      </c>
    </row>
    <row r="10693" spans="1:5" ht="12" customHeight="1" x14ac:dyDescent="0.25">
      <c r="A10693" s="655">
        <v>733905392641</v>
      </c>
      <c r="B10693" s="654" t="s">
        <v>23897</v>
      </c>
      <c r="C10693" s="22">
        <f>MULTIFOCAL!H37</f>
        <v>0</v>
      </c>
      <c r="D10693" s="15" t="s">
        <v>23587</v>
      </c>
      <c r="E10693" s="371" t="s">
        <v>23898</v>
      </c>
    </row>
    <row r="10694" spans="1:5" ht="12" customHeight="1" x14ac:dyDescent="0.25">
      <c r="A10694" s="655">
        <v>733905392658</v>
      </c>
      <c r="B10694" s="654" t="s">
        <v>23899</v>
      </c>
      <c r="C10694" s="22">
        <f>MULTIFOCAL!H38</f>
        <v>0</v>
      </c>
      <c r="D10694" s="15" t="s">
        <v>23587</v>
      </c>
      <c r="E10694" s="371" t="s">
        <v>23900</v>
      </c>
    </row>
    <row r="10695" spans="1:5" ht="12" customHeight="1" x14ac:dyDescent="0.25">
      <c r="A10695" s="655">
        <v>733905392665</v>
      </c>
      <c r="B10695" s="654" t="s">
        <v>23901</v>
      </c>
      <c r="C10695" s="22">
        <f>MULTIFOCAL!H39</f>
        <v>0</v>
      </c>
      <c r="D10695" s="15" t="s">
        <v>23587</v>
      </c>
      <c r="E10695" s="371" t="s">
        <v>23902</v>
      </c>
    </row>
    <row r="10696" spans="1:5" ht="12" customHeight="1" x14ac:dyDescent="0.25">
      <c r="A10696" s="655">
        <v>733905391200</v>
      </c>
      <c r="B10696" s="654" t="s">
        <v>23903</v>
      </c>
      <c r="C10696" s="22">
        <f>MULTIFOCAL!I15</f>
        <v>0</v>
      </c>
      <c r="D10696" s="15" t="s">
        <v>23587</v>
      </c>
      <c r="E10696" s="371" t="s">
        <v>23904</v>
      </c>
    </row>
    <row r="10697" spans="1:5" ht="12" customHeight="1" x14ac:dyDescent="0.25">
      <c r="A10697" s="655">
        <v>733905391217</v>
      </c>
      <c r="B10697" s="654" t="s">
        <v>23905</v>
      </c>
      <c r="C10697" s="22">
        <f>MULTIFOCAL!I16</f>
        <v>0</v>
      </c>
      <c r="D10697" s="15" t="s">
        <v>23587</v>
      </c>
      <c r="E10697" s="371" t="s">
        <v>23906</v>
      </c>
    </row>
    <row r="10698" spans="1:5" ht="12" customHeight="1" x14ac:dyDescent="0.25">
      <c r="A10698" s="655">
        <v>733905391224</v>
      </c>
      <c r="B10698" s="654" t="s">
        <v>23907</v>
      </c>
      <c r="C10698" s="22">
        <f>MULTIFOCAL!I17</f>
        <v>0</v>
      </c>
      <c r="D10698" s="15" t="s">
        <v>23587</v>
      </c>
      <c r="E10698" s="371" t="s">
        <v>23908</v>
      </c>
    </row>
    <row r="10699" spans="1:5" ht="12" customHeight="1" x14ac:dyDescent="0.25">
      <c r="A10699" s="655">
        <v>733905391231</v>
      </c>
      <c r="B10699" s="654" t="s">
        <v>23909</v>
      </c>
      <c r="C10699" s="22">
        <f>MULTIFOCAL!I18</f>
        <v>0</v>
      </c>
      <c r="D10699" s="15" t="s">
        <v>23587</v>
      </c>
      <c r="E10699" s="371" t="s">
        <v>23910</v>
      </c>
    </row>
    <row r="10700" spans="1:5" ht="12" customHeight="1" x14ac:dyDescent="0.25">
      <c r="A10700" s="655">
        <v>733905391248</v>
      </c>
      <c r="B10700" s="654" t="s">
        <v>23911</v>
      </c>
      <c r="C10700" s="22">
        <f>MULTIFOCAL!I19</f>
        <v>0</v>
      </c>
      <c r="D10700" s="15" t="s">
        <v>23587</v>
      </c>
      <c r="E10700" s="371" t="s">
        <v>23912</v>
      </c>
    </row>
    <row r="10701" spans="1:5" ht="12" customHeight="1" x14ac:dyDescent="0.25">
      <c r="A10701" s="655">
        <v>733905391255</v>
      </c>
      <c r="B10701" s="654" t="s">
        <v>23913</v>
      </c>
      <c r="C10701" s="22">
        <f>MULTIFOCAL!I20</f>
        <v>0</v>
      </c>
      <c r="D10701" s="15" t="s">
        <v>23587</v>
      </c>
      <c r="E10701" s="371" t="s">
        <v>23914</v>
      </c>
    </row>
    <row r="10702" spans="1:5" ht="12" customHeight="1" x14ac:dyDescent="0.25">
      <c r="A10702" s="655">
        <v>733905391262</v>
      </c>
      <c r="B10702" s="654" t="s">
        <v>23915</v>
      </c>
      <c r="C10702" s="22">
        <f>MULTIFOCAL!I21</f>
        <v>0</v>
      </c>
      <c r="D10702" s="15" t="s">
        <v>23587</v>
      </c>
      <c r="E10702" s="371" t="s">
        <v>23916</v>
      </c>
    </row>
    <row r="10703" spans="1:5" ht="12" customHeight="1" x14ac:dyDescent="0.25">
      <c r="A10703" s="655">
        <v>733905391279</v>
      </c>
      <c r="B10703" s="654" t="s">
        <v>23917</v>
      </c>
      <c r="C10703" s="22">
        <f>MULTIFOCAL!I22</f>
        <v>0</v>
      </c>
      <c r="D10703" s="15" t="s">
        <v>23587</v>
      </c>
      <c r="E10703" s="371" t="s">
        <v>23918</v>
      </c>
    </row>
    <row r="10704" spans="1:5" ht="12" customHeight="1" x14ac:dyDescent="0.25">
      <c r="A10704" s="655">
        <v>733905391286</v>
      </c>
      <c r="B10704" s="654" t="s">
        <v>23919</v>
      </c>
      <c r="C10704" s="22">
        <f>MULTIFOCAL!I23</f>
        <v>0</v>
      </c>
      <c r="D10704" s="15" t="s">
        <v>23587</v>
      </c>
      <c r="E10704" s="371" t="s">
        <v>23920</v>
      </c>
    </row>
    <row r="10705" spans="1:5" ht="12" customHeight="1" x14ac:dyDescent="0.25">
      <c r="A10705" s="655">
        <v>733905391293</v>
      </c>
      <c r="B10705" s="654" t="s">
        <v>23921</v>
      </c>
      <c r="C10705" s="22">
        <f>MULTIFOCAL!I24</f>
        <v>0</v>
      </c>
      <c r="D10705" s="15" t="s">
        <v>23587</v>
      </c>
      <c r="E10705" s="371" t="s">
        <v>23922</v>
      </c>
    </row>
    <row r="10706" spans="1:5" ht="12" customHeight="1" x14ac:dyDescent="0.25">
      <c r="A10706" s="655">
        <v>733905391309</v>
      </c>
      <c r="B10706" s="654" t="s">
        <v>23923</v>
      </c>
      <c r="C10706" s="22">
        <f>MULTIFOCAL!I25</f>
        <v>0</v>
      </c>
      <c r="D10706" s="15" t="s">
        <v>23587</v>
      </c>
      <c r="E10706" s="371" t="s">
        <v>23924</v>
      </c>
    </row>
    <row r="10707" spans="1:5" ht="12" customHeight="1" x14ac:dyDescent="0.25">
      <c r="A10707" s="655">
        <v>733905391316</v>
      </c>
      <c r="B10707" s="654" t="s">
        <v>23925</v>
      </c>
      <c r="C10707" s="22">
        <f>MULTIFOCAL!I26</f>
        <v>0</v>
      </c>
      <c r="D10707" s="15" t="s">
        <v>23587</v>
      </c>
      <c r="E10707" s="371" t="s">
        <v>23926</v>
      </c>
    </row>
    <row r="10708" spans="1:5" ht="12" customHeight="1" x14ac:dyDescent="0.25">
      <c r="A10708" s="655">
        <v>733905391323</v>
      </c>
      <c r="B10708" s="654" t="s">
        <v>23927</v>
      </c>
      <c r="C10708" s="22">
        <f>MULTIFOCAL!I27</f>
        <v>0</v>
      </c>
      <c r="D10708" s="15" t="s">
        <v>23587</v>
      </c>
      <c r="E10708" s="371" t="s">
        <v>23928</v>
      </c>
    </row>
    <row r="10709" spans="1:5" ht="12" customHeight="1" x14ac:dyDescent="0.25">
      <c r="A10709" s="655">
        <v>733905391330</v>
      </c>
      <c r="B10709" s="654" t="s">
        <v>23929</v>
      </c>
      <c r="C10709" s="22">
        <f>MULTIFOCAL!I28</f>
        <v>0</v>
      </c>
      <c r="D10709" s="15" t="s">
        <v>23587</v>
      </c>
      <c r="E10709" s="371" t="s">
        <v>23930</v>
      </c>
    </row>
    <row r="10710" spans="1:5" ht="12" customHeight="1" x14ac:dyDescent="0.25">
      <c r="A10710" s="655">
        <v>733905391347</v>
      </c>
      <c r="B10710" s="654" t="s">
        <v>23931</v>
      </c>
      <c r="C10710" s="22">
        <f>MULTIFOCAL!I29</f>
        <v>0</v>
      </c>
      <c r="D10710" s="15" t="s">
        <v>23587</v>
      </c>
      <c r="E10710" s="371" t="s">
        <v>23932</v>
      </c>
    </row>
    <row r="10711" spans="1:5" ht="12" customHeight="1" x14ac:dyDescent="0.25">
      <c r="A10711" s="655">
        <v>733905391354</v>
      </c>
      <c r="B10711" s="654" t="s">
        <v>23933</v>
      </c>
      <c r="C10711" s="22">
        <f>MULTIFOCAL!I30</f>
        <v>0</v>
      </c>
      <c r="D10711" s="15" t="s">
        <v>23587</v>
      </c>
      <c r="E10711" s="371" t="s">
        <v>23934</v>
      </c>
    </row>
    <row r="10712" spans="1:5" ht="12" customHeight="1" x14ac:dyDescent="0.25">
      <c r="A10712" s="655">
        <v>733905391361</v>
      </c>
      <c r="B10712" s="654" t="s">
        <v>23935</v>
      </c>
      <c r="C10712" s="22">
        <f>MULTIFOCAL!I31</f>
        <v>0</v>
      </c>
      <c r="D10712" s="15" t="s">
        <v>23587</v>
      </c>
      <c r="E10712" s="371" t="s">
        <v>23936</v>
      </c>
    </row>
    <row r="10713" spans="1:5" ht="12" customHeight="1" x14ac:dyDescent="0.25">
      <c r="A10713" s="655">
        <v>733905391378</v>
      </c>
      <c r="B10713" s="654" t="s">
        <v>23937</v>
      </c>
      <c r="C10713" s="22">
        <f>MULTIFOCAL!I32</f>
        <v>0</v>
      </c>
      <c r="D10713" s="15" t="s">
        <v>23587</v>
      </c>
      <c r="E10713" s="371" t="s">
        <v>23938</v>
      </c>
    </row>
    <row r="10714" spans="1:5" ht="12" customHeight="1" x14ac:dyDescent="0.25">
      <c r="A10714" s="655">
        <v>733905391385</v>
      </c>
      <c r="B10714" s="654" t="s">
        <v>23939</v>
      </c>
      <c r="C10714" s="22">
        <f>MULTIFOCAL!I33</f>
        <v>0</v>
      </c>
      <c r="D10714" s="15" t="s">
        <v>23587</v>
      </c>
      <c r="E10714" s="371" t="s">
        <v>23940</v>
      </c>
    </row>
    <row r="10715" spans="1:5" ht="12" customHeight="1" x14ac:dyDescent="0.25">
      <c r="A10715" s="655">
        <v>733905391392</v>
      </c>
      <c r="B10715" s="654" t="s">
        <v>23941</v>
      </c>
      <c r="C10715" s="22">
        <f>MULTIFOCAL!I34</f>
        <v>0</v>
      </c>
      <c r="D10715" s="15" t="s">
        <v>23587</v>
      </c>
      <c r="E10715" s="371" t="s">
        <v>23942</v>
      </c>
    </row>
    <row r="10716" spans="1:5" ht="12" customHeight="1" x14ac:dyDescent="0.25">
      <c r="A10716" s="655">
        <v>733905391408</v>
      </c>
      <c r="B10716" s="654" t="s">
        <v>23943</v>
      </c>
      <c r="C10716" s="22">
        <f>MULTIFOCAL!I35</f>
        <v>0</v>
      </c>
      <c r="D10716" s="15" t="s">
        <v>23587</v>
      </c>
      <c r="E10716" s="371" t="s">
        <v>23944</v>
      </c>
    </row>
    <row r="10717" spans="1:5" ht="12" customHeight="1" x14ac:dyDescent="0.25">
      <c r="A10717" s="655">
        <v>733905391415</v>
      </c>
      <c r="B10717" s="654" t="s">
        <v>23945</v>
      </c>
      <c r="C10717" s="22">
        <f>MULTIFOCAL!I36</f>
        <v>0</v>
      </c>
      <c r="D10717" s="15" t="s">
        <v>23587</v>
      </c>
      <c r="E10717" s="371" t="s">
        <v>23946</v>
      </c>
    </row>
    <row r="10718" spans="1:5" ht="12" customHeight="1" x14ac:dyDescent="0.25">
      <c r="A10718" s="655">
        <v>733905391422</v>
      </c>
      <c r="B10718" s="654" t="s">
        <v>23947</v>
      </c>
      <c r="C10718" s="22">
        <f>MULTIFOCAL!I37</f>
        <v>0</v>
      </c>
      <c r="D10718" s="15" t="s">
        <v>23587</v>
      </c>
      <c r="E10718" s="371" t="s">
        <v>23948</v>
      </c>
    </row>
    <row r="10719" spans="1:5" ht="12" customHeight="1" x14ac:dyDescent="0.25">
      <c r="A10719" s="655">
        <v>733905391439</v>
      </c>
      <c r="B10719" s="654" t="s">
        <v>23949</v>
      </c>
      <c r="C10719" s="22">
        <f>MULTIFOCAL!I38</f>
        <v>0</v>
      </c>
      <c r="D10719" s="15" t="s">
        <v>23587</v>
      </c>
      <c r="E10719" s="371" t="s">
        <v>23950</v>
      </c>
    </row>
    <row r="10720" spans="1:5" ht="12" customHeight="1" x14ac:dyDescent="0.25">
      <c r="A10720" s="655">
        <v>733905391446</v>
      </c>
      <c r="B10720" s="654" t="s">
        <v>23951</v>
      </c>
      <c r="C10720" s="22">
        <f>MULTIFOCAL!I39</f>
        <v>0</v>
      </c>
      <c r="D10720" s="15" t="s">
        <v>23587</v>
      </c>
      <c r="E10720" s="371" t="s">
        <v>23952</v>
      </c>
    </row>
    <row r="10721" spans="1:5" ht="12" customHeight="1" x14ac:dyDescent="0.25">
      <c r="A10721" s="655">
        <v>888290752034</v>
      </c>
      <c r="B10721" s="654" t="s">
        <v>23953</v>
      </c>
      <c r="C10721" s="22">
        <f>MULTIFOCAL!M15</f>
        <v>0</v>
      </c>
      <c r="D10721" s="15" t="s">
        <v>23587</v>
      </c>
      <c r="E10721" s="371" t="s">
        <v>23954</v>
      </c>
    </row>
    <row r="10722" spans="1:5" ht="12" customHeight="1" x14ac:dyDescent="0.25">
      <c r="A10722" s="655">
        <v>888290752027</v>
      </c>
      <c r="B10722" s="654" t="s">
        <v>23955</v>
      </c>
      <c r="C10722" s="22">
        <f>MULTIFOCAL!M16</f>
        <v>0</v>
      </c>
      <c r="D10722" s="15" t="s">
        <v>23587</v>
      </c>
      <c r="E10722" s="371" t="s">
        <v>23956</v>
      </c>
    </row>
    <row r="10723" spans="1:5" ht="12" customHeight="1" x14ac:dyDescent="0.25">
      <c r="A10723" s="655">
        <v>888290752010</v>
      </c>
      <c r="B10723" s="654" t="s">
        <v>23957</v>
      </c>
      <c r="C10723" s="22">
        <f>MULTIFOCAL!M17</f>
        <v>0</v>
      </c>
      <c r="D10723" s="15" t="s">
        <v>23587</v>
      </c>
      <c r="E10723" s="371" t="s">
        <v>23958</v>
      </c>
    </row>
    <row r="10724" spans="1:5" ht="12" customHeight="1" x14ac:dyDescent="0.25">
      <c r="A10724" s="655">
        <v>888290752003</v>
      </c>
      <c r="B10724" s="654" t="s">
        <v>23959</v>
      </c>
      <c r="C10724" s="22">
        <f>MULTIFOCAL!M18</f>
        <v>0</v>
      </c>
      <c r="D10724" s="15" t="s">
        <v>23587</v>
      </c>
      <c r="E10724" s="371" t="s">
        <v>23960</v>
      </c>
    </row>
    <row r="10725" spans="1:5" ht="12" customHeight="1" x14ac:dyDescent="0.25">
      <c r="A10725" s="655">
        <v>888290751990</v>
      </c>
      <c r="B10725" s="654" t="s">
        <v>23961</v>
      </c>
      <c r="C10725" s="22">
        <f>MULTIFOCAL!M19</f>
        <v>0</v>
      </c>
      <c r="D10725" s="15" t="s">
        <v>23587</v>
      </c>
      <c r="E10725" s="371" t="s">
        <v>23962</v>
      </c>
    </row>
    <row r="10726" spans="1:5" ht="12" customHeight="1" x14ac:dyDescent="0.25">
      <c r="A10726" s="655">
        <v>888290751983</v>
      </c>
      <c r="B10726" s="654" t="s">
        <v>23963</v>
      </c>
      <c r="C10726" s="22">
        <f>MULTIFOCAL!M20</f>
        <v>0</v>
      </c>
      <c r="D10726" s="15" t="s">
        <v>23587</v>
      </c>
      <c r="E10726" s="371" t="s">
        <v>23964</v>
      </c>
    </row>
    <row r="10727" spans="1:5" ht="12" customHeight="1" x14ac:dyDescent="0.25">
      <c r="A10727" s="655">
        <v>888290751976</v>
      </c>
      <c r="B10727" s="654" t="s">
        <v>23965</v>
      </c>
      <c r="C10727" s="22">
        <f>MULTIFOCAL!M21</f>
        <v>0</v>
      </c>
      <c r="D10727" s="15" t="s">
        <v>23587</v>
      </c>
      <c r="E10727" s="371" t="s">
        <v>23966</v>
      </c>
    </row>
    <row r="10728" spans="1:5" ht="12" customHeight="1" x14ac:dyDescent="0.25">
      <c r="A10728" s="655">
        <v>888290751969</v>
      </c>
      <c r="B10728" s="654" t="s">
        <v>23967</v>
      </c>
      <c r="C10728" s="22">
        <f>MULTIFOCAL!M22</f>
        <v>0</v>
      </c>
      <c r="D10728" s="15" t="s">
        <v>23587</v>
      </c>
      <c r="E10728" s="371" t="s">
        <v>23968</v>
      </c>
    </row>
    <row r="10729" spans="1:5" ht="12" customHeight="1" x14ac:dyDescent="0.25">
      <c r="A10729" s="655">
        <v>888290751952</v>
      </c>
      <c r="B10729" s="654" t="s">
        <v>23969</v>
      </c>
      <c r="C10729" s="22">
        <f>MULTIFOCAL!M23</f>
        <v>0</v>
      </c>
      <c r="D10729" s="15" t="s">
        <v>23587</v>
      </c>
      <c r="E10729" s="371" t="s">
        <v>23970</v>
      </c>
    </row>
    <row r="10730" spans="1:5" ht="12" customHeight="1" x14ac:dyDescent="0.25">
      <c r="A10730" s="655">
        <v>888290751945</v>
      </c>
      <c r="B10730" s="654" t="s">
        <v>23971</v>
      </c>
      <c r="C10730" s="22">
        <f>MULTIFOCAL!M24</f>
        <v>0</v>
      </c>
      <c r="D10730" s="15" t="s">
        <v>23587</v>
      </c>
      <c r="E10730" s="371" t="s">
        <v>23972</v>
      </c>
    </row>
    <row r="10731" spans="1:5" ht="12" customHeight="1" x14ac:dyDescent="0.25">
      <c r="A10731" s="655">
        <v>888290751938</v>
      </c>
      <c r="B10731" s="654" t="s">
        <v>23973</v>
      </c>
      <c r="C10731" s="22">
        <f>MULTIFOCAL!M25</f>
        <v>0</v>
      </c>
      <c r="D10731" s="15" t="s">
        <v>23587</v>
      </c>
      <c r="E10731" s="371" t="s">
        <v>23974</v>
      </c>
    </row>
    <row r="10732" spans="1:5" ht="12" customHeight="1" x14ac:dyDescent="0.25">
      <c r="A10732" s="655">
        <v>888290751921</v>
      </c>
      <c r="B10732" s="654" t="s">
        <v>23975</v>
      </c>
      <c r="C10732" s="22">
        <f>MULTIFOCAL!M26</f>
        <v>0</v>
      </c>
      <c r="D10732" s="15" t="s">
        <v>23587</v>
      </c>
      <c r="E10732" s="371" t="s">
        <v>23976</v>
      </c>
    </row>
    <row r="10733" spans="1:5" ht="12" customHeight="1" x14ac:dyDescent="0.25">
      <c r="A10733" s="655">
        <v>888290751914</v>
      </c>
      <c r="B10733" s="654" t="s">
        <v>23977</v>
      </c>
      <c r="C10733" s="22">
        <f>MULTIFOCAL!M27</f>
        <v>0</v>
      </c>
      <c r="D10733" s="15" t="s">
        <v>23587</v>
      </c>
      <c r="E10733" s="371" t="s">
        <v>23978</v>
      </c>
    </row>
    <row r="10734" spans="1:5" ht="12" customHeight="1" x14ac:dyDescent="0.25">
      <c r="A10734" s="655">
        <v>888290751907</v>
      </c>
      <c r="B10734" s="654" t="s">
        <v>23979</v>
      </c>
      <c r="C10734" s="22">
        <f>MULTIFOCAL!M28</f>
        <v>0</v>
      </c>
      <c r="D10734" s="15" t="s">
        <v>23587</v>
      </c>
      <c r="E10734" s="371" t="s">
        <v>23980</v>
      </c>
    </row>
    <row r="10735" spans="1:5" ht="12" customHeight="1" x14ac:dyDescent="0.25">
      <c r="A10735" s="655">
        <v>888290751891</v>
      </c>
      <c r="B10735" s="654" t="s">
        <v>23981</v>
      </c>
      <c r="C10735" s="22">
        <f>MULTIFOCAL!M29</f>
        <v>0</v>
      </c>
      <c r="D10735" s="15" t="s">
        <v>23587</v>
      </c>
      <c r="E10735" s="371" t="s">
        <v>23982</v>
      </c>
    </row>
    <row r="10736" spans="1:5" ht="12" customHeight="1" x14ac:dyDescent="0.25">
      <c r="A10736" s="655">
        <v>888290751884</v>
      </c>
      <c r="B10736" s="654" t="s">
        <v>23983</v>
      </c>
      <c r="C10736" s="22">
        <f>MULTIFOCAL!M30</f>
        <v>0</v>
      </c>
      <c r="D10736" s="15" t="s">
        <v>23587</v>
      </c>
      <c r="E10736" s="371" t="s">
        <v>23984</v>
      </c>
    </row>
    <row r="10737" spans="1:5" ht="12" customHeight="1" x14ac:dyDescent="0.25">
      <c r="A10737" s="655">
        <v>888290751877</v>
      </c>
      <c r="B10737" s="654" t="s">
        <v>23985</v>
      </c>
      <c r="C10737" s="22">
        <f>MULTIFOCAL!M31</f>
        <v>0</v>
      </c>
      <c r="D10737" s="15" t="s">
        <v>23587</v>
      </c>
      <c r="E10737" s="371" t="s">
        <v>23986</v>
      </c>
    </row>
    <row r="10738" spans="1:5" ht="12" customHeight="1" x14ac:dyDescent="0.25">
      <c r="A10738" s="655">
        <v>888290751860</v>
      </c>
      <c r="B10738" s="654" t="s">
        <v>23987</v>
      </c>
      <c r="C10738" s="22">
        <f>MULTIFOCAL!M32</f>
        <v>0</v>
      </c>
      <c r="D10738" s="15" t="s">
        <v>23587</v>
      </c>
      <c r="E10738" s="371" t="s">
        <v>23988</v>
      </c>
    </row>
    <row r="10739" spans="1:5" ht="12" customHeight="1" x14ac:dyDescent="0.25">
      <c r="A10739" s="655">
        <v>888290751853</v>
      </c>
      <c r="B10739" s="654" t="s">
        <v>23989</v>
      </c>
      <c r="C10739" s="22">
        <f>MULTIFOCAL!M33</f>
        <v>0</v>
      </c>
      <c r="D10739" s="15" t="s">
        <v>23587</v>
      </c>
      <c r="E10739" s="371" t="s">
        <v>23990</v>
      </c>
    </row>
    <row r="10740" spans="1:5" ht="12" customHeight="1" x14ac:dyDescent="0.25">
      <c r="A10740" s="655">
        <v>888290751846</v>
      </c>
      <c r="B10740" s="654" t="s">
        <v>23991</v>
      </c>
      <c r="C10740" s="22">
        <f>MULTIFOCAL!M34</f>
        <v>0</v>
      </c>
      <c r="D10740" s="15" t="s">
        <v>23587</v>
      </c>
      <c r="E10740" s="371" t="s">
        <v>23992</v>
      </c>
    </row>
    <row r="10741" spans="1:5" ht="12" customHeight="1" x14ac:dyDescent="0.25">
      <c r="A10741" s="655">
        <v>888290751839</v>
      </c>
      <c r="B10741" s="654" t="s">
        <v>23993</v>
      </c>
      <c r="C10741" s="22">
        <f>MULTIFOCAL!M35</f>
        <v>0</v>
      </c>
      <c r="D10741" s="15" t="s">
        <v>23587</v>
      </c>
      <c r="E10741" s="371" t="s">
        <v>23994</v>
      </c>
    </row>
    <row r="10742" spans="1:5" ht="12" customHeight="1" x14ac:dyDescent="0.25">
      <c r="A10742" s="655">
        <v>888290751822</v>
      </c>
      <c r="B10742" s="654" t="s">
        <v>23995</v>
      </c>
      <c r="C10742" s="22">
        <f>MULTIFOCAL!M36</f>
        <v>0</v>
      </c>
      <c r="D10742" s="15" t="s">
        <v>23587</v>
      </c>
      <c r="E10742" s="371" t="s">
        <v>23996</v>
      </c>
    </row>
    <row r="10743" spans="1:5" ht="12" customHeight="1" x14ac:dyDescent="0.25">
      <c r="A10743" s="655">
        <v>888290751815</v>
      </c>
      <c r="B10743" s="654" t="s">
        <v>23997</v>
      </c>
      <c r="C10743" s="22">
        <f>MULTIFOCAL!M37</f>
        <v>0</v>
      </c>
      <c r="D10743" s="15" t="s">
        <v>23587</v>
      </c>
      <c r="E10743" s="371" t="s">
        <v>23998</v>
      </c>
    </row>
    <row r="10744" spans="1:5" ht="12" customHeight="1" x14ac:dyDescent="0.25">
      <c r="A10744" s="655">
        <v>888290751808</v>
      </c>
      <c r="B10744" s="654" t="s">
        <v>23999</v>
      </c>
      <c r="C10744" s="22">
        <f>MULTIFOCAL!M38</f>
        <v>0</v>
      </c>
      <c r="D10744" s="15" t="s">
        <v>23587</v>
      </c>
      <c r="E10744" s="371" t="s">
        <v>24000</v>
      </c>
    </row>
    <row r="10745" spans="1:5" ht="12" customHeight="1" x14ac:dyDescent="0.25">
      <c r="A10745" s="655">
        <v>888290751792</v>
      </c>
      <c r="B10745" s="654" t="s">
        <v>24001</v>
      </c>
      <c r="C10745" s="22">
        <f>MULTIFOCAL!M39</f>
        <v>0</v>
      </c>
      <c r="D10745" s="15" t="s">
        <v>23587</v>
      </c>
      <c r="E10745" s="371" t="s">
        <v>24002</v>
      </c>
    </row>
    <row r="10746" spans="1:5" ht="12" customHeight="1" x14ac:dyDescent="0.25">
      <c r="A10746" s="655">
        <v>888290751785</v>
      </c>
      <c r="B10746" s="654" t="s">
        <v>24003</v>
      </c>
      <c r="C10746" s="22">
        <f>MULTIFOCAL!M40</f>
        <v>0</v>
      </c>
      <c r="D10746" s="15" t="s">
        <v>23587</v>
      </c>
      <c r="E10746" s="371" t="s">
        <v>24004</v>
      </c>
    </row>
    <row r="10747" spans="1:5" ht="12" customHeight="1" x14ac:dyDescent="0.25">
      <c r="A10747" s="655">
        <v>888290751778</v>
      </c>
      <c r="B10747" s="654" t="s">
        <v>24005</v>
      </c>
      <c r="C10747" s="22">
        <f>MULTIFOCAL!M41</f>
        <v>0</v>
      </c>
      <c r="D10747" s="15" t="s">
        <v>23587</v>
      </c>
      <c r="E10747" s="371" t="s">
        <v>24006</v>
      </c>
    </row>
    <row r="10748" spans="1:5" ht="12" customHeight="1" x14ac:dyDescent="0.25">
      <c r="A10748" s="655">
        <v>888290751761</v>
      </c>
      <c r="B10748" s="654" t="s">
        <v>24007</v>
      </c>
      <c r="C10748" s="22">
        <f>MULTIFOCAL!M42</f>
        <v>0</v>
      </c>
      <c r="D10748" s="15" t="s">
        <v>23587</v>
      </c>
      <c r="E10748" s="371" t="s">
        <v>24008</v>
      </c>
    </row>
    <row r="10749" spans="1:5" ht="12" customHeight="1" x14ac:dyDescent="0.25">
      <c r="A10749" s="655">
        <v>888290751754</v>
      </c>
      <c r="B10749" s="654" t="s">
        <v>24009</v>
      </c>
      <c r="C10749" s="22">
        <f>MULTIFOCAL!M43</f>
        <v>0</v>
      </c>
      <c r="D10749" s="15" t="s">
        <v>23587</v>
      </c>
      <c r="E10749" s="371" t="s">
        <v>24010</v>
      </c>
    </row>
    <row r="10750" spans="1:5" ht="12" customHeight="1" x14ac:dyDescent="0.25">
      <c r="A10750" s="655">
        <v>888290751747</v>
      </c>
      <c r="B10750" s="654" t="s">
        <v>24011</v>
      </c>
      <c r="C10750" s="22">
        <f>MULTIFOCAL!M44</f>
        <v>0</v>
      </c>
      <c r="D10750" s="15" t="s">
        <v>23587</v>
      </c>
      <c r="E10750" s="371" t="s">
        <v>24012</v>
      </c>
    </row>
    <row r="10751" spans="1:5" ht="12" customHeight="1" x14ac:dyDescent="0.25">
      <c r="A10751" s="655">
        <v>888290751730</v>
      </c>
      <c r="B10751" s="654" t="s">
        <v>24013</v>
      </c>
      <c r="C10751" s="22">
        <f>MULTIFOCAL!M45</f>
        <v>0</v>
      </c>
      <c r="D10751" s="15" t="s">
        <v>23587</v>
      </c>
      <c r="E10751" s="371" t="s">
        <v>24014</v>
      </c>
    </row>
    <row r="10752" spans="1:5" ht="12" customHeight="1" x14ac:dyDescent="0.25">
      <c r="A10752" s="655">
        <v>888290751723</v>
      </c>
      <c r="B10752" s="654" t="s">
        <v>24015</v>
      </c>
      <c r="C10752" s="22">
        <f>MULTIFOCAL!M46</f>
        <v>0</v>
      </c>
      <c r="D10752" s="15" t="s">
        <v>23587</v>
      </c>
      <c r="E10752" s="371" t="s">
        <v>24016</v>
      </c>
    </row>
    <row r="10753" spans="1:5" ht="12" customHeight="1" x14ac:dyDescent="0.25">
      <c r="A10753" s="655">
        <v>888290751716</v>
      </c>
      <c r="B10753" s="654" t="s">
        <v>24017</v>
      </c>
      <c r="C10753" s="22">
        <f>MULTIFOCAL!M47</f>
        <v>0</v>
      </c>
      <c r="D10753" s="15" t="s">
        <v>23587</v>
      </c>
      <c r="E10753" s="371" t="s">
        <v>24018</v>
      </c>
    </row>
    <row r="10754" spans="1:5" ht="12" customHeight="1" x14ac:dyDescent="0.25">
      <c r="A10754" s="655">
        <v>888290751709</v>
      </c>
      <c r="B10754" s="654" t="s">
        <v>24019</v>
      </c>
      <c r="C10754" s="22">
        <f>MULTIFOCAL!M48</f>
        <v>0</v>
      </c>
      <c r="D10754" s="15" t="s">
        <v>23587</v>
      </c>
      <c r="E10754" s="371" t="s">
        <v>24020</v>
      </c>
    </row>
    <row r="10755" spans="1:5" ht="12" customHeight="1" x14ac:dyDescent="0.25">
      <c r="A10755" s="655">
        <v>888290751693</v>
      </c>
      <c r="B10755" s="654" t="s">
        <v>24021</v>
      </c>
      <c r="C10755" s="22">
        <f>MULTIFOCAL!M49</f>
        <v>0</v>
      </c>
      <c r="D10755" s="15" t="s">
        <v>23587</v>
      </c>
      <c r="E10755" s="371" t="s">
        <v>24022</v>
      </c>
    </row>
    <row r="10756" spans="1:5" ht="12" customHeight="1" x14ac:dyDescent="0.25">
      <c r="A10756" s="655">
        <v>888290751686</v>
      </c>
      <c r="B10756" s="654" t="s">
        <v>24023</v>
      </c>
      <c r="C10756" s="22">
        <f>MULTIFOCAL!M50</f>
        <v>0</v>
      </c>
      <c r="D10756" s="15" t="s">
        <v>23587</v>
      </c>
      <c r="E10756" s="371" t="s">
        <v>24024</v>
      </c>
    </row>
    <row r="10757" spans="1:5" ht="12" customHeight="1" x14ac:dyDescent="0.25">
      <c r="A10757" s="655">
        <v>888290752645</v>
      </c>
      <c r="B10757" s="654" t="s">
        <v>24025</v>
      </c>
      <c r="C10757" s="22">
        <f>MULTIFOCAL!N15</f>
        <v>0</v>
      </c>
      <c r="D10757" s="15" t="s">
        <v>23587</v>
      </c>
      <c r="E10757" s="371" t="s">
        <v>24026</v>
      </c>
    </row>
    <row r="10758" spans="1:5" ht="12" customHeight="1" x14ac:dyDescent="0.25">
      <c r="A10758" s="655">
        <v>888290752638</v>
      </c>
      <c r="B10758" s="654" t="s">
        <v>24027</v>
      </c>
      <c r="C10758" s="22">
        <f>MULTIFOCAL!N16</f>
        <v>0</v>
      </c>
      <c r="D10758" s="15" t="s">
        <v>23587</v>
      </c>
      <c r="E10758" s="371" t="s">
        <v>24028</v>
      </c>
    </row>
    <row r="10759" spans="1:5" ht="12" customHeight="1" x14ac:dyDescent="0.25">
      <c r="A10759" s="655">
        <v>888290752621</v>
      </c>
      <c r="B10759" s="654" t="s">
        <v>24029</v>
      </c>
      <c r="C10759" s="22">
        <f>MULTIFOCAL!N17</f>
        <v>0</v>
      </c>
      <c r="D10759" s="15" t="s">
        <v>23587</v>
      </c>
      <c r="E10759" s="371" t="s">
        <v>24030</v>
      </c>
    </row>
    <row r="10760" spans="1:5" ht="12" customHeight="1" x14ac:dyDescent="0.25">
      <c r="A10760" s="655">
        <v>888290752614</v>
      </c>
      <c r="B10760" s="654" t="s">
        <v>24031</v>
      </c>
      <c r="C10760" s="22">
        <f>MULTIFOCAL!N18</f>
        <v>0</v>
      </c>
      <c r="D10760" s="15" t="s">
        <v>23587</v>
      </c>
      <c r="E10760" s="371" t="s">
        <v>24032</v>
      </c>
    </row>
    <row r="10761" spans="1:5" ht="12" customHeight="1" x14ac:dyDescent="0.25">
      <c r="A10761" s="655">
        <v>888290752607</v>
      </c>
      <c r="B10761" s="654" t="s">
        <v>24033</v>
      </c>
      <c r="C10761" s="22">
        <f>MULTIFOCAL!N19</f>
        <v>0</v>
      </c>
      <c r="D10761" s="15" t="s">
        <v>23587</v>
      </c>
      <c r="E10761" s="371" t="s">
        <v>24034</v>
      </c>
    </row>
    <row r="10762" spans="1:5" ht="12" customHeight="1" x14ac:dyDescent="0.25">
      <c r="A10762" s="655">
        <v>888290752591</v>
      </c>
      <c r="B10762" s="654" t="s">
        <v>24035</v>
      </c>
      <c r="C10762" s="22">
        <f>MULTIFOCAL!N20</f>
        <v>0</v>
      </c>
      <c r="D10762" s="15" t="s">
        <v>23587</v>
      </c>
      <c r="E10762" s="371" t="s">
        <v>24036</v>
      </c>
    </row>
    <row r="10763" spans="1:5" ht="12" customHeight="1" x14ac:dyDescent="0.25">
      <c r="A10763" s="655">
        <v>888290752584</v>
      </c>
      <c r="B10763" s="654" t="s">
        <v>24037</v>
      </c>
      <c r="C10763" s="22">
        <f>MULTIFOCAL!N21</f>
        <v>0</v>
      </c>
      <c r="D10763" s="15" t="s">
        <v>23587</v>
      </c>
      <c r="E10763" s="371" t="s">
        <v>24038</v>
      </c>
    </row>
    <row r="10764" spans="1:5" ht="12" customHeight="1" x14ac:dyDescent="0.25">
      <c r="A10764" s="655">
        <v>888290752577</v>
      </c>
      <c r="B10764" s="654" t="s">
        <v>24039</v>
      </c>
      <c r="C10764" s="22">
        <f>MULTIFOCAL!N22</f>
        <v>0</v>
      </c>
      <c r="D10764" s="15" t="s">
        <v>23587</v>
      </c>
      <c r="E10764" s="371" t="s">
        <v>24040</v>
      </c>
    </row>
    <row r="10765" spans="1:5" ht="12" customHeight="1" x14ac:dyDescent="0.25">
      <c r="A10765" s="655">
        <v>888290752560</v>
      </c>
      <c r="B10765" s="654" t="s">
        <v>24041</v>
      </c>
      <c r="C10765" s="22">
        <f>MULTIFOCAL!N23</f>
        <v>0</v>
      </c>
      <c r="D10765" s="15" t="s">
        <v>23587</v>
      </c>
      <c r="E10765" s="371" t="s">
        <v>24042</v>
      </c>
    </row>
    <row r="10766" spans="1:5" ht="12" customHeight="1" x14ac:dyDescent="0.25">
      <c r="A10766" s="655">
        <v>888290752553</v>
      </c>
      <c r="B10766" s="654" t="s">
        <v>24043</v>
      </c>
      <c r="C10766" s="22">
        <f>MULTIFOCAL!N24</f>
        <v>0</v>
      </c>
      <c r="D10766" s="15" t="s">
        <v>23587</v>
      </c>
      <c r="E10766" s="371" t="s">
        <v>24044</v>
      </c>
    </row>
    <row r="10767" spans="1:5" ht="12" customHeight="1" x14ac:dyDescent="0.25">
      <c r="A10767" s="655">
        <v>888290752546</v>
      </c>
      <c r="B10767" s="654" t="s">
        <v>24045</v>
      </c>
      <c r="C10767" s="22">
        <f>MULTIFOCAL!N25</f>
        <v>0</v>
      </c>
      <c r="D10767" s="15" t="s">
        <v>23587</v>
      </c>
      <c r="E10767" s="371" t="s">
        <v>24046</v>
      </c>
    </row>
    <row r="10768" spans="1:5" ht="12" customHeight="1" x14ac:dyDescent="0.25">
      <c r="A10768" s="655">
        <v>888290752539</v>
      </c>
      <c r="B10768" s="654" t="s">
        <v>24047</v>
      </c>
      <c r="C10768" s="22">
        <f>MULTIFOCAL!N26</f>
        <v>0</v>
      </c>
      <c r="D10768" s="15" t="s">
        <v>23587</v>
      </c>
      <c r="E10768" s="371" t="s">
        <v>24048</v>
      </c>
    </row>
    <row r="10769" spans="1:5" ht="12" customHeight="1" x14ac:dyDescent="0.25">
      <c r="A10769" s="655">
        <v>888290752522</v>
      </c>
      <c r="B10769" s="654" t="s">
        <v>24049</v>
      </c>
      <c r="C10769" s="22">
        <f>MULTIFOCAL!N27</f>
        <v>0</v>
      </c>
      <c r="D10769" s="15" t="s">
        <v>23587</v>
      </c>
      <c r="E10769" s="371" t="s">
        <v>24050</v>
      </c>
    </row>
    <row r="10770" spans="1:5" ht="12" customHeight="1" x14ac:dyDescent="0.25">
      <c r="A10770" s="655">
        <v>888290752515</v>
      </c>
      <c r="B10770" s="654" t="s">
        <v>24051</v>
      </c>
      <c r="C10770" s="22">
        <f>MULTIFOCAL!N28</f>
        <v>0</v>
      </c>
      <c r="D10770" s="15" t="s">
        <v>23587</v>
      </c>
      <c r="E10770" s="371" t="s">
        <v>24052</v>
      </c>
    </row>
    <row r="10771" spans="1:5" ht="12" customHeight="1" x14ac:dyDescent="0.25">
      <c r="A10771" s="655">
        <v>888290752508</v>
      </c>
      <c r="B10771" s="654" t="s">
        <v>24053</v>
      </c>
      <c r="C10771" s="22">
        <f>MULTIFOCAL!N29</f>
        <v>0</v>
      </c>
      <c r="D10771" s="15" t="s">
        <v>23587</v>
      </c>
      <c r="E10771" s="371" t="s">
        <v>24054</v>
      </c>
    </row>
    <row r="10772" spans="1:5" ht="12" customHeight="1" x14ac:dyDescent="0.25">
      <c r="A10772" s="655">
        <v>888290752492</v>
      </c>
      <c r="B10772" s="654" t="s">
        <v>24055</v>
      </c>
      <c r="C10772" s="22">
        <f>MULTIFOCAL!N30</f>
        <v>0</v>
      </c>
      <c r="D10772" s="15" t="s">
        <v>23587</v>
      </c>
      <c r="E10772" s="371" t="s">
        <v>24056</v>
      </c>
    </row>
    <row r="10773" spans="1:5" ht="12" customHeight="1" x14ac:dyDescent="0.25">
      <c r="A10773" s="655">
        <v>888290752485</v>
      </c>
      <c r="B10773" s="654" t="s">
        <v>24057</v>
      </c>
      <c r="C10773" s="22">
        <f>MULTIFOCAL!N31</f>
        <v>0</v>
      </c>
      <c r="D10773" s="15" t="s">
        <v>23587</v>
      </c>
      <c r="E10773" s="371" t="s">
        <v>24058</v>
      </c>
    </row>
    <row r="10774" spans="1:5" ht="12" customHeight="1" x14ac:dyDescent="0.25">
      <c r="A10774" s="655">
        <v>888290752478</v>
      </c>
      <c r="B10774" s="654" t="s">
        <v>24059</v>
      </c>
      <c r="C10774" s="22">
        <f>MULTIFOCAL!N32</f>
        <v>0</v>
      </c>
      <c r="D10774" s="15" t="s">
        <v>23587</v>
      </c>
      <c r="E10774" s="371" t="s">
        <v>24060</v>
      </c>
    </row>
    <row r="10775" spans="1:5" ht="12" customHeight="1" x14ac:dyDescent="0.25">
      <c r="A10775" s="655">
        <v>888290752461</v>
      </c>
      <c r="B10775" s="654" t="s">
        <v>24061</v>
      </c>
      <c r="C10775" s="22">
        <f>MULTIFOCAL!N33</f>
        <v>0</v>
      </c>
      <c r="D10775" s="15" t="s">
        <v>23587</v>
      </c>
      <c r="E10775" s="371" t="s">
        <v>24062</v>
      </c>
    </row>
    <row r="10776" spans="1:5" ht="12" customHeight="1" x14ac:dyDescent="0.25">
      <c r="A10776" s="655">
        <v>888290752454</v>
      </c>
      <c r="B10776" s="654" t="s">
        <v>24063</v>
      </c>
      <c r="C10776" s="22">
        <f>MULTIFOCAL!N34</f>
        <v>0</v>
      </c>
      <c r="D10776" s="15" t="s">
        <v>23587</v>
      </c>
      <c r="E10776" s="371" t="s">
        <v>24064</v>
      </c>
    </row>
    <row r="10777" spans="1:5" ht="12" customHeight="1" x14ac:dyDescent="0.25">
      <c r="A10777" s="655">
        <v>888290752447</v>
      </c>
      <c r="B10777" s="654" t="s">
        <v>24065</v>
      </c>
      <c r="C10777" s="22">
        <f>MULTIFOCAL!N35</f>
        <v>0</v>
      </c>
      <c r="D10777" s="15" t="s">
        <v>23587</v>
      </c>
      <c r="E10777" s="371" t="s">
        <v>24066</v>
      </c>
    </row>
    <row r="10778" spans="1:5" ht="12" customHeight="1" x14ac:dyDescent="0.25">
      <c r="A10778" s="655">
        <v>888290752430</v>
      </c>
      <c r="B10778" s="654" t="s">
        <v>24067</v>
      </c>
      <c r="C10778" s="22">
        <f>MULTIFOCAL!N36</f>
        <v>0</v>
      </c>
      <c r="D10778" s="15" t="s">
        <v>23587</v>
      </c>
      <c r="E10778" s="371" t="s">
        <v>24068</v>
      </c>
    </row>
    <row r="10779" spans="1:5" ht="12" customHeight="1" x14ac:dyDescent="0.25">
      <c r="A10779" s="655">
        <v>888290752423</v>
      </c>
      <c r="B10779" s="654" t="s">
        <v>24069</v>
      </c>
      <c r="C10779" s="22">
        <f>MULTIFOCAL!N37</f>
        <v>0</v>
      </c>
      <c r="D10779" s="15" t="s">
        <v>23587</v>
      </c>
      <c r="E10779" s="371" t="s">
        <v>24070</v>
      </c>
    </row>
    <row r="10780" spans="1:5" ht="12" customHeight="1" x14ac:dyDescent="0.25">
      <c r="A10780" s="655">
        <v>888290752416</v>
      </c>
      <c r="B10780" s="654" t="s">
        <v>24071</v>
      </c>
      <c r="C10780" s="22">
        <f>MULTIFOCAL!N38</f>
        <v>0</v>
      </c>
      <c r="D10780" s="15" t="s">
        <v>23587</v>
      </c>
      <c r="E10780" s="371" t="s">
        <v>24072</v>
      </c>
    </row>
    <row r="10781" spans="1:5" ht="12" customHeight="1" x14ac:dyDescent="0.25">
      <c r="A10781" s="655">
        <v>888290752409</v>
      </c>
      <c r="B10781" s="654" t="s">
        <v>24073</v>
      </c>
      <c r="C10781" s="22">
        <f>MULTIFOCAL!N39</f>
        <v>0</v>
      </c>
      <c r="D10781" s="15" t="s">
        <v>23587</v>
      </c>
      <c r="E10781" s="371" t="s">
        <v>24074</v>
      </c>
    </row>
    <row r="10782" spans="1:5" ht="12" customHeight="1" x14ac:dyDescent="0.25">
      <c r="A10782" s="655">
        <v>888290752393</v>
      </c>
      <c r="B10782" s="654" t="s">
        <v>24075</v>
      </c>
      <c r="C10782" s="22">
        <f>MULTIFOCAL!N40</f>
        <v>0</v>
      </c>
      <c r="D10782" s="15" t="s">
        <v>23587</v>
      </c>
      <c r="E10782" s="371" t="s">
        <v>24076</v>
      </c>
    </row>
    <row r="10783" spans="1:5" ht="12" customHeight="1" x14ac:dyDescent="0.25">
      <c r="A10783" s="655">
        <v>888290752386</v>
      </c>
      <c r="B10783" s="654" t="s">
        <v>24077</v>
      </c>
      <c r="C10783" s="22">
        <f>MULTIFOCAL!N41</f>
        <v>0</v>
      </c>
      <c r="D10783" s="15" t="s">
        <v>23587</v>
      </c>
      <c r="E10783" s="371" t="s">
        <v>24078</v>
      </c>
    </row>
    <row r="10784" spans="1:5" ht="12" customHeight="1" x14ac:dyDescent="0.25">
      <c r="A10784" s="655">
        <v>888290752379</v>
      </c>
      <c r="B10784" s="654" t="s">
        <v>24079</v>
      </c>
      <c r="C10784" s="22">
        <f>MULTIFOCAL!N42</f>
        <v>0</v>
      </c>
      <c r="D10784" s="15" t="s">
        <v>23587</v>
      </c>
      <c r="E10784" s="371" t="s">
        <v>24080</v>
      </c>
    </row>
    <row r="10785" spans="1:5" ht="12" customHeight="1" x14ac:dyDescent="0.25">
      <c r="A10785" s="655">
        <v>888290752362</v>
      </c>
      <c r="B10785" s="654" t="s">
        <v>24081</v>
      </c>
      <c r="C10785" s="22">
        <f>MULTIFOCAL!N43</f>
        <v>0</v>
      </c>
      <c r="D10785" s="15" t="s">
        <v>23587</v>
      </c>
      <c r="E10785" s="371" t="s">
        <v>24082</v>
      </c>
    </row>
    <row r="10786" spans="1:5" ht="12" customHeight="1" x14ac:dyDescent="0.25">
      <c r="A10786" s="655">
        <v>888290752355</v>
      </c>
      <c r="B10786" s="654" t="s">
        <v>24083</v>
      </c>
      <c r="C10786" s="22">
        <f>MULTIFOCAL!N44</f>
        <v>0</v>
      </c>
      <c r="D10786" s="15" t="s">
        <v>23587</v>
      </c>
      <c r="E10786" s="371" t="s">
        <v>24084</v>
      </c>
    </row>
    <row r="10787" spans="1:5" ht="12" customHeight="1" x14ac:dyDescent="0.25">
      <c r="A10787" s="655">
        <v>888290752348</v>
      </c>
      <c r="B10787" s="654" t="s">
        <v>24085</v>
      </c>
      <c r="C10787" s="22">
        <f>MULTIFOCAL!N45</f>
        <v>0</v>
      </c>
      <c r="D10787" s="15" t="s">
        <v>23587</v>
      </c>
      <c r="E10787" s="371" t="s">
        <v>24086</v>
      </c>
    </row>
    <row r="10788" spans="1:5" ht="12" customHeight="1" x14ac:dyDescent="0.25">
      <c r="A10788" s="655">
        <v>888290752331</v>
      </c>
      <c r="B10788" s="654" t="s">
        <v>24087</v>
      </c>
      <c r="C10788" s="22">
        <f>MULTIFOCAL!N46</f>
        <v>0</v>
      </c>
      <c r="D10788" s="15" t="s">
        <v>23587</v>
      </c>
      <c r="E10788" s="371" t="s">
        <v>24088</v>
      </c>
    </row>
    <row r="10789" spans="1:5" ht="12" customHeight="1" x14ac:dyDescent="0.25">
      <c r="A10789" s="655">
        <v>888290752324</v>
      </c>
      <c r="B10789" s="654" t="s">
        <v>24089</v>
      </c>
      <c r="C10789" s="22">
        <f>MULTIFOCAL!N47</f>
        <v>0</v>
      </c>
      <c r="D10789" s="15" t="s">
        <v>23587</v>
      </c>
      <c r="E10789" s="371" t="s">
        <v>24090</v>
      </c>
    </row>
    <row r="10790" spans="1:5" ht="12" customHeight="1" x14ac:dyDescent="0.25">
      <c r="A10790" s="655">
        <v>888290752317</v>
      </c>
      <c r="B10790" s="654" t="s">
        <v>24091</v>
      </c>
      <c r="C10790" s="22">
        <f>MULTIFOCAL!N48</f>
        <v>0</v>
      </c>
      <c r="D10790" s="15" t="s">
        <v>23587</v>
      </c>
      <c r="E10790" s="371" t="s">
        <v>24092</v>
      </c>
    </row>
    <row r="10791" spans="1:5" ht="12" customHeight="1" x14ac:dyDescent="0.25">
      <c r="A10791" s="655">
        <v>888290752300</v>
      </c>
      <c r="B10791" s="654" t="s">
        <v>24093</v>
      </c>
      <c r="C10791" s="22">
        <f>MULTIFOCAL!N49</f>
        <v>0</v>
      </c>
      <c r="D10791" s="15" t="s">
        <v>23587</v>
      </c>
      <c r="E10791" s="371" t="s">
        <v>24094</v>
      </c>
    </row>
    <row r="10792" spans="1:5" ht="12" customHeight="1" x14ac:dyDescent="0.25">
      <c r="A10792" s="655">
        <v>888290752294</v>
      </c>
      <c r="B10792" s="654" t="s">
        <v>24095</v>
      </c>
      <c r="C10792" s="22">
        <f>MULTIFOCAL!N50</f>
        <v>0</v>
      </c>
      <c r="D10792" s="15" t="s">
        <v>23587</v>
      </c>
      <c r="E10792" s="371" t="s">
        <v>24096</v>
      </c>
    </row>
    <row r="10793" spans="1:5" ht="12" customHeight="1" x14ac:dyDescent="0.25">
      <c r="A10793" s="655">
        <v>888290753253</v>
      </c>
      <c r="B10793" s="654" t="s">
        <v>24097</v>
      </c>
      <c r="C10793" s="22">
        <f>MULTIFOCAL!O15</f>
        <v>0</v>
      </c>
      <c r="D10793" s="15" t="s">
        <v>23587</v>
      </c>
      <c r="E10793" s="371" t="s">
        <v>24098</v>
      </c>
    </row>
    <row r="10794" spans="1:5" ht="12" customHeight="1" x14ac:dyDescent="0.25">
      <c r="A10794" s="655">
        <v>888290753246</v>
      </c>
      <c r="B10794" s="654" t="s">
        <v>24099</v>
      </c>
      <c r="C10794" s="22">
        <f>MULTIFOCAL!O16</f>
        <v>0</v>
      </c>
      <c r="D10794" s="15" t="s">
        <v>23587</v>
      </c>
      <c r="E10794" s="371" t="s">
        <v>24100</v>
      </c>
    </row>
    <row r="10795" spans="1:5" ht="12" customHeight="1" x14ac:dyDescent="0.25">
      <c r="A10795" s="655">
        <v>888290753239</v>
      </c>
      <c r="B10795" s="654" t="s">
        <v>24101</v>
      </c>
      <c r="C10795" s="22">
        <f>MULTIFOCAL!O17</f>
        <v>0</v>
      </c>
      <c r="D10795" s="15" t="s">
        <v>23587</v>
      </c>
      <c r="E10795" s="371" t="s">
        <v>24102</v>
      </c>
    </row>
    <row r="10796" spans="1:5" ht="12" customHeight="1" x14ac:dyDescent="0.25">
      <c r="A10796" s="655">
        <v>888290753222</v>
      </c>
      <c r="B10796" s="654" t="s">
        <v>24103</v>
      </c>
      <c r="C10796" s="22">
        <f>MULTIFOCAL!O18</f>
        <v>0</v>
      </c>
      <c r="D10796" s="15" t="s">
        <v>23587</v>
      </c>
      <c r="E10796" s="371" t="s">
        <v>24104</v>
      </c>
    </row>
    <row r="10797" spans="1:5" ht="12" customHeight="1" x14ac:dyDescent="0.25">
      <c r="A10797" s="655">
        <v>888290753215</v>
      </c>
      <c r="B10797" s="654" t="s">
        <v>24105</v>
      </c>
      <c r="C10797" s="22">
        <f>MULTIFOCAL!O19</f>
        <v>0</v>
      </c>
      <c r="D10797" s="15" t="s">
        <v>23587</v>
      </c>
      <c r="E10797" s="371" t="s">
        <v>24106</v>
      </c>
    </row>
    <row r="10798" spans="1:5" ht="12" customHeight="1" x14ac:dyDescent="0.25">
      <c r="A10798" s="655">
        <v>888290753208</v>
      </c>
      <c r="B10798" s="654" t="s">
        <v>24107</v>
      </c>
      <c r="C10798" s="22">
        <f>MULTIFOCAL!O20</f>
        <v>0</v>
      </c>
      <c r="D10798" s="15" t="s">
        <v>23587</v>
      </c>
      <c r="E10798" s="371" t="s">
        <v>24108</v>
      </c>
    </row>
    <row r="10799" spans="1:5" ht="12" customHeight="1" x14ac:dyDescent="0.25">
      <c r="A10799" s="655">
        <v>888290753192</v>
      </c>
      <c r="B10799" s="654" t="s">
        <v>24109</v>
      </c>
      <c r="C10799" s="22">
        <f>MULTIFOCAL!O21</f>
        <v>0</v>
      </c>
      <c r="D10799" s="15" t="s">
        <v>23587</v>
      </c>
      <c r="E10799" s="371" t="s">
        <v>24110</v>
      </c>
    </row>
    <row r="10800" spans="1:5" ht="12" customHeight="1" x14ac:dyDescent="0.25">
      <c r="A10800" s="655">
        <v>888290753185</v>
      </c>
      <c r="B10800" s="654" t="s">
        <v>24111</v>
      </c>
      <c r="C10800" s="22">
        <f>MULTIFOCAL!O22</f>
        <v>0</v>
      </c>
      <c r="D10800" s="15" t="s">
        <v>23587</v>
      </c>
      <c r="E10800" s="371" t="s">
        <v>24112</v>
      </c>
    </row>
    <row r="10801" spans="1:5" ht="12" customHeight="1" x14ac:dyDescent="0.25">
      <c r="A10801" s="655">
        <v>888290753178</v>
      </c>
      <c r="B10801" s="654" t="s">
        <v>24113</v>
      </c>
      <c r="C10801" s="22">
        <f>MULTIFOCAL!O23</f>
        <v>0</v>
      </c>
      <c r="D10801" s="15" t="s">
        <v>23587</v>
      </c>
      <c r="E10801" s="371" t="s">
        <v>24114</v>
      </c>
    </row>
    <row r="10802" spans="1:5" ht="12" customHeight="1" x14ac:dyDescent="0.25">
      <c r="A10802" s="655">
        <v>888290753161</v>
      </c>
      <c r="B10802" s="654" t="s">
        <v>24115</v>
      </c>
      <c r="C10802" s="22">
        <f>MULTIFOCAL!O24</f>
        <v>0</v>
      </c>
      <c r="D10802" s="15" t="s">
        <v>23587</v>
      </c>
      <c r="E10802" s="371" t="s">
        <v>24116</v>
      </c>
    </row>
    <row r="10803" spans="1:5" ht="12" customHeight="1" x14ac:dyDescent="0.25">
      <c r="A10803" s="655">
        <v>888290753154</v>
      </c>
      <c r="B10803" s="654" t="s">
        <v>24117</v>
      </c>
      <c r="C10803" s="22">
        <f>MULTIFOCAL!O25</f>
        <v>0</v>
      </c>
      <c r="D10803" s="15" t="s">
        <v>23587</v>
      </c>
      <c r="E10803" s="371" t="s">
        <v>24118</v>
      </c>
    </row>
    <row r="10804" spans="1:5" ht="12" customHeight="1" x14ac:dyDescent="0.25">
      <c r="A10804" s="655">
        <v>888290753147</v>
      </c>
      <c r="B10804" s="654" t="s">
        <v>24119</v>
      </c>
      <c r="C10804" s="22">
        <f>MULTIFOCAL!O26</f>
        <v>0</v>
      </c>
      <c r="D10804" s="15" t="s">
        <v>23587</v>
      </c>
      <c r="E10804" s="371" t="s">
        <v>24120</v>
      </c>
    </row>
    <row r="10805" spans="1:5" ht="12" customHeight="1" x14ac:dyDescent="0.25">
      <c r="A10805" s="655">
        <v>888290753130</v>
      </c>
      <c r="B10805" s="654" t="s">
        <v>24121</v>
      </c>
      <c r="C10805" s="22">
        <f>MULTIFOCAL!O27</f>
        <v>0</v>
      </c>
      <c r="D10805" s="15" t="s">
        <v>23587</v>
      </c>
      <c r="E10805" s="371" t="s">
        <v>24122</v>
      </c>
    </row>
    <row r="10806" spans="1:5" ht="12" customHeight="1" x14ac:dyDescent="0.25">
      <c r="A10806" s="655">
        <v>888290753123</v>
      </c>
      <c r="B10806" s="654" t="s">
        <v>24123</v>
      </c>
      <c r="C10806" s="22">
        <f>MULTIFOCAL!O28</f>
        <v>0</v>
      </c>
      <c r="D10806" s="15" t="s">
        <v>23587</v>
      </c>
      <c r="E10806" s="371" t="s">
        <v>24124</v>
      </c>
    </row>
    <row r="10807" spans="1:5" ht="12" customHeight="1" x14ac:dyDescent="0.25">
      <c r="A10807" s="655">
        <v>888290753116</v>
      </c>
      <c r="B10807" s="654" t="s">
        <v>24125</v>
      </c>
      <c r="C10807" s="22">
        <f>MULTIFOCAL!O29</f>
        <v>0</v>
      </c>
      <c r="D10807" s="15" t="s">
        <v>23587</v>
      </c>
      <c r="E10807" s="371" t="s">
        <v>24126</v>
      </c>
    </row>
    <row r="10808" spans="1:5" ht="12" customHeight="1" x14ac:dyDescent="0.25">
      <c r="A10808" s="655">
        <v>888290753109</v>
      </c>
      <c r="B10808" s="654" t="s">
        <v>24127</v>
      </c>
      <c r="C10808" s="22">
        <f>MULTIFOCAL!O30</f>
        <v>0</v>
      </c>
      <c r="D10808" s="15" t="s">
        <v>23587</v>
      </c>
      <c r="E10808" s="371" t="s">
        <v>24128</v>
      </c>
    </row>
    <row r="10809" spans="1:5" ht="12" customHeight="1" x14ac:dyDescent="0.25">
      <c r="A10809" s="655">
        <v>888290753093</v>
      </c>
      <c r="B10809" s="654" t="s">
        <v>24129</v>
      </c>
      <c r="C10809" s="22">
        <f>MULTIFOCAL!O31</f>
        <v>0</v>
      </c>
      <c r="D10809" s="15" t="s">
        <v>23587</v>
      </c>
      <c r="E10809" s="371" t="s">
        <v>24130</v>
      </c>
    </row>
    <row r="10810" spans="1:5" ht="12" customHeight="1" x14ac:dyDescent="0.25">
      <c r="A10810" s="655">
        <v>888290753086</v>
      </c>
      <c r="B10810" s="654" t="s">
        <v>24131</v>
      </c>
      <c r="C10810" s="22">
        <f>MULTIFOCAL!O32</f>
        <v>0</v>
      </c>
      <c r="D10810" s="15" t="s">
        <v>23587</v>
      </c>
      <c r="E10810" s="371" t="s">
        <v>24132</v>
      </c>
    </row>
    <row r="10811" spans="1:5" ht="12" customHeight="1" x14ac:dyDescent="0.25">
      <c r="A10811" s="655">
        <v>888290753079</v>
      </c>
      <c r="B10811" s="654" t="s">
        <v>24133</v>
      </c>
      <c r="C10811" s="22">
        <f>MULTIFOCAL!O33</f>
        <v>0</v>
      </c>
      <c r="D10811" s="15" t="s">
        <v>23587</v>
      </c>
      <c r="E10811" s="371" t="s">
        <v>24134</v>
      </c>
    </row>
    <row r="10812" spans="1:5" ht="12" customHeight="1" x14ac:dyDescent="0.25">
      <c r="A10812" s="655">
        <v>888290753062</v>
      </c>
      <c r="B10812" s="654" t="s">
        <v>24135</v>
      </c>
      <c r="C10812" s="22">
        <f>MULTIFOCAL!O34</f>
        <v>0</v>
      </c>
      <c r="D10812" s="15" t="s">
        <v>23587</v>
      </c>
      <c r="E10812" s="371" t="s">
        <v>24136</v>
      </c>
    </row>
    <row r="10813" spans="1:5" ht="12" customHeight="1" x14ac:dyDescent="0.25">
      <c r="A10813" s="655">
        <v>888290753055</v>
      </c>
      <c r="B10813" s="654" t="s">
        <v>24137</v>
      </c>
      <c r="C10813" s="22">
        <f>MULTIFOCAL!O35</f>
        <v>0</v>
      </c>
      <c r="D10813" s="15" t="s">
        <v>23587</v>
      </c>
      <c r="E10813" s="371" t="s">
        <v>24138</v>
      </c>
    </row>
    <row r="10814" spans="1:5" ht="12" customHeight="1" x14ac:dyDescent="0.25">
      <c r="A10814" s="655">
        <v>888290753048</v>
      </c>
      <c r="B10814" s="654" t="s">
        <v>24139</v>
      </c>
      <c r="C10814" s="22">
        <f>MULTIFOCAL!O36</f>
        <v>0</v>
      </c>
      <c r="D10814" s="15" t="s">
        <v>23587</v>
      </c>
      <c r="E10814" s="371" t="s">
        <v>24140</v>
      </c>
    </row>
    <row r="10815" spans="1:5" ht="12" customHeight="1" x14ac:dyDescent="0.25">
      <c r="A10815" s="655">
        <v>888290753031</v>
      </c>
      <c r="B10815" s="654" t="s">
        <v>24141</v>
      </c>
      <c r="C10815" s="22">
        <f>MULTIFOCAL!O37</f>
        <v>0</v>
      </c>
      <c r="D10815" s="15" t="s">
        <v>23587</v>
      </c>
      <c r="E10815" s="371" t="s">
        <v>24142</v>
      </c>
    </row>
    <row r="10816" spans="1:5" ht="12" customHeight="1" x14ac:dyDescent="0.25">
      <c r="A10816" s="655">
        <v>888290753024</v>
      </c>
      <c r="B10816" s="654" t="s">
        <v>24143</v>
      </c>
      <c r="C10816" s="22">
        <f>MULTIFOCAL!O38</f>
        <v>0</v>
      </c>
      <c r="D10816" s="15" t="s">
        <v>23587</v>
      </c>
      <c r="E10816" s="371" t="s">
        <v>24144</v>
      </c>
    </row>
    <row r="10817" spans="1:5" ht="12" customHeight="1" x14ac:dyDescent="0.25">
      <c r="A10817" s="655">
        <v>888290753017</v>
      </c>
      <c r="B10817" s="654" t="s">
        <v>24145</v>
      </c>
      <c r="C10817" s="22">
        <f>MULTIFOCAL!O39</f>
        <v>0</v>
      </c>
      <c r="D10817" s="15" t="s">
        <v>23587</v>
      </c>
      <c r="E10817" s="371" t="s">
        <v>24146</v>
      </c>
    </row>
    <row r="10818" spans="1:5" ht="12" customHeight="1" x14ac:dyDescent="0.25">
      <c r="A10818" s="655">
        <v>888290753000</v>
      </c>
      <c r="B10818" s="654" t="s">
        <v>24147</v>
      </c>
      <c r="C10818" s="22">
        <f>MULTIFOCAL!O40</f>
        <v>0</v>
      </c>
      <c r="D10818" s="15" t="s">
        <v>23587</v>
      </c>
      <c r="E10818" s="371" t="s">
        <v>24148</v>
      </c>
    </row>
    <row r="10819" spans="1:5" ht="12" customHeight="1" x14ac:dyDescent="0.25">
      <c r="A10819" s="655">
        <v>888290752997</v>
      </c>
      <c r="B10819" s="654" t="s">
        <v>24149</v>
      </c>
      <c r="C10819" s="22">
        <f>MULTIFOCAL!O41</f>
        <v>0</v>
      </c>
      <c r="D10819" s="15" t="s">
        <v>23587</v>
      </c>
      <c r="E10819" s="371" t="s">
        <v>24150</v>
      </c>
    </row>
    <row r="10820" spans="1:5" ht="12" customHeight="1" x14ac:dyDescent="0.25">
      <c r="A10820" s="655">
        <v>888290752980</v>
      </c>
      <c r="B10820" s="654" t="s">
        <v>24151</v>
      </c>
      <c r="C10820" s="22">
        <f>MULTIFOCAL!O42</f>
        <v>0</v>
      </c>
      <c r="D10820" s="15" t="s">
        <v>23587</v>
      </c>
      <c r="E10820" s="371" t="s">
        <v>24152</v>
      </c>
    </row>
    <row r="10821" spans="1:5" ht="12" customHeight="1" x14ac:dyDescent="0.25">
      <c r="A10821" s="655">
        <v>888290752973</v>
      </c>
      <c r="B10821" s="654" t="s">
        <v>24153</v>
      </c>
      <c r="C10821" s="22">
        <f>MULTIFOCAL!O43</f>
        <v>0</v>
      </c>
      <c r="D10821" s="15" t="s">
        <v>23587</v>
      </c>
      <c r="E10821" s="371" t="s">
        <v>24154</v>
      </c>
    </row>
    <row r="10822" spans="1:5" ht="12" customHeight="1" x14ac:dyDescent="0.25">
      <c r="A10822" s="655">
        <v>888290752966</v>
      </c>
      <c r="B10822" s="654" t="s">
        <v>24155</v>
      </c>
      <c r="C10822" s="22">
        <f>MULTIFOCAL!O44</f>
        <v>0</v>
      </c>
      <c r="D10822" s="15" t="s">
        <v>23587</v>
      </c>
      <c r="E10822" s="371" t="s">
        <v>24156</v>
      </c>
    </row>
    <row r="10823" spans="1:5" ht="12" customHeight="1" x14ac:dyDescent="0.25">
      <c r="A10823" s="655">
        <v>888290752959</v>
      </c>
      <c r="B10823" s="654" t="s">
        <v>24157</v>
      </c>
      <c r="C10823" s="22">
        <f>MULTIFOCAL!O45</f>
        <v>0</v>
      </c>
      <c r="D10823" s="15" t="s">
        <v>23587</v>
      </c>
      <c r="E10823" s="371" t="s">
        <v>24158</v>
      </c>
    </row>
    <row r="10824" spans="1:5" ht="12" customHeight="1" x14ac:dyDescent="0.25">
      <c r="A10824" s="655">
        <v>888290752942</v>
      </c>
      <c r="B10824" s="654" t="s">
        <v>24159</v>
      </c>
      <c r="C10824" s="22">
        <f>MULTIFOCAL!O46</f>
        <v>0</v>
      </c>
      <c r="D10824" s="15" t="s">
        <v>23587</v>
      </c>
      <c r="E10824" s="371" t="s">
        <v>24160</v>
      </c>
    </row>
    <row r="10825" spans="1:5" ht="12" customHeight="1" x14ac:dyDescent="0.25">
      <c r="A10825" s="655">
        <v>888290752935</v>
      </c>
      <c r="B10825" s="654" t="s">
        <v>24161</v>
      </c>
      <c r="C10825" s="22">
        <f>MULTIFOCAL!O47</f>
        <v>0</v>
      </c>
      <c r="D10825" s="15" t="s">
        <v>23587</v>
      </c>
      <c r="E10825" s="371" t="s">
        <v>24162</v>
      </c>
    </row>
    <row r="10826" spans="1:5" ht="12" customHeight="1" x14ac:dyDescent="0.25">
      <c r="A10826" s="655">
        <v>888290752928</v>
      </c>
      <c r="B10826" s="654" t="s">
        <v>24163</v>
      </c>
      <c r="C10826" s="22">
        <f>MULTIFOCAL!O48</f>
        <v>0</v>
      </c>
      <c r="D10826" s="15" t="s">
        <v>23587</v>
      </c>
      <c r="E10826" s="371" t="s">
        <v>24164</v>
      </c>
    </row>
    <row r="10827" spans="1:5" ht="12" customHeight="1" x14ac:dyDescent="0.25">
      <c r="A10827" s="655">
        <v>888290752911</v>
      </c>
      <c r="B10827" s="654" t="s">
        <v>24165</v>
      </c>
      <c r="C10827" s="22">
        <f>MULTIFOCAL!O49</f>
        <v>0</v>
      </c>
      <c r="D10827" s="15" t="s">
        <v>23587</v>
      </c>
      <c r="E10827" s="371" t="s">
        <v>24166</v>
      </c>
    </row>
    <row r="10828" spans="1:5" ht="12" customHeight="1" x14ac:dyDescent="0.25">
      <c r="A10828" s="655">
        <v>888290752904</v>
      </c>
      <c r="B10828" s="654" t="s">
        <v>24167</v>
      </c>
      <c r="C10828" s="22">
        <f>MULTIFOCAL!O50</f>
        <v>0</v>
      </c>
      <c r="D10828" s="15" t="s">
        <v>23587</v>
      </c>
      <c r="E10828" s="371" t="s">
        <v>24168</v>
      </c>
    </row>
    <row r="10829" spans="1:5" ht="12" customHeight="1" x14ac:dyDescent="0.25">
      <c r="A10829" s="655">
        <v>888290752041</v>
      </c>
      <c r="B10829" s="654" t="s">
        <v>24169</v>
      </c>
      <c r="C10829" s="22">
        <f>MULTIFOCAL!Q15</f>
        <v>0</v>
      </c>
      <c r="D10829" s="15" t="s">
        <v>23587</v>
      </c>
      <c r="E10829" s="371" t="s">
        <v>24170</v>
      </c>
    </row>
    <row r="10830" spans="1:5" ht="12" customHeight="1" x14ac:dyDescent="0.25">
      <c r="A10830" s="655">
        <v>888290752058</v>
      </c>
      <c r="B10830" s="654" t="s">
        <v>24171</v>
      </c>
      <c r="C10830" s="22">
        <f>MULTIFOCAL!Q16</f>
        <v>0</v>
      </c>
      <c r="D10830" s="15" t="s">
        <v>23587</v>
      </c>
      <c r="E10830" s="371" t="s">
        <v>24172</v>
      </c>
    </row>
    <row r="10831" spans="1:5" ht="12" customHeight="1" x14ac:dyDescent="0.25">
      <c r="A10831" s="655">
        <v>888290752065</v>
      </c>
      <c r="B10831" s="654" t="s">
        <v>24173</v>
      </c>
      <c r="C10831" s="22">
        <f>MULTIFOCAL!Q17</f>
        <v>0</v>
      </c>
      <c r="D10831" s="15" t="s">
        <v>23587</v>
      </c>
      <c r="E10831" s="371" t="s">
        <v>24174</v>
      </c>
    </row>
    <row r="10832" spans="1:5" ht="12" customHeight="1" x14ac:dyDescent="0.25">
      <c r="A10832" s="655">
        <v>888290752072</v>
      </c>
      <c r="B10832" s="654" t="s">
        <v>24175</v>
      </c>
      <c r="C10832" s="22">
        <f>MULTIFOCAL!Q18</f>
        <v>0</v>
      </c>
      <c r="D10832" s="15" t="s">
        <v>23587</v>
      </c>
      <c r="E10832" s="371" t="s">
        <v>24176</v>
      </c>
    </row>
    <row r="10833" spans="1:5" ht="12" customHeight="1" x14ac:dyDescent="0.25">
      <c r="A10833" s="655">
        <v>888290752089</v>
      </c>
      <c r="B10833" s="654" t="s">
        <v>24177</v>
      </c>
      <c r="C10833" s="22">
        <f>MULTIFOCAL!Q19</f>
        <v>0</v>
      </c>
      <c r="D10833" s="15" t="s">
        <v>23587</v>
      </c>
      <c r="E10833" s="371" t="s">
        <v>24178</v>
      </c>
    </row>
    <row r="10834" spans="1:5" ht="12" customHeight="1" x14ac:dyDescent="0.25">
      <c r="A10834" s="655">
        <v>888290752096</v>
      </c>
      <c r="B10834" s="654" t="s">
        <v>24179</v>
      </c>
      <c r="C10834" s="22">
        <f>MULTIFOCAL!Q20</f>
        <v>0</v>
      </c>
      <c r="D10834" s="15" t="s">
        <v>23587</v>
      </c>
      <c r="E10834" s="371" t="s">
        <v>24180</v>
      </c>
    </row>
    <row r="10835" spans="1:5" ht="12" customHeight="1" x14ac:dyDescent="0.25">
      <c r="A10835" s="655">
        <v>888290752102</v>
      </c>
      <c r="B10835" s="654" t="s">
        <v>24181</v>
      </c>
      <c r="C10835" s="22">
        <f>MULTIFOCAL!Q21</f>
        <v>0</v>
      </c>
      <c r="D10835" s="15" t="s">
        <v>23587</v>
      </c>
      <c r="E10835" s="371" t="s">
        <v>24182</v>
      </c>
    </row>
    <row r="10836" spans="1:5" ht="12" customHeight="1" x14ac:dyDescent="0.25">
      <c r="A10836" s="655">
        <v>888290752119</v>
      </c>
      <c r="B10836" s="654" t="s">
        <v>24183</v>
      </c>
      <c r="C10836" s="22">
        <f>MULTIFOCAL!Q22</f>
        <v>0</v>
      </c>
      <c r="D10836" s="15" t="s">
        <v>23587</v>
      </c>
      <c r="E10836" s="371" t="s">
        <v>24184</v>
      </c>
    </row>
    <row r="10837" spans="1:5" ht="12" customHeight="1" x14ac:dyDescent="0.25">
      <c r="A10837" s="655">
        <v>888290752126</v>
      </c>
      <c r="B10837" s="654" t="s">
        <v>24185</v>
      </c>
      <c r="C10837" s="22">
        <f>MULTIFOCAL!Q23</f>
        <v>0</v>
      </c>
      <c r="D10837" s="15" t="s">
        <v>23587</v>
      </c>
      <c r="E10837" s="371" t="s">
        <v>24186</v>
      </c>
    </row>
    <row r="10838" spans="1:5" ht="12" customHeight="1" x14ac:dyDescent="0.25">
      <c r="A10838" s="655">
        <v>888290752133</v>
      </c>
      <c r="B10838" s="654" t="s">
        <v>24187</v>
      </c>
      <c r="C10838" s="22">
        <f>MULTIFOCAL!Q24</f>
        <v>0</v>
      </c>
      <c r="D10838" s="15" t="s">
        <v>23587</v>
      </c>
      <c r="E10838" s="371" t="s">
        <v>24188</v>
      </c>
    </row>
    <row r="10839" spans="1:5" ht="12" customHeight="1" x14ac:dyDescent="0.25">
      <c r="A10839" s="655">
        <v>888290752140</v>
      </c>
      <c r="B10839" s="654" t="s">
        <v>24189</v>
      </c>
      <c r="C10839" s="22">
        <f>MULTIFOCAL!Q25</f>
        <v>0</v>
      </c>
      <c r="D10839" s="15" t="s">
        <v>23587</v>
      </c>
      <c r="E10839" s="371" t="s">
        <v>24190</v>
      </c>
    </row>
    <row r="10840" spans="1:5" ht="12" customHeight="1" x14ac:dyDescent="0.25">
      <c r="A10840" s="655">
        <v>888290752157</v>
      </c>
      <c r="B10840" s="654" t="s">
        <v>24191</v>
      </c>
      <c r="C10840" s="22">
        <f>MULTIFOCAL!Q26</f>
        <v>0</v>
      </c>
      <c r="D10840" s="15" t="s">
        <v>23587</v>
      </c>
      <c r="E10840" s="371" t="s">
        <v>24192</v>
      </c>
    </row>
    <row r="10841" spans="1:5" ht="12" customHeight="1" x14ac:dyDescent="0.25">
      <c r="A10841" s="655">
        <v>888290752164</v>
      </c>
      <c r="B10841" s="654" t="s">
        <v>24193</v>
      </c>
      <c r="C10841" s="22">
        <f>MULTIFOCAL!Q27</f>
        <v>0</v>
      </c>
      <c r="D10841" s="15" t="s">
        <v>23587</v>
      </c>
      <c r="E10841" s="371" t="s">
        <v>24194</v>
      </c>
    </row>
    <row r="10842" spans="1:5" ht="12" customHeight="1" x14ac:dyDescent="0.25">
      <c r="A10842" s="655">
        <v>888290752171</v>
      </c>
      <c r="B10842" s="654" t="s">
        <v>24195</v>
      </c>
      <c r="C10842" s="22">
        <f>MULTIFOCAL!Q28</f>
        <v>0</v>
      </c>
      <c r="D10842" s="15" t="s">
        <v>23587</v>
      </c>
      <c r="E10842" s="371" t="s">
        <v>24196</v>
      </c>
    </row>
    <row r="10843" spans="1:5" ht="12" customHeight="1" x14ac:dyDescent="0.25">
      <c r="A10843" s="655">
        <v>888290752188</v>
      </c>
      <c r="B10843" s="654" t="s">
        <v>24197</v>
      </c>
      <c r="C10843" s="22">
        <f>MULTIFOCAL!Q29</f>
        <v>0</v>
      </c>
      <c r="D10843" s="15" t="s">
        <v>23587</v>
      </c>
      <c r="E10843" s="371" t="s">
        <v>24198</v>
      </c>
    </row>
    <row r="10844" spans="1:5" ht="12" customHeight="1" x14ac:dyDescent="0.25">
      <c r="A10844" s="655">
        <v>888290752195</v>
      </c>
      <c r="B10844" s="654" t="s">
        <v>24199</v>
      </c>
      <c r="C10844" s="22">
        <f>MULTIFOCAL!Q30</f>
        <v>0</v>
      </c>
      <c r="D10844" s="15" t="s">
        <v>23587</v>
      </c>
      <c r="E10844" s="371" t="s">
        <v>24200</v>
      </c>
    </row>
    <row r="10845" spans="1:5" ht="12" customHeight="1" x14ac:dyDescent="0.25">
      <c r="A10845" s="655">
        <v>888290752201</v>
      </c>
      <c r="B10845" s="654" t="s">
        <v>24201</v>
      </c>
      <c r="C10845" s="22">
        <f>MULTIFOCAL!Q31</f>
        <v>0</v>
      </c>
      <c r="D10845" s="15" t="s">
        <v>23587</v>
      </c>
      <c r="E10845" s="371" t="s">
        <v>24202</v>
      </c>
    </row>
    <row r="10846" spans="1:5" ht="12" customHeight="1" x14ac:dyDescent="0.25">
      <c r="A10846" s="655">
        <v>888290752218</v>
      </c>
      <c r="B10846" s="654" t="s">
        <v>24203</v>
      </c>
      <c r="C10846" s="22">
        <f>MULTIFOCAL!Q32</f>
        <v>0</v>
      </c>
      <c r="D10846" s="15" t="s">
        <v>23587</v>
      </c>
      <c r="E10846" s="371" t="s">
        <v>24204</v>
      </c>
    </row>
    <row r="10847" spans="1:5" ht="12" customHeight="1" x14ac:dyDescent="0.25">
      <c r="A10847" s="655">
        <v>888290752225</v>
      </c>
      <c r="B10847" s="654" t="s">
        <v>24205</v>
      </c>
      <c r="C10847" s="22">
        <f>MULTIFOCAL!Q33</f>
        <v>0</v>
      </c>
      <c r="D10847" s="15" t="s">
        <v>23587</v>
      </c>
      <c r="E10847" s="371" t="s">
        <v>24206</v>
      </c>
    </row>
    <row r="10848" spans="1:5" ht="12" customHeight="1" x14ac:dyDescent="0.25">
      <c r="A10848" s="655">
        <v>888290752232</v>
      </c>
      <c r="B10848" s="654" t="s">
        <v>24207</v>
      </c>
      <c r="C10848" s="22">
        <f>MULTIFOCAL!Q34</f>
        <v>0</v>
      </c>
      <c r="D10848" s="15" t="s">
        <v>23587</v>
      </c>
      <c r="E10848" s="371" t="s">
        <v>24208</v>
      </c>
    </row>
    <row r="10849" spans="1:5" ht="12" customHeight="1" x14ac:dyDescent="0.25">
      <c r="A10849" s="655">
        <v>888290752249</v>
      </c>
      <c r="B10849" s="654" t="s">
        <v>24209</v>
      </c>
      <c r="C10849" s="22">
        <f>MULTIFOCAL!Q35</f>
        <v>0</v>
      </c>
      <c r="D10849" s="15" t="s">
        <v>23587</v>
      </c>
      <c r="E10849" s="371" t="s">
        <v>24210</v>
      </c>
    </row>
    <row r="10850" spans="1:5" ht="12" customHeight="1" x14ac:dyDescent="0.25">
      <c r="A10850" s="655">
        <v>888290752256</v>
      </c>
      <c r="B10850" s="654" t="s">
        <v>24211</v>
      </c>
      <c r="C10850" s="22">
        <f>MULTIFOCAL!Q36</f>
        <v>0</v>
      </c>
      <c r="D10850" s="15" t="s">
        <v>23587</v>
      </c>
      <c r="E10850" s="371" t="s">
        <v>24212</v>
      </c>
    </row>
    <row r="10851" spans="1:5" ht="12" customHeight="1" x14ac:dyDescent="0.25">
      <c r="A10851" s="655">
        <v>888290752263</v>
      </c>
      <c r="B10851" s="654" t="s">
        <v>24213</v>
      </c>
      <c r="C10851" s="22">
        <f>MULTIFOCAL!Q37</f>
        <v>0</v>
      </c>
      <c r="D10851" s="15" t="s">
        <v>23587</v>
      </c>
      <c r="E10851" s="371" t="s">
        <v>24214</v>
      </c>
    </row>
    <row r="10852" spans="1:5" ht="12" customHeight="1" x14ac:dyDescent="0.25">
      <c r="A10852" s="655">
        <v>888290752270</v>
      </c>
      <c r="B10852" s="654" t="s">
        <v>24215</v>
      </c>
      <c r="C10852" s="22">
        <f>MULTIFOCAL!Q38</f>
        <v>0</v>
      </c>
      <c r="D10852" s="15" t="s">
        <v>23587</v>
      </c>
      <c r="E10852" s="371" t="s">
        <v>24216</v>
      </c>
    </row>
    <row r="10853" spans="1:5" ht="12" customHeight="1" x14ac:dyDescent="0.25">
      <c r="A10853" s="655">
        <v>888290752287</v>
      </c>
      <c r="B10853" s="654" t="s">
        <v>24217</v>
      </c>
      <c r="C10853" s="22">
        <f>MULTIFOCAL!Q39</f>
        <v>0</v>
      </c>
      <c r="D10853" s="15" t="s">
        <v>23587</v>
      </c>
      <c r="E10853" s="371" t="s">
        <v>24218</v>
      </c>
    </row>
    <row r="10854" spans="1:5" ht="12" customHeight="1" x14ac:dyDescent="0.25">
      <c r="A10854" s="655">
        <v>888290752652</v>
      </c>
      <c r="B10854" s="654" t="s">
        <v>24219</v>
      </c>
      <c r="C10854" s="22">
        <f>MULTIFOCAL!R15</f>
        <v>0</v>
      </c>
      <c r="D10854" s="15" t="s">
        <v>23587</v>
      </c>
      <c r="E10854" s="371" t="s">
        <v>24220</v>
      </c>
    </row>
    <row r="10855" spans="1:5" ht="12" customHeight="1" x14ac:dyDescent="0.25">
      <c r="A10855" s="655">
        <v>888290752669</v>
      </c>
      <c r="B10855" s="654" t="s">
        <v>24221</v>
      </c>
      <c r="C10855" s="22">
        <f>MULTIFOCAL!R16</f>
        <v>0</v>
      </c>
      <c r="D10855" s="15" t="s">
        <v>23587</v>
      </c>
      <c r="E10855" s="371" t="s">
        <v>24222</v>
      </c>
    </row>
    <row r="10856" spans="1:5" ht="12" customHeight="1" x14ac:dyDescent="0.25">
      <c r="A10856" s="655">
        <v>888290752676</v>
      </c>
      <c r="B10856" s="654" t="s">
        <v>24223</v>
      </c>
      <c r="C10856" s="22">
        <f>MULTIFOCAL!R17</f>
        <v>0</v>
      </c>
      <c r="D10856" s="15" t="s">
        <v>23587</v>
      </c>
      <c r="E10856" s="371" t="s">
        <v>24224</v>
      </c>
    </row>
    <row r="10857" spans="1:5" ht="12" customHeight="1" x14ac:dyDescent="0.25">
      <c r="A10857" s="655">
        <v>888290752683</v>
      </c>
      <c r="B10857" s="654" t="s">
        <v>24225</v>
      </c>
      <c r="C10857" s="22">
        <f>MULTIFOCAL!R18</f>
        <v>0</v>
      </c>
      <c r="D10857" s="15" t="s">
        <v>23587</v>
      </c>
      <c r="E10857" s="371" t="s">
        <v>24226</v>
      </c>
    </row>
    <row r="10858" spans="1:5" ht="12" customHeight="1" x14ac:dyDescent="0.25">
      <c r="A10858" s="655">
        <v>888290752690</v>
      </c>
      <c r="B10858" s="654" t="s">
        <v>24227</v>
      </c>
      <c r="C10858" s="22">
        <f>MULTIFOCAL!R19</f>
        <v>0</v>
      </c>
      <c r="D10858" s="15" t="s">
        <v>23587</v>
      </c>
      <c r="E10858" s="371" t="s">
        <v>24228</v>
      </c>
    </row>
    <row r="10859" spans="1:5" ht="12" customHeight="1" x14ac:dyDescent="0.25">
      <c r="A10859" s="655">
        <v>888290752706</v>
      </c>
      <c r="B10859" s="654" t="s">
        <v>24229</v>
      </c>
      <c r="C10859" s="22">
        <f>MULTIFOCAL!R20</f>
        <v>0</v>
      </c>
      <c r="D10859" s="15" t="s">
        <v>23587</v>
      </c>
      <c r="E10859" s="371" t="s">
        <v>24230</v>
      </c>
    </row>
    <row r="10860" spans="1:5" ht="12" customHeight="1" x14ac:dyDescent="0.25">
      <c r="A10860" s="655">
        <v>888290752713</v>
      </c>
      <c r="B10860" s="654" t="s">
        <v>24231</v>
      </c>
      <c r="C10860" s="22">
        <f>MULTIFOCAL!R21</f>
        <v>0</v>
      </c>
      <c r="D10860" s="15" t="s">
        <v>23587</v>
      </c>
      <c r="E10860" s="371" t="s">
        <v>24232</v>
      </c>
    </row>
    <row r="10861" spans="1:5" ht="12" customHeight="1" x14ac:dyDescent="0.25">
      <c r="A10861" s="655">
        <v>888290752720</v>
      </c>
      <c r="B10861" s="654" t="s">
        <v>24233</v>
      </c>
      <c r="C10861" s="22">
        <f>MULTIFOCAL!R22</f>
        <v>0</v>
      </c>
      <c r="D10861" s="15" t="s">
        <v>23587</v>
      </c>
      <c r="E10861" s="371" t="s">
        <v>24234</v>
      </c>
    </row>
    <row r="10862" spans="1:5" ht="12" customHeight="1" x14ac:dyDescent="0.25">
      <c r="A10862" s="655">
        <v>888290752737</v>
      </c>
      <c r="B10862" s="654" t="s">
        <v>24235</v>
      </c>
      <c r="C10862" s="22">
        <f>MULTIFOCAL!R23</f>
        <v>0</v>
      </c>
      <c r="D10862" s="15" t="s">
        <v>23587</v>
      </c>
      <c r="E10862" s="371" t="s">
        <v>24236</v>
      </c>
    </row>
    <row r="10863" spans="1:5" ht="12" customHeight="1" x14ac:dyDescent="0.25">
      <c r="A10863" s="655">
        <v>888290752744</v>
      </c>
      <c r="B10863" s="654" t="s">
        <v>24237</v>
      </c>
      <c r="C10863" s="22">
        <f>MULTIFOCAL!R24</f>
        <v>0</v>
      </c>
      <c r="D10863" s="15" t="s">
        <v>23587</v>
      </c>
      <c r="E10863" s="371" t="s">
        <v>24238</v>
      </c>
    </row>
    <row r="10864" spans="1:5" ht="12" customHeight="1" x14ac:dyDescent="0.25">
      <c r="A10864" s="655">
        <v>888290752751</v>
      </c>
      <c r="B10864" s="654" t="s">
        <v>24239</v>
      </c>
      <c r="C10864" s="22">
        <f>MULTIFOCAL!R25</f>
        <v>0</v>
      </c>
      <c r="D10864" s="15" t="s">
        <v>23587</v>
      </c>
      <c r="E10864" s="371" t="s">
        <v>24240</v>
      </c>
    </row>
    <row r="10865" spans="1:5" ht="12" customHeight="1" x14ac:dyDescent="0.25">
      <c r="A10865" s="655">
        <v>888290752768</v>
      </c>
      <c r="B10865" s="654" t="s">
        <v>24241</v>
      </c>
      <c r="C10865" s="22">
        <f>MULTIFOCAL!R26</f>
        <v>0</v>
      </c>
      <c r="D10865" s="15" t="s">
        <v>23587</v>
      </c>
      <c r="E10865" s="371" t="s">
        <v>24242</v>
      </c>
    </row>
    <row r="10866" spans="1:5" ht="12" customHeight="1" x14ac:dyDescent="0.25">
      <c r="A10866" s="655">
        <v>888290752775</v>
      </c>
      <c r="B10866" s="654" t="s">
        <v>24243</v>
      </c>
      <c r="C10866" s="22">
        <f>MULTIFOCAL!R27</f>
        <v>0</v>
      </c>
      <c r="D10866" s="15" t="s">
        <v>23587</v>
      </c>
      <c r="E10866" s="371" t="s">
        <v>24244</v>
      </c>
    </row>
    <row r="10867" spans="1:5" ht="12" customHeight="1" x14ac:dyDescent="0.25">
      <c r="A10867" s="655">
        <v>888290752782</v>
      </c>
      <c r="B10867" s="654" t="s">
        <v>24245</v>
      </c>
      <c r="C10867" s="22">
        <f>MULTIFOCAL!R28</f>
        <v>0</v>
      </c>
      <c r="D10867" s="15" t="s">
        <v>23587</v>
      </c>
      <c r="E10867" s="371" t="s">
        <v>24246</v>
      </c>
    </row>
    <row r="10868" spans="1:5" ht="12" customHeight="1" x14ac:dyDescent="0.25">
      <c r="A10868" s="655">
        <v>888290752799</v>
      </c>
      <c r="B10868" s="654" t="s">
        <v>24247</v>
      </c>
      <c r="C10868" s="22">
        <f>MULTIFOCAL!R29</f>
        <v>0</v>
      </c>
      <c r="D10868" s="15" t="s">
        <v>23587</v>
      </c>
      <c r="E10868" s="371" t="s">
        <v>24248</v>
      </c>
    </row>
    <row r="10869" spans="1:5" ht="12" customHeight="1" x14ac:dyDescent="0.25">
      <c r="A10869" s="655">
        <v>888290752805</v>
      </c>
      <c r="B10869" s="654" t="s">
        <v>24249</v>
      </c>
      <c r="C10869" s="22">
        <f>MULTIFOCAL!R30</f>
        <v>0</v>
      </c>
      <c r="D10869" s="15" t="s">
        <v>23587</v>
      </c>
      <c r="E10869" s="371" t="s">
        <v>24250</v>
      </c>
    </row>
    <row r="10870" spans="1:5" ht="12" customHeight="1" x14ac:dyDescent="0.25">
      <c r="A10870" s="655">
        <v>888290752812</v>
      </c>
      <c r="B10870" s="654" t="s">
        <v>24251</v>
      </c>
      <c r="C10870" s="22">
        <f>MULTIFOCAL!R31</f>
        <v>0</v>
      </c>
      <c r="D10870" s="15" t="s">
        <v>23587</v>
      </c>
      <c r="E10870" s="371" t="s">
        <v>24252</v>
      </c>
    </row>
    <row r="10871" spans="1:5" ht="12" customHeight="1" x14ac:dyDescent="0.25">
      <c r="A10871" s="655">
        <v>888290752829</v>
      </c>
      <c r="B10871" s="654" t="s">
        <v>24253</v>
      </c>
      <c r="C10871" s="22">
        <f>MULTIFOCAL!R32</f>
        <v>0</v>
      </c>
      <c r="D10871" s="15" t="s">
        <v>23587</v>
      </c>
      <c r="E10871" s="371" t="s">
        <v>24254</v>
      </c>
    </row>
    <row r="10872" spans="1:5" ht="12" customHeight="1" x14ac:dyDescent="0.25">
      <c r="A10872" s="655">
        <v>888290752836</v>
      </c>
      <c r="B10872" s="654" t="s">
        <v>24255</v>
      </c>
      <c r="C10872" s="22">
        <f>MULTIFOCAL!R33</f>
        <v>0</v>
      </c>
      <c r="D10872" s="15" t="s">
        <v>23587</v>
      </c>
      <c r="E10872" s="371" t="s">
        <v>24256</v>
      </c>
    </row>
    <row r="10873" spans="1:5" ht="12" customHeight="1" x14ac:dyDescent="0.25">
      <c r="A10873" s="655">
        <v>888290752843</v>
      </c>
      <c r="B10873" s="654" t="s">
        <v>24257</v>
      </c>
      <c r="C10873" s="22">
        <f>MULTIFOCAL!R34</f>
        <v>0</v>
      </c>
      <c r="D10873" s="15" t="s">
        <v>23587</v>
      </c>
      <c r="E10873" s="371" t="s">
        <v>24258</v>
      </c>
    </row>
    <row r="10874" spans="1:5" ht="12" customHeight="1" x14ac:dyDescent="0.25">
      <c r="A10874" s="655">
        <v>888290752850</v>
      </c>
      <c r="B10874" s="654" t="s">
        <v>24259</v>
      </c>
      <c r="C10874" s="22">
        <f>MULTIFOCAL!R35</f>
        <v>0</v>
      </c>
      <c r="D10874" s="15" t="s">
        <v>23587</v>
      </c>
      <c r="E10874" s="371" t="s">
        <v>24260</v>
      </c>
    </row>
    <row r="10875" spans="1:5" ht="12" customHeight="1" x14ac:dyDescent="0.25">
      <c r="A10875" s="655">
        <v>888290752867</v>
      </c>
      <c r="B10875" s="654" t="s">
        <v>24261</v>
      </c>
      <c r="C10875" s="22">
        <f>MULTIFOCAL!R36</f>
        <v>0</v>
      </c>
      <c r="D10875" s="15" t="s">
        <v>23587</v>
      </c>
      <c r="E10875" s="371" t="s">
        <v>24262</v>
      </c>
    </row>
    <row r="10876" spans="1:5" ht="12" customHeight="1" x14ac:dyDescent="0.25">
      <c r="A10876" s="655">
        <v>888290752874</v>
      </c>
      <c r="B10876" s="654" t="s">
        <v>24263</v>
      </c>
      <c r="C10876" s="22">
        <f>MULTIFOCAL!R37</f>
        <v>0</v>
      </c>
      <c r="D10876" s="15" t="s">
        <v>23587</v>
      </c>
      <c r="E10876" s="371" t="s">
        <v>24264</v>
      </c>
    </row>
    <row r="10877" spans="1:5" ht="12" customHeight="1" x14ac:dyDescent="0.25">
      <c r="A10877" s="655">
        <v>888290752881</v>
      </c>
      <c r="B10877" s="654" t="s">
        <v>24265</v>
      </c>
      <c r="C10877" s="22">
        <f>MULTIFOCAL!R38</f>
        <v>0</v>
      </c>
      <c r="D10877" s="15" t="s">
        <v>23587</v>
      </c>
      <c r="E10877" s="371" t="s">
        <v>24266</v>
      </c>
    </row>
    <row r="10878" spans="1:5" ht="12" customHeight="1" x14ac:dyDescent="0.25">
      <c r="A10878" s="655">
        <v>888290752898</v>
      </c>
      <c r="B10878" s="654" t="s">
        <v>24267</v>
      </c>
      <c r="C10878" s="22">
        <f>MULTIFOCAL!R39</f>
        <v>0</v>
      </c>
      <c r="D10878" s="15" t="s">
        <v>23587</v>
      </c>
      <c r="E10878" s="371" t="s">
        <v>24268</v>
      </c>
    </row>
    <row r="10879" spans="1:5" ht="12" customHeight="1" x14ac:dyDescent="0.25">
      <c r="A10879" s="655">
        <v>888290753260</v>
      </c>
      <c r="B10879" s="654" t="s">
        <v>24269</v>
      </c>
      <c r="C10879" s="22">
        <f>MULTIFOCAL!S15</f>
        <v>0</v>
      </c>
      <c r="D10879" s="15" t="s">
        <v>23587</v>
      </c>
      <c r="E10879" s="371" t="s">
        <v>24270</v>
      </c>
    </row>
    <row r="10880" spans="1:5" ht="12" customHeight="1" x14ac:dyDescent="0.25">
      <c r="A10880" s="655">
        <v>888290753277</v>
      </c>
      <c r="B10880" s="654" t="s">
        <v>24271</v>
      </c>
      <c r="C10880" s="22">
        <f>MULTIFOCAL!S16</f>
        <v>0</v>
      </c>
      <c r="D10880" s="15" t="s">
        <v>23587</v>
      </c>
      <c r="E10880" s="371" t="s">
        <v>24272</v>
      </c>
    </row>
    <row r="10881" spans="1:5" ht="12" customHeight="1" x14ac:dyDescent="0.25">
      <c r="A10881" s="655">
        <v>888290753284</v>
      </c>
      <c r="B10881" s="654" t="s">
        <v>24273</v>
      </c>
      <c r="C10881" s="22">
        <f>MULTIFOCAL!S17</f>
        <v>0</v>
      </c>
      <c r="D10881" s="15" t="s">
        <v>23587</v>
      </c>
      <c r="E10881" s="371" t="s">
        <v>24274</v>
      </c>
    </row>
    <row r="10882" spans="1:5" ht="12" customHeight="1" x14ac:dyDescent="0.25">
      <c r="A10882" s="655">
        <v>888290753291</v>
      </c>
      <c r="B10882" s="654" t="s">
        <v>24275</v>
      </c>
      <c r="C10882" s="22">
        <f>MULTIFOCAL!S18</f>
        <v>0</v>
      </c>
      <c r="D10882" s="15" t="s">
        <v>23587</v>
      </c>
      <c r="E10882" s="371" t="s">
        <v>24276</v>
      </c>
    </row>
    <row r="10883" spans="1:5" ht="12" customHeight="1" x14ac:dyDescent="0.25">
      <c r="A10883" s="655">
        <v>888290753307</v>
      </c>
      <c r="B10883" s="654" t="s">
        <v>24277</v>
      </c>
      <c r="C10883" s="22">
        <f>MULTIFOCAL!S19</f>
        <v>0</v>
      </c>
      <c r="D10883" s="15" t="s">
        <v>23587</v>
      </c>
      <c r="E10883" s="371" t="s">
        <v>24278</v>
      </c>
    </row>
    <row r="10884" spans="1:5" ht="12" customHeight="1" x14ac:dyDescent="0.25">
      <c r="A10884" s="655">
        <v>888290753314</v>
      </c>
      <c r="B10884" s="654" t="s">
        <v>24279</v>
      </c>
      <c r="C10884" s="22">
        <f>MULTIFOCAL!S20</f>
        <v>0</v>
      </c>
      <c r="D10884" s="15" t="s">
        <v>23587</v>
      </c>
      <c r="E10884" s="371" t="s">
        <v>24280</v>
      </c>
    </row>
    <row r="10885" spans="1:5" ht="12" customHeight="1" x14ac:dyDescent="0.25">
      <c r="A10885" s="655">
        <v>888290753321</v>
      </c>
      <c r="B10885" s="654" t="s">
        <v>24281</v>
      </c>
      <c r="C10885" s="22">
        <f>MULTIFOCAL!S21</f>
        <v>0</v>
      </c>
      <c r="D10885" s="15" t="s">
        <v>23587</v>
      </c>
      <c r="E10885" s="371" t="s">
        <v>24282</v>
      </c>
    </row>
    <row r="10886" spans="1:5" ht="12" customHeight="1" x14ac:dyDescent="0.25">
      <c r="A10886" s="655">
        <v>888290753338</v>
      </c>
      <c r="B10886" s="654" t="s">
        <v>24283</v>
      </c>
      <c r="C10886" s="22">
        <f>MULTIFOCAL!S22</f>
        <v>0</v>
      </c>
      <c r="D10886" s="15" t="s">
        <v>23587</v>
      </c>
      <c r="E10886" s="371" t="s">
        <v>24284</v>
      </c>
    </row>
    <row r="10887" spans="1:5" ht="12" customHeight="1" x14ac:dyDescent="0.25">
      <c r="A10887" s="655">
        <v>888290753345</v>
      </c>
      <c r="B10887" s="654" t="s">
        <v>24285</v>
      </c>
      <c r="C10887" s="22">
        <f>MULTIFOCAL!S23</f>
        <v>0</v>
      </c>
      <c r="D10887" s="15" t="s">
        <v>23587</v>
      </c>
      <c r="E10887" s="371" t="s">
        <v>24286</v>
      </c>
    </row>
    <row r="10888" spans="1:5" ht="12" customHeight="1" x14ac:dyDescent="0.25">
      <c r="A10888" s="655">
        <v>888290753352</v>
      </c>
      <c r="B10888" s="654" t="s">
        <v>24287</v>
      </c>
      <c r="C10888" s="22">
        <f>MULTIFOCAL!S24</f>
        <v>0</v>
      </c>
      <c r="D10888" s="15" t="s">
        <v>23587</v>
      </c>
      <c r="E10888" s="371" t="s">
        <v>24288</v>
      </c>
    </row>
    <row r="10889" spans="1:5" ht="12" customHeight="1" x14ac:dyDescent="0.25">
      <c r="A10889" s="655">
        <v>888290753369</v>
      </c>
      <c r="B10889" s="654" t="s">
        <v>24289</v>
      </c>
      <c r="C10889" s="22">
        <f>MULTIFOCAL!S25</f>
        <v>0</v>
      </c>
      <c r="D10889" s="15" t="s">
        <v>23587</v>
      </c>
      <c r="E10889" s="371" t="s">
        <v>24290</v>
      </c>
    </row>
    <row r="10890" spans="1:5" ht="12" customHeight="1" x14ac:dyDescent="0.25">
      <c r="A10890" s="655">
        <v>888290753376</v>
      </c>
      <c r="B10890" s="654" t="s">
        <v>24291</v>
      </c>
      <c r="C10890" s="22">
        <f>MULTIFOCAL!S26</f>
        <v>0</v>
      </c>
      <c r="D10890" s="15" t="s">
        <v>23587</v>
      </c>
      <c r="E10890" s="371" t="s">
        <v>24292</v>
      </c>
    </row>
    <row r="10891" spans="1:5" ht="12" customHeight="1" x14ac:dyDescent="0.25">
      <c r="A10891" s="655">
        <v>888290753383</v>
      </c>
      <c r="B10891" s="654" t="s">
        <v>24293</v>
      </c>
      <c r="C10891" s="22">
        <f>MULTIFOCAL!S27</f>
        <v>0</v>
      </c>
      <c r="D10891" s="15" t="s">
        <v>23587</v>
      </c>
      <c r="E10891" s="371" t="s">
        <v>24294</v>
      </c>
    </row>
    <row r="10892" spans="1:5" ht="12" customHeight="1" x14ac:dyDescent="0.25">
      <c r="A10892" s="655">
        <v>888290753390</v>
      </c>
      <c r="B10892" s="654" t="s">
        <v>24295</v>
      </c>
      <c r="C10892" s="22">
        <f>MULTIFOCAL!S28</f>
        <v>0</v>
      </c>
      <c r="D10892" s="15" t="s">
        <v>23587</v>
      </c>
      <c r="E10892" s="371" t="s">
        <v>24296</v>
      </c>
    </row>
    <row r="10893" spans="1:5" ht="12" customHeight="1" x14ac:dyDescent="0.25">
      <c r="A10893" s="655">
        <v>888290753406</v>
      </c>
      <c r="B10893" s="654" t="s">
        <v>24297</v>
      </c>
      <c r="C10893" s="22">
        <f>MULTIFOCAL!S29</f>
        <v>0</v>
      </c>
      <c r="D10893" s="15" t="s">
        <v>23587</v>
      </c>
      <c r="E10893" s="371" t="s">
        <v>24298</v>
      </c>
    </row>
    <row r="10894" spans="1:5" ht="12" customHeight="1" x14ac:dyDescent="0.25">
      <c r="A10894" s="655">
        <v>888290753413</v>
      </c>
      <c r="B10894" s="654" t="s">
        <v>24299</v>
      </c>
      <c r="C10894" s="22">
        <f>MULTIFOCAL!S30</f>
        <v>0</v>
      </c>
      <c r="D10894" s="15" t="s">
        <v>23587</v>
      </c>
      <c r="E10894" s="371" t="s">
        <v>24300</v>
      </c>
    </row>
    <row r="10895" spans="1:5" ht="12" customHeight="1" x14ac:dyDescent="0.25">
      <c r="A10895" s="655">
        <v>888290753420</v>
      </c>
      <c r="B10895" s="654" t="s">
        <v>24301</v>
      </c>
      <c r="C10895" s="22">
        <f>MULTIFOCAL!S31</f>
        <v>0</v>
      </c>
      <c r="D10895" s="15" t="s">
        <v>23587</v>
      </c>
      <c r="E10895" s="371" t="s">
        <v>24302</v>
      </c>
    </row>
    <row r="10896" spans="1:5" ht="12" customHeight="1" x14ac:dyDescent="0.25">
      <c r="A10896" s="655">
        <v>888290753437</v>
      </c>
      <c r="B10896" s="654" t="s">
        <v>24303</v>
      </c>
      <c r="C10896" s="22">
        <f>MULTIFOCAL!S32</f>
        <v>0</v>
      </c>
      <c r="D10896" s="15" t="s">
        <v>23587</v>
      </c>
      <c r="E10896" s="371" t="s">
        <v>24304</v>
      </c>
    </row>
    <row r="10897" spans="1:5" ht="12" customHeight="1" x14ac:dyDescent="0.25">
      <c r="A10897" s="655">
        <v>888290753444</v>
      </c>
      <c r="B10897" s="654" t="s">
        <v>24305</v>
      </c>
      <c r="C10897" s="22">
        <f>MULTIFOCAL!S33</f>
        <v>0</v>
      </c>
      <c r="D10897" s="15" t="s">
        <v>23587</v>
      </c>
      <c r="E10897" s="371" t="s">
        <v>24306</v>
      </c>
    </row>
    <row r="10898" spans="1:5" ht="12" customHeight="1" x14ac:dyDescent="0.25">
      <c r="A10898" s="655">
        <v>888290753451</v>
      </c>
      <c r="B10898" s="654" t="s">
        <v>24307</v>
      </c>
      <c r="C10898" s="22">
        <f>MULTIFOCAL!S34</f>
        <v>0</v>
      </c>
      <c r="D10898" s="15" t="s">
        <v>23587</v>
      </c>
      <c r="E10898" s="371" t="s">
        <v>24308</v>
      </c>
    </row>
    <row r="10899" spans="1:5" ht="12" customHeight="1" x14ac:dyDescent="0.25">
      <c r="A10899" s="655">
        <v>888290753468</v>
      </c>
      <c r="B10899" s="654" t="s">
        <v>24309</v>
      </c>
      <c r="C10899" s="22">
        <f>MULTIFOCAL!S35</f>
        <v>0</v>
      </c>
      <c r="D10899" s="15" t="s">
        <v>23587</v>
      </c>
      <c r="E10899" s="371" t="s">
        <v>24310</v>
      </c>
    </row>
    <row r="10900" spans="1:5" ht="12" customHeight="1" x14ac:dyDescent="0.25">
      <c r="A10900" s="655">
        <v>888290753475</v>
      </c>
      <c r="B10900" s="654" t="s">
        <v>24311</v>
      </c>
      <c r="C10900" s="22">
        <f>MULTIFOCAL!S36</f>
        <v>0</v>
      </c>
      <c r="D10900" s="15" t="s">
        <v>23587</v>
      </c>
      <c r="E10900" s="371" t="s">
        <v>24312</v>
      </c>
    </row>
    <row r="10901" spans="1:5" ht="12" customHeight="1" x14ac:dyDescent="0.25">
      <c r="A10901" s="655">
        <v>888290753482</v>
      </c>
      <c r="B10901" s="654" t="s">
        <v>24313</v>
      </c>
      <c r="C10901" s="22">
        <f>MULTIFOCAL!S37</f>
        <v>0</v>
      </c>
      <c r="D10901" s="15" t="s">
        <v>23587</v>
      </c>
      <c r="E10901" s="371" t="s">
        <v>24314</v>
      </c>
    </row>
    <row r="10902" spans="1:5" ht="12" customHeight="1" x14ac:dyDescent="0.25">
      <c r="A10902" s="655">
        <v>888290753499</v>
      </c>
      <c r="B10902" s="654" t="s">
        <v>24315</v>
      </c>
      <c r="C10902" s="22">
        <f>MULTIFOCAL!S38</f>
        <v>0</v>
      </c>
      <c r="D10902" s="15" t="s">
        <v>23587</v>
      </c>
      <c r="E10902" s="371" t="s">
        <v>24316</v>
      </c>
    </row>
    <row r="10903" spans="1:5" ht="12" customHeight="1" x14ac:dyDescent="0.25">
      <c r="A10903" s="655">
        <v>888290753505</v>
      </c>
      <c r="B10903" s="654" t="s">
        <v>24317</v>
      </c>
      <c r="C10903" s="22">
        <f>MULTIFOCAL!S39</f>
        <v>0</v>
      </c>
      <c r="D10903" s="15" t="s">
        <v>23587</v>
      </c>
      <c r="E10903" s="371" t="s">
        <v>24318</v>
      </c>
    </row>
    <row r="10904" spans="1:5" ht="12" customHeight="1" x14ac:dyDescent="0.25">
      <c r="A10904" s="656" t="s">
        <v>24319</v>
      </c>
      <c r="B10904" t="s">
        <v>24320</v>
      </c>
      <c r="C10904" s="22">
        <f>MULTIFOCAL!W15</f>
        <v>0</v>
      </c>
      <c r="D10904" s="15" t="s">
        <v>23587</v>
      </c>
      <c r="E10904" s="657" t="s">
        <v>24321</v>
      </c>
    </row>
    <row r="10905" spans="1:5" ht="12" customHeight="1" x14ac:dyDescent="0.25">
      <c r="A10905" s="656" t="s">
        <v>24322</v>
      </c>
      <c r="B10905" t="s">
        <v>24323</v>
      </c>
      <c r="C10905" s="22">
        <f>MULTIFOCAL!W16</f>
        <v>0</v>
      </c>
      <c r="D10905" s="15" t="s">
        <v>23587</v>
      </c>
      <c r="E10905" s="657" t="s">
        <v>24324</v>
      </c>
    </row>
    <row r="10906" spans="1:5" ht="12" customHeight="1" x14ac:dyDescent="0.25">
      <c r="A10906" s="656" t="s">
        <v>24325</v>
      </c>
      <c r="B10906" t="s">
        <v>24326</v>
      </c>
      <c r="C10906" s="22">
        <f>MULTIFOCAL!W17</f>
        <v>0</v>
      </c>
      <c r="D10906" s="15" t="s">
        <v>23587</v>
      </c>
      <c r="E10906" s="657" t="s">
        <v>24327</v>
      </c>
    </row>
    <row r="10907" spans="1:5" ht="12" customHeight="1" x14ac:dyDescent="0.25">
      <c r="A10907" s="656" t="s">
        <v>24328</v>
      </c>
      <c r="B10907" t="s">
        <v>24329</v>
      </c>
      <c r="C10907" s="22">
        <f>MULTIFOCAL!W18</f>
        <v>0</v>
      </c>
      <c r="D10907" s="15" t="s">
        <v>23587</v>
      </c>
      <c r="E10907" s="657" t="s">
        <v>24330</v>
      </c>
    </row>
    <row r="10908" spans="1:5" ht="12" customHeight="1" x14ac:dyDescent="0.25">
      <c r="A10908" s="656" t="s">
        <v>24331</v>
      </c>
      <c r="B10908" t="s">
        <v>24332</v>
      </c>
      <c r="C10908" s="22">
        <f>MULTIFOCAL!W19</f>
        <v>0</v>
      </c>
      <c r="D10908" s="15" t="s">
        <v>23587</v>
      </c>
      <c r="E10908" s="657" t="s">
        <v>24333</v>
      </c>
    </row>
    <row r="10909" spans="1:5" ht="12" customHeight="1" x14ac:dyDescent="0.25">
      <c r="A10909" s="656" t="s">
        <v>24334</v>
      </c>
      <c r="B10909" t="s">
        <v>24335</v>
      </c>
      <c r="C10909" s="22">
        <f>MULTIFOCAL!W20</f>
        <v>0</v>
      </c>
      <c r="D10909" s="15" t="s">
        <v>23587</v>
      </c>
      <c r="E10909" s="657" t="s">
        <v>24336</v>
      </c>
    </row>
    <row r="10910" spans="1:5" ht="12" customHeight="1" x14ac:dyDescent="0.25">
      <c r="A10910" s="656" t="s">
        <v>24337</v>
      </c>
      <c r="B10910" t="s">
        <v>24338</v>
      </c>
      <c r="C10910" s="22">
        <f>MULTIFOCAL!W21</f>
        <v>0</v>
      </c>
      <c r="D10910" s="15" t="s">
        <v>23587</v>
      </c>
      <c r="E10910" s="657" t="s">
        <v>24339</v>
      </c>
    </row>
    <row r="10911" spans="1:5" ht="12" customHeight="1" x14ac:dyDescent="0.25">
      <c r="A10911" s="656" t="s">
        <v>24340</v>
      </c>
      <c r="B10911" t="s">
        <v>24341</v>
      </c>
      <c r="C10911" s="22">
        <f>MULTIFOCAL!W22</f>
        <v>0</v>
      </c>
      <c r="D10911" s="15" t="s">
        <v>23587</v>
      </c>
      <c r="E10911" s="657" t="s">
        <v>24342</v>
      </c>
    </row>
    <row r="10912" spans="1:5" ht="12" customHeight="1" x14ac:dyDescent="0.25">
      <c r="A10912" s="656" t="s">
        <v>24343</v>
      </c>
      <c r="B10912" t="s">
        <v>24344</v>
      </c>
      <c r="C10912" s="22">
        <f>MULTIFOCAL!W23</f>
        <v>0</v>
      </c>
      <c r="D10912" s="15" t="s">
        <v>23587</v>
      </c>
      <c r="E10912" s="657" t="s">
        <v>24345</v>
      </c>
    </row>
    <row r="10913" spans="1:5" ht="12" customHeight="1" x14ac:dyDescent="0.25">
      <c r="A10913" s="656" t="s">
        <v>24346</v>
      </c>
      <c r="B10913" t="s">
        <v>24347</v>
      </c>
      <c r="C10913" s="22">
        <f>MULTIFOCAL!W24</f>
        <v>0</v>
      </c>
      <c r="D10913" s="15" t="s">
        <v>23587</v>
      </c>
      <c r="E10913" s="657" t="s">
        <v>24348</v>
      </c>
    </row>
    <row r="10914" spans="1:5" ht="12" customHeight="1" x14ac:dyDescent="0.25">
      <c r="A10914" s="656" t="s">
        <v>24349</v>
      </c>
      <c r="B10914" t="s">
        <v>24350</v>
      </c>
      <c r="C10914" s="22">
        <f>MULTIFOCAL!W25</f>
        <v>0</v>
      </c>
      <c r="D10914" s="15" t="s">
        <v>23587</v>
      </c>
      <c r="E10914" s="657" t="s">
        <v>24351</v>
      </c>
    </row>
    <row r="10915" spans="1:5" ht="12" customHeight="1" x14ac:dyDescent="0.25">
      <c r="A10915" s="656" t="s">
        <v>24352</v>
      </c>
      <c r="B10915" t="s">
        <v>24353</v>
      </c>
      <c r="C10915" s="22">
        <f>MULTIFOCAL!W26</f>
        <v>0</v>
      </c>
      <c r="D10915" s="15" t="s">
        <v>23587</v>
      </c>
      <c r="E10915" s="657" t="s">
        <v>24354</v>
      </c>
    </row>
    <row r="10916" spans="1:5" ht="12" customHeight="1" x14ac:dyDescent="0.25">
      <c r="A10916" s="656" t="s">
        <v>24355</v>
      </c>
      <c r="B10916" t="s">
        <v>24356</v>
      </c>
      <c r="C10916" s="22">
        <f>MULTIFOCAL!W27</f>
        <v>0</v>
      </c>
      <c r="D10916" s="15" t="s">
        <v>23587</v>
      </c>
      <c r="E10916" s="657" t="s">
        <v>24357</v>
      </c>
    </row>
    <row r="10917" spans="1:5" ht="12" customHeight="1" x14ac:dyDescent="0.25">
      <c r="A10917" s="656" t="s">
        <v>24358</v>
      </c>
      <c r="B10917" t="s">
        <v>24359</v>
      </c>
      <c r="C10917" s="22">
        <f>MULTIFOCAL!W28</f>
        <v>0</v>
      </c>
      <c r="D10917" s="15" t="s">
        <v>23587</v>
      </c>
      <c r="E10917" s="657" t="s">
        <v>24360</v>
      </c>
    </row>
    <row r="10918" spans="1:5" ht="12" customHeight="1" x14ac:dyDescent="0.25">
      <c r="A10918" s="656" t="s">
        <v>24361</v>
      </c>
      <c r="B10918" t="s">
        <v>24362</v>
      </c>
      <c r="C10918" s="22">
        <f>MULTIFOCAL!W29</f>
        <v>0</v>
      </c>
      <c r="D10918" s="15" t="s">
        <v>23587</v>
      </c>
      <c r="E10918" s="657" t="s">
        <v>24363</v>
      </c>
    </row>
    <row r="10919" spans="1:5" ht="12" customHeight="1" x14ac:dyDescent="0.25">
      <c r="A10919" s="656" t="s">
        <v>24364</v>
      </c>
      <c r="B10919" t="s">
        <v>24365</v>
      </c>
      <c r="C10919" s="22">
        <f>MULTIFOCAL!W30</f>
        <v>0</v>
      </c>
      <c r="D10919" s="15" t="s">
        <v>23587</v>
      </c>
      <c r="E10919" s="657" t="s">
        <v>24366</v>
      </c>
    </row>
    <row r="10920" spans="1:5" ht="12" customHeight="1" x14ac:dyDescent="0.25">
      <c r="A10920" s="656" t="s">
        <v>24367</v>
      </c>
      <c r="B10920" t="s">
        <v>24368</v>
      </c>
      <c r="C10920" s="22">
        <f>MULTIFOCAL!W31</f>
        <v>0</v>
      </c>
      <c r="D10920" s="15" t="s">
        <v>23587</v>
      </c>
      <c r="E10920" s="657" t="s">
        <v>24369</v>
      </c>
    </row>
    <row r="10921" spans="1:5" ht="12" customHeight="1" x14ac:dyDescent="0.25">
      <c r="A10921" s="656" t="s">
        <v>24370</v>
      </c>
      <c r="B10921" t="s">
        <v>24371</v>
      </c>
      <c r="C10921" s="22">
        <f>MULTIFOCAL!W32</f>
        <v>0</v>
      </c>
      <c r="D10921" s="15" t="s">
        <v>23587</v>
      </c>
      <c r="E10921" s="657" t="s">
        <v>24372</v>
      </c>
    </row>
    <row r="10922" spans="1:5" ht="12" customHeight="1" x14ac:dyDescent="0.25">
      <c r="A10922" s="656" t="s">
        <v>24373</v>
      </c>
      <c r="B10922" t="s">
        <v>24374</v>
      </c>
      <c r="C10922" s="22">
        <f>MULTIFOCAL!W33</f>
        <v>0</v>
      </c>
      <c r="D10922" s="15" t="s">
        <v>23587</v>
      </c>
      <c r="E10922" s="657" t="s">
        <v>24375</v>
      </c>
    </row>
    <row r="10923" spans="1:5" ht="12" customHeight="1" x14ac:dyDescent="0.25">
      <c r="A10923" s="656" t="s">
        <v>24376</v>
      </c>
      <c r="B10923" t="s">
        <v>24377</v>
      </c>
      <c r="C10923" s="22">
        <f>MULTIFOCAL!W34</f>
        <v>0</v>
      </c>
      <c r="D10923" s="15" t="s">
        <v>23587</v>
      </c>
      <c r="E10923" s="657" t="s">
        <v>24378</v>
      </c>
    </row>
    <row r="10924" spans="1:5" ht="12" customHeight="1" x14ac:dyDescent="0.25">
      <c r="A10924" s="656" t="s">
        <v>24379</v>
      </c>
      <c r="B10924" t="s">
        <v>24380</v>
      </c>
      <c r="C10924" s="22">
        <f>MULTIFOCAL!W35</f>
        <v>0</v>
      </c>
      <c r="D10924" s="15" t="s">
        <v>23587</v>
      </c>
      <c r="E10924" s="657" t="s">
        <v>24381</v>
      </c>
    </row>
    <row r="10925" spans="1:5" ht="12" customHeight="1" x14ac:dyDescent="0.25">
      <c r="A10925" s="656" t="s">
        <v>24382</v>
      </c>
      <c r="B10925" t="s">
        <v>24383</v>
      </c>
      <c r="C10925" s="22">
        <f>MULTIFOCAL!W36</f>
        <v>0</v>
      </c>
      <c r="D10925" s="15" t="s">
        <v>23587</v>
      </c>
      <c r="E10925" s="657" t="s">
        <v>24384</v>
      </c>
    </row>
    <row r="10926" spans="1:5" ht="12" customHeight="1" x14ac:dyDescent="0.25">
      <c r="A10926" s="656" t="s">
        <v>24385</v>
      </c>
      <c r="B10926" t="s">
        <v>24386</v>
      </c>
      <c r="C10926" s="22">
        <f>MULTIFOCAL!W37</f>
        <v>0</v>
      </c>
      <c r="D10926" s="15" t="s">
        <v>23587</v>
      </c>
      <c r="E10926" s="657" t="s">
        <v>24387</v>
      </c>
    </row>
    <row r="10927" spans="1:5" ht="12" customHeight="1" x14ac:dyDescent="0.25">
      <c r="A10927" s="656" t="s">
        <v>24388</v>
      </c>
      <c r="B10927" t="s">
        <v>24389</v>
      </c>
      <c r="C10927" s="22">
        <f>MULTIFOCAL!W38</f>
        <v>0</v>
      </c>
      <c r="D10927" s="15" t="s">
        <v>23587</v>
      </c>
      <c r="E10927" s="657" t="s">
        <v>24390</v>
      </c>
    </row>
    <row r="10928" spans="1:5" ht="12" customHeight="1" x14ac:dyDescent="0.25">
      <c r="A10928" s="656" t="s">
        <v>24391</v>
      </c>
      <c r="B10928" t="s">
        <v>24392</v>
      </c>
      <c r="C10928" s="22">
        <f>MULTIFOCAL!W39</f>
        <v>0</v>
      </c>
      <c r="D10928" s="15" t="s">
        <v>23587</v>
      </c>
      <c r="E10928" s="657" t="s">
        <v>24393</v>
      </c>
    </row>
    <row r="10929" spans="1:5" ht="12" customHeight="1" x14ac:dyDescent="0.25">
      <c r="A10929" s="656" t="s">
        <v>24394</v>
      </c>
      <c r="B10929" t="s">
        <v>24395</v>
      </c>
      <c r="C10929" s="22">
        <f>MULTIFOCAL!W40</f>
        <v>0</v>
      </c>
      <c r="D10929" s="15" t="s">
        <v>23587</v>
      </c>
      <c r="E10929" s="657" t="s">
        <v>24396</v>
      </c>
    </row>
    <row r="10930" spans="1:5" ht="12" customHeight="1" x14ac:dyDescent="0.25">
      <c r="A10930" s="656" t="s">
        <v>24397</v>
      </c>
      <c r="B10930" t="s">
        <v>24398</v>
      </c>
      <c r="C10930" s="22">
        <f>MULTIFOCAL!W41</f>
        <v>0</v>
      </c>
      <c r="D10930" s="15" t="s">
        <v>23587</v>
      </c>
      <c r="E10930" s="657" t="s">
        <v>24399</v>
      </c>
    </row>
    <row r="10931" spans="1:5" ht="12" customHeight="1" x14ac:dyDescent="0.25">
      <c r="A10931" s="656" t="s">
        <v>24400</v>
      </c>
      <c r="B10931" t="s">
        <v>24401</v>
      </c>
      <c r="C10931" s="22">
        <f>MULTIFOCAL!W42</f>
        <v>0</v>
      </c>
      <c r="D10931" s="15" t="s">
        <v>23587</v>
      </c>
      <c r="E10931" s="657" t="s">
        <v>24402</v>
      </c>
    </row>
    <row r="10932" spans="1:5" ht="12" customHeight="1" x14ac:dyDescent="0.25">
      <c r="A10932" s="656" t="s">
        <v>24403</v>
      </c>
      <c r="B10932" t="s">
        <v>24404</v>
      </c>
      <c r="C10932" s="22">
        <f>MULTIFOCAL!W43</f>
        <v>0</v>
      </c>
      <c r="D10932" s="15" t="s">
        <v>23587</v>
      </c>
      <c r="E10932" s="657" t="s">
        <v>24405</v>
      </c>
    </row>
    <row r="10933" spans="1:5" ht="12" customHeight="1" x14ac:dyDescent="0.25">
      <c r="A10933" s="656" t="s">
        <v>24406</v>
      </c>
      <c r="B10933" t="s">
        <v>24407</v>
      </c>
      <c r="C10933" s="22">
        <f>MULTIFOCAL!W44</f>
        <v>0</v>
      </c>
      <c r="D10933" s="15" t="s">
        <v>23587</v>
      </c>
      <c r="E10933" s="657" t="s">
        <v>24408</v>
      </c>
    </row>
    <row r="10934" spans="1:5" ht="12" customHeight="1" x14ac:dyDescent="0.25">
      <c r="A10934" s="656" t="s">
        <v>24409</v>
      </c>
      <c r="B10934" t="s">
        <v>24410</v>
      </c>
      <c r="C10934" s="22">
        <f>MULTIFOCAL!W45</f>
        <v>0</v>
      </c>
      <c r="D10934" s="15" t="s">
        <v>23587</v>
      </c>
      <c r="E10934" s="657" t="s">
        <v>24411</v>
      </c>
    </row>
    <row r="10935" spans="1:5" ht="12" customHeight="1" x14ac:dyDescent="0.25">
      <c r="A10935" s="656" t="s">
        <v>24412</v>
      </c>
      <c r="B10935" t="s">
        <v>24413</v>
      </c>
      <c r="C10935" s="22">
        <f>MULTIFOCAL!W46</f>
        <v>0</v>
      </c>
      <c r="D10935" s="15" t="s">
        <v>23587</v>
      </c>
      <c r="E10935" s="657" t="s">
        <v>24414</v>
      </c>
    </row>
    <row r="10936" spans="1:5" ht="12" customHeight="1" x14ac:dyDescent="0.25">
      <c r="A10936" s="656" t="s">
        <v>24415</v>
      </c>
      <c r="B10936" t="s">
        <v>24416</v>
      </c>
      <c r="C10936" s="22">
        <f>MULTIFOCAL!W47</f>
        <v>0</v>
      </c>
      <c r="D10936" s="15" t="s">
        <v>23587</v>
      </c>
      <c r="E10936" s="657" t="s">
        <v>24417</v>
      </c>
    </row>
    <row r="10937" spans="1:5" ht="12" customHeight="1" x14ac:dyDescent="0.25">
      <c r="A10937" s="656" t="s">
        <v>24418</v>
      </c>
      <c r="B10937" t="s">
        <v>24419</v>
      </c>
      <c r="C10937" s="22">
        <f>MULTIFOCAL!W48</f>
        <v>0</v>
      </c>
      <c r="D10937" s="15" t="s">
        <v>23587</v>
      </c>
      <c r="E10937" s="657" t="s">
        <v>24420</v>
      </c>
    </row>
    <row r="10938" spans="1:5" ht="12" customHeight="1" x14ac:dyDescent="0.25">
      <c r="A10938" s="656" t="s">
        <v>24421</v>
      </c>
      <c r="B10938" t="s">
        <v>24422</v>
      </c>
      <c r="C10938" s="22">
        <f>MULTIFOCAL!W49</f>
        <v>0</v>
      </c>
      <c r="D10938" s="15" t="s">
        <v>23587</v>
      </c>
      <c r="E10938" s="657" t="s">
        <v>24423</v>
      </c>
    </row>
    <row r="10939" spans="1:5" ht="12" customHeight="1" x14ac:dyDescent="0.25">
      <c r="A10939" s="656" t="s">
        <v>24424</v>
      </c>
      <c r="B10939" t="s">
        <v>24425</v>
      </c>
      <c r="C10939" s="22">
        <f>MULTIFOCAL!W50</f>
        <v>0</v>
      </c>
      <c r="D10939" s="15" t="s">
        <v>23587</v>
      </c>
      <c r="E10939" s="657" t="s">
        <v>24426</v>
      </c>
    </row>
    <row r="10940" spans="1:5" ht="12" customHeight="1" x14ac:dyDescent="0.25">
      <c r="A10940" s="656" t="s">
        <v>24427</v>
      </c>
      <c r="B10940" t="s">
        <v>24428</v>
      </c>
      <c r="C10940" s="22">
        <f>MULTIFOCAL!X15</f>
        <v>0</v>
      </c>
      <c r="D10940" s="15" t="s">
        <v>23587</v>
      </c>
      <c r="E10940" s="657" t="s">
        <v>24429</v>
      </c>
    </row>
    <row r="10941" spans="1:5" ht="12" customHeight="1" x14ac:dyDescent="0.25">
      <c r="A10941" s="656" t="s">
        <v>24430</v>
      </c>
      <c r="B10941" t="s">
        <v>24431</v>
      </c>
      <c r="C10941" s="22">
        <f>MULTIFOCAL!X16</f>
        <v>0</v>
      </c>
      <c r="D10941" s="15" t="s">
        <v>23587</v>
      </c>
      <c r="E10941" s="657" t="s">
        <v>24432</v>
      </c>
    </row>
    <row r="10942" spans="1:5" ht="12" customHeight="1" x14ac:dyDescent="0.25">
      <c r="A10942" s="656" t="s">
        <v>24433</v>
      </c>
      <c r="B10942" t="s">
        <v>24434</v>
      </c>
      <c r="C10942" s="22">
        <f>MULTIFOCAL!X17</f>
        <v>0</v>
      </c>
      <c r="D10942" s="15" t="s">
        <v>23587</v>
      </c>
      <c r="E10942" s="657" t="s">
        <v>24435</v>
      </c>
    </row>
    <row r="10943" spans="1:5" ht="12" customHeight="1" x14ac:dyDescent="0.25">
      <c r="A10943" s="656" t="s">
        <v>24436</v>
      </c>
      <c r="B10943" t="s">
        <v>24437</v>
      </c>
      <c r="C10943" s="22">
        <f>MULTIFOCAL!X18</f>
        <v>0</v>
      </c>
      <c r="D10943" s="15" t="s">
        <v>23587</v>
      </c>
      <c r="E10943" s="657" t="s">
        <v>24438</v>
      </c>
    </row>
    <row r="10944" spans="1:5" ht="12" customHeight="1" x14ac:dyDescent="0.25">
      <c r="A10944" s="656" t="s">
        <v>24439</v>
      </c>
      <c r="B10944" t="s">
        <v>24440</v>
      </c>
      <c r="C10944" s="22">
        <f>MULTIFOCAL!X19</f>
        <v>0</v>
      </c>
      <c r="D10944" s="15" t="s">
        <v>23587</v>
      </c>
      <c r="E10944" s="657" t="s">
        <v>24441</v>
      </c>
    </row>
    <row r="10945" spans="1:5" ht="12" customHeight="1" x14ac:dyDescent="0.25">
      <c r="A10945" s="656" t="s">
        <v>24442</v>
      </c>
      <c r="B10945" t="s">
        <v>24443</v>
      </c>
      <c r="C10945" s="22">
        <f>MULTIFOCAL!X20</f>
        <v>0</v>
      </c>
      <c r="D10945" s="15" t="s">
        <v>23587</v>
      </c>
      <c r="E10945" s="657" t="s">
        <v>24444</v>
      </c>
    </row>
    <row r="10946" spans="1:5" ht="12" customHeight="1" x14ac:dyDescent="0.25">
      <c r="A10946" s="656" t="s">
        <v>24445</v>
      </c>
      <c r="B10946" t="s">
        <v>24446</v>
      </c>
      <c r="C10946" s="22">
        <f>MULTIFOCAL!X21</f>
        <v>0</v>
      </c>
      <c r="D10946" s="15" t="s">
        <v>23587</v>
      </c>
      <c r="E10946" s="657" t="s">
        <v>24447</v>
      </c>
    </row>
    <row r="10947" spans="1:5" ht="12" customHeight="1" x14ac:dyDescent="0.25">
      <c r="A10947" s="656" t="s">
        <v>24448</v>
      </c>
      <c r="B10947" t="s">
        <v>24449</v>
      </c>
      <c r="C10947" s="22">
        <f>MULTIFOCAL!X22</f>
        <v>0</v>
      </c>
      <c r="D10947" s="15" t="s">
        <v>23587</v>
      </c>
      <c r="E10947" s="657" t="s">
        <v>24450</v>
      </c>
    </row>
    <row r="10948" spans="1:5" ht="12" customHeight="1" x14ac:dyDescent="0.25">
      <c r="A10948" s="656" t="s">
        <v>24451</v>
      </c>
      <c r="B10948" t="s">
        <v>24452</v>
      </c>
      <c r="C10948" s="22">
        <f>MULTIFOCAL!X23</f>
        <v>0</v>
      </c>
      <c r="D10948" s="15" t="s">
        <v>23587</v>
      </c>
      <c r="E10948" s="657" t="s">
        <v>24453</v>
      </c>
    </row>
    <row r="10949" spans="1:5" ht="12" customHeight="1" x14ac:dyDescent="0.25">
      <c r="A10949" s="656" t="s">
        <v>24454</v>
      </c>
      <c r="B10949" t="s">
        <v>24455</v>
      </c>
      <c r="C10949" s="22">
        <f>MULTIFOCAL!X24</f>
        <v>0</v>
      </c>
      <c r="D10949" s="15" t="s">
        <v>23587</v>
      </c>
      <c r="E10949" s="657" t="s">
        <v>24456</v>
      </c>
    </row>
    <row r="10950" spans="1:5" ht="12" customHeight="1" x14ac:dyDescent="0.25">
      <c r="A10950" s="656" t="s">
        <v>24457</v>
      </c>
      <c r="B10950" t="s">
        <v>24458</v>
      </c>
      <c r="C10950" s="22">
        <f>MULTIFOCAL!X25</f>
        <v>0</v>
      </c>
      <c r="D10950" s="15" t="s">
        <v>23587</v>
      </c>
      <c r="E10950" s="657" t="s">
        <v>24459</v>
      </c>
    </row>
    <row r="10951" spans="1:5" ht="12" customHeight="1" x14ac:dyDescent="0.25">
      <c r="A10951" s="656" t="s">
        <v>24460</v>
      </c>
      <c r="B10951" t="s">
        <v>24461</v>
      </c>
      <c r="C10951" s="22">
        <f>MULTIFOCAL!X26</f>
        <v>0</v>
      </c>
      <c r="D10951" s="15" t="s">
        <v>23587</v>
      </c>
      <c r="E10951" s="657" t="s">
        <v>24462</v>
      </c>
    </row>
    <row r="10952" spans="1:5" ht="12" customHeight="1" x14ac:dyDescent="0.25">
      <c r="A10952" s="656" t="s">
        <v>24463</v>
      </c>
      <c r="B10952" t="s">
        <v>24464</v>
      </c>
      <c r="C10952" s="22">
        <f>MULTIFOCAL!X27</f>
        <v>0</v>
      </c>
      <c r="D10952" s="15" t="s">
        <v>23587</v>
      </c>
      <c r="E10952" s="657" t="s">
        <v>24465</v>
      </c>
    </row>
    <row r="10953" spans="1:5" ht="12" customHeight="1" x14ac:dyDescent="0.25">
      <c r="A10953" s="656" t="s">
        <v>24466</v>
      </c>
      <c r="B10953" t="s">
        <v>24467</v>
      </c>
      <c r="C10953" s="22">
        <f>MULTIFOCAL!X28</f>
        <v>0</v>
      </c>
      <c r="D10953" s="15" t="s">
        <v>23587</v>
      </c>
      <c r="E10953" s="657" t="s">
        <v>24468</v>
      </c>
    </row>
    <row r="10954" spans="1:5" ht="12" customHeight="1" x14ac:dyDescent="0.25">
      <c r="A10954" s="656" t="s">
        <v>24469</v>
      </c>
      <c r="B10954" t="s">
        <v>24470</v>
      </c>
      <c r="C10954" s="22">
        <f>MULTIFOCAL!X29</f>
        <v>0</v>
      </c>
      <c r="D10954" s="15" t="s">
        <v>23587</v>
      </c>
      <c r="E10954" s="657" t="s">
        <v>24471</v>
      </c>
    </row>
    <row r="10955" spans="1:5" ht="12" customHeight="1" x14ac:dyDescent="0.25">
      <c r="A10955" s="656" t="s">
        <v>24472</v>
      </c>
      <c r="B10955" t="s">
        <v>24473</v>
      </c>
      <c r="C10955" s="22">
        <f>MULTIFOCAL!X30</f>
        <v>0</v>
      </c>
      <c r="D10955" s="15" t="s">
        <v>23587</v>
      </c>
      <c r="E10955" s="657" t="s">
        <v>24474</v>
      </c>
    </row>
    <row r="10956" spans="1:5" ht="12" customHeight="1" x14ac:dyDescent="0.25">
      <c r="A10956" s="656" t="s">
        <v>24475</v>
      </c>
      <c r="B10956" t="s">
        <v>24476</v>
      </c>
      <c r="C10956" s="22">
        <f>MULTIFOCAL!X31</f>
        <v>0</v>
      </c>
      <c r="D10956" s="15" t="s">
        <v>23587</v>
      </c>
      <c r="E10956" s="657" t="s">
        <v>24477</v>
      </c>
    </row>
    <row r="10957" spans="1:5" ht="12" customHeight="1" x14ac:dyDescent="0.25">
      <c r="A10957" s="656" t="s">
        <v>24478</v>
      </c>
      <c r="B10957" t="s">
        <v>24479</v>
      </c>
      <c r="C10957" s="22">
        <f>MULTIFOCAL!X32</f>
        <v>0</v>
      </c>
      <c r="D10957" s="15" t="s">
        <v>23587</v>
      </c>
      <c r="E10957" s="657" t="s">
        <v>24480</v>
      </c>
    </row>
    <row r="10958" spans="1:5" ht="12" customHeight="1" x14ac:dyDescent="0.25">
      <c r="A10958" s="656" t="s">
        <v>24481</v>
      </c>
      <c r="B10958" t="s">
        <v>24482</v>
      </c>
      <c r="C10958" s="22">
        <f>MULTIFOCAL!X33</f>
        <v>0</v>
      </c>
      <c r="D10958" s="15" t="s">
        <v>23587</v>
      </c>
      <c r="E10958" s="657" t="s">
        <v>24483</v>
      </c>
    </row>
    <row r="10959" spans="1:5" ht="12" customHeight="1" x14ac:dyDescent="0.25">
      <c r="A10959" s="656" t="s">
        <v>24484</v>
      </c>
      <c r="B10959" t="s">
        <v>24485</v>
      </c>
      <c r="C10959" s="22">
        <f>MULTIFOCAL!X34</f>
        <v>0</v>
      </c>
      <c r="D10959" s="15" t="s">
        <v>23587</v>
      </c>
      <c r="E10959" s="657" t="s">
        <v>24486</v>
      </c>
    </row>
    <row r="10960" spans="1:5" ht="12" customHeight="1" x14ac:dyDescent="0.25">
      <c r="A10960" s="656" t="s">
        <v>24487</v>
      </c>
      <c r="B10960" t="s">
        <v>24488</v>
      </c>
      <c r="C10960" s="22">
        <f>MULTIFOCAL!X35</f>
        <v>0</v>
      </c>
      <c r="D10960" s="15" t="s">
        <v>23587</v>
      </c>
      <c r="E10960" s="657" t="s">
        <v>24489</v>
      </c>
    </row>
    <row r="10961" spans="1:5" ht="12" customHeight="1" x14ac:dyDescent="0.25">
      <c r="A10961" s="656" t="s">
        <v>24490</v>
      </c>
      <c r="B10961" t="s">
        <v>24491</v>
      </c>
      <c r="C10961" s="22">
        <f>MULTIFOCAL!X36</f>
        <v>0</v>
      </c>
      <c r="D10961" s="15" t="s">
        <v>23587</v>
      </c>
      <c r="E10961" s="657" t="s">
        <v>24492</v>
      </c>
    </row>
    <row r="10962" spans="1:5" ht="12" customHeight="1" x14ac:dyDescent="0.25">
      <c r="A10962" s="656" t="s">
        <v>24493</v>
      </c>
      <c r="B10962" t="s">
        <v>24494</v>
      </c>
      <c r="C10962" s="22">
        <f>MULTIFOCAL!X37</f>
        <v>0</v>
      </c>
      <c r="D10962" s="15" t="s">
        <v>23587</v>
      </c>
      <c r="E10962" s="657" t="s">
        <v>24495</v>
      </c>
    </row>
    <row r="10963" spans="1:5" ht="12" customHeight="1" x14ac:dyDescent="0.25">
      <c r="A10963" s="656" t="s">
        <v>24496</v>
      </c>
      <c r="B10963" t="s">
        <v>24497</v>
      </c>
      <c r="C10963" s="22">
        <f>MULTIFOCAL!X38</f>
        <v>0</v>
      </c>
      <c r="D10963" s="15" t="s">
        <v>23587</v>
      </c>
      <c r="E10963" s="657" t="s">
        <v>24498</v>
      </c>
    </row>
    <row r="10964" spans="1:5" ht="12" customHeight="1" x14ac:dyDescent="0.25">
      <c r="A10964" s="656" t="s">
        <v>24499</v>
      </c>
      <c r="B10964" t="s">
        <v>24500</v>
      </c>
      <c r="C10964" s="22">
        <f>MULTIFOCAL!X39</f>
        <v>0</v>
      </c>
      <c r="D10964" s="15" t="s">
        <v>23587</v>
      </c>
      <c r="E10964" s="657" t="s">
        <v>24501</v>
      </c>
    </row>
    <row r="10965" spans="1:5" ht="12" customHeight="1" x14ac:dyDescent="0.25">
      <c r="A10965" s="656" t="s">
        <v>24502</v>
      </c>
      <c r="B10965" t="s">
        <v>24503</v>
      </c>
      <c r="C10965" s="22">
        <f>MULTIFOCAL!X40</f>
        <v>0</v>
      </c>
      <c r="D10965" s="15" t="s">
        <v>23587</v>
      </c>
      <c r="E10965" s="657" t="s">
        <v>24504</v>
      </c>
    </row>
    <row r="10966" spans="1:5" ht="12" customHeight="1" x14ac:dyDescent="0.25">
      <c r="A10966" s="656" t="s">
        <v>24505</v>
      </c>
      <c r="B10966" t="s">
        <v>24506</v>
      </c>
      <c r="C10966" s="22">
        <f>MULTIFOCAL!X41</f>
        <v>0</v>
      </c>
      <c r="D10966" s="15" t="s">
        <v>23587</v>
      </c>
      <c r="E10966" s="657" t="s">
        <v>24507</v>
      </c>
    </row>
    <row r="10967" spans="1:5" ht="12" customHeight="1" x14ac:dyDescent="0.25">
      <c r="A10967" s="656" t="s">
        <v>24508</v>
      </c>
      <c r="B10967" t="s">
        <v>24509</v>
      </c>
      <c r="C10967" s="22">
        <f>MULTIFOCAL!X42</f>
        <v>0</v>
      </c>
      <c r="D10967" s="15" t="s">
        <v>23587</v>
      </c>
      <c r="E10967" s="657" t="s">
        <v>24510</v>
      </c>
    </row>
    <row r="10968" spans="1:5" ht="12" customHeight="1" x14ac:dyDescent="0.25">
      <c r="A10968" s="656" t="s">
        <v>24511</v>
      </c>
      <c r="B10968" t="s">
        <v>24512</v>
      </c>
      <c r="C10968" s="22">
        <f>MULTIFOCAL!X43</f>
        <v>0</v>
      </c>
      <c r="D10968" s="15" t="s">
        <v>23587</v>
      </c>
      <c r="E10968" s="657" t="s">
        <v>24513</v>
      </c>
    </row>
    <row r="10969" spans="1:5" ht="12" customHeight="1" x14ac:dyDescent="0.25">
      <c r="A10969" s="656" t="s">
        <v>24514</v>
      </c>
      <c r="B10969" t="s">
        <v>24515</v>
      </c>
      <c r="C10969" s="22">
        <f>MULTIFOCAL!X44</f>
        <v>0</v>
      </c>
      <c r="D10969" s="15" t="s">
        <v>23587</v>
      </c>
      <c r="E10969" s="657" t="s">
        <v>24516</v>
      </c>
    </row>
    <row r="10970" spans="1:5" ht="12" customHeight="1" x14ac:dyDescent="0.25">
      <c r="A10970" s="656" t="s">
        <v>24517</v>
      </c>
      <c r="B10970" t="s">
        <v>24518</v>
      </c>
      <c r="C10970" s="22">
        <f>MULTIFOCAL!X45</f>
        <v>0</v>
      </c>
      <c r="D10970" s="15" t="s">
        <v>23587</v>
      </c>
      <c r="E10970" s="657" t="s">
        <v>24519</v>
      </c>
    </row>
    <row r="10971" spans="1:5" ht="12" customHeight="1" x14ac:dyDescent="0.25">
      <c r="A10971" s="656" t="s">
        <v>24520</v>
      </c>
      <c r="B10971" t="s">
        <v>24521</v>
      </c>
      <c r="C10971" s="22">
        <f>MULTIFOCAL!X46</f>
        <v>0</v>
      </c>
      <c r="D10971" s="15" t="s">
        <v>23587</v>
      </c>
      <c r="E10971" s="657" t="s">
        <v>24522</v>
      </c>
    </row>
    <row r="10972" spans="1:5" ht="12" customHeight="1" x14ac:dyDescent="0.25">
      <c r="A10972" s="656" t="s">
        <v>24523</v>
      </c>
      <c r="B10972" t="s">
        <v>24524</v>
      </c>
      <c r="C10972" s="22">
        <f>MULTIFOCAL!X47</f>
        <v>0</v>
      </c>
      <c r="D10972" s="15" t="s">
        <v>23587</v>
      </c>
      <c r="E10972" s="657" t="s">
        <v>24525</v>
      </c>
    </row>
    <row r="10973" spans="1:5" ht="12" customHeight="1" x14ac:dyDescent="0.25">
      <c r="A10973" s="656" t="s">
        <v>24526</v>
      </c>
      <c r="B10973" t="s">
        <v>24527</v>
      </c>
      <c r="C10973" s="22">
        <f>MULTIFOCAL!X48</f>
        <v>0</v>
      </c>
      <c r="D10973" s="15" t="s">
        <v>23587</v>
      </c>
      <c r="E10973" s="657" t="s">
        <v>24528</v>
      </c>
    </row>
    <row r="10974" spans="1:5" ht="12" customHeight="1" x14ac:dyDescent="0.25">
      <c r="A10974" s="656" t="s">
        <v>24529</v>
      </c>
      <c r="B10974" t="s">
        <v>24530</v>
      </c>
      <c r="C10974" s="22">
        <f>MULTIFOCAL!X49</f>
        <v>0</v>
      </c>
      <c r="D10974" s="15" t="s">
        <v>23587</v>
      </c>
      <c r="E10974" s="657" t="s">
        <v>24531</v>
      </c>
    </row>
    <row r="10975" spans="1:5" ht="12" customHeight="1" x14ac:dyDescent="0.25">
      <c r="A10975" s="656" t="s">
        <v>24532</v>
      </c>
      <c r="B10975" t="s">
        <v>24533</v>
      </c>
      <c r="C10975" s="22">
        <f>MULTIFOCAL!X50</f>
        <v>0</v>
      </c>
      <c r="D10975" s="15" t="s">
        <v>23587</v>
      </c>
      <c r="E10975" s="657" t="s">
        <v>24534</v>
      </c>
    </row>
    <row r="10976" spans="1:5" ht="12" customHeight="1" x14ac:dyDescent="0.25">
      <c r="A10976" s="656" t="s">
        <v>24535</v>
      </c>
      <c r="B10976" t="s">
        <v>24536</v>
      </c>
      <c r="C10976" s="22">
        <f>MULTIFOCAL!Y15</f>
        <v>0</v>
      </c>
      <c r="D10976" s="15" t="s">
        <v>23587</v>
      </c>
      <c r="E10976" s="657" t="s">
        <v>24537</v>
      </c>
    </row>
    <row r="10977" spans="1:5" ht="12" customHeight="1" x14ac:dyDescent="0.25">
      <c r="A10977" s="656" t="s">
        <v>24538</v>
      </c>
      <c r="B10977" t="s">
        <v>24539</v>
      </c>
      <c r="C10977" s="22">
        <f>MULTIFOCAL!Y16</f>
        <v>0</v>
      </c>
      <c r="D10977" s="15" t="s">
        <v>23587</v>
      </c>
      <c r="E10977" s="657" t="s">
        <v>24540</v>
      </c>
    </row>
    <row r="10978" spans="1:5" ht="12" customHeight="1" x14ac:dyDescent="0.25">
      <c r="A10978" s="656" t="s">
        <v>24541</v>
      </c>
      <c r="B10978" t="s">
        <v>24542</v>
      </c>
      <c r="C10978" s="22">
        <f>MULTIFOCAL!Y17</f>
        <v>0</v>
      </c>
      <c r="D10978" s="15" t="s">
        <v>23587</v>
      </c>
      <c r="E10978" s="657" t="s">
        <v>24543</v>
      </c>
    </row>
    <row r="10979" spans="1:5" ht="12" customHeight="1" x14ac:dyDescent="0.25">
      <c r="A10979" s="656" t="s">
        <v>24544</v>
      </c>
      <c r="B10979" t="s">
        <v>24545</v>
      </c>
      <c r="C10979" s="22">
        <f>MULTIFOCAL!Y18</f>
        <v>0</v>
      </c>
      <c r="D10979" s="15" t="s">
        <v>23587</v>
      </c>
      <c r="E10979" s="657" t="s">
        <v>24546</v>
      </c>
    </row>
    <row r="10980" spans="1:5" ht="12" customHeight="1" x14ac:dyDescent="0.25">
      <c r="A10980" s="656" t="s">
        <v>24547</v>
      </c>
      <c r="B10980" t="s">
        <v>24548</v>
      </c>
      <c r="C10980" s="22">
        <f>MULTIFOCAL!Y19</f>
        <v>0</v>
      </c>
      <c r="D10980" s="15" t="s">
        <v>23587</v>
      </c>
      <c r="E10980" s="657" t="s">
        <v>24549</v>
      </c>
    </row>
    <row r="10981" spans="1:5" ht="12" customHeight="1" x14ac:dyDescent="0.25">
      <c r="A10981" s="656" t="s">
        <v>24550</v>
      </c>
      <c r="B10981" t="s">
        <v>24551</v>
      </c>
      <c r="C10981" s="22">
        <f>MULTIFOCAL!Y20</f>
        <v>0</v>
      </c>
      <c r="D10981" s="15" t="s">
        <v>23587</v>
      </c>
      <c r="E10981" s="657" t="s">
        <v>24552</v>
      </c>
    </row>
    <row r="10982" spans="1:5" ht="12" customHeight="1" x14ac:dyDescent="0.25">
      <c r="A10982" s="656" t="s">
        <v>24553</v>
      </c>
      <c r="B10982" t="s">
        <v>24554</v>
      </c>
      <c r="C10982" s="22">
        <f>MULTIFOCAL!Y21</f>
        <v>0</v>
      </c>
      <c r="D10982" s="15" t="s">
        <v>23587</v>
      </c>
      <c r="E10982" s="657" t="s">
        <v>24555</v>
      </c>
    </row>
    <row r="10983" spans="1:5" ht="12" customHeight="1" x14ac:dyDescent="0.25">
      <c r="A10983" s="656" t="s">
        <v>24556</v>
      </c>
      <c r="B10983" t="s">
        <v>24557</v>
      </c>
      <c r="C10983" s="22">
        <f>MULTIFOCAL!Y22</f>
        <v>0</v>
      </c>
      <c r="D10983" s="15" t="s">
        <v>23587</v>
      </c>
      <c r="E10983" s="657" t="s">
        <v>24558</v>
      </c>
    </row>
    <row r="10984" spans="1:5" ht="12" customHeight="1" x14ac:dyDescent="0.25">
      <c r="A10984" s="656" t="s">
        <v>24559</v>
      </c>
      <c r="B10984" t="s">
        <v>24560</v>
      </c>
      <c r="C10984" s="22">
        <f>MULTIFOCAL!Y23</f>
        <v>0</v>
      </c>
      <c r="D10984" s="15" t="s">
        <v>23587</v>
      </c>
      <c r="E10984" s="657" t="s">
        <v>24561</v>
      </c>
    </row>
    <row r="10985" spans="1:5" ht="12" customHeight="1" x14ac:dyDescent="0.25">
      <c r="A10985" s="656" t="s">
        <v>24562</v>
      </c>
      <c r="B10985" t="s">
        <v>24563</v>
      </c>
      <c r="C10985" s="22">
        <f>MULTIFOCAL!Y24</f>
        <v>0</v>
      </c>
      <c r="D10985" s="15" t="s">
        <v>23587</v>
      </c>
      <c r="E10985" s="657" t="s">
        <v>24564</v>
      </c>
    </row>
    <row r="10986" spans="1:5" ht="12" customHeight="1" x14ac:dyDescent="0.25">
      <c r="A10986" s="656" t="s">
        <v>24565</v>
      </c>
      <c r="B10986" t="s">
        <v>24566</v>
      </c>
      <c r="C10986" s="22">
        <f>MULTIFOCAL!Y25</f>
        <v>0</v>
      </c>
      <c r="D10986" s="15" t="s">
        <v>23587</v>
      </c>
      <c r="E10986" s="657" t="s">
        <v>24567</v>
      </c>
    </row>
    <row r="10987" spans="1:5" ht="12" customHeight="1" x14ac:dyDescent="0.25">
      <c r="A10987" s="656" t="s">
        <v>24568</v>
      </c>
      <c r="B10987" t="s">
        <v>24569</v>
      </c>
      <c r="C10987" s="22">
        <f>MULTIFOCAL!Y26</f>
        <v>0</v>
      </c>
      <c r="D10987" s="15" t="s">
        <v>23587</v>
      </c>
      <c r="E10987" s="657" t="s">
        <v>24570</v>
      </c>
    </row>
    <row r="10988" spans="1:5" ht="12" customHeight="1" x14ac:dyDescent="0.25">
      <c r="A10988" s="656" t="s">
        <v>24571</v>
      </c>
      <c r="B10988" t="s">
        <v>24572</v>
      </c>
      <c r="C10988" s="22">
        <f>MULTIFOCAL!Y27</f>
        <v>0</v>
      </c>
      <c r="D10988" s="15" t="s">
        <v>23587</v>
      </c>
      <c r="E10988" s="657" t="s">
        <v>24573</v>
      </c>
    </row>
    <row r="10989" spans="1:5" ht="12" customHeight="1" x14ac:dyDescent="0.25">
      <c r="A10989" s="656" t="s">
        <v>24574</v>
      </c>
      <c r="B10989" t="s">
        <v>24575</v>
      </c>
      <c r="C10989" s="22">
        <f>MULTIFOCAL!Y28</f>
        <v>0</v>
      </c>
      <c r="D10989" s="15" t="s">
        <v>23587</v>
      </c>
      <c r="E10989" s="657" t="s">
        <v>24576</v>
      </c>
    </row>
    <row r="10990" spans="1:5" ht="12" customHeight="1" x14ac:dyDescent="0.25">
      <c r="A10990" s="656" t="s">
        <v>24577</v>
      </c>
      <c r="B10990" t="s">
        <v>24578</v>
      </c>
      <c r="C10990" s="22">
        <f>MULTIFOCAL!Y29</f>
        <v>0</v>
      </c>
      <c r="D10990" s="15" t="s">
        <v>23587</v>
      </c>
      <c r="E10990" s="657" t="s">
        <v>24579</v>
      </c>
    </row>
    <row r="10991" spans="1:5" ht="12" customHeight="1" x14ac:dyDescent="0.25">
      <c r="A10991" s="656" t="s">
        <v>24580</v>
      </c>
      <c r="B10991" t="s">
        <v>24581</v>
      </c>
      <c r="C10991" s="22">
        <f>MULTIFOCAL!Y30</f>
        <v>0</v>
      </c>
      <c r="D10991" s="15" t="s">
        <v>23587</v>
      </c>
      <c r="E10991" s="657" t="s">
        <v>24582</v>
      </c>
    </row>
    <row r="10992" spans="1:5" ht="12" customHeight="1" x14ac:dyDescent="0.25">
      <c r="A10992" s="656" t="s">
        <v>24583</v>
      </c>
      <c r="B10992" t="s">
        <v>24584</v>
      </c>
      <c r="C10992" s="22">
        <f>MULTIFOCAL!Y31</f>
        <v>0</v>
      </c>
      <c r="D10992" s="15" t="s">
        <v>23587</v>
      </c>
      <c r="E10992" s="657" t="s">
        <v>24585</v>
      </c>
    </row>
    <row r="10993" spans="1:5" ht="12" customHeight="1" x14ac:dyDescent="0.25">
      <c r="A10993" s="656" t="s">
        <v>24586</v>
      </c>
      <c r="B10993" t="s">
        <v>24587</v>
      </c>
      <c r="C10993" s="22">
        <f>MULTIFOCAL!Y32</f>
        <v>0</v>
      </c>
      <c r="D10993" s="15" t="s">
        <v>23587</v>
      </c>
      <c r="E10993" s="657" t="s">
        <v>24588</v>
      </c>
    </row>
    <row r="10994" spans="1:5" ht="12" customHeight="1" x14ac:dyDescent="0.25">
      <c r="A10994" s="656" t="s">
        <v>24589</v>
      </c>
      <c r="B10994" t="s">
        <v>24590</v>
      </c>
      <c r="C10994" s="22">
        <f>MULTIFOCAL!Y33</f>
        <v>0</v>
      </c>
      <c r="D10994" s="15" t="s">
        <v>23587</v>
      </c>
      <c r="E10994" s="657" t="s">
        <v>24591</v>
      </c>
    </row>
    <row r="10995" spans="1:5" ht="12" customHeight="1" x14ac:dyDescent="0.25">
      <c r="A10995" s="656" t="s">
        <v>24592</v>
      </c>
      <c r="B10995" t="s">
        <v>24593</v>
      </c>
      <c r="C10995" s="22">
        <f>MULTIFOCAL!Y34</f>
        <v>0</v>
      </c>
      <c r="D10995" s="15" t="s">
        <v>23587</v>
      </c>
      <c r="E10995" s="657" t="s">
        <v>24594</v>
      </c>
    </row>
    <row r="10996" spans="1:5" ht="12" customHeight="1" x14ac:dyDescent="0.25">
      <c r="A10996" s="656" t="s">
        <v>24595</v>
      </c>
      <c r="B10996" t="s">
        <v>24596</v>
      </c>
      <c r="C10996" s="22">
        <f>MULTIFOCAL!Y35</f>
        <v>0</v>
      </c>
      <c r="D10996" s="15" t="s">
        <v>23587</v>
      </c>
      <c r="E10996" s="657" t="s">
        <v>24597</v>
      </c>
    </row>
    <row r="10997" spans="1:5" ht="12" customHeight="1" x14ac:dyDescent="0.25">
      <c r="A10997" s="656" t="s">
        <v>24598</v>
      </c>
      <c r="B10997" t="s">
        <v>24599</v>
      </c>
      <c r="C10997" s="22">
        <f>MULTIFOCAL!Y36</f>
        <v>0</v>
      </c>
      <c r="D10997" s="15" t="s">
        <v>23587</v>
      </c>
      <c r="E10997" s="657" t="s">
        <v>24600</v>
      </c>
    </row>
    <row r="10998" spans="1:5" ht="12" customHeight="1" x14ac:dyDescent="0.25">
      <c r="A10998" s="656" t="s">
        <v>24601</v>
      </c>
      <c r="B10998" t="s">
        <v>24602</v>
      </c>
      <c r="C10998" s="22">
        <f>MULTIFOCAL!Y37</f>
        <v>0</v>
      </c>
      <c r="D10998" s="15" t="s">
        <v>23587</v>
      </c>
      <c r="E10998" s="657" t="s">
        <v>24603</v>
      </c>
    </row>
    <row r="10999" spans="1:5" ht="12" customHeight="1" x14ac:dyDescent="0.25">
      <c r="A10999" s="656" t="s">
        <v>24604</v>
      </c>
      <c r="B10999" t="s">
        <v>24605</v>
      </c>
      <c r="C10999" s="22">
        <f>MULTIFOCAL!Y38</f>
        <v>0</v>
      </c>
      <c r="D10999" s="15" t="s">
        <v>23587</v>
      </c>
      <c r="E10999" s="657" t="s">
        <v>24606</v>
      </c>
    </row>
    <row r="11000" spans="1:5" ht="12" customHeight="1" x14ac:dyDescent="0.25">
      <c r="A11000" s="656" t="s">
        <v>24607</v>
      </c>
      <c r="B11000" t="s">
        <v>24608</v>
      </c>
      <c r="C11000" s="22">
        <f>MULTIFOCAL!Y39</f>
        <v>0</v>
      </c>
      <c r="D11000" s="15" t="s">
        <v>23587</v>
      </c>
      <c r="E11000" s="657" t="s">
        <v>24609</v>
      </c>
    </row>
    <row r="11001" spans="1:5" ht="12" customHeight="1" x14ac:dyDescent="0.25">
      <c r="A11001" s="656" t="s">
        <v>24610</v>
      </c>
      <c r="B11001" t="s">
        <v>24611</v>
      </c>
      <c r="C11001" s="22">
        <f>MULTIFOCAL!Y40</f>
        <v>0</v>
      </c>
      <c r="D11001" s="15" t="s">
        <v>23587</v>
      </c>
      <c r="E11001" s="657" t="s">
        <v>24612</v>
      </c>
    </row>
    <row r="11002" spans="1:5" ht="12" customHeight="1" x14ac:dyDescent="0.25">
      <c r="A11002" s="656" t="s">
        <v>24613</v>
      </c>
      <c r="B11002" t="s">
        <v>24614</v>
      </c>
      <c r="C11002" s="22">
        <f>MULTIFOCAL!Y41</f>
        <v>0</v>
      </c>
      <c r="D11002" s="15" t="s">
        <v>23587</v>
      </c>
      <c r="E11002" s="657" t="s">
        <v>24615</v>
      </c>
    </row>
    <row r="11003" spans="1:5" ht="12" customHeight="1" x14ac:dyDescent="0.25">
      <c r="A11003" s="656" t="s">
        <v>24616</v>
      </c>
      <c r="B11003" t="s">
        <v>24617</v>
      </c>
      <c r="C11003" s="22">
        <f>MULTIFOCAL!Y42</f>
        <v>0</v>
      </c>
      <c r="D11003" s="15" t="s">
        <v>23587</v>
      </c>
      <c r="E11003" s="657" t="s">
        <v>24618</v>
      </c>
    </row>
    <row r="11004" spans="1:5" ht="12" customHeight="1" x14ac:dyDescent="0.25">
      <c r="A11004" s="656" t="s">
        <v>24619</v>
      </c>
      <c r="B11004" t="s">
        <v>24620</v>
      </c>
      <c r="C11004" s="22">
        <f>MULTIFOCAL!Y43</f>
        <v>0</v>
      </c>
      <c r="D11004" s="15" t="s">
        <v>23587</v>
      </c>
      <c r="E11004" s="657" t="s">
        <v>24621</v>
      </c>
    </row>
    <row r="11005" spans="1:5" ht="12" customHeight="1" x14ac:dyDescent="0.25">
      <c r="A11005" s="656" t="s">
        <v>24622</v>
      </c>
      <c r="B11005" t="s">
        <v>24623</v>
      </c>
      <c r="C11005" s="22">
        <f>MULTIFOCAL!Y44</f>
        <v>0</v>
      </c>
      <c r="D11005" s="15" t="s">
        <v>23587</v>
      </c>
      <c r="E11005" s="657" t="s">
        <v>24624</v>
      </c>
    </row>
    <row r="11006" spans="1:5" ht="12" customHeight="1" x14ac:dyDescent="0.25">
      <c r="A11006" s="656" t="s">
        <v>24625</v>
      </c>
      <c r="B11006" t="s">
        <v>24626</v>
      </c>
      <c r="C11006" s="22">
        <f>MULTIFOCAL!Y45</f>
        <v>0</v>
      </c>
      <c r="D11006" s="15" t="s">
        <v>23587</v>
      </c>
      <c r="E11006" s="657" t="s">
        <v>24627</v>
      </c>
    </row>
    <row r="11007" spans="1:5" ht="12" customHeight="1" x14ac:dyDescent="0.25">
      <c r="A11007" s="656" t="s">
        <v>24628</v>
      </c>
      <c r="B11007" t="s">
        <v>24629</v>
      </c>
      <c r="C11007" s="22">
        <f>MULTIFOCAL!Y46</f>
        <v>0</v>
      </c>
      <c r="D11007" s="15" t="s">
        <v>23587</v>
      </c>
      <c r="E11007" s="657" t="s">
        <v>24630</v>
      </c>
    </row>
    <row r="11008" spans="1:5" ht="12" customHeight="1" x14ac:dyDescent="0.25">
      <c r="A11008" s="656" t="s">
        <v>24631</v>
      </c>
      <c r="B11008" t="s">
        <v>24632</v>
      </c>
      <c r="C11008" s="22">
        <f>MULTIFOCAL!Y47</f>
        <v>0</v>
      </c>
      <c r="D11008" s="15" t="s">
        <v>23587</v>
      </c>
      <c r="E11008" s="657" t="s">
        <v>24633</v>
      </c>
    </row>
    <row r="11009" spans="1:5" ht="12" customHeight="1" x14ac:dyDescent="0.25">
      <c r="A11009" s="656" t="s">
        <v>24634</v>
      </c>
      <c r="B11009" t="s">
        <v>24635</v>
      </c>
      <c r="C11009" s="22">
        <f>MULTIFOCAL!Y48</f>
        <v>0</v>
      </c>
      <c r="D11009" s="15" t="s">
        <v>23587</v>
      </c>
      <c r="E11009" s="657" t="s">
        <v>24636</v>
      </c>
    </row>
    <row r="11010" spans="1:5" ht="12" customHeight="1" x14ac:dyDescent="0.25">
      <c r="A11010" s="656" t="s">
        <v>24637</v>
      </c>
      <c r="B11010" t="s">
        <v>24638</v>
      </c>
      <c r="C11010" s="22">
        <f>MULTIFOCAL!Y49</f>
        <v>0</v>
      </c>
      <c r="D11010" s="15" t="s">
        <v>23587</v>
      </c>
      <c r="E11010" s="657" t="s">
        <v>24639</v>
      </c>
    </row>
    <row r="11011" spans="1:5" ht="12" customHeight="1" x14ac:dyDescent="0.25">
      <c r="A11011" s="656" t="s">
        <v>24640</v>
      </c>
      <c r="B11011" t="s">
        <v>24641</v>
      </c>
      <c r="C11011" s="22">
        <f>MULTIFOCAL!Y50</f>
        <v>0</v>
      </c>
      <c r="D11011" s="15" t="s">
        <v>23587</v>
      </c>
      <c r="E11011" s="657" t="s">
        <v>24642</v>
      </c>
    </row>
    <row r="11012" spans="1:5" ht="12" customHeight="1" x14ac:dyDescent="0.25">
      <c r="A11012" s="656" t="s">
        <v>24643</v>
      </c>
      <c r="B11012" t="s">
        <v>24644</v>
      </c>
      <c r="C11012" s="22">
        <f>MULTIFOCAL!AA15</f>
        <v>0</v>
      </c>
      <c r="D11012" s="15" t="s">
        <v>23587</v>
      </c>
      <c r="E11012" s="657" t="s">
        <v>24645</v>
      </c>
    </row>
    <row r="11013" spans="1:5" ht="12" customHeight="1" x14ac:dyDescent="0.25">
      <c r="A11013" s="656" t="s">
        <v>24646</v>
      </c>
      <c r="B11013" t="s">
        <v>24647</v>
      </c>
      <c r="C11013" s="22">
        <f>MULTIFOCAL!AA16</f>
        <v>0</v>
      </c>
      <c r="D11013" s="15" t="s">
        <v>23587</v>
      </c>
      <c r="E11013" s="657" t="s">
        <v>24648</v>
      </c>
    </row>
    <row r="11014" spans="1:5" ht="12" customHeight="1" x14ac:dyDescent="0.25">
      <c r="A11014" s="656" t="s">
        <v>24649</v>
      </c>
      <c r="B11014" t="s">
        <v>24650</v>
      </c>
      <c r="C11014" s="22">
        <f>MULTIFOCAL!AA17</f>
        <v>0</v>
      </c>
      <c r="D11014" s="15" t="s">
        <v>23587</v>
      </c>
      <c r="E11014" s="657" t="s">
        <v>24651</v>
      </c>
    </row>
    <row r="11015" spans="1:5" ht="12" customHeight="1" x14ac:dyDescent="0.25">
      <c r="A11015" s="656" t="s">
        <v>24652</v>
      </c>
      <c r="B11015" t="s">
        <v>24653</v>
      </c>
      <c r="C11015" s="22">
        <f>MULTIFOCAL!AA18</f>
        <v>0</v>
      </c>
      <c r="D11015" s="15" t="s">
        <v>23587</v>
      </c>
      <c r="E11015" s="657" t="s">
        <v>24654</v>
      </c>
    </row>
    <row r="11016" spans="1:5" ht="12" customHeight="1" x14ac:dyDescent="0.25">
      <c r="A11016" s="656" t="s">
        <v>24655</v>
      </c>
      <c r="B11016" t="s">
        <v>24656</v>
      </c>
      <c r="C11016" s="22">
        <f>MULTIFOCAL!AA19</f>
        <v>0</v>
      </c>
      <c r="D11016" s="15" t="s">
        <v>23587</v>
      </c>
      <c r="E11016" s="657" t="s">
        <v>24657</v>
      </c>
    </row>
    <row r="11017" spans="1:5" ht="12" customHeight="1" x14ac:dyDescent="0.25">
      <c r="A11017" s="656" t="s">
        <v>24658</v>
      </c>
      <c r="B11017" t="s">
        <v>24659</v>
      </c>
      <c r="C11017" s="22">
        <f>MULTIFOCAL!AA20</f>
        <v>0</v>
      </c>
      <c r="D11017" s="15" t="s">
        <v>23587</v>
      </c>
      <c r="E11017" s="657" t="s">
        <v>24660</v>
      </c>
    </row>
    <row r="11018" spans="1:5" ht="12" customHeight="1" x14ac:dyDescent="0.25">
      <c r="A11018" s="656" t="s">
        <v>24661</v>
      </c>
      <c r="B11018" t="s">
        <v>24662</v>
      </c>
      <c r="C11018" s="22">
        <f>MULTIFOCAL!AA21</f>
        <v>0</v>
      </c>
      <c r="D11018" s="15" t="s">
        <v>23587</v>
      </c>
      <c r="E11018" s="657" t="s">
        <v>24663</v>
      </c>
    </row>
    <row r="11019" spans="1:5" ht="12" customHeight="1" x14ac:dyDescent="0.25">
      <c r="A11019" s="656" t="s">
        <v>24664</v>
      </c>
      <c r="B11019" t="s">
        <v>24665</v>
      </c>
      <c r="C11019" s="22">
        <f>MULTIFOCAL!AA22</f>
        <v>0</v>
      </c>
      <c r="D11019" s="15" t="s">
        <v>23587</v>
      </c>
      <c r="E11019" s="657" t="s">
        <v>24666</v>
      </c>
    </row>
    <row r="11020" spans="1:5" ht="12" customHeight="1" x14ac:dyDescent="0.25">
      <c r="A11020" s="656" t="s">
        <v>24667</v>
      </c>
      <c r="B11020" t="s">
        <v>24668</v>
      </c>
      <c r="C11020" s="22">
        <f>MULTIFOCAL!AA23</f>
        <v>0</v>
      </c>
      <c r="D11020" s="15" t="s">
        <v>23587</v>
      </c>
      <c r="E11020" s="657" t="s">
        <v>24669</v>
      </c>
    </row>
    <row r="11021" spans="1:5" ht="12" customHeight="1" x14ac:dyDescent="0.25">
      <c r="A11021" s="656" t="s">
        <v>24670</v>
      </c>
      <c r="B11021" t="s">
        <v>24671</v>
      </c>
      <c r="C11021" s="22">
        <f>MULTIFOCAL!AA24</f>
        <v>0</v>
      </c>
      <c r="D11021" s="15" t="s">
        <v>23587</v>
      </c>
      <c r="E11021" s="657" t="s">
        <v>24672</v>
      </c>
    </row>
    <row r="11022" spans="1:5" ht="12" customHeight="1" x14ac:dyDescent="0.25">
      <c r="A11022" s="656" t="s">
        <v>24673</v>
      </c>
      <c r="B11022" t="s">
        <v>24674</v>
      </c>
      <c r="C11022" s="22">
        <f>MULTIFOCAL!AA25</f>
        <v>0</v>
      </c>
      <c r="D11022" s="15" t="s">
        <v>23587</v>
      </c>
      <c r="E11022" s="657" t="s">
        <v>24675</v>
      </c>
    </row>
    <row r="11023" spans="1:5" ht="12" customHeight="1" x14ac:dyDescent="0.25">
      <c r="A11023" s="656" t="s">
        <v>24676</v>
      </c>
      <c r="B11023" t="s">
        <v>24677</v>
      </c>
      <c r="C11023" s="22">
        <f>MULTIFOCAL!AA26</f>
        <v>0</v>
      </c>
      <c r="D11023" s="15" t="s">
        <v>23587</v>
      </c>
      <c r="E11023" s="657" t="s">
        <v>24678</v>
      </c>
    </row>
    <row r="11024" spans="1:5" ht="12" customHeight="1" x14ac:dyDescent="0.25">
      <c r="A11024" s="656" t="s">
        <v>24679</v>
      </c>
      <c r="B11024" t="s">
        <v>24680</v>
      </c>
      <c r="C11024" s="22">
        <f>MULTIFOCAL!AA27</f>
        <v>0</v>
      </c>
      <c r="D11024" s="15" t="s">
        <v>23587</v>
      </c>
      <c r="E11024" s="657" t="s">
        <v>24681</v>
      </c>
    </row>
    <row r="11025" spans="1:5" ht="12" customHeight="1" x14ac:dyDescent="0.25">
      <c r="A11025" s="656" t="s">
        <v>24682</v>
      </c>
      <c r="B11025" t="s">
        <v>24683</v>
      </c>
      <c r="C11025" s="22">
        <f>MULTIFOCAL!AA28</f>
        <v>0</v>
      </c>
      <c r="D11025" s="15" t="s">
        <v>23587</v>
      </c>
      <c r="E11025" s="657" t="s">
        <v>24684</v>
      </c>
    </row>
    <row r="11026" spans="1:5" ht="12" customHeight="1" x14ac:dyDescent="0.25">
      <c r="A11026" s="656" t="s">
        <v>24685</v>
      </c>
      <c r="B11026" t="s">
        <v>24686</v>
      </c>
      <c r="C11026" s="22">
        <f>MULTIFOCAL!AA29</f>
        <v>0</v>
      </c>
      <c r="D11026" s="15" t="s">
        <v>23587</v>
      </c>
      <c r="E11026" s="657" t="s">
        <v>24687</v>
      </c>
    </row>
    <row r="11027" spans="1:5" ht="12" customHeight="1" x14ac:dyDescent="0.25">
      <c r="A11027" s="656" t="s">
        <v>24688</v>
      </c>
      <c r="B11027" t="s">
        <v>24689</v>
      </c>
      <c r="C11027" s="22">
        <f>MULTIFOCAL!AA30</f>
        <v>0</v>
      </c>
      <c r="D11027" s="15" t="s">
        <v>23587</v>
      </c>
      <c r="E11027" s="657" t="s">
        <v>24690</v>
      </c>
    </row>
    <row r="11028" spans="1:5" ht="12" customHeight="1" x14ac:dyDescent="0.25">
      <c r="A11028" s="656" t="s">
        <v>24691</v>
      </c>
      <c r="B11028" t="s">
        <v>24692</v>
      </c>
      <c r="C11028" s="22">
        <f>MULTIFOCAL!AA31</f>
        <v>0</v>
      </c>
      <c r="D11028" s="15" t="s">
        <v>23587</v>
      </c>
      <c r="E11028" s="657" t="s">
        <v>24693</v>
      </c>
    </row>
    <row r="11029" spans="1:5" ht="12" customHeight="1" x14ac:dyDescent="0.25">
      <c r="A11029" s="656" t="s">
        <v>24694</v>
      </c>
      <c r="B11029" t="s">
        <v>24695</v>
      </c>
      <c r="C11029" s="22">
        <f>MULTIFOCAL!AA32</f>
        <v>0</v>
      </c>
      <c r="D11029" s="15" t="s">
        <v>23587</v>
      </c>
      <c r="E11029" s="657" t="s">
        <v>24696</v>
      </c>
    </row>
    <row r="11030" spans="1:5" ht="12" customHeight="1" x14ac:dyDescent="0.25">
      <c r="A11030" s="656" t="s">
        <v>24697</v>
      </c>
      <c r="B11030" t="s">
        <v>24698</v>
      </c>
      <c r="C11030" s="22">
        <f>MULTIFOCAL!AA33</f>
        <v>0</v>
      </c>
      <c r="D11030" s="15" t="s">
        <v>23587</v>
      </c>
      <c r="E11030" s="657" t="s">
        <v>24699</v>
      </c>
    </row>
    <row r="11031" spans="1:5" ht="12" customHeight="1" x14ac:dyDescent="0.25">
      <c r="A11031" s="656" t="s">
        <v>24700</v>
      </c>
      <c r="B11031" t="s">
        <v>24701</v>
      </c>
      <c r="C11031" s="22">
        <f>MULTIFOCAL!AA34</f>
        <v>0</v>
      </c>
      <c r="D11031" s="15" t="s">
        <v>23587</v>
      </c>
      <c r="E11031" s="657" t="s">
        <v>24702</v>
      </c>
    </row>
    <row r="11032" spans="1:5" ht="12" customHeight="1" x14ac:dyDescent="0.25">
      <c r="A11032" s="656" t="s">
        <v>24703</v>
      </c>
      <c r="B11032" t="s">
        <v>24704</v>
      </c>
      <c r="C11032" s="22">
        <f>MULTIFOCAL!AA35</f>
        <v>0</v>
      </c>
      <c r="D11032" s="15" t="s">
        <v>23587</v>
      </c>
      <c r="E11032" s="657" t="s">
        <v>24705</v>
      </c>
    </row>
    <row r="11033" spans="1:5" ht="12" customHeight="1" x14ac:dyDescent="0.25">
      <c r="A11033" s="656" t="s">
        <v>24706</v>
      </c>
      <c r="B11033" t="s">
        <v>24707</v>
      </c>
      <c r="C11033" s="22">
        <f>MULTIFOCAL!AA36</f>
        <v>0</v>
      </c>
      <c r="D11033" s="15" t="s">
        <v>23587</v>
      </c>
      <c r="E11033" s="657" t="s">
        <v>24708</v>
      </c>
    </row>
    <row r="11034" spans="1:5" ht="12" customHeight="1" x14ac:dyDescent="0.25">
      <c r="A11034" s="656" t="s">
        <v>24709</v>
      </c>
      <c r="B11034" t="s">
        <v>24710</v>
      </c>
      <c r="C11034" s="22">
        <f>MULTIFOCAL!AA37</f>
        <v>0</v>
      </c>
      <c r="D11034" s="15" t="s">
        <v>23587</v>
      </c>
      <c r="E11034" s="657" t="s">
        <v>24711</v>
      </c>
    </row>
    <row r="11035" spans="1:5" ht="12" customHeight="1" x14ac:dyDescent="0.25">
      <c r="A11035" s="656" t="s">
        <v>24712</v>
      </c>
      <c r="B11035" t="s">
        <v>24713</v>
      </c>
      <c r="C11035" s="22">
        <f>MULTIFOCAL!AA38</f>
        <v>0</v>
      </c>
      <c r="D11035" s="15" t="s">
        <v>23587</v>
      </c>
      <c r="E11035" s="657" t="s">
        <v>24714</v>
      </c>
    </row>
    <row r="11036" spans="1:5" ht="12" customHeight="1" x14ac:dyDescent="0.25">
      <c r="A11036" s="656" t="s">
        <v>24715</v>
      </c>
      <c r="B11036" t="s">
        <v>24716</v>
      </c>
      <c r="C11036" s="22">
        <f>MULTIFOCAL!AA39</f>
        <v>0</v>
      </c>
      <c r="D11036" s="15" t="s">
        <v>23587</v>
      </c>
      <c r="E11036" s="657" t="s">
        <v>24717</v>
      </c>
    </row>
    <row r="11037" spans="1:5" ht="12" customHeight="1" x14ac:dyDescent="0.25">
      <c r="A11037" s="656" t="s">
        <v>24718</v>
      </c>
      <c r="B11037" t="s">
        <v>24719</v>
      </c>
      <c r="C11037" s="22">
        <f>MULTIFOCAL!AB15</f>
        <v>0</v>
      </c>
      <c r="D11037" s="15" t="s">
        <v>23587</v>
      </c>
      <c r="E11037" s="657" t="s">
        <v>24720</v>
      </c>
    </row>
    <row r="11038" spans="1:5" ht="12" customHeight="1" x14ac:dyDescent="0.25">
      <c r="A11038" s="656" t="s">
        <v>24721</v>
      </c>
      <c r="B11038" t="s">
        <v>24722</v>
      </c>
      <c r="C11038" s="22">
        <f>MULTIFOCAL!AB16</f>
        <v>0</v>
      </c>
      <c r="D11038" s="15" t="s">
        <v>23587</v>
      </c>
      <c r="E11038" s="657" t="s">
        <v>24723</v>
      </c>
    </row>
    <row r="11039" spans="1:5" ht="12" customHeight="1" x14ac:dyDescent="0.25">
      <c r="A11039" s="656" t="s">
        <v>24724</v>
      </c>
      <c r="B11039" t="s">
        <v>24725</v>
      </c>
      <c r="C11039" s="22">
        <f>MULTIFOCAL!AB17</f>
        <v>0</v>
      </c>
      <c r="D11039" s="15" t="s">
        <v>23587</v>
      </c>
      <c r="E11039" s="657" t="s">
        <v>24726</v>
      </c>
    </row>
    <row r="11040" spans="1:5" ht="12" customHeight="1" x14ac:dyDescent="0.25">
      <c r="A11040" s="656" t="s">
        <v>24727</v>
      </c>
      <c r="B11040" t="s">
        <v>24728</v>
      </c>
      <c r="C11040" s="22">
        <f>MULTIFOCAL!AB18</f>
        <v>0</v>
      </c>
      <c r="D11040" s="15" t="s">
        <v>23587</v>
      </c>
      <c r="E11040" s="657" t="s">
        <v>24729</v>
      </c>
    </row>
    <row r="11041" spans="1:5" ht="12" customHeight="1" x14ac:dyDescent="0.25">
      <c r="A11041" s="656" t="s">
        <v>24730</v>
      </c>
      <c r="B11041" t="s">
        <v>24731</v>
      </c>
      <c r="C11041" s="22">
        <f>MULTIFOCAL!AB19</f>
        <v>0</v>
      </c>
      <c r="D11041" s="15" t="s">
        <v>23587</v>
      </c>
      <c r="E11041" s="657" t="s">
        <v>24732</v>
      </c>
    </row>
    <row r="11042" spans="1:5" ht="12" customHeight="1" x14ac:dyDescent="0.25">
      <c r="A11042" s="656" t="s">
        <v>24733</v>
      </c>
      <c r="B11042" t="s">
        <v>24734</v>
      </c>
      <c r="C11042" s="22">
        <f>MULTIFOCAL!AB20</f>
        <v>0</v>
      </c>
      <c r="D11042" s="15" t="s">
        <v>23587</v>
      </c>
      <c r="E11042" s="657" t="s">
        <v>24735</v>
      </c>
    </row>
    <row r="11043" spans="1:5" ht="12" customHeight="1" x14ac:dyDescent="0.25">
      <c r="A11043" s="656" t="s">
        <v>24736</v>
      </c>
      <c r="B11043" t="s">
        <v>24737</v>
      </c>
      <c r="C11043" s="22">
        <f>MULTIFOCAL!AB21</f>
        <v>0</v>
      </c>
      <c r="D11043" s="15" t="s">
        <v>23587</v>
      </c>
      <c r="E11043" s="657" t="s">
        <v>24738</v>
      </c>
    </row>
    <row r="11044" spans="1:5" ht="12" customHeight="1" x14ac:dyDescent="0.25">
      <c r="A11044" s="656" t="s">
        <v>24739</v>
      </c>
      <c r="B11044" t="s">
        <v>24740</v>
      </c>
      <c r="C11044" s="22">
        <f>MULTIFOCAL!AB22</f>
        <v>0</v>
      </c>
      <c r="D11044" s="15" t="s">
        <v>23587</v>
      </c>
      <c r="E11044" s="657" t="s">
        <v>24741</v>
      </c>
    </row>
    <row r="11045" spans="1:5" ht="12" customHeight="1" x14ac:dyDescent="0.25">
      <c r="A11045" s="656" t="s">
        <v>24742</v>
      </c>
      <c r="B11045" t="s">
        <v>24743</v>
      </c>
      <c r="C11045" s="22">
        <f>MULTIFOCAL!AB23</f>
        <v>0</v>
      </c>
      <c r="D11045" s="15" t="s">
        <v>23587</v>
      </c>
      <c r="E11045" s="657" t="s">
        <v>24744</v>
      </c>
    </row>
    <row r="11046" spans="1:5" ht="12" customHeight="1" x14ac:dyDescent="0.25">
      <c r="A11046" s="656" t="s">
        <v>24745</v>
      </c>
      <c r="B11046" t="s">
        <v>24746</v>
      </c>
      <c r="C11046" s="22">
        <f>MULTIFOCAL!AB24</f>
        <v>0</v>
      </c>
      <c r="D11046" s="15" t="s">
        <v>23587</v>
      </c>
      <c r="E11046" s="657" t="s">
        <v>24747</v>
      </c>
    </row>
    <row r="11047" spans="1:5" ht="12" customHeight="1" x14ac:dyDescent="0.25">
      <c r="A11047" s="656" t="s">
        <v>24748</v>
      </c>
      <c r="B11047" t="s">
        <v>24749</v>
      </c>
      <c r="C11047" s="22">
        <f>MULTIFOCAL!AB25</f>
        <v>0</v>
      </c>
      <c r="D11047" s="15" t="s">
        <v>23587</v>
      </c>
      <c r="E11047" s="657" t="s">
        <v>24750</v>
      </c>
    </row>
    <row r="11048" spans="1:5" ht="12" customHeight="1" x14ac:dyDescent="0.25">
      <c r="A11048" s="656" t="s">
        <v>24751</v>
      </c>
      <c r="B11048" t="s">
        <v>24752</v>
      </c>
      <c r="C11048" s="22">
        <f>MULTIFOCAL!AB26</f>
        <v>0</v>
      </c>
      <c r="D11048" s="15" t="s">
        <v>23587</v>
      </c>
      <c r="E11048" s="657" t="s">
        <v>24753</v>
      </c>
    </row>
    <row r="11049" spans="1:5" ht="12" customHeight="1" x14ac:dyDescent="0.25">
      <c r="A11049" s="656" t="s">
        <v>24754</v>
      </c>
      <c r="B11049" t="s">
        <v>24755</v>
      </c>
      <c r="C11049" s="22">
        <f>MULTIFOCAL!AB27</f>
        <v>0</v>
      </c>
      <c r="D11049" s="15" t="s">
        <v>23587</v>
      </c>
      <c r="E11049" s="657" t="s">
        <v>24756</v>
      </c>
    </row>
    <row r="11050" spans="1:5" ht="12" customHeight="1" x14ac:dyDescent="0.25">
      <c r="A11050" s="656" t="s">
        <v>24757</v>
      </c>
      <c r="B11050" t="s">
        <v>24758</v>
      </c>
      <c r="C11050" s="22">
        <f>MULTIFOCAL!AB28</f>
        <v>0</v>
      </c>
      <c r="D11050" s="15" t="s">
        <v>23587</v>
      </c>
      <c r="E11050" s="657" t="s">
        <v>24759</v>
      </c>
    </row>
    <row r="11051" spans="1:5" ht="12" customHeight="1" x14ac:dyDescent="0.25">
      <c r="A11051" s="656" t="s">
        <v>24760</v>
      </c>
      <c r="B11051" t="s">
        <v>24761</v>
      </c>
      <c r="C11051" s="22">
        <f>MULTIFOCAL!AB29</f>
        <v>0</v>
      </c>
      <c r="D11051" s="15" t="s">
        <v>23587</v>
      </c>
      <c r="E11051" s="657" t="s">
        <v>24762</v>
      </c>
    </row>
    <row r="11052" spans="1:5" ht="12" customHeight="1" x14ac:dyDescent="0.25">
      <c r="A11052" s="656" t="s">
        <v>24763</v>
      </c>
      <c r="B11052" t="s">
        <v>24764</v>
      </c>
      <c r="C11052" s="22">
        <f>MULTIFOCAL!AB30</f>
        <v>0</v>
      </c>
      <c r="D11052" s="15" t="s">
        <v>23587</v>
      </c>
      <c r="E11052" s="657" t="s">
        <v>24765</v>
      </c>
    </row>
    <row r="11053" spans="1:5" ht="12" customHeight="1" x14ac:dyDescent="0.25">
      <c r="A11053" s="656" t="s">
        <v>24766</v>
      </c>
      <c r="B11053" t="s">
        <v>24767</v>
      </c>
      <c r="C11053" s="22">
        <f>MULTIFOCAL!AB31</f>
        <v>0</v>
      </c>
      <c r="D11053" s="15" t="s">
        <v>23587</v>
      </c>
      <c r="E11053" s="657" t="s">
        <v>24768</v>
      </c>
    </row>
    <row r="11054" spans="1:5" ht="12" customHeight="1" x14ac:dyDescent="0.25">
      <c r="A11054" s="656" t="s">
        <v>24769</v>
      </c>
      <c r="B11054" t="s">
        <v>24770</v>
      </c>
      <c r="C11054" s="22">
        <f>MULTIFOCAL!AB32</f>
        <v>0</v>
      </c>
      <c r="D11054" s="15" t="s">
        <v>23587</v>
      </c>
      <c r="E11054" s="657" t="s">
        <v>24771</v>
      </c>
    </row>
    <row r="11055" spans="1:5" ht="12" customHeight="1" x14ac:dyDescent="0.25">
      <c r="A11055" s="656" t="s">
        <v>24772</v>
      </c>
      <c r="B11055" t="s">
        <v>24773</v>
      </c>
      <c r="C11055" s="22">
        <f>MULTIFOCAL!AB33</f>
        <v>0</v>
      </c>
      <c r="D11055" s="15" t="s">
        <v>23587</v>
      </c>
      <c r="E11055" s="657" t="s">
        <v>24774</v>
      </c>
    </row>
    <row r="11056" spans="1:5" ht="12" customHeight="1" x14ac:dyDescent="0.25">
      <c r="A11056" s="656" t="s">
        <v>24775</v>
      </c>
      <c r="B11056" t="s">
        <v>24776</v>
      </c>
      <c r="C11056" s="22">
        <f>MULTIFOCAL!AB34</f>
        <v>0</v>
      </c>
      <c r="D11056" s="15" t="s">
        <v>23587</v>
      </c>
      <c r="E11056" s="657" t="s">
        <v>24777</v>
      </c>
    </row>
    <row r="11057" spans="1:5" ht="12" customHeight="1" x14ac:dyDescent="0.25">
      <c r="A11057" s="656" t="s">
        <v>24778</v>
      </c>
      <c r="B11057" t="s">
        <v>24779</v>
      </c>
      <c r="C11057" s="22">
        <f>MULTIFOCAL!AB35</f>
        <v>0</v>
      </c>
      <c r="D11057" s="15" t="s">
        <v>23587</v>
      </c>
      <c r="E11057" s="657" t="s">
        <v>24780</v>
      </c>
    </row>
    <row r="11058" spans="1:5" ht="12" customHeight="1" x14ac:dyDescent="0.25">
      <c r="A11058" s="656" t="s">
        <v>24781</v>
      </c>
      <c r="B11058" t="s">
        <v>24782</v>
      </c>
      <c r="C11058" s="22">
        <f>MULTIFOCAL!AB36</f>
        <v>0</v>
      </c>
      <c r="D11058" s="15" t="s">
        <v>23587</v>
      </c>
      <c r="E11058" s="657" t="s">
        <v>24783</v>
      </c>
    </row>
    <row r="11059" spans="1:5" ht="12" customHeight="1" x14ac:dyDescent="0.25">
      <c r="A11059" s="656" t="s">
        <v>24784</v>
      </c>
      <c r="B11059" t="s">
        <v>24785</v>
      </c>
      <c r="C11059" s="22">
        <f>MULTIFOCAL!AB37</f>
        <v>0</v>
      </c>
      <c r="D11059" s="15" t="s">
        <v>23587</v>
      </c>
      <c r="E11059" s="657" t="s">
        <v>24786</v>
      </c>
    </row>
    <row r="11060" spans="1:5" ht="12" customHeight="1" x14ac:dyDescent="0.25">
      <c r="A11060" s="656" t="s">
        <v>24787</v>
      </c>
      <c r="B11060" t="s">
        <v>24788</v>
      </c>
      <c r="C11060" s="22">
        <f>MULTIFOCAL!AB38</f>
        <v>0</v>
      </c>
      <c r="D11060" s="15" t="s">
        <v>23587</v>
      </c>
      <c r="E11060" s="657" t="s">
        <v>24789</v>
      </c>
    </row>
    <row r="11061" spans="1:5" ht="12" customHeight="1" x14ac:dyDescent="0.25">
      <c r="A11061" s="656" t="s">
        <v>24790</v>
      </c>
      <c r="B11061" t="s">
        <v>24791</v>
      </c>
      <c r="C11061" s="22">
        <f>MULTIFOCAL!AB39</f>
        <v>0</v>
      </c>
      <c r="D11061" s="15" t="s">
        <v>23587</v>
      </c>
      <c r="E11061" s="657" t="s">
        <v>24792</v>
      </c>
    </row>
    <row r="11062" spans="1:5" ht="12" customHeight="1" x14ac:dyDescent="0.25">
      <c r="A11062" s="656" t="s">
        <v>24793</v>
      </c>
      <c r="B11062" t="s">
        <v>24794</v>
      </c>
      <c r="C11062" s="658">
        <f>MULTIFOCAL!AC15</f>
        <v>0</v>
      </c>
      <c r="D11062" s="15" t="s">
        <v>23587</v>
      </c>
      <c r="E11062" s="659" t="s">
        <v>24795</v>
      </c>
    </row>
    <row r="11063" spans="1:5" ht="12" customHeight="1" x14ac:dyDescent="0.25">
      <c r="A11063" s="656" t="s">
        <v>24796</v>
      </c>
      <c r="B11063" t="s">
        <v>24797</v>
      </c>
      <c r="C11063" s="658">
        <f>MULTIFOCAL!AC16</f>
        <v>0</v>
      </c>
      <c r="D11063" s="15" t="s">
        <v>23587</v>
      </c>
      <c r="E11063" s="659" t="s">
        <v>24798</v>
      </c>
    </row>
    <row r="11064" spans="1:5" ht="12" customHeight="1" x14ac:dyDescent="0.25">
      <c r="A11064" s="656" t="s">
        <v>24799</v>
      </c>
      <c r="B11064" t="s">
        <v>24800</v>
      </c>
      <c r="C11064" s="658">
        <f>MULTIFOCAL!AC17</f>
        <v>0</v>
      </c>
      <c r="D11064" s="15" t="s">
        <v>23587</v>
      </c>
      <c r="E11064" s="659" t="s">
        <v>24801</v>
      </c>
    </row>
    <row r="11065" spans="1:5" ht="12" customHeight="1" x14ac:dyDescent="0.25">
      <c r="A11065" s="656" t="s">
        <v>24802</v>
      </c>
      <c r="B11065" t="s">
        <v>24803</v>
      </c>
      <c r="C11065" s="658">
        <f>MULTIFOCAL!AC18</f>
        <v>0</v>
      </c>
      <c r="D11065" s="15" t="s">
        <v>23587</v>
      </c>
      <c r="E11065" s="659" t="s">
        <v>24804</v>
      </c>
    </row>
    <row r="11066" spans="1:5" ht="12" customHeight="1" x14ac:dyDescent="0.25">
      <c r="A11066" s="656" t="s">
        <v>24805</v>
      </c>
      <c r="B11066" t="s">
        <v>24806</v>
      </c>
      <c r="C11066" s="658">
        <f>MULTIFOCAL!AC19</f>
        <v>0</v>
      </c>
      <c r="D11066" s="15" t="s">
        <v>23587</v>
      </c>
      <c r="E11066" s="659" t="s">
        <v>24807</v>
      </c>
    </row>
    <row r="11067" spans="1:5" ht="12" customHeight="1" x14ac:dyDescent="0.25">
      <c r="A11067" s="656" t="s">
        <v>24808</v>
      </c>
      <c r="B11067" t="s">
        <v>24809</v>
      </c>
      <c r="C11067" s="658">
        <f>MULTIFOCAL!AC20</f>
        <v>0</v>
      </c>
      <c r="D11067" s="15" t="s">
        <v>23587</v>
      </c>
      <c r="E11067" s="659" t="s">
        <v>24810</v>
      </c>
    </row>
    <row r="11068" spans="1:5" ht="12" customHeight="1" x14ac:dyDescent="0.25">
      <c r="A11068" s="656" t="s">
        <v>24811</v>
      </c>
      <c r="B11068" t="s">
        <v>24812</v>
      </c>
      <c r="C11068" s="658">
        <f>MULTIFOCAL!AC21</f>
        <v>0</v>
      </c>
      <c r="D11068" s="15" t="s">
        <v>23587</v>
      </c>
      <c r="E11068" s="659" t="s">
        <v>24813</v>
      </c>
    </row>
    <row r="11069" spans="1:5" ht="12" customHeight="1" x14ac:dyDescent="0.25">
      <c r="A11069" s="656" t="s">
        <v>24814</v>
      </c>
      <c r="B11069" t="s">
        <v>24815</v>
      </c>
      <c r="C11069" s="658">
        <f>MULTIFOCAL!AC22</f>
        <v>0</v>
      </c>
      <c r="D11069" s="15" t="s">
        <v>23587</v>
      </c>
      <c r="E11069" s="659" t="s">
        <v>24816</v>
      </c>
    </row>
    <row r="11070" spans="1:5" ht="12" customHeight="1" x14ac:dyDescent="0.25">
      <c r="A11070" s="656" t="s">
        <v>24817</v>
      </c>
      <c r="B11070" t="s">
        <v>24818</v>
      </c>
      <c r="C11070" s="658">
        <f>MULTIFOCAL!AC23</f>
        <v>0</v>
      </c>
      <c r="D11070" s="15" t="s">
        <v>23587</v>
      </c>
      <c r="E11070" s="659" t="s">
        <v>24819</v>
      </c>
    </row>
    <row r="11071" spans="1:5" ht="12" customHeight="1" x14ac:dyDescent="0.25">
      <c r="A11071" s="656" t="s">
        <v>24820</v>
      </c>
      <c r="B11071" t="s">
        <v>24821</v>
      </c>
      <c r="C11071" s="658">
        <f>MULTIFOCAL!AC24</f>
        <v>0</v>
      </c>
      <c r="D11071" s="15" t="s">
        <v>23587</v>
      </c>
      <c r="E11071" s="659" t="s">
        <v>24822</v>
      </c>
    </row>
    <row r="11072" spans="1:5" ht="12" customHeight="1" x14ac:dyDescent="0.25">
      <c r="A11072" s="656" t="s">
        <v>24823</v>
      </c>
      <c r="B11072" t="s">
        <v>24824</v>
      </c>
      <c r="C11072" s="658">
        <f>MULTIFOCAL!AC25</f>
        <v>0</v>
      </c>
      <c r="D11072" s="15" t="s">
        <v>23587</v>
      </c>
      <c r="E11072" s="659" t="s">
        <v>24825</v>
      </c>
    </row>
    <row r="11073" spans="1:5" ht="12" customHeight="1" x14ac:dyDescent="0.25">
      <c r="A11073" s="656" t="s">
        <v>24826</v>
      </c>
      <c r="B11073" t="s">
        <v>24827</v>
      </c>
      <c r="C11073" s="658">
        <f>MULTIFOCAL!AC26</f>
        <v>0</v>
      </c>
      <c r="D11073" s="15" t="s">
        <v>23587</v>
      </c>
      <c r="E11073" s="659" t="s">
        <v>24828</v>
      </c>
    </row>
    <row r="11074" spans="1:5" ht="12" customHeight="1" x14ac:dyDescent="0.25">
      <c r="A11074" s="656" t="s">
        <v>24829</v>
      </c>
      <c r="B11074" t="s">
        <v>24830</v>
      </c>
      <c r="C11074" s="658">
        <f>MULTIFOCAL!AC27</f>
        <v>0</v>
      </c>
      <c r="D11074" s="15" t="s">
        <v>23587</v>
      </c>
      <c r="E11074" s="659" t="s">
        <v>24831</v>
      </c>
    </row>
    <row r="11075" spans="1:5" ht="12" customHeight="1" x14ac:dyDescent="0.25">
      <c r="A11075" s="656" t="s">
        <v>24832</v>
      </c>
      <c r="B11075" t="s">
        <v>24833</v>
      </c>
      <c r="C11075" s="658">
        <f>MULTIFOCAL!AC28</f>
        <v>0</v>
      </c>
      <c r="D11075" s="15" t="s">
        <v>23587</v>
      </c>
      <c r="E11075" s="659" t="s">
        <v>24834</v>
      </c>
    </row>
    <row r="11076" spans="1:5" ht="12" customHeight="1" x14ac:dyDescent="0.25">
      <c r="A11076" s="656" t="s">
        <v>24835</v>
      </c>
      <c r="B11076" t="s">
        <v>24836</v>
      </c>
      <c r="C11076" s="658">
        <f>MULTIFOCAL!AC29</f>
        <v>0</v>
      </c>
      <c r="D11076" s="15" t="s">
        <v>23587</v>
      </c>
      <c r="E11076" s="659" t="s">
        <v>24837</v>
      </c>
    </row>
    <row r="11077" spans="1:5" ht="12" customHeight="1" x14ac:dyDescent="0.25">
      <c r="A11077" s="656" t="s">
        <v>24838</v>
      </c>
      <c r="B11077" t="s">
        <v>24839</v>
      </c>
      <c r="C11077" s="658">
        <f>MULTIFOCAL!AC30</f>
        <v>0</v>
      </c>
      <c r="D11077" s="15" t="s">
        <v>23587</v>
      </c>
      <c r="E11077" s="659" t="s">
        <v>24840</v>
      </c>
    </row>
    <row r="11078" spans="1:5" ht="12" customHeight="1" x14ac:dyDescent="0.25">
      <c r="A11078" s="656" t="s">
        <v>24841</v>
      </c>
      <c r="B11078" t="s">
        <v>24842</v>
      </c>
      <c r="C11078" s="658">
        <f>MULTIFOCAL!AC31</f>
        <v>0</v>
      </c>
      <c r="D11078" s="15" t="s">
        <v>23587</v>
      </c>
      <c r="E11078" s="659" t="s">
        <v>24843</v>
      </c>
    </row>
    <row r="11079" spans="1:5" ht="12" customHeight="1" x14ac:dyDescent="0.25">
      <c r="A11079" s="656" t="s">
        <v>24844</v>
      </c>
      <c r="B11079" t="s">
        <v>24845</v>
      </c>
      <c r="C11079" s="658">
        <f>MULTIFOCAL!AC32</f>
        <v>0</v>
      </c>
      <c r="D11079" s="15" t="s">
        <v>23587</v>
      </c>
      <c r="E11079" s="659" t="s">
        <v>24846</v>
      </c>
    </row>
    <row r="11080" spans="1:5" ht="12" customHeight="1" x14ac:dyDescent="0.25">
      <c r="A11080" s="656" t="s">
        <v>24847</v>
      </c>
      <c r="B11080" t="s">
        <v>24848</v>
      </c>
      <c r="C11080" s="658">
        <f>MULTIFOCAL!AC33</f>
        <v>0</v>
      </c>
      <c r="D11080" s="15" t="s">
        <v>23587</v>
      </c>
      <c r="E11080" s="659" t="s">
        <v>24849</v>
      </c>
    </row>
    <row r="11081" spans="1:5" ht="12" customHeight="1" x14ac:dyDescent="0.25">
      <c r="A11081" s="656" t="s">
        <v>24850</v>
      </c>
      <c r="B11081" t="s">
        <v>24851</v>
      </c>
      <c r="C11081" s="658">
        <f>MULTIFOCAL!AC34</f>
        <v>0</v>
      </c>
      <c r="D11081" s="15" t="s">
        <v>23587</v>
      </c>
      <c r="E11081" s="659" t="s">
        <v>24852</v>
      </c>
    </row>
    <row r="11082" spans="1:5" ht="12" customHeight="1" x14ac:dyDescent="0.25">
      <c r="A11082" s="656" t="s">
        <v>24853</v>
      </c>
      <c r="B11082" t="s">
        <v>24854</v>
      </c>
      <c r="C11082" s="658">
        <f>MULTIFOCAL!AC35</f>
        <v>0</v>
      </c>
      <c r="D11082" s="15" t="s">
        <v>23587</v>
      </c>
      <c r="E11082" s="659" t="s">
        <v>24855</v>
      </c>
    </row>
    <row r="11083" spans="1:5" ht="12" customHeight="1" x14ac:dyDescent="0.25">
      <c r="A11083" s="656" t="s">
        <v>24856</v>
      </c>
      <c r="B11083" t="s">
        <v>24857</v>
      </c>
      <c r="C11083" s="658">
        <f>MULTIFOCAL!AC36</f>
        <v>0</v>
      </c>
      <c r="D11083" s="15" t="s">
        <v>23587</v>
      </c>
      <c r="E11083" s="659" t="s">
        <v>24858</v>
      </c>
    </row>
    <row r="11084" spans="1:5" ht="12" customHeight="1" x14ac:dyDescent="0.25">
      <c r="A11084" s="656" t="s">
        <v>24859</v>
      </c>
      <c r="B11084" t="s">
        <v>24860</v>
      </c>
      <c r="C11084" s="658">
        <f>MULTIFOCAL!AC37</f>
        <v>0</v>
      </c>
      <c r="D11084" s="15" t="s">
        <v>23587</v>
      </c>
      <c r="E11084" s="659" t="s">
        <v>24861</v>
      </c>
    </row>
    <row r="11085" spans="1:5" ht="12" customHeight="1" x14ac:dyDescent="0.25">
      <c r="A11085" s="656" t="s">
        <v>24862</v>
      </c>
      <c r="B11085" t="s">
        <v>24863</v>
      </c>
      <c r="C11085" s="658">
        <f>MULTIFOCAL!AC38</f>
        <v>0</v>
      </c>
      <c r="D11085" s="15" t="s">
        <v>23587</v>
      </c>
      <c r="E11085" s="659" t="s">
        <v>24864</v>
      </c>
    </row>
    <row r="11086" spans="1:5" ht="12" customHeight="1" x14ac:dyDescent="0.25">
      <c r="A11086" s="656" t="s">
        <v>24865</v>
      </c>
      <c r="B11086" t="s">
        <v>24866</v>
      </c>
      <c r="C11086" s="658">
        <f>MULTIFOCAL!AC39</f>
        <v>0</v>
      </c>
      <c r="D11086" s="15" t="s">
        <v>23587</v>
      </c>
      <c r="E11086" s="659" t="s">
        <v>24867</v>
      </c>
    </row>
    <row r="11087" spans="1:5" ht="12" customHeight="1" x14ac:dyDescent="0.25">
      <c r="A11087" s="655">
        <v>5050474105911</v>
      </c>
      <c r="B11087" s="654" t="s">
        <v>24868</v>
      </c>
      <c r="C11087" s="22">
        <f>OTHER_PRODUCTS!S14</f>
        <v>0</v>
      </c>
      <c r="D11087" s="15" t="s">
        <v>24869</v>
      </c>
      <c r="E11087" s="371" t="s">
        <v>24870</v>
      </c>
    </row>
    <row r="11088" spans="1:5" ht="12" customHeight="1" x14ac:dyDescent="0.25">
      <c r="A11088" s="655">
        <v>5050474106000</v>
      </c>
      <c r="B11088" s="654" t="s">
        <v>24871</v>
      </c>
      <c r="C11088" s="22">
        <f>OTHER_PRODUCTS!S15</f>
        <v>0</v>
      </c>
      <c r="D11088" s="15" t="s">
        <v>24869</v>
      </c>
      <c r="E11088" s="371" t="s">
        <v>24872</v>
      </c>
    </row>
    <row r="11089" spans="1:5" ht="12" customHeight="1" x14ac:dyDescent="0.25">
      <c r="A11089" s="655">
        <v>5050474106017</v>
      </c>
      <c r="B11089" s="654" t="s">
        <v>24873</v>
      </c>
      <c r="C11089" s="22">
        <f>OTHER_PRODUCTS!S16</f>
        <v>0</v>
      </c>
      <c r="D11089" s="15" t="s">
        <v>24869</v>
      </c>
      <c r="E11089" s="371" t="s">
        <v>24874</v>
      </c>
    </row>
    <row r="11090" spans="1:5" ht="12" customHeight="1" x14ac:dyDescent="0.25">
      <c r="A11090" s="655">
        <v>733905093852</v>
      </c>
      <c r="B11090" s="654" t="s">
        <v>24875</v>
      </c>
      <c r="C11090" s="22">
        <f>DIAG!C12</f>
        <v>0</v>
      </c>
      <c r="D11090" s="15" t="s">
        <v>24876</v>
      </c>
      <c r="E11090" s="371" t="s">
        <v>24877</v>
      </c>
    </row>
    <row r="11091" spans="1:5" ht="12" customHeight="1" x14ac:dyDescent="0.25">
      <c r="A11091" s="655">
        <v>733905093845</v>
      </c>
      <c r="B11091" s="654" t="s">
        <v>24878</v>
      </c>
      <c r="C11091" s="22">
        <f>DIAG!C13</f>
        <v>0</v>
      </c>
      <c r="D11091" s="15" t="s">
        <v>24876</v>
      </c>
      <c r="E11091" s="371" t="s">
        <v>24879</v>
      </c>
    </row>
    <row r="11092" spans="1:5" ht="12" customHeight="1" x14ac:dyDescent="0.25">
      <c r="A11092" s="655">
        <v>733905093838</v>
      </c>
      <c r="B11092" s="654" t="s">
        <v>24880</v>
      </c>
      <c r="C11092" s="22">
        <f>DIAG!C14</f>
        <v>0</v>
      </c>
      <c r="D11092" s="15" t="s">
        <v>24876</v>
      </c>
      <c r="E11092" s="371" t="s">
        <v>24881</v>
      </c>
    </row>
    <row r="11093" spans="1:5" ht="12" customHeight="1" x14ac:dyDescent="0.25">
      <c r="A11093" s="655">
        <v>733905093821</v>
      </c>
      <c r="B11093" s="654" t="s">
        <v>24882</v>
      </c>
      <c r="C11093" s="22">
        <f>DIAG!C15</f>
        <v>0</v>
      </c>
      <c r="D11093" s="15" t="s">
        <v>24876</v>
      </c>
      <c r="E11093" s="371" t="s">
        <v>24883</v>
      </c>
    </row>
    <row r="11094" spans="1:5" ht="12" customHeight="1" x14ac:dyDescent="0.25">
      <c r="A11094" s="655">
        <v>733905093814</v>
      </c>
      <c r="B11094" s="654" t="s">
        <v>24884</v>
      </c>
      <c r="C11094" s="22">
        <f>DIAG!C16</f>
        <v>0</v>
      </c>
      <c r="D11094" s="15" t="s">
        <v>24876</v>
      </c>
      <c r="E11094" s="371" t="s">
        <v>24885</v>
      </c>
    </row>
    <row r="11095" spans="1:5" ht="12" customHeight="1" x14ac:dyDescent="0.25">
      <c r="A11095" s="655">
        <v>733905093807</v>
      </c>
      <c r="B11095" s="654" t="s">
        <v>24886</v>
      </c>
      <c r="C11095" s="22">
        <f>DIAG!C17</f>
        <v>0</v>
      </c>
      <c r="D11095" s="15" t="s">
        <v>24876</v>
      </c>
      <c r="E11095" s="371" t="s">
        <v>24887</v>
      </c>
    </row>
    <row r="11096" spans="1:5" ht="12" customHeight="1" x14ac:dyDescent="0.25">
      <c r="A11096" s="655">
        <v>733905093791</v>
      </c>
      <c r="B11096" s="654" t="s">
        <v>24888</v>
      </c>
      <c r="C11096" s="22">
        <f>DIAG!C18</f>
        <v>0</v>
      </c>
      <c r="D11096" s="15" t="s">
        <v>24876</v>
      </c>
      <c r="E11096" s="371" t="s">
        <v>24889</v>
      </c>
    </row>
    <row r="11097" spans="1:5" ht="12" customHeight="1" x14ac:dyDescent="0.25">
      <c r="A11097" s="655">
        <v>733905093784</v>
      </c>
      <c r="B11097" s="654" t="s">
        <v>24890</v>
      </c>
      <c r="C11097" s="22">
        <f>DIAG!C19</f>
        <v>0</v>
      </c>
      <c r="D11097" s="15" t="s">
        <v>24876</v>
      </c>
      <c r="E11097" s="371" t="s">
        <v>24891</v>
      </c>
    </row>
    <row r="11098" spans="1:5" ht="12" customHeight="1" x14ac:dyDescent="0.25">
      <c r="A11098" s="655">
        <v>733905093777</v>
      </c>
      <c r="B11098" s="654" t="s">
        <v>24892</v>
      </c>
      <c r="C11098" s="22">
        <f>DIAG!C20</f>
        <v>0</v>
      </c>
      <c r="D11098" s="15" t="s">
        <v>24876</v>
      </c>
      <c r="E11098" s="371" t="s">
        <v>24893</v>
      </c>
    </row>
    <row r="11099" spans="1:5" ht="12" customHeight="1" x14ac:dyDescent="0.25">
      <c r="A11099" s="655">
        <v>733905093760</v>
      </c>
      <c r="B11099" s="654" t="s">
        <v>24894</v>
      </c>
      <c r="C11099" s="22">
        <f>DIAG!C21</f>
        <v>0</v>
      </c>
      <c r="D11099" s="15" t="s">
        <v>24876</v>
      </c>
      <c r="E11099" s="371" t="s">
        <v>24895</v>
      </c>
    </row>
    <row r="11100" spans="1:5" ht="12" customHeight="1" x14ac:dyDescent="0.25">
      <c r="A11100" s="655">
        <v>733905093753</v>
      </c>
      <c r="B11100" s="654" t="s">
        <v>24896</v>
      </c>
      <c r="C11100" s="22">
        <f>DIAG!C22</f>
        <v>0</v>
      </c>
      <c r="D11100" s="15" t="s">
        <v>24876</v>
      </c>
      <c r="E11100" s="371" t="s">
        <v>24897</v>
      </c>
    </row>
    <row r="11101" spans="1:5" ht="12" customHeight="1" x14ac:dyDescent="0.25">
      <c r="A11101" s="655">
        <v>733905093746</v>
      </c>
      <c r="B11101" s="654" t="s">
        <v>24898</v>
      </c>
      <c r="C11101" s="22">
        <f>DIAG!C23</f>
        <v>0</v>
      </c>
      <c r="D11101" s="15" t="s">
        <v>24876</v>
      </c>
      <c r="E11101" s="371" t="s">
        <v>24899</v>
      </c>
    </row>
    <row r="11102" spans="1:5" ht="12" customHeight="1" x14ac:dyDescent="0.25">
      <c r="A11102" s="655">
        <v>733905093739</v>
      </c>
      <c r="B11102" s="654" t="s">
        <v>24900</v>
      </c>
      <c r="C11102" s="22">
        <f>DIAG!C24</f>
        <v>0</v>
      </c>
      <c r="D11102" s="15" t="s">
        <v>24876</v>
      </c>
      <c r="E11102" s="371" t="s">
        <v>24901</v>
      </c>
    </row>
    <row r="11103" spans="1:5" ht="12" customHeight="1" x14ac:dyDescent="0.25">
      <c r="A11103" s="655">
        <v>733905093722</v>
      </c>
      <c r="B11103" s="654" t="s">
        <v>24902</v>
      </c>
      <c r="C11103" s="22">
        <f>DIAG!C25</f>
        <v>0</v>
      </c>
      <c r="D11103" s="15" t="s">
        <v>24876</v>
      </c>
      <c r="E11103" s="371" t="s">
        <v>24903</v>
      </c>
    </row>
    <row r="11104" spans="1:5" ht="12" customHeight="1" x14ac:dyDescent="0.25">
      <c r="A11104" s="655">
        <v>733905093715</v>
      </c>
      <c r="B11104" s="654" t="s">
        <v>24904</v>
      </c>
      <c r="C11104" s="22">
        <f>DIAG!C26</f>
        <v>0</v>
      </c>
      <c r="D11104" s="15" t="s">
        <v>24876</v>
      </c>
      <c r="E11104" s="371" t="s">
        <v>24905</v>
      </c>
    </row>
    <row r="11105" spans="1:5" ht="12" customHeight="1" x14ac:dyDescent="0.25">
      <c r="A11105" s="655">
        <v>733905093708</v>
      </c>
      <c r="B11105" s="654" t="s">
        <v>24906</v>
      </c>
      <c r="C11105" s="22">
        <f>DIAG!C27</f>
        <v>0</v>
      </c>
      <c r="D11105" s="15" t="s">
        <v>24876</v>
      </c>
      <c r="E11105" s="371" t="s">
        <v>24907</v>
      </c>
    </row>
    <row r="11106" spans="1:5" ht="12" customHeight="1" x14ac:dyDescent="0.25">
      <c r="A11106" s="655">
        <v>733905093692</v>
      </c>
      <c r="B11106" s="654" t="s">
        <v>24908</v>
      </c>
      <c r="C11106" s="22">
        <f>DIAG!C28</f>
        <v>0</v>
      </c>
      <c r="D11106" s="15" t="s">
        <v>24876</v>
      </c>
      <c r="E11106" s="371" t="s">
        <v>24909</v>
      </c>
    </row>
    <row r="11107" spans="1:5" ht="12" customHeight="1" x14ac:dyDescent="0.25">
      <c r="A11107" s="655">
        <v>733905093685</v>
      </c>
      <c r="B11107" s="654" t="s">
        <v>24910</v>
      </c>
      <c r="C11107" s="22">
        <f>DIAG!C29</f>
        <v>0</v>
      </c>
      <c r="D11107" s="15" t="s">
        <v>24876</v>
      </c>
      <c r="E11107" s="371" t="s">
        <v>24911</v>
      </c>
    </row>
    <row r="11108" spans="1:5" ht="12" customHeight="1" x14ac:dyDescent="0.25">
      <c r="A11108" s="655">
        <v>733905093678</v>
      </c>
      <c r="B11108" s="654" t="s">
        <v>24912</v>
      </c>
      <c r="C11108" s="22">
        <f>DIAG!C30</f>
        <v>0</v>
      </c>
      <c r="D11108" s="15" t="s">
        <v>24876</v>
      </c>
      <c r="E11108" s="371" t="s">
        <v>24913</v>
      </c>
    </row>
    <row r="11109" spans="1:5" ht="12" customHeight="1" x14ac:dyDescent="0.25">
      <c r="A11109" s="655">
        <v>733905093661</v>
      </c>
      <c r="B11109" s="654" t="s">
        <v>24914</v>
      </c>
      <c r="C11109" s="22">
        <f>DIAG!C31</f>
        <v>0</v>
      </c>
      <c r="D11109" s="15" t="s">
        <v>24876</v>
      </c>
      <c r="E11109" s="371" t="s">
        <v>24915</v>
      </c>
    </row>
    <row r="11110" spans="1:5" ht="12" customHeight="1" x14ac:dyDescent="0.25">
      <c r="A11110" s="655">
        <v>733905093654</v>
      </c>
      <c r="B11110" s="654" t="s">
        <v>24916</v>
      </c>
      <c r="C11110" s="22">
        <f>DIAG!C32</f>
        <v>0</v>
      </c>
      <c r="D11110" s="15" t="s">
        <v>24876</v>
      </c>
      <c r="E11110" s="371" t="s">
        <v>24917</v>
      </c>
    </row>
    <row r="11111" spans="1:5" ht="12" customHeight="1" x14ac:dyDescent="0.25">
      <c r="A11111" s="655">
        <v>733905093647</v>
      </c>
      <c r="B11111" s="654" t="s">
        <v>24918</v>
      </c>
      <c r="C11111" s="22">
        <f>DIAG!C33</f>
        <v>0</v>
      </c>
      <c r="D11111" s="15" t="s">
        <v>24876</v>
      </c>
      <c r="E11111" s="371" t="s">
        <v>24919</v>
      </c>
    </row>
    <row r="11112" spans="1:5" ht="12" customHeight="1" x14ac:dyDescent="0.25">
      <c r="A11112" s="655">
        <v>733905093630</v>
      </c>
      <c r="B11112" s="654" t="s">
        <v>24920</v>
      </c>
      <c r="C11112" s="22">
        <f>DIAG!C34</f>
        <v>0</v>
      </c>
      <c r="D11112" s="15" t="s">
        <v>24876</v>
      </c>
      <c r="E11112" s="371" t="s">
        <v>24921</v>
      </c>
    </row>
    <row r="11113" spans="1:5" ht="12" customHeight="1" x14ac:dyDescent="0.25">
      <c r="A11113" s="655">
        <v>733905093623</v>
      </c>
      <c r="B11113" s="654" t="s">
        <v>24922</v>
      </c>
      <c r="C11113" s="22">
        <f>DIAG!C35</f>
        <v>0</v>
      </c>
      <c r="D11113" s="15" t="s">
        <v>24876</v>
      </c>
      <c r="E11113" s="371" t="s">
        <v>24923</v>
      </c>
    </row>
    <row r="11114" spans="1:5" ht="12" customHeight="1" x14ac:dyDescent="0.25">
      <c r="A11114" s="655">
        <v>733905093616</v>
      </c>
      <c r="B11114" s="654" t="s">
        <v>24924</v>
      </c>
      <c r="C11114" s="22">
        <f>DIAG!C36</f>
        <v>0</v>
      </c>
      <c r="D11114" s="15" t="s">
        <v>24876</v>
      </c>
      <c r="E11114" s="371" t="s">
        <v>24925</v>
      </c>
    </row>
    <row r="11115" spans="1:5" ht="12" customHeight="1" x14ac:dyDescent="0.25">
      <c r="A11115" s="655">
        <v>733905093609</v>
      </c>
      <c r="B11115" s="654" t="s">
        <v>24926</v>
      </c>
      <c r="C11115" s="22">
        <f>DIAG!C37</f>
        <v>0</v>
      </c>
      <c r="D11115" s="15" t="s">
        <v>24876</v>
      </c>
      <c r="E11115" s="371" t="s">
        <v>24927</v>
      </c>
    </row>
    <row r="11116" spans="1:5" ht="12" customHeight="1" x14ac:dyDescent="0.25">
      <c r="A11116" s="655">
        <v>733905093593</v>
      </c>
      <c r="B11116" s="654" t="s">
        <v>24928</v>
      </c>
      <c r="C11116" s="22">
        <f>DIAG!C38</f>
        <v>0</v>
      </c>
      <c r="D11116" s="15" t="s">
        <v>24876</v>
      </c>
      <c r="E11116" s="371" t="s">
        <v>24929</v>
      </c>
    </row>
    <row r="11117" spans="1:5" ht="12" customHeight="1" x14ac:dyDescent="0.25">
      <c r="A11117" s="655">
        <v>733905093586</v>
      </c>
      <c r="B11117" s="654" t="s">
        <v>24930</v>
      </c>
      <c r="C11117" s="22">
        <f>DIAG!C39</f>
        <v>0</v>
      </c>
      <c r="D11117" s="15" t="s">
        <v>24876</v>
      </c>
      <c r="E11117" s="371" t="s">
        <v>24931</v>
      </c>
    </row>
    <row r="11118" spans="1:5" ht="12" customHeight="1" x14ac:dyDescent="0.25">
      <c r="A11118" s="655">
        <v>733905093579</v>
      </c>
      <c r="B11118" s="654" t="s">
        <v>24932</v>
      </c>
      <c r="C11118" s="22">
        <f>DIAG!C40</f>
        <v>0</v>
      </c>
      <c r="D11118" s="15" t="s">
        <v>24876</v>
      </c>
      <c r="E11118" s="371" t="s">
        <v>24933</v>
      </c>
    </row>
    <row r="11119" spans="1:5" ht="12" customHeight="1" x14ac:dyDescent="0.25">
      <c r="A11119" s="655">
        <v>733905109607</v>
      </c>
      <c r="B11119" s="654" t="s">
        <v>24934</v>
      </c>
      <c r="C11119" s="22">
        <f>DIAG!D12</f>
        <v>0</v>
      </c>
      <c r="D11119" s="15" t="s">
        <v>24876</v>
      </c>
      <c r="E11119" s="371" t="s">
        <v>24935</v>
      </c>
    </row>
    <row r="11120" spans="1:5" ht="12" customHeight="1" x14ac:dyDescent="0.25">
      <c r="A11120" s="655">
        <v>733905109591</v>
      </c>
      <c r="B11120" s="654" t="s">
        <v>24936</v>
      </c>
      <c r="C11120" s="22">
        <f>DIAG!D13</f>
        <v>0</v>
      </c>
      <c r="D11120" s="15" t="s">
        <v>24876</v>
      </c>
      <c r="E11120" s="371" t="s">
        <v>24937</v>
      </c>
    </row>
    <row r="11121" spans="1:5" ht="12" customHeight="1" x14ac:dyDescent="0.25">
      <c r="A11121" s="655">
        <v>733905109584</v>
      </c>
      <c r="B11121" s="654" t="s">
        <v>24938</v>
      </c>
      <c r="C11121" s="22">
        <f>DIAG!D14</f>
        <v>0</v>
      </c>
      <c r="D11121" s="15" t="s">
        <v>24876</v>
      </c>
      <c r="E11121" s="371" t="s">
        <v>24939</v>
      </c>
    </row>
    <row r="11122" spans="1:5" ht="12" customHeight="1" x14ac:dyDescent="0.25">
      <c r="A11122" s="655">
        <v>733905109577</v>
      </c>
      <c r="B11122" s="654" t="s">
        <v>24940</v>
      </c>
      <c r="C11122" s="22">
        <f>DIAG!D15</f>
        <v>0</v>
      </c>
      <c r="D11122" s="15" t="s">
        <v>24876</v>
      </c>
      <c r="E11122" s="371" t="s">
        <v>24941</v>
      </c>
    </row>
    <row r="11123" spans="1:5" ht="12" customHeight="1" x14ac:dyDescent="0.25">
      <c r="A11123" s="655">
        <v>733905109560</v>
      </c>
      <c r="B11123" s="654" t="s">
        <v>24942</v>
      </c>
      <c r="C11123" s="22">
        <f>DIAG!D16</f>
        <v>0</v>
      </c>
      <c r="D11123" s="15" t="s">
        <v>24876</v>
      </c>
      <c r="E11123" s="371" t="s">
        <v>24943</v>
      </c>
    </row>
    <row r="11124" spans="1:5" ht="12" customHeight="1" x14ac:dyDescent="0.25">
      <c r="A11124" s="655">
        <v>733905109553</v>
      </c>
      <c r="B11124" s="654" t="s">
        <v>24944</v>
      </c>
      <c r="C11124" s="22">
        <f>DIAG!D17</f>
        <v>0</v>
      </c>
      <c r="D11124" s="15" t="s">
        <v>24876</v>
      </c>
      <c r="E11124" s="371" t="s">
        <v>24945</v>
      </c>
    </row>
    <row r="11125" spans="1:5" ht="12" customHeight="1" x14ac:dyDescent="0.25">
      <c r="A11125" s="655">
        <v>733905109546</v>
      </c>
      <c r="B11125" s="654" t="s">
        <v>24946</v>
      </c>
      <c r="C11125" s="22">
        <f>DIAG!D18</f>
        <v>0</v>
      </c>
      <c r="D11125" s="15" t="s">
        <v>24876</v>
      </c>
      <c r="E11125" s="371" t="s">
        <v>24947</v>
      </c>
    </row>
    <row r="11126" spans="1:5" ht="12" customHeight="1" x14ac:dyDescent="0.25">
      <c r="A11126" s="655">
        <v>733905109539</v>
      </c>
      <c r="B11126" s="654" t="s">
        <v>24948</v>
      </c>
      <c r="C11126" s="22">
        <f>DIAG!D19</f>
        <v>0</v>
      </c>
      <c r="D11126" s="15" t="s">
        <v>24876</v>
      </c>
      <c r="E11126" s="371" t="s">
        <v>24949</v>
      </c>
    </row>
    <row r="11127" spans="1:5" ht="12" customHeight="1" x14ac:dyDescent="0.25">
      <c r="A11127" s="655">
        <v>733905109522</v>
      </c>
      <c r="B11127" s="654" t="s">
        <v>24950</v>
      </c>
      <c r="C11127" s="22">
        <f>DIAG!D20</f>
        <v>0</v>
      </c>
      <c r="D11127" s="15" t="s">
        <v>24876</v>
      </c>
      <c r="E11127" s="371" t="s">
        <v>24951</v>
      </c>
    </row>
    <row r="11128" spans="1:5" ht="12" customHeight="1" x14ac:dyDescent="0.25">
      <c r="A11128" s="655">
        <v>733905109515</v>
      </c>
      <c r="B11128" s="654" t="s">
        <v>24952</v>
      </c>
      <c r="C11128" s="22">
        <f>DIAG!D21</f>
        <v>0</v>
      </c>
      <c r="D11128" s="15" t="s">
        <v>24876</v>
      </c>
      <c r="E11128" s="371" t="s">
        <v>24953</v>
      </c>
    </row>
    <row r="11129" spans="1:5" ht="12" customHeight="1" x14ac:dyDescent="0.25">
      <c r="A11129" s="655">
        <v>733905109508</v>
      </c>
      <c r="B11129" s="654" t="s">
        <v>24954</v>
      </c>
      <c r="C11129" s="22">
        <f>DIAG!D22</f>
        <v>0</v>
      </c>
      <c r="D11129" s="15" t="s">
        <v>24876</v>
      </c>
      <c r="E11129" s="371" t="s">
        <v>24955</v>
      </c>
    </row>
    <row r="11130" spans="1:5" ht="12" customHeight="1" x14ac:dyDescent="0.25">
      <c r="A11130" s="655">
        <v>733905109492</v>
      </c>
      <c r="B11130" s="654" t="s">
        <v>24956</v>
      </c>
      <c r="C11130" s="22">
        <f>DIAG!D23</f>
        <v>0</v>
      </c>
      <c r="D11130" s="15" t="s">
        <v>24876</v>
      </c>
      <c r="E11130" s="371" t="s">
        <v>24957</v>
      </c>
    </row>
    <row r="11131" spans="1:5" ht="12" customHeight="1" x14ac:dyDescent="0.25">
      <c r="A11131" s="655">
        <v>733905109485</v>
      </c>
      <c r="B11131" s="654" t="s">
        <v>24958</v>
      </c>
      <c r="C11131" s="22">
        <f>DIAG!D24</f>
        <v>0</v>
      </c>
      <c r="D11131" s="15" t="s">
        <v>24876</v>
      </c>
      <c r="E11131" s="371" t="s">
        <v>24959</v>
      </c>
    </row>
    <row r="11132" spans="1:5" ht="12" customHeight="1" x14ac:dyDescent="0.25">
      <c r="A11132" s="655">
        <v>733905109478</v>
      </c>
      <c r="B11132" s="654" t="s">
        <v>24960</v>
      </c>
      <c r="C11132" s="22">
        <f>DIAG!D25</f>
        <v>0</v>
      </c>
      <c r="D11132" s="15" t="s">
        <v>24876</v>
      </c>
      <c r="E11132" s="371" t="s">
        <v>24961</v>
      </c>
    </row>
    <row r="11133" spans="1:5" ht="12" customHeight="1" x14ac:dyDescent="0.25">
      <c r="A11133" s="655">
        <v>733905109461</v>
      </c>
      <c r="B11133" s="654" t="s">
        <v>24962</v>
      </c>
      <c r="C11133" s="22">
        <f>DIAG!D26</f>
        <v>0</v>
      </c>
      <c r="D11133" s="15" t="s">
        <v>24876</v>
      </c>
      <c r="E11133" s="371" t="s">
        <v>24963</v>
      </c>
    </row>
    <row r="11134" spans="1:5" ht="12" customHeight="1" x14ac:dyDescent="0.25">
      <c r="A11134" s="655">
        <v>733905109454</v>
      </c>
      <c r="B11134" s="654" t="s">
        <v>24964</v>
      </c>
      <c r="C11134" s="22">
        <f>DIAG!D27</f>
        <v>0</v>
      </c>
      <c r="D11134" s="15" t="s">
        <v>24876</v>
      </c>
      <c r="E11134" s="371" t="s">
        <v>24965</v>
      </c>
    </row>
    <row r="11135" spans="1:5" ht="12" customHeight="1" x14ac:dyDescent="0.25">
      <c r="A11135" s="655">
        <v>733905109447</v>
      </c>
      <c r="B11135" s="654" t="s">
        <v>24966</v>
      </c>
      <c r="C11135" s="22">
        <f>DIAG!D28</f>
        <v>0</v>
      </c>
      <c r="D11135" s="15" t="s">
        <v>24876</v>
      </c>
      <c r="E11135" s="371" t="s">
        <v>24967</v>
      </c>
    </row>
    <row r="11136" spans="1:5" ht="12" customHeight="1" x14ac:dyDescent="0.25">
      <c r="A11136" s="655">
        <v>733905109430</v>
      </c>
      <c r="B11136" s="654" t="s">
        <v>24968</v>
      </c>
      <c r="C11136" s="22">
        <f>DIAG!D29</f>
        <v>0</v>
      </c>
      <c r="D11136" s="15" t="s">
        <v>24876</v>
      </c>
      <c r="E11136" s="371" t="s">
        <v>24969</v>
      </c>
    </row>
    <row r="11137" spans="1:5" ht="12" customHeight="1" x14ac:dyDescent="0.25">
      <c r="A11137" s="655">
        <v>733905109423</v>
      </c>
      <c r="B11137" s="654" t="s">
        <v>24970</v>
      </c>
      <c r="C11137" s="22">
        <f>DIAG!D30</f>
        <v>0</v>
      </c>
      <c r="D11137" s="15" t="s">
        <v>24876</v>
      </c>
      <c r="E11137" s="371" t="s">
        <v>24971</v>
      </c>
    </row>
    <row r="11138" spans="1:5" ht="12" customHeight="1" x14ac:dyDescent="0.25">
      <c r="A11138" s="655">
        <v>733905109416</v>
      </c>
      <c r="B11138" s="654" t="s">
        <v>24972</v>
      </c>
      <c r="C11138" s="22">
        <f>DIAG!D31</f>
        <v>0</v>
      </c>
      <c r="D11138" s="15" t="s">
        <v>24876</v>
      </c>
      <c r="E11138" s="371" t="s">
        <v>24973</v>
      </c>
    </row>
    <row r="11139" spans="1:5" ht="12" customHeight="1" x14ac:dyDescent="0.25">
      <c r="A11139" s="655">
        <v>733905109409</v>
      </c>
      <c r="B11139" s="654" t="s">
        <v>24974</v>
      </c>
      <c r="C11139" s="22">
        <f>DIAG!D32</f>
        <v>0</v>
      </c>
      <c r="D11139" s="15" t="s">
        <v>24876</v>
      </c>
      <c r="E11139" s="371" t="s">
        <v>24975</v>
      </c>
    </row>
    <row r="11140" spans="1:5" ht="12" customHeight="1" x14ac:dyDescent="0.25">
      <c r="A11140" s="655">
        <v>733905109393</v>
      </c>
      <c r="B11140" s="654" t="s">
        <v>24976</v>
      </c>
      <c r="C11140" s="22">
        <f>DIAG!D33</f>
        <v>0</v>
      </c>
      <c r="D11140" s="15" t="s">
        <v>24876</v>
      </c>
      <c r="E11140" s="371" t="s">
        <v>24977</v>
      </c>
    </row>
    <row r="11141" spans="1:5" ht="12" customHeight="1" x14ac:dyDescent="0.25">
      <c r="A11141" s="655">
        <v>733905109386</v>
      </c>
      <c r="B11141" s="654" t="s">
        <v>24978</v>
      </c>
      <c r="C11141" s="22">
        <f>DIAG!D34</f>
        <v>0</v>
      </c>
      <c r="D11141" s="15" t="s">
        <v>24876</v>
      </c>
      <c r="E11141" s="371" t="s">
        <v>24979</v>
      </c>
    </row>
    <row r="11142" spans="1:5" ht="12" customHeight="1" x14ac:dyDescent="0.25">
      <c r="A11142" s="655">
        <v>733905109379</v>
      </c>
      <c r="B11142" s="654" t="s">
        <v>24980</v>
      </c>
      <c r="C11142" s="22">
        <f>DIAG!D35</f>
        <v>0</v>
      </c>
      <c r="D11142" s="15" t="s">
        <v>24876</v>
      </c>
      <c r="E11142" s="371" t="s">
        <v>24981</v>
      </c>
    </row>
    <row r="11143" spans="1:5" ht="12" customHeight="1" x14ac:dyDescent="0.25">
      <c r="A11143" s="655">
        <v>733905109362</v>
      </c>
      <c r="B11143" s="654" t="s">
        <v>24982</v>
      </c>
      <c r="C11143" s="22">
        <f>DIAG!D36</f>
        <v>0</v>
      </c>
      <c r="D11143" s="15" t="s">
        <v>24876</v>
      </c>
      <c r="E11143" s="371" t="s">
        <v>24983</v>
      </c>
    </row>
    <row r="11144" spans="1:5" ht="12" customHeight="1" x14ac:dyDescent="0.25">
      <c r="A11144" s="655">
        <v>733905109355</v>
      </c>
      <c r="B11144" s="654" t="s">
        <v>24984</v>
      </c>
      <c r="C11144" s="22">
        <f>DIAG!D37</f>
        <v>0</v>
      </c>
      <c r="D11144" s="15" t="s">
        <v>24876</v>
      </c>
      <c r="E11144" s="371" t="s">
        <v>24985</v>
      </c>
    </row>
    <row r="11145" spans="1:5" ht="12" customHeight="1" x14ac:dyDescent="0.25">
      <c r="A11145" s="655">
        <v>733905109348</v>
      </c>
      <c r="B11145" s="654" t="s">
        <v>24986</v>
      </c>
      <c r="C11145" s="22">
        <f>DIAG!D38</f>
        <v>0</v>
      </c>
      <c r="D11145" s="15" t="s">
        <v>24876</v>
      </c>
      <c r="E11145" s="371" t="s">
        <v>24987</v>
      </c>
    </row>
    <row r="11146" spans="1:5" ht="12" customHeight="1" x14ac:dyDescent="0.25">
      <c r="A11146" s="655">
        <v>733905109331</v>
      </c>
      <c r="B11146" s="654" t="s">
        <v>24988</v>
      </c>
      <c r="C11146" s="22">
        <f>DIAG!D39</f>
        <v>0</v>
      </c>
      <c r="D11146" s="15" t="s">
        <v>24876</v>
      </c>
      <c r="E11146" s="371" t="s">
        <v>24989</v>
      </c>
    </row>
    <row r="11147" spans="1:5" ht="12" customHeight="1" x14ac:dyDescent="0.25">
      <c r="A11147" s="655">
        <v>733905109324</v>
      </c>
      <c r="B11147" s="654" t="s">
        <v>24990</v>
      </c>
      <c r="C11147" s="22">
        <f>DIAG!D40</f>
        <v>0</v>
      </c>
      <c r="D11147" s="15" t="s">
        <v>24876</v>
      </c>
      <c r="E11147" s="371" t="s">
        <v>24991</v>
      </c>
    </row>
    <row r="11148" spans="1:5" ht="12" customHeight="1" x14ac:dyDescent="0.25">
      <c r="A11148" s="655">
        <v>733905093869</v>
      </c>
      <c r="B11148" s="654" t="s">
        <v>24992</v>
      </c>
      <c r="C11148" s="22">
        <f>DIAG!F12</f>
        <v>0</v>
      </c>
      <c r="D11148" s="15" t="s">
        <v>24876</v>
      </c>
      <c r="E11148" s="371" t="s">
        <v>24993</v>
      </c>
    </row>
    <row r="11149" spans="1:5" ht="12" customHeight="1" x14ac:dyDescent="0.25">
      <c r="A11149" s="655">
        <v>733905093876</v>
      </c>
      <c r="B11149" s="654" t="s">
        <v>24994</v>
      </c>
      <c r="C11149" s="22">
        <f>DIAG!F13</f>
        <v>0</v>
      </c>
      <c r="D11149" s="15" t="s">
        <v>24876</v>
      </c>
      <c r="E11149" s="371" t="s">
        <v>24995</v>
      </c>
    </row>
    <row r="11150" spans="1:5" ht="12" customHeight="1" x14ac:dyDescent="0.25">
      <c r="A11150" s="655">
        <v>733905093883</v>
      </c>
      <c r="B11150" s="654" t="s">
        <v>24996</v>
      </c>
      <c r="C11150" s="22">
        <f>DIAG!F14</f>
        <v>0</v>
      </c>
      <c r="D11150" s="15" t="s">
        <v>24876</v>
      </c>
      <c r="E11150" s="371" t="s">
        <v>24997</v>
      </c>
    </row>
    <row r="11151" spans="1:5" ht="12" customHeight="1" x14ac:dyDescent="0.25">
      <c r="A11151" s="655">
        <v>733905093890</v>
      </c>
      <c r="B11151" s="654" t="s">
        <v>24998</v>
      </c>
      <c r="C11151" s="22">
        <f>DIAG!F15</f>
        <v>0</v>
      </c>
      <c r="D11151" s="15" t="s">
        <v>24876</v>
      </c>
      <c r="E11151" s="371" t="s">
        <v>24999</v>
      </c>
    </row>
    <row r="11152" spans="1:5" ht="12" customHeight="1" x14ac:dyDescent="0.25">
      <c r="A11152" s="655">
        <v>733905093906</v>
      </c>
      <c r="B11152" s="654" t="s">
        <v>25000</v>
      </c>
      <c r="C11152" s="22">
        <f>DIAG!F16</f>
        <v>0</v>
      </c>
      <c r="D11152" s="15" t="s">
        <v>24876</v>
      </c>
      <c r="E11152" s="371" t="s">
        <v>25001</v>
      </c>
    </row>
    <row r="11153" spans="1:5" ht="12" customHeight="1" x14ac:dyDescent="0.25">
      <c r="A11153" s="655">
        <v>733905093913</v>
      </c>
      <c r="B11153" s="654" t="s">
        <v>25002</v>
      </c>
      <c r="C11153" s="22">
        <f>DIAG!F17</f>
        <v>0</v>
      </c>
      <c r="D11153" s="15" t="s">
        <v>24876</v>
      </c>
      <c r="E11153" s="371" t="s">
        <v>25003</v>
      </c>
    </row>
    <row r="11154" spans="1:5" ht="12" customHeight="1" x14ac:dyDescent="0.25">
      <c r="A11154" s="655">
        <v>733905093920</v>
      </c>
      <c r="B11154" s="654" t="s">
        <v>25004</v>
      </c>
      <c r="C11154" s="22">
        <f>DIAG!F18</f>
        <v>0</v>
      </c>
      <c r="D11154" s="15" t="s">
        <v>24876</v>
      </c>
      <c r="E11154" s="371" t="s">
        <v>25005</v>
      </c>
    </row>
    <row r="11155" spans="1:5" ht="12" customHeight="1" x14ac:dyDescent="0.25">
      <c r="A11155" s="655">
        <v>733905093937</v>
      </c>
      <c r="B11155" s="654" t="s">
        <v>25006</v>
      </c>
      <c r="C11155" s="22">
        <f>DIAG!F19</f>
        <v>0</v>
      </c>
      <c r="D11155" s="15" t="s">
        <v>24876</v>
      </c>
      <c r="E11155" s="371" t="s">
        <v>25007</v>
      </c>
    </row>
    <row r="11156" spans="1:5" ht="12" customHeight="1" x14ac:dyDescent="0.25">
      <c r="A11156" s="655">
        <v>733905093944</v>
      </c>
      <c r="B11156" s="654" t="s">
        <v>25008</v>
      </c>
      <c r="C11156" s="22">
        <f>DIAG!F20</f>
        <v>0</v>
      </c>
      <c r="D11156" s="15" t="s">
        <v>24876</v>
      </c>
      <c r="E11156" s="371" t="s">
        <v>25009</v>
      </c>
    </row>
    <row r="11157" spans="1:5" ht="12" customHeight="1" x14ac:dyDescent="0.25">
      <c r="A11157" s="655">
        <v>733905093951</v>
      </c>
      <c r="B11157" s="654" t="s">
        <v>25010</v>
      </c>
      <c r="C11157" s="22">
        <f>DIAG!F21</f>
        <v>0</v>
      </c>
      <c r="D11157" s="15" t="s">
        <v>24876</v>
      </c>
      <c r="E11157" s="371" t="s">
        <v>25011</v>
      </c>
    </row>
    <row r="11158" spans="1:5" ht="12" customHeight="1" x14ac:dyDescent="0.25">
      <c r="A11158" s="655">
        <v>733905093968</v>
      </c>
      <c r="B11158" s="654" t="s">
        <v>25012</v>
      </c>
      <c r="C11158" s="22">
        <f>DIAG!F22</f>
        <v>0</v>
      </c>
      <c r="D11158" s="15" t="s">
        <v>24876</v>
      </c>
      <c r="E11158" s="371" t="s">
        <v>25013</v>
      </c>
    </row>
    <row r="11159" spans="1:5" ht="12" customHeight="1" x14ac:dyDescent="0.25">
      <c r="A11159" s="655">
        <v>733905093975</v>
      </c>
      <c r="B11159" s="654" t="s">
        <v>25014</v>
      </c>
      <c r="C11159" s="22">
        <f>DIAG!F23</f>
        <v>0</v>
      </c>
      <c r="D11159" s="15" t="s">
        <v>24876</v>
      </c>
      <c r="E11159" s="371" t="s">
        <v>25015</v>
      </c>
    </row>
    <row r="11160" spans="1:5" ht="12" customHeight="1" x14ac:dyDescent="0.25">
      <c r="A11160" s="655">
        <v>733905093982</v>
      </c>
      <c r="B11160" s="654" t="s">
        <v>25016</v>
      </c>
      <c r="C11160" s="22">
        <f>DIAG!F24</f>
        <v>0</v>
      </c>
      <c r="D11160" s="15" t="s">
        <v>24876</v>
      </c>
      <c r="E11160" s="371" t="s">
        <v>25017</v>
      </c>
    </row>
    <row r="11161" spans="1:5" ht="12" customHeight="1" x14ac:dyDescent="0.25">
      <c r="A11161" s="655">
        <v>733905093999</v>
      </c>
      <c r="B11161" s="654" t="s">
        <v>25018</v>
      </c>
      <c r="C11161" s="22">
        <f>DIAG!F25</f>
        <v>0</v>
      </c>
      <c r="D11161" s="15" t="s">
        <v>24876</v>
      </c>
      <c r="E11161" s="371" t="s">
        <v>25019</v>
      </c>
    </row>
    <row r="11162" spans="1:5" ht="12" customHeight="1" x14ac:dyDescent="0.25">
      <c r="A11162" s="655">
        <v>733905094002</v>
      </c>
      <c r="B11162" s="654" t="s">
        <v>25020</v>
      </c>
      <c r="C11162" s="22">
        <f>DIAG!F26</f>
        <v>0</v>
      </c>
      <c r="D11162" s="15" t="s">
        <v>24876</v>
      </c>
      <c r="E11162" s="371" t="s">
        <v>25021</v>
      </c>
    </row>
    <row r="11163" spans="1:5" ht="12" customHeight="1" x14ac:dyDescent="0.25">
      <c r="A11163" s="655">
        <v>733905094019</v>
      </c>
      <c r="B11163" s="654" t="s">
        <v>25022</v>
      </c>
      <c r="C11163" s="22">
        <f>DIAG!F27</f>
        <v>0</v>
      </c>
      <c r="D11163" s="15" t="s">
        <v>24876</v>
      </c>
      <c r="E11163" s="371" t="s">
        <v>25023</v>
      </c>
    </row>
    <row r="11164" spans="1:5" ht="12" customHeight="1" x14ac:dyDescent="0.25">
      <c r="A11164" s="655">
        <v>733905094026</v>
      </c>
      <c r="B11164" s="654" t="s">
        <v>25024</v>
      </c>
      <c r="C11164" s="22">
        <f>DIAG!F28</f>
        <v>0</v>
      </c>
      <c r="D11164" s="15" t="s">
        <v>24876</v>
      </c>
      <c r="E11164" s="371" t="s">
        <v>25025</v>
      </c>
    </row>
    <row r="11165" spans="1:5" ht="12" customHeight="1" x14ac:dyDescent="0.25">
      <c r="A11165" s="655">
        <v>733905094033</v>
      </c>
      <c r="B11165" s="654" t="s">
        <v>25026</v>
      </c>
      <c r="C11165" s="22">
        <f>DIAG!F29</f>
        <v>0</v>
      </c>
      <c r="D11165" s="15" t="s">
        <v>24876</v>
      </c>
      <c r="E11165" s="371" t="s">
        <v>25027</v>
      </c>
    </row>
    <row r="11166" spans="1:5" ht="12" customHeight="1" x14ac:dyDescent="0.25">
      <c r="A11166" s="655">
        <v>733905094040</v>
      </c>
      <c r="B11166" s="654" t="s">
        <v>25028</v>
      </c>
      <c r="C11166" s="22">
        <f>DIAG!F30</f>
        <v>0</v>
      </c>
      <c r="D11166" s="15" t="s">
        <v>24876</v>
      </c>
      <c r="E11166" s="371" t="s">
        <v>25029</v>
      </c>
    </row>
    <row r="11167" spans="1:5" ht="12" customHeight="1" x14ac:dyDescent="0.25">
      <c r="A11167" s="655">
        <v>733905094057</v>
      </c>
      <c r="B11167" s="654" t="s">
        <v>25030</v>
      </c>
      <c r="C11167" s="22">
        <f>DIAG!F31</f>
        <v>0</v>
      </c>
      <c r="D11167" s="15" t="s">
        <v>24876</v>
      </c>
      <c r="E11167" s="371" t="s">
        <v>25031</v>
      </c>
    </row>
    <row r="11168" spans="1:5" ht="12" customHeight="1" x14ac:dyDescent="0.25">
      <c r="A11168" s="655">
        <v>733905094064</v>
      </c>
      <c r="B11168" s="654" t="s">
        <v>25032</v>
      </c>
      <c r="C11168" s="22">
        <f>DIAG!F32</f>
        <v>0</v>
      </c>
      <c r="D11168" s="15" t="s">
        <v>24876</v>
      </c>
      <c r="E11168" s="371" t="s">
        <v>25033</v>
      </c>
    </row>
    <row r="11169" spans="1:5" ht="12" customHeight="1" x14ac:dyDescent="0.25">
      <c r="A11169" s="655">
        <v>733905094071</v>
      </c>
      <c r="B11169" s="654" t="s">
        <v>25034</v>
      </c>
      <c r="C11169" s="22">
        <f>DIAG!F33</f>
        <v>0</v>
      </c>
      <c r="D11169" s="15" t="s">
        <v>24876</v>
      </c>
      <c r="E11169" s="371" t="s">
        <v>25035</v>
      </c>
    </row>
    <row r="11170" spans="1:5" ht="12" customHeight="1" x14ac:dyDescent="0.25">
      <c r="A11170" s="655">
        <v>733905094088</v>
      </c>
      <c r="B11170" s="654" t="s">
        <v>25036</v>
      </c>
      <c r="C11170" s="22">
        <f>DIAG!F34</f>
        <v>0</v>
      </c>
      <c r="D11170" s="15" t="s">
        <v>24876</v>
      </c>
      <c r="E11170" s="371" t="s">
        <v>25037</v>
      </c>
    </row>
    <row r="11171" spans="1:5" ht="12" customHeight="1" x14ac:dyDescent="0.25">
      <c r="A11171" s="655">
        <v>733905094095</v>
      </c>
      <c r="B11171" s="654" t="s">
        <v>25038</v>
      </c>
      <c r="C11171" s="22">
        <f>DIAG!F35</f>
        <v>0</v>
      </c>
      <c r="D11171" s="15" t="s">
        <v>24876</v>
      </c>
      <c r="E11171" s="371" t="s">
        <v>25039</v>
      </c>
    </row>
    <row r="11172" spans="1:5" ht="12" customHeight="1" x14ac:dyDescent="0.25">
      <c r="A11172" s="655">
        <v>733905094101</v>
      </c>
      <c r="B11172" s="654" t="s">
        <v>25040</v>
      </c>
      <c r="C11172" s="22">
        <f>DIAG!F36</f>
        <v>0</v>
      </c>
      <c r="D11172" s="15" t="s">
        <v>24876</v>
      </c>
      <c r="E11172" s="371" t="s">
        <v>25041</v>
      </c>
    </row>
    <row r="11173" spans="1:5" ht="12" customHeight="1" x14ac:dyDescent="0.25">
      <c r="A11173" s="655">
        <v>733905094118</v>
      </c>
      <c r="B11173" s="654" t="s">
        <v>25042</v>
      </c>
      <c r="C11173" s="22">
        <f>DIAG!F37</f>
        <v>0</v>
      </c>
      <c r="D11173" s="15" t="s">
        <v>24876</v>
      </c>
      <c r="E11173" s="371" t="s">
        <v>25043</v>
      </c>
    </row>
    <row r="11174" spans="1:5" ht="12" customHeight="1" x14ac:dyDescent="0.25">
      <c r="A11174" s="655">
        <v>733905094125</v>
      </c>
      <c r="B11174" s="654" t="s">
        <v>25044</v>
      </c>
      <c r="C11174" s="22">
        <f>DIAG!F38</f>
        <v>0</v>
      </c>
      <c r="D11174" s="15" t="s">
        <v>24876</v>
      </c>
      <c r="E11174" s="371" t="s">
        <v>25045</v>
      </c>
    </row>
    <row r="11175" spans="1:5" ht="12" customHeight="1" x14ac:dyDescent="0.25">
      <c r="A11175" s="655">
        <v>733905109638</v>
      </c>
      <c r="B11175" s="654" t="s">
        <v>25046</v>
      </c>
      <c r="C11175" s="22">
        <f>DIAG!G12</f>
        <v>0</v>
      </c>
      <c r="D11175" s="15" t="s">
        <v>24876</v>
      </c>
      <c r="E11175" s="371" t="s">
        <v>25047</v>
      </c>
    </row>
    <row r="11176" spans="1:5" ht="12" customHeight="1" x14ac:dyDescent="0.25">
      <c r="A11176" s="655">
        <v>733905109645</v>
      </c>
      <c r="B11176" s="654" t="s">
        <v>25048</v>
      </c>
      <c r="C11176" s="22">
        <f>DIAG!G13</f>
        <v>0</v>
      </c>
      <c r="D11176" s="15" t="s">
        <v>24876</v>
      </c>
      <c r="E11176" s="371" t="s">
        <v>25049</v>
      </c>
    </row>
    <row r="11177" spans="1:5" ht="12" customHeight="1" x14ac:dyDescent="0.25">
      <c r="A11177" s="655">
        <v>733905109652</v>
      </c>
      <c r="B11177" s="654" t="s">
        <v>25050</v>
      </c>
      <c r="C11177" s="22">
        <f>DIAG!G14</f>
        <v>0</v>
      </c>
      <c r="D11177" s="15" t="s">
        <v>24876</v>
      </c>
      <c r="E11177" s="371" t="s">
        <v>25051</v>
      </c>
    </row>
    <row r="11178" spans="1:5" ht="12" customHeight="1" x14ac:dyDescent="0.25">
      <c r="A11178" s="655">
        <v>733905109669</v>
      </c>
      <c r="B11178" s="654" t="s">
        <v>25052</v>
      </c>
      <c r="C11178" s="22">
        <f>DIAG!G15</f>
        <v>0</v>
      </c>
      <c r="D11178" s="15" t="s">
        <v>24876</v>
      </c>
      <c r="E11178" s="371" t="s">
        <v>25053</v>
      </c>
    </row>
    <row r="11179" spans="1:5" ht="12" customHeight="1" x14ac:dyDescent="0.25">
      <c r="A11179" s="655">
        <v>733905109676</v>
      </c>
      <c r="B11179" s="654" t="s">
        <v>25054</v>
      </c>
      <c r="C11179" s="22">
        <f>DIAG!G16</f>
        <v>0</v>
      </c>
      <c r="D11179" s="15" t="s">
        <v>24876</v>
      </c>
      <c r="E11179" s="371" t="s">
        <v>25055</v>
      </c>
    </row>
    <row r="11180" spans="1:5" ht="12" customHeight="1" x14ac:dyDescent="0.25">
      <c r="A11180" s="655">
        <v>733905109683</v>
      </c>
      <c r="B11180" s="654" t="s">
        <v>25056</v>
      </c>
      <c r="C11180" s="22">
        <f>DIAG!G17</f>
        <v>0</v>
      </c>
      <c r="D11180" s="15" t="s">
        <v>24876</v>
      </c>
      <c r="E11180" s="371" t="s">
        <v>25057</v>
      </c>
    </row>
    <row r="11181" spans="1:5" ht="12" customHeight="1" x14ac:dyDescent="0.25">
      <c r="A11181" s="655">
        <v>733905109690</v>
      </c>
      <c r="B11181" s="654" t="s">
        <v>25058</v>
      </c>
      <c r="C11181" s="22">
        <f>DIAG!G18</f>
        <v>0</v>
      </c>
      <c r="D11181" s="15" t="s">
        <v>24876</v>
      </c>
      <c r="E11181" s="371" t="s">
        <v>25059</v>
      </c>
    </row>
    <row r="11182" spans="1:5" ht="12" customHeight="1" x14ac:dyDescent="0.25">
      <c r="A11182" s="655">
        <v>733905109706</v>
      </c>
      <c r="B11182" s="654" t="s">
        <v>25060</v>
      </c>
      <c r="C11182" s="22">
        <f>DIAG!G19</f>
        <v>0</v>
      </c>
      <c r="D11182" s="15" t="s">
        <v>24876</v>
      </c>
      <c r="E11182" s="371" t="s">
        <v>25061</v>
      </c>
    </row>
    <row r="11183" spans="1:5" ht="12" customHeight="1" x14ac:dyDescent="0.25">
      <c r="A11183" s="655">
        <v>733905109713</v>
      </c>
      <c r="B11183" s="654" t="s">
        <v>25062</v>
      </c>
      <c r="C11183" s="22">
        <f>DIAG!G20</f>
        <v>0</v>
      </c>
      <c r="D11183" s="15" t="s">
        <v>24876</v>
      </c>
      <c r="E11183" s="371" t="s">
        <v>25063</v>
      </c>
    </row>
    <row r="11184" spans="1:5" ht="12" customHeight="1" x14ac:dyDescent="0.25">
      <c r="A11184" s="655">
        <v>733905109720</v>
      </c>
      <c r="B11184" s="654" t="s">
        <v>25064</v>
      </c>
      <c r="C11184" s="22">
        <f>DIAG!G21</f>
        <v>0</v>
      </c>
      <c r="D11184" s="15" t="s">
        <v>24876</v>
      </c>
      <c r="E11184" s="371" t="s">
        <v>25065</v>
      </c>
    </row>
    <row r="11185" spans="1:5" ht="12" customHeight="1" x14ac:dyDescent="0.25">
      <c r="A11185" s="655">
        <v>733905109737</v>
      </c>
      <c r="B11185" s="654" t="s">
        <v>25066</v>
      </c>
      <c r="C11185" s="22">
        <f>DIAG!G22</f>
        <v>0</v>
      </c>
      <c r="D11185" s="15" t="s">
        <v>24876</v>
      </c>
      <c r="E11185" s="371" t="s">
        <v>25067</v>
      </c>
    </row>
    <row r="11186" spans="1:5" ht="12" customHeight="1" x14ac:dyDescent="0.25">
      <c r="A11186" s="655">
        <v>733905109744</v>
      </c>
      <c r="B11186" s="654" t="s">
        <v>25068</v>
      </c>
      <c r="C11186" s="22">
        <f>DIAG!G23</f>
        <v>0</v>
      </c>
      <c r="D11186" s="15" t="s">
        <v>24876</v>
      </c>
      <c r="E11186" s="371" t="s">
        <v>25069</v>
      </c>
    </row>
    <row r="11187" spans="1:5" ht="12" customHeight="1" x14ac:dyDescent="0.25">
      <c r="A11187" s="655">
        <v>733905109751</v>
      </c>
      <c r="B11187" s="654" t="s">
        <v>25070</v>
      </c>
      <c r="C11187" s="22">
        <f>DIAG!G24</f>
        <v>0</v>
      </c>
      <c r="D11187" s="15" t="s">
        <v>24876</v>
      </c>
      <c r="E11187" s="371" t="s">
        <v>25071</v>
      </c>
    </row>
    <row r="11188" spans="1:5" ht="12" customHeight="1" x14ac:dyDescent="0.25">
      <c r="A11188" s="655">
        <v>733905109768</v>
      </c>
      <c r="B11188" s="654" t="s">
        <v>25072</v>
      </c>
      <c r="C11188" s="22">
        <f>DIAG!G25</f>
        <v>0</v>
      </c>
      <c r="D11188" s="15" t="s">
        <v>24876</v>
      </c>
      <c r="E11188" s="371" t="s">
        <v>25073</v>
      </c>
    </row>
    <row r="11189" spans="1:5" ht="12" customHeight="1" x14ac:dyDescent="0.25">
      <c r="A11189" s="655">
        <v>733905109775</v>
      </c>
      <c r="B11189" s="654" t="s">
        <v>25074</v>
      </c>
      <c r="C11189" s="22">
        <f>DIAG!G26</f>
        <v>0</v>
      </c>
      <c r="D11189" s="15" t="s">
        <v>24876</v>
      </c>
      <c r="E11189" s="371" t="s">
        <v>25075</v>
      </c>
    </row>
    <row r="11190" spans="1:5" ht="12" customHeight="1" x14ac:dyDescent="0.25">
      <c r="A11190" s="655">
        <v>733905109782</v>
      </c>
      <c r="B11190" s="654" t="s">
        <v>25076</v>
      </c>
      <c r="C11190" s="22">
        <f>DIAG!G27</f>
        <v>0</v>
      </c>
      <c r="D11190" s="15" t="s">
        <v>24876</v>
      </c>
      <c r="E11190" s="371" t="s">
        <v>25077</v>
      </c>
    </row>
    <row r="11191" spans="1:5" ht="12" customHeight="1" x14ac:dyDescent="0.25">
      <c r="A11191" s="655">
        <v>733905109799</v>
      </c>
      <c r="B11191" s="654" t="s">
        <v>25078</v>
      </c>
      <c r="C11191" s="22">
        <f>DIAG!G28</f>
        <v>0</v>
      </c>
      <c r="D11191" s="15" t="s">
        <v>24876</v>
      </c>
      <c r="E11191" s="371" t="s">
        <v>25079</v>
      </c>
    </row>
    <row r="11192" spans="1:5" ht="12" customHeight="1" x14ac:dyDescent="0.25">
      <c r="A11192" s="655">
        <v>733905109805</v>
      </c>
      <c r="B11192" s="654" t="s">
        <v>25080</v>
      </c>
      <c r="C11192" s="22">
        <f>DIAG!G29</f>
        <v>0</v>
      </c>
      <c r="D11192" s="15" t="s">
        <v>24876</v>
      </c>
      <c r="E11192" s="371" t="s">
        <v>25081</v>
      </c>
    </row>
    <row r="11193" spans="1:5" ht="12" customHeight="1" x14ac:dyDescent="0.25">
      <c r="A11193" s="655">
        <v>733905109812</v>
      </c>
      <c r="B11193" s="654" t="s">
        <v>25082</v>
      </c>
      <c r="C11193" s="22">
        <f>DIAG!G30</f>
        <v>0</v>
      </c>
      <c r="D11193" s="15" t="s">
        <v>24876</v>
      </c>
      <c r="E11193" s="371" t="s">
        <v>25083</v>
      </c>
    </row>
    <row r="11194" spans="1:5" ht="12" customHeight="1" x14ac:dyDescent="0.25">
      <c r="A11194" s="655">
        <v>733905109829</v>
      </c>
      <c r="B11194" s="654" t="s">
        <v>25084</v>
      </c>
      <c r="C11194" s="22">
        <f>DIAG!G31</f>
        <v>0</v>
      </c>
      <c r="D11194" s="15" t="s">
        <v>24876</v>
      </c>
      <c r="E11194" s="371" t="s">
        <v>25085</v>
      </c>
    </row>
    <row r="11195" spans="1:5" ht="12" customHeight="1" x14ac:dyDescent="0.25">
      <c r="A11195" s="655">
        <v>733905109836</v>
      </c>
      <c r="B11195" s="654" t="s">
        <v>25086</v>
      </c>
      <c r="C11195" s="22">
        <f>DIAG!G32</f>
        <v>0</v>
      </c>
      <c r="D11195" s="15" t="s">
        <v>24876</v>
      </c>
      <c r="E11195" s="371" t="s">
        <v>25087</v>
      </c>
    </row>
    <row r="11196" spans="1:5" ht="12" customHeight="1" x14ac:dyDescent="0.25">
      <c r="A11196" s="655">
        <v>733905109843</v>
      </c>
      <c r="B11196" s="654" t="s">
        <v>25088</v>
      </c>
      <c r="C11196" s="22">
        <f>DIAG!G33</f>
        <v>0</v>
      </c>
      <c r="D11196" s="15" t="s">
        <v>24876</v>
      </c>
      <c r="E11196" s="371" t="s">
        <v>25089</v>
      </c>
    </row>
    <row r="11197" spans="1:5" ht="12" customHeight="1" x14ac:dyDescent="0.25">
      <c r="A11197" s="655">
        <v>733905109850</v>
      </c>
      <c r="B11197" s="654" t="s">
        <v>25090</v>
      </c>
      <c r="C11197" s="22">
        <f>DIAG!G34</f>
        <v>0</v>
      </c>
      <c r="D11197" s="15" t="s">
        <v>24876</v>
      </c>
      <c r="E11197" s="371" t="s">
        <v>25091</v>
      </c>
    </row>
    <row r="11198" spans="1:5" ht="12" customHeight="1" x14ac:dyDescent="0.25">
      <c r="A11198" s="655">
        <v>733905109867</v>
      </c>
      <c r="B11198" s="654" t="s">
        <v>25092</v>
      </c>
      <c r="C11198" s="22">
        <f>DIAG!G35</f>
        <v>0</v>
      </c>
      <c r="D11198" s="15" t="s">
        <v>24876</v>
      </c>
      <c r="E11198" s="371" t="s">
        <v>25093</v>
      </c>
    </row>
    <row r="11199" spans="1:5" ht="12" customHeight="1" x14ac:dyDescent="0.25">
      <c r="A11199" s="655">
        <v>733905109874</v>
      </c>
      <c r="B11199" s="654" t="s">
        <v>25094</v>
      </c>
      <c r="C11199" s="22">
        <f>DIAG!G36</f>
        <v>0</v>
      </c>
      <c r="D11199" s="15" t="s">
        <v>24876</v>
      </c>
      <c r="E11199" s="371" t="s">
        <v>25095</v>
      </c>
    </row>
    <row r="11200" spans="1:5" ht="12" customHeight="1" x14ac:dyDescent="0.25">
      <c r="A11200" s="655">
        <v>733905109881</v>
      </c>
      <c r="B11200" s="654" t="s">
        <v>25096</v>
      </c>
      <c r="C11200" s="22">
        <f>DIAG!G37</f>
        <v>0</v>
      </c>
      <c r="D11200" s="15" t="s">
        <v>24876</v>
      </c>
      <c r="E11200" s="371" t="s">
        <v>25097</v>
      </c>
    </row>
    <row r="11201" spans="1:5" ht="12" customHeight="1" x14ac:dyDescent="0.25">
      <c r="A11201" s="655">
        <v>733905109898</v>
      </c>
      <c r="B11201" s="654" t="s">
        <v>25098</v>
      </c>
      <c r="C11201" s="22">
        <f>DIAG!G38</f>
        <v>0</v>
      </c>
      <c r="D11201" s="15" t="s">
        <v>24876</v>
      </c>
      <c r="E11201" s="371" t="s">
        <v>25099</v>
      </c>
    </row>
    <row r="11202" spans="1:5" ht="12" customHeight="1" x14ac:dyDescent="0.25">
      <c r="A11202" s="655">
        <v>733905618307</v>
      </c>
      <c r="B11202" s="655" t="s">
        <v>25100</v>
      </c>
      <c r="C11202" s="22">
        <f>DIAG!J12</f>
        <v>0</v>
      </c>
      <c r="D11202" s="15" t="s">
        <v>24876</v>
      </c>
      <c r="E11202" s="674" t="s">
        <v>25101</v>
      </c>
    </row>
    <row r="11203" spans="1:5" ht="12" customHeight="1" x14ac:dyDescent="0.25">
      <c r="A11203" s="655">
        <v>733905618314</v>
      </c>
      <c r="B11203" s="655" t="s">
        <v>25102</v>
      </c>
      <c r="C11203" s="22">
        <f>DIAG!J13</f>
        <v>0</v>
      </c>
      <c r="D11203" s="15" t="s">
        <v>24876</v>
      </c>
      <c r="E11203" s="674" t="s">
        <v>25103</v>
      </c>
    </row>
    <row r="11204" spans="1:5" ht="12" customHeight="1" x14ac:dyDescent="0.25">
      <c r="A11204" s="655">
        <v>733905618321</v>
      </c>
      <c r="B11204" s="655" t="s">
        <v>25104</v>
      </c>
      <c r="C11204" s="22">
        <f>DIAG!J14</f>
        <v>0</v>
      </c>
      <c r="D11204" s="15" t="s">
        <v>24876</v>
      </c>
      <c r="E11204" s="674" t="s">
        <v>25105</v>
      </c>
    </row>
    <row r="11205" spans="1:5" ht="12" customHeight="1" x14ac:dyDescent="0.25">
      <c r="A11205" s="655">
        <v>733905618338</v>
      </c>
      <c r="B11205" s="655" t="s">
        <v>25106</v>
      </c>
      <c r="C11205" s="22">
        <f>DIAG!J15</f>
        <v>0</v>
      </c>
      <c r="D11205" s="15" t="s">
        <v>24876</v>
      </c>
      <c r="E11205" s="674" t="s">
        <v>25107</v>
      </c>
    </row>
    <row r="11206" spans="1:5" ht="12" customHeight="1" x14ac:dyDescent="0.25">
      <c r="A11206" s="655">
        <v>733905618345</v>
      </c>
      <c r="B11206" s="655" t="s">
        <v>25108</v>
      </c>
      <c r="C11206" s="22">
        <f>DIAG!J16</f>
        <v>0</v>
      </c>
      <c r="D11206" s="15" t="s">
        <v>24876</v>
      </c>
      <c r="E11206" s="674" t="s">
        <v>25109</v>
      </c>
    </row>
    <row r="11207" spans="1:5" ht="12" customHeight="1" x14ac:dyDescent="0.25">
      <c r="A11207" s="655">
        <v>733905618352</v>
      </c>
      <c r="B11207" s="655" t="s">
        <v>25110</v>
      </c>
      <c r="C11207" s="22">
        <f>DIAG!J17</f>
        <v>0</v>
      </c>
      <c r="D11207" s="15" t="s">
        <v>24876</v>
      </c>
      <c r="E11207" s="674" t="s">
        <v>25111</v>
      </c>
    </row>
    <row r="11208" spans="1:5" ht="12" customHeight="1" x14ac:dyDescent="0.25">
      <c r="A11208" s="655">
        <v>733905618413</v>
      </c>
      <c r="B11208" s="655" t="s">
        <v>25112</v>
      </c>
      <c r="C11208" s="22">
        <f>DIAG!J18</f>
        <v>0</v>
      </c>
      <c r="D11208" s="15" t="s">
        <v>24876</v>
      </c>
      <c r="E11208" s="674" t="s">
        <v>25113</v>
      </c>
    </row>
    <row r="11209" spans="1:5" ht="12" customHeight="1" x14ac:dyDescent="0.25">
      <c r="A11209" s="655">
        <v>733905618420</v>
      </c>
      <c r="B11209" s="655" t="s">
        <v>25114</v>
      </c>
      <c r="C11209" s="22">
        <f>DIAG!J19</f>
        <v>0</v>
      </c>
      <c r="D11209" s="15" t="s">
        <v>24876</v>
      </c>
      <c r="E11209" s="674" t="s">
        <v>25115</v>
      </c>
    </row>
    <row r="11210" spans="1:5" ht="12" customHeight="1" x14ac:dyDescent="0.25">
      <c r="A11210" s="655">
        <v>733905618437</v>
      </c>
      <c r="B11210" s="655" t="s">
        <v>25116</v>
      </c>
      <c r="C11210" s="22">
        <f>DIAG!J20</f>
        <v>0</v>
      </c>
      <c r="D11210" s="15" t="s">
        <v>24876</v>
      </c>
      <c r="E11210" s="674" t="s">
        <v>25117</v>
      </c>
    </row>
    <row r="11211" spans="1:5" ht="12" customHeight="1" x14ac:dyDescent="0.25">
      <c r="A11211" s="655">
        <v>733905618444</v>
      </c>
      <c r="B11211" s="655" t="s">
        <v>25118</v>
      </c>
      <c r="C11211" s="22">
        <f>DIAG!J21</f>
        <v>0</v>
      </c>
      <c r="D11211" s="15" t="s">
        <v>24876</v>
      </c>
      <c r="E11211" s="674" t="s">
        <v>25119</v>
      </c>
    </row>
    <row r="11212" spans="1:5" ht="12" customHeight="1" x14ac:dyDescent="0.25">
      <c r="A11212" s="655">
        <v>733905618451</v>
      </c>
      <c r="B11212" s="655" t="s">
        <v>25120</v>
      </c>
      <c r="C11212" s="22">
        <f>DIAG!J22</f>
        <v>0</v>
      </c>
      <c r="D11212" s="15" t="s">
        <v>24876</v>
      </c>
      <c r="E11212" s="674" t="s">
        <v>25121</v>
      </c>
    </row>
    <row r="11213" spans="1:5" ht="12" customHeight="1" x14ac:dyDescent="0.25">
      <c r="A11213" s="655">
        <v>733905618468</v>
      </c>
      <c r="B11213" s="655" t="s">
        <v>25122</v>
      </c>
      <c r="C11213" s="22">
        <f>DIAG!J23</f>
        <v>0</v>
      </c>
      <c r="D11213" s="15" t="s">
        <v>24876</v>
      </c>
      <c r="E11213" s="674" t="s">
        <v>25123</v>
      </c>
    </row>
    <row r="11214" spans="1:5" ht="12" customHeight="1" x14ac:dyDescent="0.25">
      <c r="A11214" s="655">
        <v>733905618475</v>
      </c>
      <c r="B11214" s="655" t="s">
        <v>25124</v>
      </c>
      <c r="C11214" s="22">
        <f>DIAG!J24</f>
        <v>0</v>
      </c>
      <c r="D11214" s="15" t="s">
        <v>24876</v>
      </c>
      <c r="E11214" s="674" t="s">
        <v>25125</v>
      </c>
    </row>
    <row r="11215" spans="1:5" ht="12" customHeight="1" x14ac:dyDescent="0.25">
      <c r="A11215" s="655">
        <v>733905618482</v>
      </c>
      <c r="B11215" s="655" t="s">
        <v>25126</v>
      </c>
      <c r="C11215" s="22">
        <f>DIAG!J25</f>
        <v>0</v>
      </c>
      <c r="D11215" s="15" t="s">
        <v>24876</v>
      </c>
      <c r="E11215" s="674" t="s">
        <v>25127</v>
      </c>
    </row>
    <row r="11216" spans="1:5" ht="12" customHeight="1" x14ac:dyDescent="0.25">
      <c r="A11216" s="655">
        <v>733905618499</v>
      </c>
      <c r="B11216" s="655" t="s">
        <v>25128</v>
      </c>
      <c r="C11216" s="22">
        <f>DIAG!J26</f>
        <v>0</v>
      </c>
      <c r="D11216" s="15" t="s">
        <v>24876</v>
      </c>
      <c r="E11216" s="674" t="s">
        <v>25129</v>
      </c>
    </row>
    <row r="11217" spans="1:5" ht="12" customHeight="1" x14ac:dyDescent="0.25">
      <c r="A11217" s="655">
        <v>733905618505</v>
      </c>
      <c r="B11217" s="655" t="s">
        <v>25130</v>
      </c>
      <c r="C11217" s="22">
        <f>DIAG!J27</f>
        <v>0</v>
      </c>
      <c r="D11217" s="15" t="s">
        <v>24876</v>
      </c>
      <c r="E11217" s="674" t="s">
        <v>25131</v>
      </c>
    </row>
    <row r="11218" spans="1:5" ht="12" customHeight="1" x14ac:dyDescent="0.25">
      <c r="A11218" s="655">
        <v>733905618512</v>
      </c>
      <c r="B11218" s="655" t="s">
        <v>25132</v>
      </c>
      <c r="C11218" s="22">
        <f>DIAG!J28</f>
        <v>0</v>
      </c>
      <c r="D11218" s="15" t="s">
        <v>24876</v>
      </c>
      <c r="E11218" s="674" t="s">
        <v>25133</v>
      </c>
    </row>
    <row r="11219" spans="1:5" ht="12" customHeight="1" x14ac:dyDescent="0.25">
      <c r="A11219" s="655">
        <v>733905618529</v>
      </c>
      <c r="B11219" s="655" t="s">
        <v>25134</v>
      </c>
      <c r="C11219" s="22">
        <f>DIAG!J29</f>
        <v>0</v>
      </c>
      <c r="D11219" s="15" t="s">
        <v>24876</v>
      </c>
      <c r="E11219" s="674" t="s">
        <v>25135</v>
      </c>
    </row>
    <row r="11220" spans="1:5" ht="12" customHeight="1" x14ac:dyDescent="0.25">
      <c r="A11220" s="655">
        <v>733905618536</v>
      </c>
      <c r="B11220" s="655" t="s">
        <v>25136</v>
      </c>
      <c r="C11220" s="22">
        <f>DIAG!J30</f>
        <v>0</v>
      </c>
      <c r="D11220" s="15" t="s">
        <v>24876</v>
      </c>
      <c r="E11220" s="674" t="s">
        <v>25137</v>
      </c>
    </row>
    <row r="11221" spans="1:5" ht="12" customHeight="1" x14ac:dyDescent="0.25">
      <c r="A11221" s="655">
        <v>733905618543</v>
      </c>
      <c r="B11221" s="655" t="s">
        <v>25138</v>
      </c>
      <c r="C11221" s="22">
        <f>DIAG!J31</f>
        <v>0</v>
      </c>
      <c r="D11221" s="15" t="s">
        <v>24876</v>
      </c>
      <c r="E11221" s="674" t="s">
        <v>25139</v>
      </c>
    </row>
    <row r="11222" spans="1:5" ht="12" customHeight="1" x14ac:dyDescent="0.25">
      <c r="A11222" s="655">
        <v>733905618550</v>
      </c>
      <c r="B11222" s="655" t="s">
        <v>25140</v>
      </c>
      <c r="C11222" s="22">
        <f>DIAG!J32</f>
        <v>0</v>
      </c>
      <c r="D11222" s="15" t="s">
        <v>24876</v>
      </c>
      <c r="E11222" s="674" t="s">
        <v>25141</v>
      </c>
    </row>
    <row r="11223" spans="1:5" ht="12" customHeight="1" x14ac:dyDescent="0.25">
      <c r="A11223" s="655">
        <v>733905618567</v>
      </c>
      <c r="B11223" s="655" t="s">
        <v>25142</v>
      </c>
      <c r="C11223" s="22">
        <f>DIAG!J33</f>
        <v>0</v>
      </c>
      <c r="D11223" s="15" t="s">
        <v>24876</v>
      </c>
      <c r="E11223" s="674" t="s">
        <v>25143</v>
      </c>
    </row>
    <row r="11224" spans="1:5" ht="12" customHeight="1" x14ac:dyDescent="0.25">
      <c r="A11224" s="655">
        <v>733905618574</v>
      </c>
      <c r="B11224" s="655" t="s">
        <v>25144</v>
      </c>
      <c r="C11224" s="22">
        <f>DIAG!J34</f>
        <v>0</v>
      </c>
      <c r="D11224" s="15" t="s">
        <v>24876</v>
      </c>
      <c r="E11224" s="674" t="s">
        <v>25145</v>
      </c>
    </row>
    <row r="11225" spans="1:5" ht="12" customHeight="1" x14ac:dyDescent="0.25">
      <c r="A11225" s="655">
        <v>733905618581</v>
      </c>
      <c r="B11225" s="655" t="s">
        <v>25146</v>
      </c>
      <c r="C11225" s="22">
        <f>DIAG!J35</f>
        <v>0</v>
      </c>
      <c r="D11225" s="15" t="s">
        <v>24876</v>
      </c>
      <c r="E11225" s="674" t="s">
        <v>25147</v>
      </c>
    </row>
    <row r="11226" spans="1:5" ht="12" customHeight="1" x14ac:dyDescent="0.25">
      <c r="A11226" s="655">
        <v>733905618598</v>
      </c>
      <c r="B11226" s="655" t="s">
        <v>25148</v>
      </c>
      <c r="C11226" s="22">
        <f>DIAG!J36</f>
        <v>0</v>
      </c>
      <c r="D11226" s="15" t="s">
        <v>24876</v>
      </c>
      <c r="E11226" s="674" t="s">
        <v>25149</v>
      </c>
    </row>
    <row r="11227" spans="1:5" ht="12" customHeight="1" x14ac:dyDescent="0.25">
      <c r="A11227" s="655">
        <v>733905618604</v>
      </c>
      <c r="B11227" s="655" t="s">
        <v>25150</v>
      </c>
      <c r="C11227" s="22">
        <f>DIAG!J37</f>
        <v>0</v>
      </c>
      <c r="D11227" s="15" t="s">
        <v>24876</v>
      </c>
      <c r="E11227" s="674" t="s">
        <v>25151</v>
      </c>
    </row>
    <row r="11228" spans="1:5" ht="12" customHeight="1" x14ac:dyDescent="0.25">
      <c r="A11228" s="655">
        <v>733905618611</v>
      </c>
      <c r="B11228" s="655" t="s">
        <v>25152</v>
      </c>
      <c r="C11228" s="22">
        <f>DIAG!J38</f>
        <v>0</v>
      </c>
      <c r="D11228" s="15" t="s">
        <v>24876</v>
      </c>
      <c r="E11228" s="674" t="s">
        <v>25153</v>
      </c>
    </row>
    <row r="11229" spans="1:5" ht="12" customHeight="1" x14ac:dyDescent="0.25">
      <c r="A11229" s="655">
        <v>733905618628</v>
      </c>
      <c r="B11229" s="655" t="s">
        <v>25154</v>
      </c>
      <c r="C11229" s="22">
        <f>DIAG!J39</f>
        <v>0</v>
      </c>
      <c r="D11229" s="15" t="s">
        <v>24876</v>
      </c>
      <c r="E11229" s="674" t="s">
        <v>25155</v>
      </c>
    </row>
    <row r="11230" spans="1:5" ht="12" customHeight="1" x14ac:dyDescent="0.25">
      <c r="A11230" s="655">
        <v>733905618635</v>
      </c>
      <c r="B11230" s="655" t="s">
        <v>25156</v>
      </c>
      <c r="C11230" s="22">
        <f>DIAG!J40</f>
        <v>0</v>
      </c>
      <c r="D11230" s="15" t="s">
        <v>24876</v>
      </c>
      <c r="E11230" s="674" t="s">
        <v>25157</v>
      </c>
    </row>
    <row r="11231" spans="1:5" ht="12" customHeight="1" x14ac:dyDescent="0.25">
      <c r="A11231" s="655">
        <v>733905618888</v>
      </c>
      <c r="B11231" s="655" t="s">
        <v>25158</v>
      </c>
      <c r="C11231" s="22">
        <f>DIAG!K12</f>
        <v>0</v>
      </c>
      <c r="D11231" s="15" t="s">
        <v>24876</v>
      </c>
      <c r="E11231" s="674" t="s">
        <v>25159</v>
      </c>
    </row>
    <row r="11232" spans="1:5" ht="12" customHeight="1" x14ac:dyDescent="0.25">
      <c r="A11232" s="655">
        <v>733905618895</v>
      </c>
      <c r="B11232" s="655" t="s">
        <v>25160</v>
      </c>
      <c r="C11232" s="22">
        <f>DIAG!K13</f>
        <v>0</v>
      </c>
      <c r="D11232" s="15" t="s">
        <v>24876</v>
      </c>
      <c r="E11232" s="674" t="s">
        <v>25161</v>
      </c>
    </row>
    <row r="11233" spans="1:5" ht="12" customHeight="1" x14ac:dyDescent="0.25">
      <c r="A11233" s="655">
        <v>733905618901</v>
      </c>
      <c r="B11233" s="655" t="s">
        <v>25162</v>
      </c>
      <c r="C11233" s="22">
        <f>DIAG!K14</f>
        <v>0</v>
      </c>
      <c r="D11233" s="15" t="s">
        <v>24876</v>
      </c>
      <c r="E11233" s="674" t="s">
        <v>25163</v>
      </c>
    </row>
    <row r="11234" spans="1:5" ht="12" customHeight="1" x14ac:dyDescent="0.25">
      <c r="A11234" s="655">
        <v>733905618918</v>
      </c>
      <c r="B11234" s="655" t="s">
        <v>25164</v>
      </c>
      <c r="C11234" s="22">
        <f>DIAG!K15</f>
        <v>0</v>
      </c>
      <c r="D11234" s="15" t="s">
        <v>24876</v>
      </c>
      <c r="E11234" s="674" t="s">
        <v>25165</v>
      </c>
    </row>
    <row r="11235" spans="1:5" ht="12" customHeight="1" x14ac:dyDescent="0.25">
      <c r="A11235" s="655">
        <v>733905618925</v>
      </c>
      <c r="B11235" s="655" t="s">
        <v>25166</v>
      </c>
      <c r="C11235" s="22">
        <f>DIAG!K16</f>
        <v>0</v>
      </c>
      <c r="D11235" s="15" t="s">
        <v>24876</v>
      </c>
      <c r="E11235" s="674" t="s">
        <v>25167</v>
      </c>
    </row>
    <row r="11236" spans="1:5" ht="12" customHeight="1" x14ac:dyDescent="0.25">
      <c r="A11236" s="655">
        <v>733905618932</v>
      </c>
      <c r="B11236" s="655" t="s">
        <v>25168</v>
      </c>
      <c r="C11236" s="22">
        <f>DIAG!K17</f>
        <v>0</v>
      </c>
      <c r="D11236" s="15" t="s">
        <v>24876</v>
      </c>
      <c r="E11236" s="674" t="s">
        <v>25169</v>
      </c>
    </row>
    <row r="11237" spans="1:5" ht="12" customHeight="1" x14ac:dyDescent="0.25">
      <c r="A11237" s="655">
        <v>733905618994</v>
      </c>
      <c r="B11237" s="655" t="s">
        <v>25170</v>
      </c>
      <c r="C11237" s="22">
        <f>DIAG!K18</f>
        <v>0</v>
      </c>
      <c r="D11237" s="15" t="s">
        <v>24876</v>
      </c>
      <c r="E11237" s="674" t="s">
        <v>25171</v>
      </c>
    </row>
    <row r="11238" spans="1:5" ht="12" customHeight="1" x14ac:dyDescent="0.25">
      <c r="A11238" s="655">
        <v>733905619007</v>
      </c>
      <c r="B11238" s="655" t="s">
        <v>25172</v>
      </c>
      <c r="C11238" s="22">
        <f>DIAG!K19</f>
        <v>0</v>
      </c>
      <c r="D11238" s="15" t="s">
        <v>24876</v>
      </c>
      <c r="E11238" s="674" t="s">
        <v>25173</v>
      </c>
    </row>
    <row r="11239" spans="1:5" ht="12" customHeight="1" x14ac:dyDescent="0.25">
      <c r="A11239" s="655">
        <v>733905619014</v>
      </c>
      <c r="B11239" s="655" t="s">
        <v>25174</v>
      </c>
      <c r="C11239" s="22">
        <f>DIAG!K20</f>
        <v>0</v>
      </c>
      <c r="D11239" s="15" t="s">
        <v>24876</v>
      </c>
      <c r="E11239" s="674" t="s">
        <v>25175</v>
      </c>
    </row>
    <row r="11240" spans="1:5" ht="12" customHeight="1" x14ac:dyDescent="0.25">
      <c r="A11240" s="655">
        <v>733905619021</v>
      </c>
      <c r="B11240" s="655" t="s">
        <v>25176</v>
      </c>
      <c r="C11240" s="22">
        <f>DIAG!K21</f>
        <v>0</v>
      </c>
      <c r="D11240" s="15" t="s">
        <v>24876</v>
      </c>
      <c r="E11240" s="674" t="s">
        <v>25177</v>
      </c>
    </row>
    <row r="11241" spans="1:5" ht="12" customHeight="1" x14ac:dyDescent="0.25">
      <c r="A11241" s="655">
        <v>733905619038</v>
      </c>
      <c r="B11241" s="655" t="s">
        <v>25178</v>
      </c>
      <c r="C11241" s="22">
        <f>DIAG!K22</f>
        <v>0</v>
      </c>
      <c r="D11241" s="15" t="s">
        <v>24876</v>
      </c>
      <c r="E11241" s="674" t="s">
        <v>25179</v>
      </c>
    </row>
    <row r="11242" spans="1:5" ht="12" customHeight="1" x14ac:dyDescent="0.25">
      <c r="A11242" s="655">
        <v>733905619045</v>
      </c>
      <c r="B11242" s="655" t="s">
        <v>25180</v>
      </c>
      <c r="C11242" s="22">
        <f>DIAG!K23</f>
        <v>0</v>
      </c>
      <c r="D11242" s="15" t="s">
        <v>24876</v>
      </c>
      <c r="E11242" s="674" t="s">
        <v>25181</v>
      </c>
    </row>
    <row r="11243" spans="1:5" ht="12" customHeight="1" x14ac:dyDescent="0.25">
      <c r="A11243" s="655">
        <v>733905619052</v>
      </c>
      <c r="B11243" s="655" t="s">
        <v>25182</v>
      </c>
      <c r="C11243" s="22">
        <f>DIAG!K24</f>
        <v>0</v>
      </c>
      <c r="D11243" s="15" t="s">
        <v>24876</v>
      </c>
      <c r="E11243" s="674" t="s">
        <v>25183</v>
      </c>
    </row>
    <row r="11244" spans="1:5" ht="12" customHeight="1" x14ac:dyDescent="0.25">
      <c r="A11244" s="655">
        <v>733905619069</v>
      </c>
      <c r="B11244" s="655" t="s">
        <v>25184</v>
      </c>
      <c r="C11244" s="22">
        <f>DIAG!K25</f>
        <v>0</v>
      </c>
      <c r="D11244" s="15" t="s">
        <v>24876</v>
      </c>
      <c r="E11244" s="674" t="s">
        <v>25185</v>
      </c>
    </row>
    <row r="11245" spans="1:5" ht="12" customHeight="1" x14ac:dyDescent="0.25">
      <c r="A11245" s="655">
        <v>733905619076</v>
      </c>
      <c r="B11245" s="655" t="s">
        <v>25186</v>
      </c>
      <c r="C11245" s="22">
        <f>DIAG!K26</f>
        <v>0</v>
      </c>
      <c r="D11245" s="15" t="s">
        <v>24876</v>
      </c>
      <c r="E11245" s="674" t="s">
        <v>25187</v>
      </c>
    </row>
    <row r="11246" spans="1:5" ht="12" customHeight="1" x14ac:dyDescent="0.25">
      <c r="A11246" s="655">
        <v>733905619083</v>
      </c>
      <c r="B11246" s="655" t="s">
        <v>25188</v>
      </c>
      <c r="C11246" s="22">
        <f>DIAG!K27</f>
        <v>0</v>
      </c>
      <c r="D11246" s="15" t="s">
        <v>24876</v>
      </c>
      <c r="E11246" s="674" t="s">
        <v>25189</v>
      </c>
    </row>
    <row r="11247" spans="1:5" ht="12" customHeight="1" x14ac:dyDescent="0.25">
      <c r="A11247" s="655">
        <v>733905619090</v>
      </c>
      <c r="B11247" s="655" t="s">
        <v>25190</v>
      </c>
      <c r="C11247" s="22">
        <f>DIAG!K28</f>
        <v>0</v>
      </c>
      <c r="D11247" s="15" t="s">
        <v>24876</v>
      </c>
      <c r="E11247" s="674" t="s">
        <v>25191</v>
      </c>
    </row>
    <row r="11248" spans="1:5" ht="12" customHeight="1" x14ac:dyDescent="0.25">
      <c r="A11248" s="655">
        <v>733905619106</v>
      </c>
      <c r="B11248" s="655" t="s">
        <v>25192</v>
      </c>
      <c r="C11248" s="22">
        <f>DIAG!K29</f>
        <v>0</v>
      </c>
      <c r="D11248" s="15" t="s">
        <v>24876</v>
      </c>
      <c r="E11248" s="674" t="s">
        <v>25193</v>
      </c>
    </row>
    <row r="11249" spans="1:5" ht="12" customHeight="1" x14ac:dyDescent="0.25">
      <c r="A11249" s="655">
        <v>733905619113</v>
      </c>
      <c r="B11249" s="655" t="s">
        <v>25194</v>
      </c>
      <c r="C11249" s="22">
        <f>DIAG!K30</f>
        <v>0</v>
      </c>
      <c r="D11249" s="15" t="s">
        <v>24876</v>
      </c>
      <c r="E11249" s="674" t="s">
        <v>25195</v>
      </c>
    </row>
    <row r="11250" spans="1:5" ht="12" customHeight="1" x14ac:dyDescent="0.25">
      <c r="A11250" s="655">
        <v>733905619120</v>
      </c>
      <c r="B11250" s="655" t="s">
        <v>25196</v>
      </c>
      <c r="C11250" s="22">
        <f>DIAG!K31</f>
        <v>0</v>
      </c>
      <c r="D11250" s="15" t="s">
        <v>24876</v>
      </c>
      <c r="E11250" s="674" t="s">
        <v>25197</v>
      </c>
    </row>
    <row r="11251" spans="1:5" ht="12" customHeight="1" x14ac:dyDescent="0.25">
      <c r="A11251" s="655">
        <v>733905619137</v>
      </c>
      <c r="B11251" s="655" t="s">
        <v>25198</v>
      </c>
      <c r="C11251" s="22">
        <f>DIAG!K32</f>
        <v>0</v>
      </c>
      <c r="D11251" s="15" t="s">
        <v>24876</v>
      </c>
      <c r="E11251" s="674" t="s">
        <v>25199</v>
      </c>
    </row>
    <row r="11252" spans="1:5" ht="12" customHeight="1" x14ac:dyDescent="0.25">
      <c r="A11252" s="655">
        <v>733905619144</v>
      </c>
      <c r="B11252" s="655" t="s">
        <v>25200</v>
      </c>
      <c r="C11252" s="22">
        <f>DIAG!K33</f>
        <v>0</v>
      </c>
      <c r="D11252" s="15" t="s">
        <v>24876</v>
      </c>
      <c r="E11252" s="674" t="s">
        <v>25201</v>
      </c>
    </row>
    <row r="11253" spans="1:5" ht="12" customHeight="1" x14ac:dyDescent="0.25">
      <c r="A11253" s="655">
        <v>733905619151</v>
      </c>
      <c r="B11253" s="655" t="s">
        <v>25202</v>
      </c>
      <c r="C11253" s="22">
        <f>DIAG!K34</f>
        <v>0</v>
      </c>
      <c r="D11253" s="15" t="s">
        <v>24876</v>
      </c>
      <c r="E11253" s="674" t="s">
        <v>25203</v>
      </c>
    </row>
    <row r="11254" spans="1:5" ht="12" customHeight="1" x14ac:dyDescent="0.25">
      <c r="A11254" s="655">
        <v>733905619168</v>
      </c>
      <c r="B11254" s="655" t="s">
        <v>25204</v>
      </c>
      <c r="C11254" s="22">
        <f>DIAG!K35</f>
        <v>0</v>
      </c>
      <c r="D11254" s="15" t="s">
        <v>24876</v>
      </c>
      <c r="E11254" s="674" t="s">
        <v>25205</v>
      </c>
    </row>
    <row r="11255" spans="1:5" ht="12" customHeight="1" x14ac:dyDescent="0.25">
      <c r="A11255" s="655">
        <v>733905619175</v>
      </c>
      <c r="B11255" s="655" t="s">
        <v>25206</v>
      </c>
      <c r="C11255" s="22">
        <f>DIAG!K36</f>
        <v>0</v>
      </c>
      <c r="D11255" s="15" t="s">
        <v>24876</v>
      </c>
      <c r="E11255" s="674" t="s">
        <v>25207</v>
      </c>
    </row>
    <row r="11256" spans="1:5" ht="12" customHeight="1" x14ac:dyDescent="0.25">
      <c r="A11256" s="655">
        <v>733905619182</v>
      </c>
      <c r="B11256" s="655" t="s">
        <v>25208</v>
      </c>
      <c r="C11256" s="22">
        <f>DIAG!K37</f>
        <v>0</v>
      </c>
      <c r="D11256" s="15" t="s">
        <v>24876</v>
      </c>
      <c r="E11256" s="674" t="s">
        <v>25209</v>
      </c>
    </row>
    <row r="11257" spans="1:5" ht="12" customHeight="1" x14ac:dyDescent="0.25">
      <c r="A11257" s="655">
        <v>733905619199</v>
      </c>
      <c r="B11257" s="655" t="s">
        <v>25210</v>
      </c>
      <c r="C11257" s="22">
        <f>DIAG!K38</f>
        <v>0</v>
      </c>
      <c r="D11257" s="15" t="s">
        <v>24876</v>
      </c>
      <c r="E11257" s="674" t="s">
        <v>25211</v>
      </c>
    </row>
    <row r="11258" spans="1:5" ht="12" customHeight="1" x14ac:dyDescent="0.25">
      <c r="A11258" s="655">
        <v>733905619205</v>
      </c>
      <c r="B11258" s="655" t="s">
        <v>25212</v>
      </c>
      <c r="C11258" s="22">
        <f>DIAG!K39</f>
        <v>0</v>
      </c>
      <c r="D11258" s="15" t="s">
        <v>24876</v>
      </c>
      <c r="E11258" s="674" t="s">
        <v>25213</v>
      </c>
    </row>
    <row r="11259" spans="1:5" ht="12" customHeight="1" x14ac:dyDescent="0.25">
      <c r="A11259" s="655">
        <v>733905619212</v>
      </c>
      <c r="B11259" s="655" t="s">
        <v>25214</v>
      </c>
      <c r="C11259" s="22">
        <f>DIAG!K40</f>
        <v>0</v>
      </c>
      <c r="D11259" s="15" t="s">
        <v>24876</v>
      </c>
      <c r="E11259" s="674" t="s">
        <v>25215</v>
      </c>
    </row>
    <row r="11260" spans="1:5" ht="12" customHeight="1" x14ac:dyDescent="0.25">
      <c r="A11260" s="655">
        <v>733905618093</v>
      </c>
      <c r="B11260" s="655" t="s">
        <v>25216</v>
      </c>
      <c r="C11260" s="22">
        <f>DIAG!M12</f>
        <v>0</v>
      </c>
      <c r="D11260" s="15" t="s">
        <v>24876</v>
      </c>
      <c r="E11260" s="674" t="s">
        <v>25217</v>
      </c>
    </row>
    <row r="11261" spans="1:5" ht="12" customHeight="1" x14ac:dyDescent="0.25">
      <c r="A11261" s="655">
        <v>733905618116</v>
      </c>
      <c r="B11261" s="655" t="s">
        <v>25218</v>
      </c>
      <c r="C11261" s="22">
        <f>DIAG!M13</f>
        <v>0</v>
      </c>
      <c r="D11261" s="15" t="s">
        <v>24876</v>
      </c>
      <c r="E11261" s="674" t="s">
        <v>25219</v>
      </c>
    </row>
    <row r="11262" spans="1:5" ht="12" customHeight="1" x14ac:dyDescent="0.25">
      <c r="A11262" s="655">
        <v>733905618130</v>
      </c>
      <c r="B11262" s="655" t="s">
        <v>25220</v>
      </c>
      <c r="C11262" s="22">
        <f>DIAG!M14</f>
        <v>0</v>
      </c>
      <c r="D11262" s="15" t="s">
        <v>24876</v>
      </c>
      <c r="E11262" s="674" t="s">
        <v>25221</v>
      </c>
    </row>
    <row r="11263" spans="1:5" ht="12" customHeight="1" x14ac:dyDescent="0.25">
      <c r="A11263" s="655">
        <v>733905618154</v>
      </c>
      <c r="B11263" s="655" t="s">
        <v>25222</v>
      </c>
      <c r="C11263" s="22">
        <f>DIAG!M15</f>
        <v>0</v>
      </c>
      <c r="D11263" s="15" t="s">
        <v>24876</v>
      </c>
      <c r="E11263" s="674" t="s">
        <v>25223</v>
      </c>
    </row>
    <row r="11264" spans="1:5" ht="12" customHeight="1" x14ac:dyDescent="0.25">
      <c r="A11264" s="655">
        <v>733905618178</v>
      </c>
      <c r="B11264" s="655" t="s">
        <v>25224</v>
      </c>
      <c r="C11264" s="22">
        <f>DIAG!M16</f>
        <v>0</v>
      </c>
      <c r="D11264" s="15" t="s">
        <v>24876</v>
      </c>
      <c r="E11264" s="674" t="s">
        <v>25225</v>
      </c>
    </row>
    <row r="11265" spans="1:5" ht="12" customHeight="1" x14ac:dyDescent="0.25">
      <c r="A11265" s="655">
        <v>733905618192</v>
      </c>
      <c r="B11265" s="655" t="s">
        <v>25226</v>
      </c>
      <c r="C11265" s="22">
        <f>DIAG!M17</f>
        <v>0</v>
      </c>
      <c r="D11265" s="15" t="s">
        <v>24876</v>
      </c>
      <c r="E11265" s="674" t="s">
        <v>25227</v>
      </c>
    </row>
    <row r="11266" spans="1:5" ht="12" customHeight="1" x14ac:dyDescent="0.25">
      <c r="A11266" s="655">
        <v>733905618215</v>
      </c>
      <c r="B11266" s="655" t="s">
        <v>25228</v>
      </c>
      <c r="C11266" s="22">
        <f>DIAG!M18</f>
        <v>0</v>
      </c>
      <c r="D11266" s="15" t="s">
        <v>24876</v>
      </c>
      <c r="E11266" s="674" t="s">
        <v>25229</v>
      </c>
    </row>
    <row r="11267" spans="1:5" ht="12" customHeight="1" x14ac:dyDescent="0.25">
      <c r="A11267" s="655">
        <v>733905618239</v>
      </c>
      <c r="B11267" s="655" t="s">
        <v>25230</v>
      </c>
      <c r="C11267" s="22">
        <f>DIAG!M19</f>
        <v>0</v>
      </c>
      <c r="D11267" s="15" t="s">
        <v>24876</v>
      </c>
      <c r="E11267" s="674" t="s">
        <v>25231</v>
      </c>
    </row>
    <row r="11268" spans="1:5" ht="12" customHeight="1" x14ac:dyDescent="0.25">
      <c r="A11268" s="655">
        <v>733905618253</v>
      </c>
      <c r="B11268" t="s">
        <v>25232</v>
      </c>
      <c r="C11268" s="22">
        <f>DIAG!M20</f>
        <v>0</v>
      </c>
      <c r="D11268" s="15" t="s">
        <v>24876</v>
      </c>
      <c r="E11268" s="674" t="s">
        <v>25233</v>
      </c>
    </row>
    <row r="11269" spans="1:5" ht="12" customHeight="1" x14ac:dyDescent="0.25">
      <c r="A11269" s="655">
        <v>733905618277</v>
      </c>
      <c r="B11269" t="s">
        <v>25234</v>
      </c>
      <c r="C11269" s="22">
        <f>DIAG!M21</f>
        <v>0</v>
      </c>
      <c r="D11269" s="15" t="s">
        <v>24876</v>
      </c>
      <c r="E11269" s="674" t="s">
        <v>25235</v>
      </c>
    </row>
    <row r="11270" spans="1:5" ht="12" customHeight="1" x14ac:dyDescent="0.25">
      <c r="A11270" s="655">
        <v>733905618291</v>
      </c>
      <c r="B11270" t="s">
        <v>25236</v>
      </c>
      <c r="C11270" s="22">
        <f>DIAG!M22</f>
        <v>0</v>
      </c>
      <c r="D11270" s="15" t="s">
        <v>24876</v>
      </c>
      <c r="E11270" s="674" t="s">
        <v>25237</v>
      </c>
    </row>
    <row r="11271" spans="1:5" ht="12" customHeight="1" x14ac:dyDescent="0.25">
      <c r="A11271" s="655">
        <v>733905817489</v>
      </c>
      <c r="B11271" s="654" t="s">
        <v>25238</v>
      </c>
      <c r="C11271" s="22">
        <f>DIAG!P12</f>
        <v>0</v>
      </c>
      <c r="D11271" s="15" t="s">
        <v>24876</v>
      </c>
      <c r="E11271" s="674" t="s">
        <v>25239</v>
      </c>
    </row>
    <row r="11272" spans="1:5" ht="12" customHeight="1" x14ac:dyDescent="0.25">
      <c r="A11272" s="655">
        <v>733905817472</v>
      </c>
      <c r="B11272" s="654" t="s">
        <v>25240</v>
      </c>
      <c r="C11272" s="22">
        <f>DIAG!P13</f>
        <v>0</v>
      </c>
      <c r="D11272" s="15" t="s">
        <v>24876</v>
      </c>
      <c r="E11272" s="674" t="s">
        <v>25241</v>
      </c>
    </row>
    <row r="11273" spans="1:5" ht="12" customHeight="1" x14ac:dyDescent="0.25">
      <c r="A11273" s="655">
        <v>733905817465</v>
      </c>
      <c r="B11273" s="654" t="s">
        <v>25242</v>
      </c>
      <c r="C11273" s="22">
        <f>DIAG!P14</f>
        <v>0</v>
      </c>
      <c r="D11273" s="15" t="s">
        <v>24876</v>
      </c>
      <c r="E11273" s="674" t="s">
        <v>25243</v>
      </c>
    </row>
    <row r="11274" spans="1:5" ht="12" customHeight="1" x14ac:dyDescent="0.25">
      <c r="A11274" s="655">
        <v>733905817458</v>
      </c>
      <c r="B11274" s="654" t="s">
        <v>25244</v>
      </c>
      <c r="C11274" s="22">
        <f>DIAG!P15</f>
        <v>0</v>
      </c>
      <c r="D11274" s="15" t="s">
        <v>24876</v>
      </c>
      <c r="E11274" s="674" t="s">
        <v>25245</v>
      </c>
    </row>
    <row r="11275" spans="1:5" ht="12" customHeight="1" x14ac:dyDescent="0.25">
      <c r="A11275" s="655">
        <v>733905817441</v>
      </c>
      <c r="B11275" s="654" t="s">
        <v>25246</v>
      </c>
      <c r="C11275" s="22">
        <f>DIAG!P16</f>
        <v>0</v>
      </c>
      <c r="D11275" s="15" t="s">
        <v>24876</v>
      </c>
      <c r="E11275" s="674" t="s">
        <v>25247</v>
      </c>
    </row>
    <row r="11276" spans="1:5" ht="12" customHeight="1" x14ac:dyDescent="0.25">
      <c r="A11276" s="655">
        <v>733905817434</v>
      </c>
      <c r="B11276" s="654" t="s">
        <v>25248</v>
      </c>
      <c r="C11276" s="22">
        <f>DIAG!P17</f>
        <v>0</v>
      </c>
      <c r="D11276" s="15" t="s">
        <v>24876</v>
      </c>
      <c r="E11276" s="674" t="s">
        <v>25249</v>
      </c>
    </row>
    <row r="11277" spans="1:5" ht="12" customHeight="1" x14ac:dyDescent="0.25">
      <c r="A11277" s="655">
        <v>733905817427</v>
      </c>
      <c r="B11277" s="654" t="s">
        <v>25250</v>
      </c>
      <c r="C11277" s="22">
        <f>DIAG!P18</f>
        <v>0</v>
      </c>
      <c r="D11277" s="15" t="s">
        <v>24876</v>
      </c>
      <c r="E11277" s="674" t="s">
        <v>25251</v>
      </c>
    </row>
    <row r="11278" spans="1:5" ht="12" customHeight="1" x14ac:dyDescent="0.25">
      <c r="A11278" s="655">
        <v>733905817410</v>
      </c>
      <c r="B11278" s="654" t="s">
        <v>25252</v>
      </c>
      <c r="C11278" s="22">
        <f>DIAG!P19</f>
        <v>0</v>
      </c>
      <c r="D11278" s="15" t="s">
        <v>24876</v>
      </c>
      <c r="E11278" s="674" t="s">
        <v>25253</v>
      </c>
    </row>
    <row r="11279" spans="1:5" ht="12" customHeight="1" x14ac:dyDescent="0.25">
      <c r="A11279" s="655">
        <v>733905817403</v>
      </c>
      <c r="B11279" s="654" t="s">
        <v>25254</v>
      </c>
      <c r="C11279" s="22">
        <f>DIAG!P20</f>
        <v>0</v>
      </c>
      <c r="D11279" s="15" t="s">
        <v>24876</v>
      </c>
      <c r="E11279" s="674" t="s">
        <v>25255</v>
      </c>
    </row>
    <row r="11280" spans="1:5" ht="12" customHeight="1" x14ac:dyDescent="0.25">
      <c r="A11280" s="655">
        <v>733905817397</v>
      </c>
      <c r="B11280" s="654" t="s">
        <v>25256</v>
      </c>
      <c r="C11280" s="22">
        <f>DIAG!P21</f>
        <v>0</v>
      </c>
      <c r="D11280" s="15" t="s">
        <v>24876</v>
      </c>
      <c r="E11280" s="674" t="s">
        <v>25257</v>
      </c>
    </row>
    <row r="11281" spans="1:5" ht="12" customHeight="1" x14ac:dyDescent="0.25">
      <c r="A11281" s="655">
        <v>733905817380</v>
      </c>
      <c r="B11281" s="654" t="s">
        <v>25258</v>
      </c>
      <c r="C11281" s="22">
        <f>DIAG!P22</f>
        <v>0</v>
      </c>
      <c r="D11281" s="15" t="s">
        <v>24876</v>
      </c>
      <c r="E11281" s="674" t="s">
        <v>25259</v>
      </c>
    </row>
    <row r="11282" spans="1:5" ht="12" customHeight="1" x14ac:dyDescent="0.25">
      <c r="A11282" s="655">
        <v>733905817373</v>
      </c>
      <c r="B11282" s="654" t="s">
        <v>25260</v>
      </c>
      <c r="C11282" s="22">
        <f>DIAG!P23</f>
        <v>0</v>
      </c>
      <c r="D11282" s="15" t="s">
        <v>24876</v>
      </c>
      <c r="E11282" s="674" t="s">
        <v>25261</v>
      </c>
    </row>
    <row r="11283" spans="1:5" ht="12" customHeight="1" x14ac:dyDescent="0.25">
      <c r="A11283" s="655">
        <v>733905817366</v>
      </c>
      <c r="B11283" s="654" t="s">
        <v>25262</v>
      </c>
      <c r="C11283" s="22">
        <f>DIAG!P24</f>
        <v>0</v>
      </c>
      <c r="D11283" s="15" t="s">
        <v>24876</v>
      </c>
      <c r="E11283" s="674" t="s">
        <v>25263</v>
      </c>
    </row>
    <row r="11284" spans="1:5" ht="12" customHeight="1" x14ac:dyDescent="0.25">
      <c r="A11284" s="655">
        <v>733905817359</v>
      </c>
      <c r="B11284" s="654" t="s">
        <v>25264</v>
      </c>
      <c r="C11284" s="22">
        <f>DIAG!P25</f>
        <v>0</v>
      </c>
      <c r="D11284" s="15" t="s">
        <v>24876</v>
      </c>
      <c r="E11284" s="674" t="s">
        <v>25265</v>
      </c>
    </row>
    <row r="11285" spans="1:5" ht="12" customHeight="1" x14ac:dyDescent="0.25">
      <c r="A11285" s="655">
        <v>733905817342</v>
      </c>
      <c r="B11285" s="654" t="s">
        <v>25266</v>
      </c>
      <c r="C11285" s="22">
        <f>DIAG!P26</f>
        <v>0</v>
      </c>
      <c r="D11285" s="15" t="s">
        <v>24876</v>
      </c>
      <c r="E11285" s="674" t="s">
        <v>25267</v>
      </c>
    </row>
    <row r="11286" spans="1:5" ht="12" customHeight="1" x14ac:dyDescent="0.25">
      <c r="A11286" s="655">
        <v>733905817335</v>
      </c>
      <c r="B11286" s="654" t="s">
        <v>25268</v>
      </c>
      <c r="C11286" s="22">
        <f>DIAG!P27</f>
        <v>0</v>
      </c>
      <c r="D11286" s="15" t="s">
        <v>24876</v>
      </c>
      <c r="E11286" s="674" t="s">
        <v>25269</v>
      </c>
    </row>
    <row r="11287" spans="1:5" ht="12" customHeight="1" x14ac:dyDescent="0.25">
      <c r="A11287" s="655">
        <v>733905817328</v>
      </c>
      <c r="B11287" s="654" t="s">
        <v>25270</v>
      </c>
      <c r="C11287" s="22">
        <f>DIAG!P28</f>
        <v>0</v>
      </c>
      <c r="D11287" s="15" t="s">
        <v>24876</v>
      </c>
      <c r="E11287" s="674" t="s">
        <v>25271</v>
      </c>
    </row>
    <row r="11288" spans="1:5" ht="12" customHeight="1" x14ac:dyDescent="0.25">
      <c r="A11288" s="655">
        <v>733905817311</v>
      </c>
      <c r="B11288" s="654" t="s">
        <v>25272</v>
      </c>
      <c r="C11288" s="22">
        <f>DIAG!P29</f>
        <v>0</v>
      </c>
      <c r="D11288" s="15" t="s">
        <v>24876</v>
      </c>
      <c r="E11288" s="674" t="s">
        <v>25273</v>
      </c>
    </row>
    <row r="11289" spans="1:5" ht="12" customHeight="1" x14ac:dyDescent="0.25">
      <c r="A11289" s="655">
        <v>733905817304</v>
      </c>
      <c r="B11289" s="654" t="s">
        <v>25274</v>
      </c>
      <c r="C11289" s="22">
        <f>DIAG!P30</f>
        <v>0</v>
      </c>
      <c r="D11289" s="15" t="s">
        <v>24876</v>
      </c>
      <c r="E11289" s="674" t="s">
        <v>25275</v>
      </c>
    </row>
    <row r="11290" spans="1:5" ht="12" customHeight="1" x14ac:dyDescent="0.25">
      <c r="A11290" s="655">
        <v>733905817298</v>
      </c>
      <c r="B11290" s="654" t="s">
        <v>25276</v>
      </c>
      <c r="C11290" s="22">
        <f>DIAG!P31</f>
        <v>0</v>
      </c>
      <c r="D11290" s="15" t="s">
        <v>24876</v>
      </c>
      <c r="E11290" s="674" t="s">
        <v>25277</v>
      </c>
    </row>
    <row r="11291" spans="1:5" ht="12" customHeight="1" x14ac:dyDescent="0.25">
      <c r="A11291" s="655">
        <v>733905817281</v>
      </c>
      <c r="B11291" s="654" t="s">
        <v>25278</v>
      </c>
      <c r="C11291" s="22">
        <f>DIAG!P32</f>
        <v>0</v>
      </c>
      <c r="D11291" s="15" t="s">
        <v>24876</v>
      </c>
      <c r="E11291" s="674" t="s">
        <v>25279</v>
      </c>
    </row>
    <row r="11292" spans="1:5" ht="12" customHeight="1" x14ac:dyDescent="0.25">
      <c r="A11292" s="655">
        <v>733905817274</v>
      </c>
      <c r="B11292" s="654" t="s">
        <v>25280</v>
      </c>
      <c r="C11292" s="22">
        <f>DIAG!P33</f>
        <v>0</v>
      </c>
      <c r="D11292" s="15" t="s">
        <v>24876</v>
      </c>
      <c r="E11292" s="674" t="s">
        <v>25281</v>
      </c>
    </row>
    <row r="11293" spans="1:5" ht="12" customHeight="1" x14ac:dyDescent="0.25">
      <c r="A11293" s="655">
        <v>733905817267</v>
      </c>
      <c r="B11293" s="654" t="s">
        <v>25282</v>
      </c>
      <c r="C11293" s="22">
        <f>DIAG!P34</f>
        <v>0</v>
      </c>
      <c r="D11293" s="15" t="s">
        <v>24876</v>
      </c>
      <c r="E11293" s="674" t="s">
        <v>25283</v>
      </c>
    </row>
    <row r="11294" spans="1:5" ht="12" customHeight="1" x14ac:dyDescent="0.25">
      <c r="A11294" s="655">
        <v>733905817250</v>
      </c>
      <c r="B11294" s="654" t="s">
        <v>25284</v>
      </c>
      <c r="C11294" s="22">
        <f>DIAG!P35</f>
        <v>0</v>
      </c>
      <c r="D11294" s="15" t="s">
        <v>24876</v>
      </c>
      <c r="E11294" s="674" t="s">
        <v>25285</v>
      </c>
    </row>
    <row r="11295" spans="1:5" ht="12" customHeight="1" x14ac:dyDescent="0.25">
      <c r="A11295" s="655">
        <v>733905817243</v>
      </c>
      <c r="B11295" s="654" t="s">
        <v>25286</v>
      </c>
      <c r="C11295" s="22">
        <f>DIAG!P36</f>
        <v>0</v>
      </c>
      <c r="D11295" s="15" t="s">
        <v>24876</v>
      </c>
      <c r="E11295" s="674" t="s">
        <v>25287</v>
      </c>
    </row>
    <row r="11296" spans="1:5" ht="12" customHeight="1" x14ac:dyDescent="0.25">
      <c r="A11296" s="655">
        <v>733905817236</v>
      </c>
      <c r="B11296" s="654" t="s">
        <v>25288</v>
      </c>
      <c r="C11296" s="22">
        <f>DIAG!P37</f>
        <v>0</v>
      </c>
      <c r="D11296" s="15" t="s">
        <v>24876</v>
      </c>
      <c r="E11296" s="674" t="s">
        <v>25289</v>
      </c>
    </row>
    <row r="11297" spans="1:5" ht="12" customHeight="1" x14ac:dyDescent="0.25">
      <c r="A11297" s="655">
        <v>733905817229</v>
      </c>
      <c r="B11297" s="654" t="s">
        <v>25290</v>
      </c>
      <c r="C11297" s="22">
        <f>DIAG!P38</f>
        <v>0</v>
      </c>
      <c r="D11297" s="15" t="s">
        <v>24876</v>
      </c>
      <c r="E11297" s="674" t="s">
        <v>25291</v>
      </c>
    </row>
    <row r="11298" spans="1:5" ht="12" customHeight="1" x14ac:dyDescent="0.25">
      <c r="A11298" s="655">
        <v>733905817212</v>
      </c>
      <c r="B11298" s="654" t="s">
        <v>25292</v>
      </c>
      <c r="C11298" s="22">
        <f>DIAG!P39</f>
        <v>0</v>
      </c>
      <c r="D11298" s="15" t="s">
        <v>24876</v>
      </c>
      <c r="E11298" s="674" t="s">
        <v>25293</v>
      </c>
    </row>
    <row r="11299" spans="1:5" ht="12" customHeight="1" x14ac:dyDescent="0.25">
      <c r="A11299" s="655">
        <v>733905817205</v>
      </c>
      <c r="B11299" s="654" t="s">
        <v>25294</v>
      </c>
      <c r="C11299" s="22">
        <f>DIAG!P40</f>
        <v>0</v>
      </c>
      <c r="D11299" s="15" t="s">
        <v>24876</v>
      </c>
      <c r="E11299" s="674" t="s">
        <v>25295</v>
      </c>
    </row>
    <row r="11300" spans="1:5" ht="12" customHeight="1" x14ac:dyDescent="0.25">
      <c r="A11300" s="655">
        <v>733905817199</v>
      </c>
      <c r="B11300" s="654" t="s">
        <v>25296</v>
      </c>
      <c r="C11300" s="22">
        <f>DIAG!P41</f>
        <v>0</v>
      </c>
      <c r="D11300" s="15" t="s">
        <v>24876</v>
      </c>
      <c r="E11300" s="674" t="s">
        <v>25297</v>
      </c>
    </row>
    <row r="11301" spans="1:5" ht="12" customHeight="1" x14ac:dyDescent="0.25">
      <c r="A11301" s="655">
        <v>733905817182</v>
      </c>
      <c r="B11301" s="654" t="s">
        <v>25298</v>
      </c>
      <c r="C11301" s="22">
        <f>DIAG!P42</f>
        <v>0</v>
      </c>
      <c r="D11301" s="15" t="s">
        <v>24876</v>
      </c>
      <c r="E11301" s="674" t="s">
        <v>25299</v>
      </c>
    </row>
    <row r="11302" spans="1:5" ht="12" customHeight="1" x14ac:dyDescent="0.25">
      <c r="A11302" s="655">
        <v>733905817175</v>
      </c>
      <c r="B11302" s="654" t="s">
        <v>25300</v>
      </c>
      <c r="C11302" s="22">
        <f>DIAG!P43</f>
        <v>0</v>
      </c>
      <c r="D11302" s="15" t="s">
        <v>24876</v>
      </c>
      <c r="E11302" s="674" t="s">
        <v>25301</v>
      </c>
    </row>
    <row r="11303" spans="1:5" ht="12" customHeight="1" x14ac:dyDescent="0.25">
      <c r="A11303" s="655">
        <v>733905817168</v>
      </c>
      <c r="B11303" s="654" t="s">
        <v>25302</v>
      </c>
      <c r="C11303" s="22">
        <f>DIAG!P44</f>
        <v>0</v>
      </c>
      <c r="D11303" s="15" t="s">
        <v>24876</v>
      </c>
      <c r="E11303" s="674" t="s">
        <v>25303</v>
      </c>
    </row>
    <row r="11304" spans="1:5" ht="12" customHeight="1" x14ac:dyDescent="0.25">
      <c r="A11304" s="655">
        <v>733905817151</v>
      </c>
      <c r="B11304" s="654" t="s">
        <v>25304</v>
      </c>
      <c r="C11304" s="22">
        <f>DIAG!P45</f>
        <v>0</v>
      </c>
      <c r="D11304" s="15" t="s">
        <v>24876</v>
      </c>
      <c r="E11304" s="674" t="s">
        <v>25305</v>
      </c>
    </row>
    <row r="11305" spans="1:5" ht="12" customHeight="1" x14ac:dyDescent="0.25">
      <c r="A11305" s="655">
        <v>733905817144</v>
      </c>
      <c r="B11305" s="654" t="s">
        <v>25306</v>
      </c>
      <c r="C11305" s="22">
        <f>DIAG!P46</f>
        <v>0</v>
      </c>
      <c r="D11305" s="15" t="s">
        <v>24876</v>
      </c>
      <c r="E11305" s="674" t="s">
        <v>25307</v>
      </c>
    </row>
    <row r="11306" spans="1:5" ht="12" customHeight="1" x14ac:dyDescent="0.25">
      <c r="A11306" s="655">
        <v>733905818134</v>
      </c>
      <c r="B11306" s="654" t="s">
        <v>25308</v>
      </c>
      <c r="C11306" s="22">
        <f>DIAG!Q12</f>
        <v>0</v>
      </c>
      <c r="D11306" s="15" t="s">
        <v>24876</v>
      </c>
      <c r="E11306" s="674" t="s">
        <v>25309</v>
      </c>
    </row>
    <row r="11307" spans="1:5" ht="12" customHeight="1" x14ac:dyDescent="0.25">
      <c r="A11307" s="655">
        <v>733905818127</v>
      </c>
      <c r="B11307" s="654" t="s">
        <v>25310</v>
      </c>
      <c r="C11307" s="22">
        <f>DIAG!Q13</f>
        <v>0</v>
      </c>
      <c r="D11307" s="15" t="s">
        <v>24876</v>
      </c>
      <c r="E11307" s="674" t="s">
        <v>25311</v>
      </c>
    </row>
    <row r="11308" spans="1:5" ht="12" customHeight="1" x14ac:dyDescent="0.25">
      <c r="A11308" s="655">
        <v>733905818110</v>
      </c>
      <c r="B11308" s="654" t="s">
        <v>25312</v>
      </c>
      <c r="C11308" s="22">
        <f>DIAG!Q14</f>
        <v>0</v>
      </c>
      <c r="D11308" s="15" t="s">
        <v>24876</v>
      </c>
      <c r="E11308" s="674" t="s">
        <v>25313</v>
      </c>
    </row>
    <row r="11309" spans="1:5" ht="12" customHeight="1" x14ac:dyDescent="0.25">
      <c r="A11309" s="655">
        <v>733905818103</v>
      </c>
      <c r="B11309" s="654" t="s">
        <v>25314</v>
      </c>
      <c r="C11309" s="22">
        <f>DIAG!Q15</f>
        <v>0</v>
      </c>
      <c r="D11309" s="15" t="s">
        <v>24876</v>
      </c>
      <c r="E11309" s="674" t="s">
        <v>25315</v>
      </c>
    </row>
    <row r="11310" spans="1:5" ht="12" customHeight="1" x14ac:dyDescent="0.25">
      <c r="A11310" s="655">
        <v>733905818097</v>
      </c>
      <c r="B11310" s="654" t="s">
        <v>25316</v>
      </c>
      <c r="C11310" s="22">
        <f>DIAG!Q16</f>
        <v>0</v>
      </c>
      <c r="D11310" s="15" t="s">
        <v>24876</v>
      </c>
      <c r="E11310" s="674" t="s">
        <v>25317</v>
      </c>
    </row>
    <row r="11311" spans="1:5" ht="12" customHeight="1" x14ac:dyDescent="0.25">
      <c r="A11311" s="655">
        <v>733905818080</v>
      </c>
      <c r="B11311" s="654" t="s">
        <v>25318</v>
      </c>
      <c r="C11311" s="22">
        <f>DIAG!Q17</f>
        <v>0</v>
      </c>
      <c r="D11311" s="15" t="s">
        <v>24876</v>
      </c>
      <c r="E11311" s="674" t="s">
        <v>25319</v>
      </c>
    </row>
    <row r="11312" spans="1:5" ht="12" customHeight="1" x14ac:dyDescent="0.25">
      <c r="A11312" s="655">
        <v>733905818073</v>
      </c>
      <c r="B11312" s="654" t="s">
        <v>25320</v>
      </c>
      <c r="C11312" s="22">
        <f>DIAG!Q18</f>
        <v>0</v>
      </c>
      <c r="D11312" s="15" t="s">
        <v>24876</v>
      </c>
      <c r="E11312" s="674" t="s">
        <v>25321</v>
      </c>
    </row>
    <row r="11313" spans="1:5" ht="12" customHeight="1" x14ac:dyDescent="0.25">
      <c r="A11313" s="655">
        <v>733905818066</v>
      </c>
      <c r="B11313" s="654" t="s">
        <v>25322</v>
      </c>
      <c r="C11313" s="22">
        <f>DIAG!Q19</f>
        <v>0</v>
      </c>
      <c r="D11313" s="15" t="s">
        <v>24876</v>
      </c>
      <c r="E11313" s="674" t="s">
        <v>25323</v>
      </c>
    </row>
    <row r="11314" spans="1:5" ht="12" customHeight="1" x14ac:dyDescent="0.25">
      <c r="A11314" s="655">
        <v>733905818059</v>
      </c>
      <c r="B11314" s="654" t="s">
        <v>25324</v>
      </c>
      <c r="C11314" s="22">
        <f>DIAG!Q20</f>
        <v>0</v>
      </c>
      <c r="D11314" s="15" t="s">
        <v>24876</v>
      </c>
      <c r="E11314" s="674" t="s">
        <v>25325</v>
      </c>
    </row>
    <row r="11315" spans="1:5" ht="12" customHeight="1" x14ac:dyDescent="0.25">
      <c r="A11315" s="655">
        <v>733905818042</v>
      </c>
      <c r="B11315" s="654" t="s">
        <v>25326</v>
      </c>
      <c r="C11315" s="22">
        <f>DIAG!Q21</f>
        <v>0</v>
      </c>
      <c r="D11315" s="15" t="s">
        <v>24876</v>
      </c>
      <c r="E11315" s="674" t="s">
        <v>25327</v>
      </c>
    </row>
    <row r="11316" spans="1:5" ht="12" customHeight="1" x14ac:dyDescent="0.25">
      <c r="A11316" s="655">
        <v>733905818035</v>
      </c>
      <c r="B11316" s="654" t="s">
        <v>25328</v>
      </c>
      <c r="C11316" s="22">
        <f>DIAG!Q22</f>
        <v>0</v>
      </c>
      <c r="D11316" s="15" t="s">
        <v>24876</v>
      </c>
      <c r="E11316" s="674" t="s">
        <v>25329</v>
      </c>
    </row>
    <row r="11317" spans="1:5" ht="12" customHeight="1" x14ac:dyDescent="0.25">
      <c r="A11317" s="655">
        <v>733905818028</v>
      </c>
      <c r="B11317" s="654" t="s">
        <v>25330</v>
      </c>
      <c r="C11317" s="22">
        <f>DIAG!Q23</f>
        <v>0</v>
      </c>
      <c r="D11317" s="15" t="s">
        <v>24876</v>
      </c>
      <c r="E11317" s="674" t="s">
        <v>25331</v>
      </c>
    </row>
    <row r="11318" spans="1:5" ht="12" customHeight="1" x14ac:dyDescent="0.25">
      <c r="A11318" s="655">
        <v>733905818011</v>
      </c>
      <c r="B11318" s="654" t="s">
        <v>25332</v>
      </c>
      <c r="C11318" s="22">
        <f>DIAG!Q24</f>
        <v>0</v>
      </c>
      <c r="D11318" s="15" t="s">
        <v>24876</v>
      </c>
      <c r="E11318" s="674" t="s">
        <v>25333</v>
      </c>
    </row>
    <row r="11319" spans="1:5" ht="12" customHeight="1" x14ac:dyDescent="0.25">
      <c r="A11319" s="655">
        <v>733905818004</v>
      </c>
      <c r="B11319" s="654" t="s">
        <v>25334</v>
      </c>
      <c r="C11319" s="22">
        <f>DIAG!Q25</f>
        <v>0</v>
      </c>
      <c r="D11319" s="15" t="s">
        <v>24876</v>
      </c>
      <c r="E11319" s="674" t="s">
        <v>25335</v>
      </c>
    </row>
    <row r="11320" spans="1:5" ht="12" customHeight="1" x14ac:dyDescent="0.25">
      <c r="A11320" s="655">
        <v>733905817991</v>
      </c>
      <c r="B11320" s="654" t="s">
        <v>25336</v>
      </c>
      <c r="C11320" s="22">
        <f>DIAG!Q26</f>
        <v>0</v>
      </c>
      <c r="D11320" s="15" t="s">
        <v>24876</v>
      </c>
      <c r="E11320" s="674" t="s">
        <v>25337</v>
      </c>
    </row>
    <row r="11321" spans="1:5" ht="12" customHeight="1" x14ac:dyDescent="0.25">
      <c r="A11321" s="655">
        <v>733905817984</v>
      </c>
      <c r="B11321" s="654" t="s">
        <v>25338</v>
      </c>
      <c r="C11321" s="22">
        <f>DIAG!Q27</f>
        <v>0</v>
      </c>
      <c r="D11321" s="15" t="s">
        <v>24876</v>
      </c>
      <c r="E11321" s="674" t="s">
        <v>25339</v>
      </c>
    </row>
    <row r="11322" spans="1:5" ht="12" customHeight="1" x14ac:dyDescent="0.25">
      <c r="A11322" s="655">
        <v>733905817977</v>
      </c>
      <c r="B11322" s="654" t="s">
        <v>25340</v>
      </c>
      <c r="C11322" s="22">
        <f>DIAG!Q28</f>
        <v>0</v>
      </c>
      <c r="D11322" s="15" t="s">
        <v>24876</v>
      </c>
      <c r="E11322" s="674" t="s">
        <v>25341</v>
      </c>
    </row>
    <row r="11323" spans="1:5" ht="12" customHeight="1" x14ac:dyDescent="0.25">
      <c r="A11323" s="655">
        <v>733905817960</v>
      </c>
      <c r="B11323" s="654" t="s">
        <v>25342</v>
      </c>
      <c r="C11323" s="22">
        <f>DIAG!Q29</f>
        <v>0</v>
      </c>
      <c r="D11323" s="15" t="s">
        <v>24876</v>
      </c>
      <c r="E11323" s="674" t="s">
        <v>25343</v>
      </c>
    </row>
    <row r="11324" spans="1:5" ht="12" customHeight="1" x14ac:dyDescent="0.25">
      <c r="A11324" s="655">
        <v>733905817953</v>
      </c>
      <c r="B11324" s="654" t="s">
        <v>25344</v>
      </c>
      <c r="C11324" s="22">
        <f>DIAG!Q30</f>
        <v>0</v>
      </c>
      <c r="D11324" s="15" t="s">
        <v>24876</v>
      </c>
      <c r="E11324" s="674" t="s">
        <v>25345</v>
      </c>
    </row>
    <row r="11325" spans="1:5" ht="12" customHeight="1" x14ac:dyDescent="0.25">
      <c r="A11325" s="655">
        <v>733905817946</v>
      </c>
      <c r="B11325" s="654" t="s">
        <v>25346</v>
      </c>
      <c r="C11325" s="22">
        <f>DIAG!Q31</f>
        <v>0</v>
      </c>
      <c r="D11325" s="15" t="s">
        <v>24876</v>
      </c>
      <c r="E11325" s="674" t="s">
        <v>25347</v>
      </c>
    </row>
    <row r="11326" spans="1:5" ht="12" customHeight="1" x14ac:dyDescent="0.25">
      <c r="A11326" s="655">
        <v>733905817939</v>
      </c>
      <c r="B11326" s="654" t="s">
        <v>25348</v>
      </c>
      <c r="C11326" s="22">
        <f>DIAG!Q32</f>
        <v>0</v>
      </c>
      <c r="D11326" s="15" t="s">
        <v>24876</v>
      </c>
      <c r="E11326" s="674" t="s">
        <v>25349</v>
      </c>
    </row>
    <row r="11327" spans="1:5" ht="12" customHeight="1" x14ac:dyDescent="0.25">
      <c r="A11327" s="655">
        <v>733905817922</v>
      </c>
      <c r="B11327" s="654" t="s">
        <v>25350</v>
      </c>
      <c r="C11327" s="22">
        <f>DIAG!Q33</f>
        <v>0</v>
      </c>
      <c r="D11327" s="15" t="s">
        <v>24876</v>
      </c>
      <c r="E11327" s="674" t="s">
        <v>25351</v>
      </c>
    </row>
    <row r="11328" spans="1:5" ht="12" customHeight="1" x14ac:dyDescent="0.25">
      <c r="A11328" s="655">
        <v>733905817915</v>
      </c>
      <c r="B11328" s="654" t="s">
        <v>25352</v>
      </c>
      <c r="C11328" s="22">
        <f>DIAG!Q34</f>
        <v>0</v>
      </c>
      <c r="D11328" s="15" t="s">
        <v>24876</v>
      </c>
      <c r="E11328" s="674" t="s">
        <v>25353</v>
      </c>
    </row>
    <row r="11329" spans="1:5" ht="12" customHeight="1" x14ac:dyDescent="0.25">
      <c r="A11329" s="655">
        <v>733905817908</v>
      </c>
      <c r="B11329" s="654" t="s">
        <v>25354</v>
      </c>
      <c r="C11329" s="22">
        <f>DIAG!Q35</f>
        <v>0</v>
      </c>
      <c r="D11329" s="15" t="s">
        <v>24876</v>
      </c>
      <c r="E11329" s="674" t="s">
        <v>25355</v>
      </c>
    </row>
    <row r="11330" spans="1:5" ht="12" customHeight="1" x14ac:dyDescent="0.25">
      <c r="A11330" s="655">
        <v>733905817892</v>
      </c>
      <c r="B11330" s="654" t="s">
        <v>25356</v>
      </c>
      <c r="C11330" s="22">
        <f>DIAG!Q36</f>
        <v>0</v>
      </c>
      <c r="D11330" s="15" t="s">
        <v>24876</v>
      </c>
      <c r="E11330" s="674" t="s">
        <v>25357</v>
      </c>
    </row>
    <row r="11331" spans="1:5" ht="12" customHeight="1" x14ac:dyDescent="0.25">
      <c r="A11331" s="655">
        <v>733905817885</v>
      </c>
      <c r="B11331" s="654" t="s">
        <v>25358</v>
      </c>
      <c r="C11331" s="22">
        <f>DIAG!Q37</f>
        <v>0</v>
      </c>
      <c r="D11331" s="15" t="s">
        <v>24876</v>
      </c>
      <c r="E11331" s="674" t="s">
        <v>25359</v>
      </c>
    </row>
    <row r="11332" spans="1:5" ht="12" customHeight="1" x14ac:dyDescent="0.25">
      <c r="A11332" s="655">
        <v>733905817878</v>
      </c>
      <c r="B11332" s="654" t="s">
        <v>25360</v>
      </c>
      <c r="C11332" s="22">
        <f>DIAG!Q38</f>
        <v>0</v>
      </c>
      <c r="D11332" s="15" t="s">
        <v>24876</v>
      </c>
      <c r="E11332" s="674" t="s">
        <v>25361</v>
      </c>
    </row>
    <row r="11333" spans="1:5" ht="12" customHeight="1" x14ac:dyDescent="0.25">
      <c r="A11333" s="655">
        <v>733905817861</v>
      </c>
      <c r="B11333" s="654" t="s">
        <v>25362</v>
      </c>
      <c r="C11333" s="22">
        <f>DIAG!Q39</f>
        <v>0</v>
      </c>
      <c r="D11333" s="15" t="s">
        <v>24876</v>
      </c>
      <c r="E11333" s="674" t="s">
        <v>25363</v>
      </c>
    </row>
    <row r="11334" spans="1:5" ht="12" customHeight="1" x14ac:dyDescent="0.25">
      <c r="A11334" s="655">
        <v>733905817854</v>
      </c>
      <c r="B11334" s="654" t="s">
        <v>25364</v>
      </c>
      <c r="C11334" s="22">
        <f>DIAG!Q40</f>
        <v>0</v>
      </c>
      <c r="D11334" s="15" t="s">
        <v>24876</v>
      </c>
      <c r="E11334" s="674" t="s">
        <v>25365</v>
      </c>
    </row>
    <row r="11335" spans="1:5" ht="12" customHeight="1" x14ac:dyDescent="0.25">
      <c r="A11335" s="655">
        <v>733905817847</v>
      </c>
      <c r="B11335" s="654" t="s">
        <v>25366</v>
      </c>
      <c r="C11335" s="22">
        <f>DIAG!Q41</f>
        <v>0</v>
      </c>
      <c r="D11335" s="15" t="s">
        <v>24876</v>
      </c>
      <c r="E11335" s="674" t="s">
        <v>25367</v>
      </c>
    </row>
    <row r="11336" spans="1:5" ht="12" customHeight="1" x14ac:dyDescent="0.25">
      <c r="A11336" s="655">
        <v>733905817830</v>
      </c>
      <c r="B11336" s="654" t="s">
        <v>25368</v>
      </c>
      <c r="C11336" s="22">
        <f>DIAG!Q42</f>
        <v>0</v>
      </c>
      <c r="D11336" s="15" t="s">
        <v>24876</v>
      </c>
      <c r="E11336" s="674" t="s">
        <v>25369</v>
      </c>
    </row>
    <row r="11337" spans="1:5" ht="12" customHeight="1" x14ac:dyDescent="0.25">
      <c r="A11337" s="655">
        <v>733905817823</v>
      </c>
      <c r="B11337" s="654" t="s">
        <v>25370</v>
      </c>
      <c r="C11337" s="22">
        <f>DIAG!Q43</f>
        <v>0</v>
      </c>
      <c r="D11337" s="15" t="s">
        <v>24876</v>
      </c>
      <c r="E11337" s="674" t="s">
        <v>25371</v>
      </c>
    </row>
    <row r="11338" spans="1:5" ht="12" customHeight="1" x14ac:dyDescent="0.25">
      <c r="A11338" s="655">
        <v>733905817816</v>
      </c>
      <c r="B11338" s="654" t="s">
        <v>25372</v>
      </c>
      <c r="C11338" s="22">
        <f>DIAG!Q44</f>
        <v>0</v>
      </c>
      <c r="D11338" s="15" t="s">
        <v>24876</v>
      </c>
      <c r="E11338" s="674" t="s">
        <v>25373</v>
      </c>
    </row>
    <row r="11339" spans="1:5" ht="12" customHeight="1" x14ac:dyDescent="0.25">
      <c r="A11339" s="655">
        <v>733905817809</v>
      </c>
      <c r="B11339" s="654" t="s">
        <v>25374</v>
      </c>
      <c r="C11339" s="22">
        <f>DIAG!Q45</f>
        <v>0</v>
      </c>
      <c r="D11339" s="15" t="s">
        <v>24876</v>
      </c>
      <c r="E11339" s="674" t="s">
        <v>25375</v>
      </c>
    </row>
    <row r="11340" spans="1:5" ht="12" customHeight="1" x14ac:dyDescent="0.25">
      <c r="A11340" s="655">
        <v>733905817793</v>
      </c>
      <c r="B11340" s="654" t="s">
        <v>25376</v>
      </c>
      <c r="C11340" s="22">
        <f>DIAG!Q46</f>
        <v>0</v>
      </c>
      <c r="D11340" s="15" t="s">
        <v>24876</v>
      </c>
      <c r="E11340" s="674" t="s">
        <v>25377</v>
      </c>
    </row>
    <row r="11341" spans="1:5" ht="12" customHeight="1" x14ac:dyDescent="0.25">
      <c r="A11341" s="655">
        <v>733905817526</v>
      </c>
      <c r="B11341" s="654" t="s">
        <v>25378</v>
      </c>
      <c r="C11341" s="22">
        <f>DIAG!S12</f>
        <v>0</v>
      </c>
      <c r="D11341" s="15" t="s">
        <v>24876</v>
      </c>
      <c r="E11341" s="674" t="s">
        <v>25379</v>
      </c>
    </row>
    <row r="11342" spans="1:5" ht="12" customHeight="1" x14ac:dyDescent="0.25">
      <c r="A11342" s="655">
        <v>733905817533</v>
      </c>
      <c r="B11342" s="654" t="s">
        <v>25380</v>
      </c>
      <c r="C11342" s="22">
        <f>DIAG!S13</f>
        <v>0</v>
      </c>
      <c r="D11342" s="15" t="s">
        <v>24876</v>
      </c>
      <c r="E11342" s="674" t="s">
        <v>25381</v>
      </c>
    </row>
    <row r="11343" spans="1:5" ht="12" customHeight="1" x14ac:dyDescent="0.25">
      <c r="A11343" s="655">
        <v>733905817540</v>
      </c>
      <c r="B11343" s="654" t="s">
        <v>25382</v>
      </c>
      <c r="C11343" s="22">
        <f>DIAG!S14</f>
        <v>0</v>
      </c>
      <c r="D11343" s="15" t="s">
        <v>24876</v>
      </c>
      <c r="E11343" s="674" t="s">
        <v>25383</v>
      </c>
    </row>
    <row r="11344" spans="1:5" ht="12" customHeight="1" x14ac:dyDescent="0.25">
      <c r="A11344" s="655">
        <v>733905817557</v>
      </c>
      <c r="B11344" s="654" t="s">
        <v>25384</v>
      </c>
      <c r="C11344" s="22">
        <f>DIAG!S15</f>
        <v>0</v>
      </c>
      <c r="D11344" s="15" t="s">
        <v>24876</v>
      </c>
      <c r="E11344" s="674" t="s">
        <v>25385</v>
      </c>
    </row>
    <row r="11345" spans="1:5" ht="12" customHeight="1" x14ac:dyDescent="0.25">
      <c r="A11345" s="655">
        <v>733905817564</v>
      </c>
      <c r="B11345" s="654" t="s">
        <v>25386</v>
      </c>
      <c r="C11345" s="22">
        <f>DIAG!S16</f>
        <v>0</v>
      </c>
      <c r="D11345" s="15" t="s">
        <v>24876</v>
      </c>
      <c r="E11345" s="674" t="s">
        <v>25387</v>
      </c>
    </row>
    <row r="11346" spans="1:5" ht="12" customHeight="1" x14ac:dyDescent="0.25">
      <c r="A11346" s="655">
        <v>733905817571</v>
      </c>
      <c r="B11346" s="654" t="s">
        <v>25388</v>
      </c>
      <c r="C11346" s="22">
        <f>DIAG!S17</f>
        <v>0</v>
      </c>
      <c r="D11346" s="15" t="s">
        <v>24876</v>
      </c>
      <c r="E11346" s="674" t="s">
        <v>25389</v>
      </c>
    </row>
    <row r="11347" spans="1:5" ht="12" customHeight="1" x14ac:dyDescent="0.25">
      <c r="A11347" s="655">
        <v>733905817588</v>
      </c>
      <c r="B11347" s="654" t="s">
        <v>25390</v>
      </c>
      <c r="C11347" s="22">
        <f>DIAG!S18</f>
        <v>0</v>
      </c>
      <c r="D11347" s="15" t="s">
        <v>24876</v>
      </c>
      <c r="E11347" s="674" t="s">
        <v>25391</v>
      </c>
    </row>
    <row r="11348" spans="1:5" ht="12" customHeight="1" x14ac:dyDescent="0.25">
      <c r="A11348" s="655">
        <v>733905817595</v>
      </c>
      <c r="B11348" s="654" t="s">
        <v>25392</v>
      </c>
      <c r="C11348" s="22">
        <f>DIAG!S19</f>
        <v>0</v>
      </c>
      <c r="D11348" s="15" t="s">
        <v>24876</v>
      </c>
      <c r="E11348" s="674" t="s">
        <v>25393</v>
      </c>
    </row>
    <row r="11349" spans="1:5" ht="12" customHeight="1" x14ac:dyDescent="0.25">
      <c r="A11349" s="655">
        <v>733905817601</v>
      </c>
      <c r="B11349" s="654" t="s">
        <v>25394</v>
      </c>
      <c r="C11349" s="22">
        <f>DIAG!S20</f>
        <v>0</v>
      </c>
      <c r="D11349" s="15" t="s">
        <v>24876</v>
      </c>
      <c r="E11349" s="674" t="s">
        <v>25395</v>
      </c>
    </row>
    <row r="11350" spans="1:5" ht="12" customHeight="1" x14ac:dyDescent="0.25">
      <c r="A11350" s="655">
        <v>733905817618</v>
      </c>
      <c r="B11350" s="654" t="s">
        <v>25396</v>
      </c>
      <c r="C11350" s="22">
        <f>DIAG!S21</f>
        <v>0</v>
      </c>
      <c r="D11350" s="15" t="s">
        <v>24876</v>
      </c>
      <c r="E11350" s="674" t="s">
        <v>25397</v>
      </c>
    </row>
    <row r="11351" spans="1:5" ht="12" customHeight="1" x14ac:dyDescent="0.25">
      <c r="A11351" s="655">
        <v>733905817625</v>
      </c>
      <c r="B11351" s="654" t="s">
        <v>25398</v>
      </c>
      <c r="C11351" s="22">
        <f>DIAG!S22</f>
        <v>0</v>
      </c>
      <c r="D11351" s="15" t="s">
        <v>24876</v>
      </c>
      <c r="E11351" s="674" t="s">
        <v>25399</v>
      </c>
    </row>
    <row r="11352" spans="1:5" ht="12" customHeight="1" x14ac:dyDescent="0.25">
      <c r="A11352" s="655">
        <v>733905817632</v>
      </c>
      <c r="B11352" s="654" t="s">
        <v>25400</v>
      </c>
      <c r="C11352" s="22">
        <f>DIAG!S23</f>
        <v>0</v>
      </c>
      <c r="D11352" s="15" t="s">
        <v>24876</v>
      </c>
      <c r="E11352" s="674" t="s">
        <v>25401</v>
      </c>
    </row>
    <row r="11353" spans="1:5" ht="12" customHeight="1" x14ac:dyDescent="0.25">
      <c r="A11353" s="655">
        <v>733905817649</v>
      </c>
      <c r="B11353" s="654" t="s">
        <v>25402</v>
      </c>
      <c r="C11353" s="22">
        <f>DIAG!S24</f>
        <v>0</v>
      </c>
      <c r="D11353" s="15" t="s">
        <v>24876</v>
      </c>
      <c r="E11353" s="674" t="s">
        <v>25403</v>
      </c>
    </row>
    <row r="11354" spans="1:5" ht="12" customHeight="1" x14ac:dyDescent="0.25">
      <c r="A11354" s="655">
        <v>733905817656</v>
      </c>
      <c r="B11354" s="654" t="s">
        <v>25404</v>
      </c>
      <c r="C11354" s="22">
        <f>DIAG!S25</f>
        <v>0</v>
      </c>
      <c r="D11354" s="15" t="s">
        <v>24876</v>
      </c>
      <c r="E11354" s="674" t="s">
        <v>25405</v>
      </c>
    </row>
    <row r="11355" spans="1:5" ht="12" customHeight="1" x14ac:dyDescent="0.25">
      <c r="A11355" s="655">
        <v>733905817663</v>
      </c>
      <c r="B11355" s="654" t="s">
        <v>25406</v>
      </c>
      <c r="C11355" s="22">
        <f>DIAG!S26</f>
        <v>0</v>
      </c>
      <c r="D11355" s="15" t="s">
        <v>24876</v>
      </c>
      <c r="E11355" s="674" t="s">
        <v>25407</v>
      </c>
    </row>
    <row r="11356" spans="1:5" ht="12" customHeight="1" x14ac:dyDescent="0.25">
      <c r="A11356" s="655">
        <v>733905817670</v>
      </c>
      <c r="B11356" s="654" t="s">
        <v>25408</v>
      </c>
      <c r="C11356" s="22">
        <f>DIAG!S27</f>
        <v>0</v>
      </c>
      <c r="D11356" s="15" t="s">
        <v>24876</v>
      </c>
      <c r="E11356" s="674" t="s">
        <v>25409</v>
      </c>
    </row>
    <row r="11357" spans="1:5" ht="12" customHeight="1" x14ac:dyDescent="0.25">
      <c r="A11357" s="655">
        <v>733905817687</v>
      </c>
      <c r="B11357" s="654" t="s">
        <v>25410</v>
      </c>
      <c r="C11357" s="22">
        <f>DIAG!S28</f>
        <v>0</v>
      </c>
      <c r="D11357" s="15" t="s">
        <v>24876</v>
      </c>
      <c r="E11357" s="674" t="s">
        <v>25411</v>
      </c>
    </row>
    <row r="11358" spans="1:5" ht="12" customHeight="1" x14ac:dyDescent="0.25">
      <c r="A11358" s="655">
        <v>733905817694</v>
      </c>
      <c r="B11358" s="654" t="s">
        <v>25412</v>
      </c>
      <c r="C11358" s="22">
        <f>DIAG!S29</f>
        <v>0</v>
      </c>
      <c r="D11358" s="15" t="s">
        <v>24876</v>
      </c>
      <c r="E11358" s="674" t="s">
        <v>25413</v>
      </c>
    </row>
    <row r="11359" spans="1:5" ht="12" customHeight="1" x14ac:dyDescent="0.25">
      <c r="A11359" s="655">
        <v>733905817700</v>
      </c>
      <c r="B11359" s="654" t="s">
        <v>25414</v>
      </c>
      <c r="C11359" s="22">
        <f>DIAG!S30</f>
        <v>0</v>
      </c>
      <c r="D11359" s="15" t="s">
        <v>24876</v>
      </c>
      <c r="E11359" s="674" t="s">
        <v>25415</v>
      </c>
    </row>
    <row r="11360" spans="1:5" ht="12" customHeight="1" x14ac:dyDescent="0.25">
      <c r="A11360" s="655">
        <v>733905817717</v>
      </c>
      <c r="B11360" s="654" t="s">
        <v>25416</v>
      </c>
      <c r="C11360" s="22">
        <f>DIAG!S31</f>
        <v>0</v>
      </c>
      <c r="D11360" s="15" t="s">
        <v>24876</v>
      </c>
      <c r="E11360" s="674" t="s">
        <v>25417</v>
      </c>
    </row>
    <row r="11361" spans="1:5" ht="12" customHeight="1" x14ac:dyDescent="0.25">
      <c r="A11361" s="655">
        <v>733905817724</v>
      </c>
      <c r="B11361" s="654" t="s">
        <v>25418</v>
      </c>
      <c r="C11361" s="22">
        <f>DIAG!S32</f>
        <v>0</v>
      </c>
      <c r="D11361" s="15" t="s">
        <v>24876</v>
      </c>
      <c r="E11361" s="674" t="s">
        <v>25419</v>
      </c>
    </row>
    <row r="11362" spans="1:5" ht="12" customHeight="1" x14ac:dyDescent="0.25">
      <c r="A11362" s="655">
        <v>733905817731</v>
      </c>
      <c r="B11362" s="654" t="s">
        <v>25420</v>
      </c>
      <c r="C11362" s="22">
        <f>DIAG!S33</f>
        <v>0</v>
      </c>
      <c r="D11362" s="15" t="s">
        <v>24876</v>
      </c>
      <c r="E11362" s="674" t="s">
        <v>25421</v>
      </c>
    </row>
    <row r="11363" spans="1:5" ht="12" customHeight="1" x14ac:dyDescent="0.25">
      <c r="A11363" s="655">
        <v>733905817748</v>
      </c>
      <c r="B11363" s="654" t="s">
        <v>25422</v>
      </c>
      <c r="C11363" s="22">
        <f>DIAG!S34</f>
        <v>0</v>
      </c>
      <c r="D11363" s="15" t="s">
        <v>24876</v>
      </c>
      <c r="E11363" s="674" t="s">
        <v>25423</v>
      </c>
    </row>
    <row r="11364" spans="1:5" ht="12" customHeight="1" x14ac:dyDescent="0.25">
      <c r="A11364" s="655">
        <v>733905817755</v>
      </c>
      <c r="B11364" s="654" t="s">
        <v>25424</v>
      </c>
      <c r="C11364" s="22">
        <f>DIAG!S35</f>
        <v>0</v>
      </c>
      <c r="D11364" s="15" t="s">
        <v>24876</v>
      </c>
      <c r="E11364" s="674" t="s">
        <v>25425</v>
      </c>
    </row>
    <row r="11365" spans="1:5" ht="12" customHeight="1" x14ac:dyDescent="0.25">
      <c r="A11365" s="655">
        <v>733905817762</v>
      </c>
      <c r="B11365" s="654" t="s">
        <v>25426</v>
      </c>
      <c r="C11365" s="22">
        <f>DIAG!S36</f>
        <v>0</v>
      </c>
      <c r="D11365" s="15" t="s">
        <v>24876</v>
      </c>
      <c r="E11365" s="674" t="s">
        <v>25427</v>
      </c>
    </row>
    <row r="11366" spans="1:5" ht="12" customHeight="1" x14ac:dyDescent="0.25">
      <c r="A11366" s="655">
        <v>733905817779</v>
      </c>
      <c r="B11366" s="654" t="s">
        <v>25428</v>
      </c>
      <c r="C11366" s="22">
        <f>DIAG!S37</f>
        <v>0</v>
      </c>
      <c r="D11366" s="15" t="s">
        <v>24876</v>
      </c>
      <c r="E11366" s="674" t="s">
        <v>25429</v>
      </c>
    </row>
    <row r="11367" spans="1:5" ht="12" customHeight="1" x14ac:dyDescent="0.25">
      <c r="A11367" s="655">
        <v>733905817786</v>
      </c>
      <c r="B11367" s="654" t="s">
        <v>25430</v>
      </c>
      <c r="C11367" s="22">
        <f>DIAG!S38</f>
        <v>0</v>
      </c>
      <c r="D11367" s="15" t="s">
        <v>24876</v>
      </c>
      <c r="E11367" s="674" t="s">
        <v>25431</v>
      </c>
    </row>
    <row r="11368" spans="1:5" ht="12" customHeight="1" x14ac:dyDescent="0.25">
      <c r="A11368" s="655">
        <v>733905818172</v>
      </c>
      <c r="B11368" s="654" t="s">
        <v>25432</v>
      </c>
      <c r="C11368" s="22">
        <f>DIAG!T12</f>
        <v>0</v>
      </c>
      <c r="D11368" s="15" t="s">
        <v>24876</v>
      </c>
      <c r="E11368" s="674" t="s">
        <v>25433</v>
      </c>
    </row>
    <row r="11369" spans="1:5" ht="12" customHeight="1" x14ac:dyDescent="0.25">
      <c r="A11369" s="655">
        <v>733905818189</v>
      </c>
      <c r="B11369" s="654" t="s">
        <v>25434</v>
      </c>
      <c r="C11369" s="22">
        <f>DIAG!T13</f>
        <v>0</v>
      </c>
      <c r="D11369" s="15" t="s">
        <v>24876</v>
      </c>
      <c r="E11369" s="674" t="s">
        <v>25435</v>
      </c>
    </row>
    <row r="11370" spans="1:5" ht="12" customHeight="1" x14ac:dyDescent="0.25">
      <c r="A11370" s="655">
        <v>733905818196</v>
      </c>
      <c r="B11370" s="654" t="s">
        <v>25436</v>
      </c>
      <c r="C11370" s="22">
        <f>DIAG!T14</f>
        <v>0</v>
      </c>
      <c r="D11370" s="15" t="s">
        <v>24876</v>
      </c>
      <c r="E11370" s="674" t="s">
        <v>25437</v>
      </c>
    </row>
    <row r="11371" spans="1:5" ht="12" customHeight="1" x14ac:dyDescent="0.25">
      <c r="A11371" s="655">
        <v>733905818202</v>
      </c>
      <c r="B11371" s="654" t="s">
        <v>25438</v>
      </c>
      <c r="C11371" s="22">
        <f>DIAG!T15</f>
        <v>0</v>
      </c>
      <c r="D11371" s="15" t="s">
        <v>24876</v>
      </c>
      <c r="E11371" s="674" t="s">
        <v>25439</v>
      </c>
    </row>
    <row r="11372" spans="1:5" ht="12" customHeight="1" x14ac:dyDescent="0.25">
      <c r="A11372" s="655">
        <v>733905818219</v>
      </c>
      <c r="B11372" s="654" t="s">
        <v>25440</v>
      </c>
      <c r="C11372" s="22">
        <f>DIAG!T16</f>
        <v>0</v>
      </c>
      <c r="D11372" s="15" t="s">
        <v>24876</v>
      </c>
      <c r="E11372" s="674" t="s">
        <v>25441</v>
      </c>
    </row>
    <row r="11373" spans="1:5" ht="12" customHeight="1" x14ac:dyDescent="0.25">
      <c r="A11373" s="655">
        <v>733905818226</v>
      </c>
      <c r="B11373" s="654" t="s">
        <v>25442</v>
      </c>
      <c r="C11373" s="22">
        <f>DIAG!T17</f>
        <v>0</v>
      </c>
      <c r="D11373" s="15" t="s">
        <v>24876</v>
      </c>
      <c r="E11373" s="674" t="s">
        <v>25443</v>
      </c>
    </row>
    <row r="11374" spans="1:5" ht="12" customHeight="1" x14ac:dyDescent="0.25">
      <c r="A11374" s="655">
        <v>733905818233</v>
      </c>
      <c r="B11374" s="654" t="s">
        <v>25444</v>
      </c>
      <c r="C11374" s="22">
        <f>DIAG!T18</f>
        <v>0</v>
      </c>
      <c r="D11374" s="15" t="s">
        <v>24876</v>
      </c>
      <c r="E11374" s="674" t="s">
        <v>25445</v>
      </c>
    </row>
    <row r="11375" spans="1:5" ht="12" customHeight="1" x14ac:dyDescent="0.25">
      <c r="A11375" s="655">
        <v>733905818240</v>
      </c>
      <c r="B11375" s="654" t="s">
        <v>25446</v>
      </c>
      <c r="C11375" s="22">
        <f>DIAG!T19</f>
        <v>0</v>
      </c>
      <c r="D11375" s="15" t="s">
        <v>24876</v>
      </c>
      <c r="E11375" s="674" t="s">
        <v>25447</v>
      </c>
    </row>
    <row r="11376" spans="1:5" ht="12" customHeight="1" x14ac:dyDescent="0.25">
      <c r="A11376" s="655">
        <v>733905818257</v>
      </c>
      <c r="B11376" s="654" t="s">
        <v>25448</v>
      </c>
      <c r="C11376" s="22">
        <f>DIAG!T20</f>
        <v>0</v>
      </c>
      <c r="D11376" s="15" t="s">
        <v>24876</v>
      </c>
      <c r="E11376" s="674" t="s">
        <v>25449</v>
      </c>
    </row>
    <row r="11377" spans="1:5" ht="12" customHeight="1" x14ac:dyDescent="0.25">
      <c r="A11377" s="655">
        <v>733905818264</v>
      </c>
      <c r="B11377" s="654" t="s">
        <v>25450</v>
      </c>
      <c r="C11377" s="22">
        <f>DIAG!T21</f>
        <v>0</v>
      </c>
      <c r="D11377" s="15" t="s">
        <v>24876</v>
      </c>
      <c r="E11377" s="674" t="s">
        <v>25451</v>
      </c>
    </row>
    <row r="11378" spans="1:5" ht="12" customHeight="1" x14ac:dyDescent="0.25">
      <c r="A11378" s="655">
        <v>733905818271</v>
      </c>
      <c r="B11378" s="654" t="s">
        <v>25452</v>
      </c>
      <c r="C11378" s="22">
        <f>DIAG!T22</f>
        <v>0</v>
      </c>
      <c r="D11378" s="15" t="s">
        <v>24876</v>
      </c>
      <c r="E11378" s="674" t="s">
        <v>25453</v>
      </c>
    </row>
    <row r="11379" spans="1:5" ht="12" customHeight="1" x14ac:dyDescent="0.25">
      <c r="A11379" s="655">
        <v>733905818288</v>
      </c>
      <c r="B11379" s="654" t="s">
        <v>25454</v>
      </c>
      <c r="C11379" s="22">
        <f>DIAG!T23</f>
        <v>0</v>
      </c>
      <c r="D11379" s="15" t="s">
        <v>24876</v>
      </c>
      <c r="E11379" s="674" t="s">
        <v>25455</v>
      </c>
    </row>
    <row r="11380" spans="1:5" ht="12" customHeight="1" x14ac:dyDescent="0.25">
      <c r="A11380" s="655">
        <v>733905818295</v>
      </c>
      <c r="B11380" s="654" t="s">
        <v>25456</v>
      </c>
      <c r="C11380" s="22">
        <f>DIAG!T24</f>
        <v>0</v>
      </c>
      <c r="D11380" s="15" t="s">
        <v>24876</v>
      </c>
      <c r="E11380" s="674" t="s">
        <v>25457</v>
      </c>
    </row>
    <row r="11381" spans="1:5" ht="12" customHeight="1" x14ac:dyDescent="0.25">
      <c r="A11381" s="655">
        <v>733905818301</v>
      </c>
      <c r="B11381" s="654" t="s">
        <v>25458</v>
      </c>
      <c r="C11381" s="22">
        <f>DIAG!T25</f>
        <v>0</v>
      </c>
      <c r="D11381" s="15" t="s">
        <v>24876</v>
      </c>
      <c r="E11381" s="674" t="s">
        <v>25459</v>
      </c>
    </row>
    <row r="11382" spans="1:5" ht="12" customHeight="1" x14ac:dyDescent="0.25">
      <c r="A11382" s="655">
        <v>733905818318</v>
      </c>
      <c r="B11382" s="654" t="s">
        <v>25460</v>
      </c>
      <c r="C11382" s="22">
        <f>DIAG!T26</f>
        <v>0</v>
      </c>
      <c r="D11382" s="15" t="s">
        <v>24876</v>
      </c>
      <c r="E11382" s="674" t="s">
        <v>25461</v>
      </c>
    </row>
    <row r="11383" spans="1:5" ht="12" customHeight="1" x14ac:dyDescent="0.25">
      <c r="A11383" s="655">
        <v>733905818325</v>
      </c>
      <c r="B11383" s="654" t="s">
        <v>25462</v>
      </c>
      <c r="C11383" s="22">
        <f>DIAG!T27</f>
        <v>0</v>
      </c>
      <c r="D11383" s="15" t="s">
        <v>24876</v>
      </c>
      <c r="E11383" s="674" t="s">
        <v>25463</v>
      </c>
    </row>
    <row r="11384" spans="1:5" ht="12" customHeight="1" x14ac:dyDescent="0.25">
      <c r="A11384" s="655">
        <v>733905818332</v>
      </c>
      <c r="B11384" s="654" t="s">
        <v>25464</v>
      </c>
      <c r="C11384" s="22">
        <f>DIAG!T28</f>
        <v>0</v>
      </c>
      <c r="D11384" s="15" t="s">
        <v>24876</v>
      </c>
      <c r="E11384" s="674" t="s">
        <v>25465</v>
      </c>
    </row>
    <row r="11385" spans="1:5" ht="12" customHeight="1" x14ac:dyDescent="0.25">
      <c r="A11385" s="655">
        <v>733905818349</v>
      </c>
      <c r="B11385" s="654" t="s">
        <v>25466</v>
      </c>
      <c r="C11385" s="22">
        <f>DIAG!T29</f>
        <v>0</v>
      </c>
      <c r="D11385" s="15" t="s">
        <v>24876</v>
      </c>
      <c r="E11385" s="674" t="s">
        <v>25467</v>
      </c>
    </row>
    <row r="11386" spans="1:5" ht="12" customHeight="1" x14ac:dyDescent="0.25">
      <c r="A11386" s="655">
        <v>733905818356</v>
      </c>
      <c r="B11386" s="654" t="s">
        <v>25468</v>
      </c>
      <c r="C11386" s="22">
        <f>DIAG!T30</f>
        <v>0</v>
      </c>
      <c r="D11386" s="15" t="s">
        <v>24876</v>
      </c>
      <c r="E11386" s="674" t="s">
        <v>25469</v>
      </c>
    </row>
    <row r="11387" spans="1:5" ht="12" customHeight="1" x14ac:dyDescent="0.25">
      <c r="A11387" s="655">
        <v>733905818363</v>
      </c>
      <c r="B11387" s="654" t="s">
        <v>25470</v>
      </c>
      <c r="C11387" s="22">
        <f>DIAG!T31</f>
        <v>0</v>
      </c>
      <c r="D11387" s="15" t="s">
        <v>24876</v>
      </c>
      <c r="E11387" s="674" t="s">
        <v>25471</v>
      </c>
    </row>
    <row r="11388" spans="1:5" ht="12" customHeight="1" x14ac:dyDescent="0.25">
      <c r="A11388" s="655">
        <v>733905818370</v>
      </c>
      <c r="B11388" s="654" t="s">
        <v>25472</v>
      </c>
      <c r="C11388" s="22">
        <f>DIAG!T32</f>
        <v>0</v>
      </c>
      <c r="D11388" s="15" t="s">
        <v>24876</v>
      </c>
      <c r="E11388" s="674" t="s">
        <v>25473</v>
      </c>
    </row>
    <row r="11389" spans="1:5" ht="12" customHeight="1" x14ac:dyDescent="0.25">
      <c r="A11389" s="655">
        <v>733905818387</v>
      </c>
      <c r="B11389" s="654" t="s">
        <v>25474</v>
      </c>
      <c r="C11389" s="22">
        <f>DIAG!T33</f>
        <v>0</v>
      </c>
      <c r="D11389" s="15" t="s">
        <v>24876</v>
      </c>
      <c r="E11389" s="674" t="s">
        <v>25475</v>
      </c>
    </row>
    <row r="11390" spans="1:5" ht="12" customHeight="1" x14ac:dyDescent="0.25">
      <c r="A11390" s="655">
        <v>733905818394</v>
      </c>
      <c r="B11390" s="654" t="s">
        <v>25476</v>
      </c>
      <c r="C11390" s="22">
        <f>DIAG!T34</f>
        <v>0</v>
      </c>
      <c r="D11390" s="15" t="s">
        <v>24876</v>
      </c>
      <c r="E11390" s="674" t="s">
        <v>25477</v>
      </c>
    </row>
    <row r="11391" spans="1:5" ht="12" customHeight="1" x14ac:dyDescent="0.25">
      <c r="A11391" s="655">
        <v>733905818400</v>
      </c>
      <c r="B11391" s="654" t="s">
        <v>25478</v>
      </c>
      <c r="C11391" s="22">
        <f>DIAG!T35</f>
        <v>0</v>
      </c>
      <c r="D11391" s="15" t="s">
        <v>24876</v>
      </c>
      <c r="E11391" s="674" t="s">
        <v>25479</v>
      </c>
    </row>
    <row r="11392" spans="1:5" ht="12" customHeight="1" x14ac:dyDescent="0.25">
      <c r="A11392" s="655">
        <v>733905818417</v>
      </c>
      <c r="B11392" s="654" t="s">
        <v>25480</v>
      </c>
      <c r="C11392" s="22">
        <f>DIAG!T36</f>
        <v>0</v>
      </c>
      <c r="D11392" s="15" t="s">
        <v>24876</v>
      </c>
      <c r="E11392" s="674" t="s">
        <v>25481</v>
      </c>
    </row>
    <row r="11393" spans="1:5" ht="12" customHeight="1" x14ac:dyDescent="0.25">
      <c r="A11393" s="655">
        <v>733905818424</v>
      </c>
      <c r="B11393" s="654" t="s">
        <v>25482</v>
      </c>
      <c r="C11393" s="22">
        <f>DIAG!T37</f>
        <v>0</v>
      </c>
      <c r="D11393" s="15" t="s">
        <v>24876</v>
      </c>
      <c r="E11393" s="674" t="s">
        <v>25483</v>
      </c>
    </row>
    <row r="11394" spans="1:5" ht="12" customHeight="1" x14ac:dyDescent="0.25">
      <c r="A11394" s="655">
        <v>733905818431</v>
      </c>
      <c r="B11394" s="654" t="s">
        <v>25484</v>
      </c>
      <c r="C11394" s="22">
        <f>DIAG!T38</f>
        <v>0</v>
      </c>
      <c r="D11394" s="15" t="s">
        <v>24876</v>
      </c>
      <c r="E11394" s="674" t="s">
        <v>25485</v>
      </c>
    </row>
    <row r="11395" spans="1:5" ht="12" customHeight="1" x14ac:dyDescent="0.25">
      <c r="A11395" s="660">
        <v>193377313146</v>
      </c>
      <c r="B11395" s="661" t="s">
        <v>25486</v>
      </c>
      <c r="C11395" s="662">
        <f>DIAG!W12</f>
        <v>0</v>
      </c>
      <c r="D11395" s="15" t="s">
        <v>24876</v>
      </c>
      <c r="E11395" s="23" t="s">
        <v>25487</v>
      </c>
    </row>
    <row r="11396" spans="1:5" ht="12" customHeight="1" x14ac:dyDescent="0.25">
      <c r="A11396" s="660">
        <v>193377313139</v>
      </c>
      <c r="B11396" s="661" t="s">
        <v>25488</v>
      </c>
      <c r="C11396" s="662">
        <f>DIAG!W13</f>
        <v>0</v>
      </c>
      <c r="D11396" s="15" t="s">
        <v>24876</v>
      </c>
      <c r="E11396" s="23" t="s">
        <v>25489</v>
      </c>
    </row>
    <row r="11397" spans="1:5" ht="12" customHeight="1" x14ac:dyDescent="0.25">
      <c r="A11397" s="660">
        <v>193377313122</v>
      </c>
      <c r="B11397" s="661" t="s">
        <v>25490</v>
      </c>
      <c r="C11397" s="662">
        <f>DIAG!W14</f>
        <v>0</v>
      </c>
      <c r="D11397" s="15" t="s">
        <v>24876</v>
      </c>
      <c r="E11397" s="23" t="s">
        <v>25491</v>
      </c>
    </row>
    <row r="11398" spans="1:5" ht="12" customHeight="1" x14ac:dyDescent="0.25">
      <c r="A11398" s="660">
        <v>193377313115</v>
      </c>
      <c r="B11398" s="661" t="s">
        <v>25492</v>
      </c>
      <c r="C11398" s="662">
        <f>DIAG!W15</f>
        <v>0</v>
      </c>
      <c r="D11398" s="15" t="s">
        <v>24876</v>
      </c>
      <c r="E11398" s="23" t="s">
        <v>25493</v>
      </c>
    </row>
    <row r="11399" spans="1:5" ht="12" customHeight="1" x14ac:dyDescent="0.25">
      <c r="A11399" s="660">
        <v>193377313108</v>
      </c>
      <c r="B11399" s="661" t="s">
        <v>25494</v>
      </c>
      <c r="C11399" s="662">
        <f>DIAG!W16</f>
        <v>0</v>
      </c>
      <c r="D11399" s="15" t="s">
        <v>24876</v>
      </c>
      <c r="E11399" s="23" t="s">
        <v>25495</v>
      </c>
    </row>
    <row r="11400" spans="1:5" ht="12" customHeight="1" x14ac:dyDescent="0.25">
      <c r="A11400" s="660">
        <v>193377313092</v>
      </c>
      <c r="B11400" s="661" t="s">
        <v>25496</v>
      </c>
      <c r="C11400" s="662">
        <f>DIAG!W17</f>
        <v>0</v>
      </c>
      <c r="D11400" s="15" t="s">
        <v>24876</v>
      </c>
      <c r="E11400" s="23" t="s">
        <v>25497</v>
      </c>
    </row>
    <row r="11401" spans="1:5" ht="12" customHeight="1" x14ac:dyDescent="0.25">
      <c r="A11401" s="660">
        <v>193377313085</v>
      </c>
      <c r="B11401" s="661" t="s">
        <v>25498</v>
      </c>
      <c r="C11401" s="662">
        <f>DIAG!W18</f>
        <v>0</v>
      </c>
      <c r="D11401" s="15" t="s">
        <v>24876</v>
      </c>
      <c r="E11401" s="23" t="s">
        <v>25499</v>
      </c>
    </row>
    <row r="11402" spans="1:5" ht="12" customHeight="1" x14ac:dyDescent="0.25">
      <c r="A11402" s="660">
        <v>193377313078</v>
      </c>
      <c r="B11402" s="661" t="s">
        <v>25500</v>
      </c>
      <c r="C11402" s="662">
        <f>DIAG!W19</f>
        <v>0</v>
      </c>
      <c r="D11402" s="15" t="s">
        <v>24876</v>
      </c>
      <c r="E11402" s="23" t="s">
        <v>25501</v>
      </c>
    </row>
    <row r="11403" spans="1:5" ht="12" customHeight="1" x14ac:dyDescent="0.25">
      <c r="A11403" s="660">
        <v>193377313061</v>
      </c>
      <c r="B11403" s="661" t="s">
        <v>25502</v>
      </c>
      <c r="C11403" s="662">
        <f>DIAG!W20</f>
        <v>0</v>
      </c>
      <c r="D11403" s="15" t="s">
        <v>24876</v>
      </c>
      <c r="E11403" s="23" t="s">
        <v>25503</v>
      </c>
    </row>
    <row r="11404" spans="1:5" ht="12" customHeight="1" x14ac:dyDescent="0.25">
      <c r="A11404" s="660">
        <v>193377313054</v>
      </c>
      <c r="B11404" s="661" t="s">
        <v>25504</v>
      </c>
      <c r="C11404" s="662">
        <f>DIAG!W21</f>
        <v>0</v>
      </c>
      <c r="D11404" s="15" t="s">
        <v>24876</v>
      </c>
      <c r="E11404" s="23" t="s">
        <v>25505</v>
      </c>
    </row>
    <row r="11405" spans="1:5" ht="12" customHeight="1" x14ac:dyDescent="0.25">
      <c r="A11405" s="660">
        <v>193377313047</v>
      </c>
      <c r="B11405" s="661" t="s">
        <v>25506</v>
      </c>
      <c r="C11405" s="662">
        <f>DIAG!W22</f>
        <v>0</v>
      </c>
      <c r="D11405" s="15" t="s">
        <v>24876</v>
      </c>
      <c r="E11405" s="23" t="s">
        <v>25507</v>
      </c>
    </row>
    <row r="11406" spans="1:5" ht="12" customHeight="1" x14ac:dyDescent="0.25">
      <c r="A11406" s="660">
        <v>193377313030</v>
      </c>
      <c r="B11406" s="661" t="s">
        <v>25508</v>
      </c>
      <c r="C11406" s="662">
        <f>DIAG!W23</f>
        <v>0</v>
      </c>
      <c r="D11406" s="15" t="s">
        <v>24876</v>
      </c>
      <c r="E11406" s="23" t="s">
        <v>25509</v>
      </c>
    </row>
    <row r="11407" spans="1:5" ht="12" customHeight="1" x14ac:dyDescent="0.25">
      <c r="A11407" s="660">
        <v>193377313023</v>
      </c>
      <c r="B11407" s="661" t="s">
        <v>25510</v>
      </c>
      <c r="C11407" s="662">
        <f>DIAG!W24</f>
        <v>0</v>
      </c>
      <c r="D11407" s="15" t="s">
        <v>24876</v>
      </c>
      <c r="E11407" s="23" t="s">
        <v>25511</v>
      </c>
    </row>
    <row r="11408" spans="1:5" ht="12" customHeight="1" x14ac:dyDescent="0.25">
      <c r="A11408" s="660">
        <v>193377313016</v>
      </c>
      <c r="B11408" s="661" t="s">
        <v>25512</v>
      </c>
      <c r="C11408" s="662">
        <f>DIAG!W25</f>
        <v>0</v>
      </c>
      <c r="D11408" s="15" t="s">
        <v>24876</v>
      </c>
      <c r="E11408" s="23" t="s">
        <v>25513</v>
      </c>
    </row>
    <row r="11409" spans="1:5" ht="12" customHeight="1" x14ac:dyDescent="0.25">
      <c r="A11409" s="660">
        <v>193377313009</v>
      </c>
      <c r="B11409" s="661" t="s">
        <v>25514</v>
      </c>
      <c r="C11409" s="662">
        <f>DIAG!W26</f>
        <v>0</v>
      </c>
      <c r="D11409" s="15" t="s">
        <v>24876</v>
      </c>
      <c r="E11409" s="23" t="s">
        <v>25515</v>
      </c>
    </row>
    <row r="11410" spans="1:5" ht="12" customHeight="1" x14ac:dyDescent="0.25">
      <c r="A11410" s="660">
        <v>193377312996</v>
      </c>
      <c r="B11410" s="661" t="s">
        <v>25516</v>
      </c>
      <c r="C11410" s="662">
        <f>DIAG!W27</f>
        <v>0</v>
      </c>
      <c r="D11410" s="15" t="s">
        <v>24876</v>
      </c>
      <c r="E11410" s="23" t="s">
        <v>25517</v>
      </c>
    </row>
    <row r="11411" spans="1:5" ht="12" customHeight="1" x14ac:dyDescent="0.25">
      <c r="A11411" s="660">
        <v>193377312989</v>
      </c>
      <c r="B11411" s="661" t="s">
        <v>25518</v>
      </c>
      <c r="C11411" s="662">
        <f>DIAG!W28</f>
        <v>0</v>
      </c>
      <c r="D11411" s="15" t="s">
        <v>24876</v>
      </c>
      <c r="E11411" s="23" t="s">
        <v>25519</v>
      </c>
    </row>
    <row r="11412" spans="1:5" ht="12" customHeight="1" x14ac:dyDescent="0.25">
      <c r="A11412" s="660">
        <v>193377312972</v>
      </c>
      <c r="B11412" s="661" t="s">
        <v>25520</v>
      </c>
      <c r="C11412" s="662">
        <f>DIAG!W29</f>
        <v>0</v>
      </c>
      <c r="D11412" s="15" t="s">
        <v>24876</v>
      </c>
      <c r="E11412" s="23" t="s">
        <v>25521</v>
      </c>
    </row>
    <row r="11413" spans="1:5" ht="12" customHeight="1" x14ac:dyDescent="0.25">
      <c r="A11413" s="660">
        <v>193377312965</v>
      </c>
      <c r="B11413" s="661" t="s">
        <v>25522</v>
      </c>
      <c r="C11413" s="662">
        <f>DIAG!W30</f>
        <v>0</v>
      </c>
      <c r="D11413" s="15" t="s">
        <v>24876</v>
      </c>
      <c r="E11413" s="23" t="s">
        <v>25523</v>
      </c>
    </row>
    <row r="11414" spans="1:5" ht="12" customHeight="1" x14ac:dyDescent="0.25">
      <c r="A11414" s="660">
        <v>193377312958</v>
      </c>
      <c r="B11414" s="661" t="s">
        <v>25524</v>
      </c>
      <c r="C11414" s="662">
        <f>DIAG!W31</f>
        <v>0</v>
      </c>
      <c r="D11414" s="15" t="s">
        <v>24876</v>
      </c>
      <c r="E11414" s="23" t="s">
        <v>25525</v>
      </c>
    </row>
    <row r="11415" spans="1:5" ht="12" customHeight="1" x14ac:dyDescent="0.25">
      <c r="A11415" s="660">
        <v>193377312941</v>
      </c>
      <c r="B11415" s="661" t="s">
        <v>25526</v>
      </c>
      <c r="C11415" s="662">
        <f>DIAG!W32</f>
        <v>0</v>
      </c>
      <c r="D11415" s="15" t="s">
        <v>24876</v>
      </c>
      <c r="E11415" s="23" t="s">
        <v>25527</v>
      </c>
    </row>
    <row r="11416" spans="1:5" ht="12" customHeight="1" x14ac:dyDescent="0.25">
      <c r="A11416" s="660">
        <v>193377312934</v>
      </c>
      <c r="B11416" s="661" t="s">
        <v>25528</v>
      </c>
      <c r="C11416" s="662">
        <f>DIAG!W33</f>
        <v>0</v>
      </c>
      <c r="D11416" s="15" t="s">
        <v>24876</v>
      </c>
      <c r="E11416" s="23" t="s">
        <v>25529</v>
      </c>
    </row>
    <row r="11417" spans="1:5" ht="12" customHeight="1" x14ac:dyDescent="0.25">
      <c r="A11417" s="660">
        <v>193377312927</v>
      </c>
      <c r="B11417" s="661" t="s">
        <v>25530</v>
      </c>
      <c r="C11417" s="662">
        <f>DIAG!W34</f>
        <v>0</v>
      </c>
      <c r="D11417" s="15" t="s">
        <v>24876</v>
      </c>
      <c r="E11417" s="23" t="s">
        <v>25531</v>
      </c>
    </row>
    <row r="11418" spans="1:5" ht="12" customHeight="1" x14ac:dyDescent="0.25">
      <c r="A11418" s="660">
        <v>193377312910</v>
      </c>
      <c r="B11418" s="661" t="s">
        <v>25532</v>
      </c>
      <c r="C11418" s="662">
        <f>DIAG!W35</f>
        <v>0</v>
      </c>
      <c r="D11418" s="15" t="s">
        <v>24876</v>
      </c>
      <c r="E11418" s="23" t="s">
        <v>25533</v>
      </c>
    </row>
    <row r="11419" spans="1:5" ht="12" customHeight="1" x14ac:dyDescent="0.25">
      <c r="A11419" s="660">
        <v>193377312903</v>
      </c>
      <c r="B11419" s="661" t="s">
        <v>25534</v>
      </c>
      <c r="C11419" s="662">
        <f>DIAG!W36</f>
        <v>0</v>
      </c>
      <c r="D11419" s="15" t="s">
        <v>24876</v>
      </c>
      <c r="E11419" s="23" t="s">
        <v>25535</v>
      </c>
    </row>
    <row r="11420" spans="1:5" ht="12" customHeight="1" x14ac:dyDescent="0.25">
      <c r="A11420" s="660">
        <v>193377312897</v>
      </c>
      <c r="B11420" s="661" t="s">
        <v>25536</v>
      </c>
      <c r="C11420" s="662">
        <f>DIAG!W37</f>
        <v>0</v>
      </c>
      <c r="D11420" s="15" t="s">
        <v>24876</v>
      </c>
      <c r="E11420" s="23" t="s">
        <v>25537</v>
      </c>
    </row>
    <row r="11421" spans="1:5" ht="12" customHeight="1" x14ac:dyDescent="0.25">
      <c r="A11421" s="660">
        <v>193377312880</v>
      </c>
      <c r="B11421" s="661" t="s">
        <v>25538</v>
      </c>
      <c r="C11421" s="662">
        <f>DIAG!W38</f>
        <v>0</v>
      </c>
      <c r="D11421" s="15" t="s">
        <v>24876</v>
      </c>
      <c r="E11421" s="23" t="s">
        <v>25539</v>
      </c>
    </row>
    <row r="11422" spans="1:5" ht="12" customHeight="1" x14ac:dyDescent="0.25">
      <c r="A11422" s="660">
        <v>193377312873</v>
      </c>
      <c r="B11422" s="661" t="s">
        <v>25540</v>
      </c>
      <c r="C11422" s="662">
        <f>DIAG!W39</f>
        <v>0</v>
      </c>
      <c r="D11422" s="15" t="s">
        <v>24876</v>
      </c>
      <c r="E11422" s="23" t="s">
        <v>25541</v>
      </c>
    </row>
    <row r="11423" spans="1:5" ht="12" customHeight="1" x14ac:dyDescent="0.25">
      <c r="A11423" s="660">
        <v>193377312866</v>
      </c>
      <c r="B11423" s="661" t="s">
        <v>25542</v>
      </c>
      <c r="C11423" s="662">
        <f>DIAG!W40</f>
        <v>0</v>
      </c>
      <c r="D11423" s="15" t="s">
        <v>24876</v>
      </c>
      <c r="E11423" s="23" t="s">
        <v>25543</v>
      </c>
    </row>
    <row r="11424" spans="1:5" ht="12" customHeight="1" x14ac:dyDescent="0.25">
      <c r="A11424" s="660">
        <v>193377312859</v>
      </c>
      <c r="B11424" s="661" t="s">
        <v>25544</v>
      </c>
      <c r="C11424" s="662">
        <f>DIAG!W41</f>
        <v>0</v>
      </c>
      <c r="D11424" s="15" t="s">
        <v>24876</v>
      </c>
      <c r="E11424" s="23" t="s">
        <v>25545</v>
      </c>
    </row>
    <row r="11425" spans="1:5" ht="12" customHeight="1" x14ac:dyDescent="0.25">
      <c r="A11425" s="660">
        <v>193377312842</v>
      </c>
      <c r="B11425" s="661" t="s">
        <v>25546</v>
      </c>
      <c r="C11425" s="662">
        <f>DIAG!W42</f>
        <v>0</v>
      </c>
      <c r="D11425" s="15" t="s">
        <v>24876</v>
      </c>
      <c r="E11425" s="23" t="s">
        <v>25547</v>
      </c>
    </row>
    <row r="11426" spans="1:5" ht="12" customHeight="1" x14ac:dyDescent="0.25">
      <c r="A11426" s="660">
        <v>193377312835</v>
      </c>
      <c r="B11426" s="661" t="s">
        <v>25548</v>
      </c>
      <c r="C11426" s="662">
        <f>DIAG!W43</f>
        <v>0</v>
      </c>
      <c r="D11426" s="15" t="s">
        <v>24876</v>
      </c>
      <c r="E11426" s="23" t="s">
        <v>25549</v>
      </c>
    </row>
    <row r="11427" spans="1:5" ht="12" customHeight="1" x14ac:dyDescent="0.25">
      <c r="A11427" s="660">
        <v>193377312828</v>
      </c>
      <c r="B11427" s="661" t="s">
        <v>25550</v>
      </c>
      <c r="C11427" s="662">
        <f>DIAG!W44</f>
        <v>0</v>
      </c>
      <c r="D11427" s="15" t="s">
        <v>24876</v>
      </c>
      <c r="E11427" s="23" t="s">
        <v>25551</v>
      </c>
    </row>
    <row r="11428" spans="1:5" ht="12" customHeight="1" x14ac:dyDescent="0.25">
      <c r="A11428" s="660">
        <v>193377312811</v>
      </c>
      <c r="B11428" s="661" t="s">
        <v>25552</v>
      </c>
      <c r="C11428" s="662">
        <f>DIAG!W45</f>
        <v>0</v>
      </c>
      <c r="D11428" s="15" t="s">
        <v>24876</v>
      </c>
      <c r="E11428" s="23" t="s">
        <v>25553</v>
      </c>
    </row>
    <row r="11429" spans="1:5" ht="12" customHeight="1" x14ac:dyDescent="0.25">
      <c r="A11429" s="660">
        <v>193377312804</v>
      </c>
      <c r="B11429" s="661" t="s">
        <v>25554</v>
      </c>
      <c r="C11429" s="662">
        <f>DIAG!W46</f>
        <v>0</v>
      </c>
      <c r="D11429" s="15" t="s">
        <v>24876</v>
      </c>
      <c r="E11429" s="23" t="s">
        <v>25555</v>
      </c>
    </row>
    <row r="11430" spans="1:5" ht="12" customHeight="1" x14ac:dyDescent="0.25">
      <c r="A11430" s="660">
        <v>193377313795</v>
      </c>
      <c r="B11430" s="661" t="s">
        <v>25556</v>
      </c>
      <c r="C11430" s="662">
        <f>DIAG!X12</f>
        <v>0</v>
      </c>
      <c r="D11430" s="15" t="s">
        <v>24876</v>
      </c>
      <c r="E11430" s="23" t="s">
        <v>25557</v>
      </c>
    </row>
    <row r="11431" spans="1:5" ht="12" customHeight="1" x14ac:dyDescent="0.25">
      <c r="A11431" s="660">
        <v>193377313788</v>
      </c>
      <c r="B11431" s="661" t="s">
        <v>25558</v>
      </c>
      <c r="C11431" s="662">
        <f>DIAG!X13</f>
        <v>0</v>
      </c>
      <c r="D11431" s="15" t="s">
        <v>24876</v>
      </c>
      <c r="E11431" s="23" t="s">
        <v>25559</v>
      </c>
    </row>
    <row r="11432" spans="1:5" ht="12" customHeight="1" x14ac:dyDescent="0.25">
      <c r="A11432" s="660">
        <v>193377313771</v>
      </c>
      <c r="B11432" s="661" t="s">
        <v>25560</v>
      </c>
      <c r="C11432" s="662">
        <f>DIAG!X14</f>
        <v>0</v>
      </c>
      <c r="D11432" s="15" t="s">
        <v>24876</v>
      </c>
      <c r="E11432" s="23" t="s">
        <v>25561</v>
      </c>
    </row>
    <row r="11433" spans="1:5" ht="12" customHeight="1" x14ac:dyDescent="0.25">
      <c r="A11433" s="660">
        <v>193377313764</v>
      </c>
      <c r="B11433" s="661" t="s">
        <v>25562</v>
      </c>
      <c r="C11433" s="662">
        <f>DIAG!X15</f>
        <v>0</v>
      </c>
      <c r="D11433" s="15" t="s">
        <v>24876</v>
      </c>
      <c r="E11433" s="23" t="s">
        <v>25563</v>
      </c>
    </row>
    <row r="11434" spans="1:5" ht="12" customHeight="1" x14ac:dyDescent="0.25">
      <c r="A11434" s="660">
        <v>193377313757</v>
      </c>
      <c r="B11434" s="661" t="s">
        <v>25564</v>
      </c>
      <c r="C11434" s="662">
        <f>DIAG!X16</f>
        <v>0</v>
      </c>
      <c r="D11434" s="15" t="s">
        <v>24876</v>
      </c>
      <c r="E11434" s="23" t="s">
        <v>25565</v>
      </c>
    </row>
    <row r="11435" spans="1:5" ht="12" customHeight="1" x14ac:dyDescent="0.25">
      <c r="A11435" s="660">
        <v>193377313740</v>
      </c>
      <c r="B11435" s="661" t="s">
        <v>25566</v>
      </c>
      <c r="C11435" s="662">
        <f>DIAG!X17</f>
        <v>0</v>
      </c>
      <c r="D11435" s="15" t="s">
        <v>24876</v>
      </c>
      <c r="E11435" s="23" t="s">
        <v>25567</v>
      </c>
    </row>
    <row r="11436" spans="1:5" ht="12" customHeight="1" x14ac:dyDescent="0.25">
      <c r="A11436" s="660">
        <v>193377313733</v>
      </c>
      <c r="B11436" s="661" t="s">
        <v>25568</v>
      </c>
      <c r="C11436" s="662">
        <f>DIAG!X18</f>
        <v>0</v>
      </c>
      <c r="D11436" s="15" t="s">
        <v>24876</v>
      </c>
      <c r="E11436" s="23" t="s">
        <v>25569</v>
      </c>
    </row>
    <row r="11437" spans="1:5" ht="12" customHeight="1" x14ac:dyDescent="0.25">
      <c r="A11437" s="660">
        <v>193377313726</v>
      </c>
      <c r="B11437" s="661" t="s">
        <v>25570</v>
      </c>
      <c r="C11437" s="662">
        <f>DIAG!X19</f>
        <v>0</v>
      </c>
      <c r="D11437" s="15" t="s">
        <v>24876</v>
      </c>
      <c r="E11437" s="23" t="s">
        <v>25571</v>
      </c>
    </row>
    <row r="11438" spans="1:5" ht="12" customHeight="1" x14ac:dyDescent="0.25">
      <c r="A11438" s="660">
        <v>193377313719</v>
      </c>
      <c r="B11438" s="661" t="s">
        <v>25572</v>
      </c>
      <c r="C11438" s="662">
        <f>DIAG!X20</f>
        <v>0</v>
      </c>
      <c r="D11438" s="15" t="s">
        <v>24876</v>
      </c>
      <c r="E11438" s="23" t="s">
        <v>25573</v>
      </c>
    </row>
    <row r="11439" spans="1:5" ht="12" customHeight="1" x14ac:dyDescent="0.25">
      <c r="A11439" s="660">
        <v>193377313702</v>
      </c>
      <c r="B11439" s="661" t="s">
        <v>25574</v>
      </c>
      <c r="C11439" s="662">
        <f>DIAG!X21</f>
        <v>0</v>
      </c>
      <c r="D11439" s="15" t="s">
        <v>24876</v>
      </c>
      <c r="E11439" s="23" t="s">
        <v>25575</v>
      </c>
    </row>
    <row r="11440" spans="1:5" ht="12" customHeight="1" x14ac:dyDescent="0.25">
      <c r="A11440" s="660">
        <v>193377313696</v>
      </c>
      <c r="B11440" s="661" t="s">
        <v>25576</v>
      </c>
      <c r="C11440" s="662">
        <f>DIAG!X22</f>
        <v>0</v>
      </c>
      <c r="D11440" s="15" t="s">
        <v>24876</v>
      </c>
      <c r="E11440" s="23" t="s">
        <v>25577</v>
      </c>
    </row>
    <row r="11441" spans="1:5" ht="12" customHeight="1" x14ac:dyDescent="0.25">
      <c r="A11441" s="660">
        <v>193377313689</v>
      </c>
      <c r="B11441" s="661" t="s">
        <v>25578</v>
      </c>
      <c r="C11441" s="662">
        <f>DIAG!X23</f>
        <v>0</v>
      </c>
      <c r="D11441" s="15" t="s">
        <v>24876</v>
      </c>
      <c r="E11441" s="23" t="s">
        <v>25579</v>
      </c>
    </row>
    <row r="11442" spans="1:5" ht="12" customHeight="1" x14ac:dyDescent="0.25">
      <c r="A11442" s="660">
        <v>193377313672</v>
      </c>
      <c r="B11442" s="661" t="s">
        <v>25580</v>
      </c>
      <c r="C11442" s="662">
        <f>DIAG!X24</f>
        <v>0</v>
      </c>
      <c r="D11442" s="15" t="s">
        <v>24876</v>
      </c>
      <c r="E11442" s="23" t="s">
        <v>25581</v>
      </c>
    </row>
    <row r="11443" spans="1:5" ht="12" customHeight="1" x14ac:dyDescent="0.25">
      <c r="A11443" s="660">
        <v>193377313665</v>
      </c>
      <c r="B11443" s="661" t="s">
        <v>25582</v>
      </c>
      <c r="C11443" s="662">
        <f>DIAG!X25</f>
        <v>0</v>
      </c>
      <c r="D11443" s="15" t="s">
        <v>24876</v>
      </c>
      <c r="E11443" s="23" t="s">
        <v>25583</v>
      </c>
    </row>
    <row r="11444" spans="1:5" ht="12" customHeight="1" x14ac:dyDescent="0.25">
      <c r="A11444" s="660">
        <v>193377313658</v>
      </c>
      <c r="B11444" s="661" t="s">
        <v>25584</v>
      </c>
      <c r="C11444" s="662">
        <f>DIAG!X26</f>
        <v>0</v>
      </c>
      <c r="D11444" s="15" t="s">
        <v>24876</v>
      </c>
      <c r="E11444" s="23" t="s">
        <v>25585</v>
      </c>
    </row>
    <row r="11445" spans="1:5" ht="12" customHeight="1" x14ac:dyDescent="0.25">
      <c r="A11445" s="660">
        <v>193377313641</v>
      </c>
      <c r="B11445" s="661" t="s">
        <v>25586</v>
      </c>
      <c r="C11445" s="662">
        <f>DIAG!X27</f>
        <v>0</v>
      </c>
      <c r="D11445" s="15" t="s">
        <v>24876</v>
      </c>
      <c r="E11445" s="23" t="s">
        <v>25587</v>
      </c>
    </row>
    <row r="11446" spans="1:5" ht="12" customHeight="1" x14ac:dyDescent="0.25">
      <c r="A11446" s="660">
        <v>193377313634</v>
      </c>
      <c r="B11446" s="661" t="s">
        <v>25588</v>
      </c>
      <c r="C11446" s="662">
        <f>DIAG!X28</f>
        <v>0</v>
      </c>
      <c r="D11446" s="15" t="s">
        <v>24876</v>
      </c>
      <c r="E11446" s="23" t="s">
        <v>25589</v>
      </c>
    </row>
    <row r="11447" spans="1:5" ht="12" customHeight="1" x14ac:dyDescent="0.25">
      <c r="A11447" s="660">
        <v>193377313627</v>
      </c>
      <c r="B11447" s="661" t="s">
        <v>25590</v>
      </c>
      <c r="C11447" s="662">
        <f>DIAG!X29</f>
        <v>0</v>
      </c>
      <c r="D11447" s="15" t="s">
        <v>24876</v>
      </c>
      <c r="E11447" s="23" t="s">
        <v>25591</v>
      </c>
    </row>
    <row r="11448" spans="1:5" ht="12" customHeight="1" x14ac:dyDescent="0.25">
      <c r="A11448" s="660">
        <v>193377313610</v>
      </c>
      <c r="B11448" s="661" t="s">
        <v>25592</v>
      </c>
      <c r="C11448" s="662">
        <f>DIAG!X30</f>
        <v>0</v>
      </c>
      <c r="D11448" s="15" t="s">
        <v>24876</v>
      </c>
      <c r="E11448" s="23" t="s">
        <v>25593</v>
      </c>
    </row>
    <row r="11449" spans="1:5" ht="12" customHeight="1" x14ac:dyDescent="0.25">
      <c r="A11449" s="660">
        <v>193377313603</v>
      </c>
      <c r="B11449" s="661" t="s">
        <v>25594</v>
      </c>
      <c r="C11449" s="662">
        <f>DIAG!X31</f>
        <v>0</v>
      </c>
      <c r="D11449" s="15" t="s">
        <v>24876</v>
      </c>
      <c r="E11449" s="23" t="s">
        <v>25595</v>
      </c>
    </row>
    <row r="11450" spans="1:5" ht="12" customHeight="1" x14ac:dyDescent="0.25">
      <c r="A11450" s="660">
        <v>193377313597</v>
      </c>
      <c r="B11450" s="661" t="s">
        <v>25596</v>
      </c>
      <c r="C11450" s="662">
        <f>DIAG!X32</f>
        <v>0</v>
      </c>
      <c r="D11450" s="15" t="s">
        <v>24876</v>
      </c>
      <c r="E11450" s="23" t="s">
        <v>25597</v>
      </c>
    </row>
    <row r="11451" spans="1:5" ht="12" customHeight="1" x14ac:dyDescent="0.25">
      <c r="A11451" s="660">
        <v>193377313580</v>
      </c>
      <c r="B11451" s="661" t="s">
        <v>25598</v>
      </c>
      <c r="C11451" s="662">
        <f>DIAG!X33</f>
        <v>0</v>
      </c>
      <c r="D11451" s="15" t="s">
        <v>24876</v>
      </c>
      <c r="E11451" s="23" t="s">
        <v>25599</v>
      </c>
    </row>
    <row r="11452" spans="1:5" ht="12" customHeight="1" x14ac:dyDescent="0.25">
      <c r="A11452" s="660">
        <v>193377313573</v>
      </c>
      <c r="B11452" s="661" t="s">
        <v>25600</v>
      </c>
      <c r="C11452" s="662">
        <f>DIAG!X34</f>
        <v>0</v>
      </c>
      <c r="D11452" s="15" t="s">
        <v>24876</v>
      </c>
      <c r="E11452" s="23" t="s">
        <v>25601</v>
      </c>
    </row>
    <row r="11453" spans="1:5" ht="12" customHeight="1" x14ac:dyDescent="0.25">
      <c r="A11453" s="660">
        <v>193377313566</v>
      </c>
      <c r="B11453" s="661" t="s">
        <v>25602</v>
      </c>
      <c r="C11453" s="662">
        <f>DIAG!X35</f>
        <v>0</v>
      </c>
      <c r="D11453" s="15" t="s">
        <v>24876</v>
      </c>
      <c r="E11453" s="23" t="s">
        <v>25603</v>
      </c>
    </row>
    <row r="11454" spans="1:5" ht="12" customHeight="1" x14ac:dyDescent="0.25">
      <c r="A11454" s="660">
        <v>193377313559</v>
      </c>
      <c r="B11454" s="661" t="s">
        <v>25604</v>
      </c>
      <c r="C11454" s="662">
        <f>DIAG!X36</f>
        <v>0</v>
      </c>
      <c r="D11454" s="15" t="s">
        <v>24876</v>
      </c>
      <c r="E11454" s="23" t="s">
        <v>25605</v>
      </c>
    </row>
    <row r="11455" spans="1:5" ht="12" customHeight="1" x14ac:dyDescent="0.25">
      <c r="A11455" s="660">
        <v>193377313542</v>
      </c>
      <c r="B11455" s="661" t="s">
        <v>25606</v>
      </c>
      <c r="C11455" s="662">
        <f>DIAG!X37</f>
        <v>0</v>
      </c>
      <c r="D11455" s="15" t="s">
        <v>24876</v>
      </c>
      <c r="E11455" s="23" t="s">
        <v>25607</v>
      </c>
    </row>
    <row r="11456" spans="1:5" ht="12" customHeight="1" x14ac:dyDescent="0.25">
      <c r="A11456" s="660">
        <v>193377313535</v>
      </c>
      <c r="B11456" s="661" t="s">
        <v>25608</v>
      </c>
      <c r="C11456" s="662">
        <f>DIAG!X38</f>
        <v>0</v>
      </c>
      <c r="D11456" s="15" t="s">
        <v>24876</v>
      </c>
      <c r="E11456" s="23" t="s">
        <v>25609</v>
      </c>
    </row>
    <row r="11457" spans="1:5" ht="12" customHeight="1" x14ac:dyDescent="0.25">
      <c r="A11457" s="660">
        <v>193377313528</v>
      </c>
      <c r="B11457" s="661" t="s">
        <v>25610</v>
      </c>
      <c r="C11457" s="662">
        <f>DIAG!X39</f>
        <v>0</v>
      </c>
      <c r="D11457" s="15" t="s">
        <v>24876</v>
      </c>
      <c r="E11457" s="23" t="s">
        <v>25611</v>
      </c>
    </row>
    <row r="11458" spans="1:5" ht="12" customHeight="1" x14ac:dyDescent="0.25">
      <c r="A11458" s="660">
        <v>193377313511</v>
      </c>
      <c r="B11458" s="661" t="s">
        <v>25612</v>
      </c>
      <c r="C11458" s="662">
        <f>DIAG!X40</f>
        <v>0</v>
      </c>
      <c r="D11458" s="15" t="s">
        <v>24876</v>
      </c>
      <c r="E11458" s="23" t="s">
        <v>25613</v>
      </c>
    </row>
    <row r="11459" spans="1:5" ht="12" customHeight="1" x14ac:dyDescent="0.25">
      <c r="A11459" s="660">
        <v>193377313504</v>
      </c>
      <c r="B11459" s="661" t="s">
        <v>25614</v>
      </c>
      <c r="C11459" s="662">
        <f>DIAG!X41</f>
        <v>0</v>
      </c>
      <c r="D11459" s="15" t="s">
        <v>24876</v>
      </c>
      <c r="E11459" s="23" t="s">
        <v>25615</v>
      </c>
    </row>
    <row r="11460" spans="1:5" ht="12" customHeight="1" x14ac:dyDescent="0.25">
      <c r="A11460" s="660">
        <v>193377313498</v>
      </c>
      <c r="B11460" s="661" t="s">
        <v>25616</v>
      </c>
      <c r="C11460" s="662">
        <f>DIAG!X42</f>
        <v>0</v>
      </c>
      <c r="D11460" s="15" t="s">
        <v>24876</v>
      </c>
      <c r="E11460" s="23" t="s">
        <v>25617</v>
      </c>
    </row>
    <row r="11461" spans="1:5" ht="12" customHeight="1" x14ac:dyDescent="0.25">
      <c r="A11461" s="660">
        <v>193377313481</v>
      </c>
      <c r="B11461" s="661" t="s">
        <v>25618</v>
      </c>
      <c r="C11461" s="662">
        <f>DIAG!X43</f>
        <v>0</v>
      </c>
      <c r="D11461" s="15" t="s">
        <v>24876</v>
      </c>
      <c r="E11461" s="23" t="s">
        <v>25619</v>
      </c>
    </row>
    <row r="11462" spans="1:5" ht="12" customHeight="1" x14ac:dyDescent="0.25">
      <c r="A11462" s="660">
        <v>193377313474</v>
      </c>
      <c r="B11462" s="661" t="s">
        <v>25620</v>
      </c>
      <c r="C11462" s="662">
        <f>DIAG!X44</f>
        <v>0</v>
      </c>
      <c r="D11462" s="15" t="s">
        <v>24876</v>
      </c>
      <c r="E11462" s="23" t="s">
        <v>25621</v>
      </c>
    </row>
    <row r="11463" spans="1:5" ht="12" customHeight="1" x14ac:dyDescent="0.25">
      <c r="A11463" s="660">
        <v>193377313467</v>
      </c>
      <c r="B11463" s="661" t="s">
        <v>25622</v>
      </c>
      <c r="C11463" s="662">
        <f>DIAG!X45</f>
        <v>0</v>
      </c>
      <c r="D11463" s="15" t="s">
        <v>24876</v>
      </c>
      <c r="E11463" s="23" t="s">
        <v>25623</v>
      </c>
    </row>
    <row r="11464" spans="1:5" ht="12" customHeight="1" x14ac:dyDescent="0.25">
      <c r="A11464" s="660">
        <v>193377313450</v>
      </c>
      <c r="B11464" s="661" t="s">
        <v>25624</v>
      </c>
      <c r="C11464" s="662">
        <f>DIAG!X46</f>
        <v>0</v>
      </c>
      <c r="D11464" s="15" t="s">
        <v>24876</v>
      </c>
      <c r="E11464" s="23" t="s">
        <v>25625</v>
      </c>
    </row>
    <row r="11465" spans="1:5" ht="12" customHeight="1" x14ac:dyDescent="0.25">
      <c r="A11465" s="660">
        <v>193377313184</v>
      </c>
      <c r="B11465" s="661" t="s">
        <v>25626</v>
      </c>
      <c r="C11465" s="662">
        <f>DIAG!Z12</f>
        <v>0</v>
      </c>
      <c r="D11465" s="15" t="s">
        <v>24876</v>
      </c>
      <c r="E11465" s="23" t="s">
        <v>25627</v>
      </c>
    </row>
    <row r="11466" spans="1:5" ht="12" customHeight="1" x14ac:dyDescent="0.25">
      <c r="A11466" s="660">
        <v>193377313191</v>
      </c>
      <c r="B11466" s="661" t="s">
        <v>25628</v>
      </c>
      <c r="C11466" s="662">
        <f>DIAG!Z13</f>
        <v>0</v>
      </c>
      <c r="D11466" s="15" t="s">
        <v>24876</v>
      </c>
      <c r="E11466" s="23" t="s">
        <v>25629</v>
      </c>
    </row>
    <row r="11467" spans="1:5" ht="12" customHeight="1" x14ac:dyDescent="0.25">
      <c r="A11467" s="660">
        <v>193377313207</v>
      </c>
      <c r="B11467" s="661" t="s">
        <v>25630</v>
      </c>
      <c r="C11467" s="662">
        <f>DIAG!Z14</f>
        <v>0</v>
      </c>
      <c r="D11467" s="15" t="s">
        <v>24876</v>
      </c>
      <c r="E11467" s="23" t="s">
        <v>25631</v>
      </c>
    </row>
    <row r="11468" spans="1:5" ht="12" customHeight="1" x14ac:dyDescent="0.25">
      <c r="A11468" s="660">
        <v>193377313214</v>
      </c>
      <c r="B11468" s="661" t="s">
        <v>25632</v>
      </c>
      <c r="C11468" s="662">
        <f>DIAG!Z15</f>
        <v>0</v>
      </c>
      <c r="D11468" s="15" t="s">
        <v>24876</v>
      </c>
      <c r="E11468" s="23" t="s">
        <v>25633</v>
      </c>
    </row>
    <row r="11469" spans="1:5" ht="12" customHeight="1" x14ac:dyDescent="0.25">
      <c r="A11469" s="660">
        <v>193377313221</v>
      </c>
      <c r="B11469" s="661" t="s">
        <v>25634</v>
      </c>
      <c r="C11469" s="662">
        <f>DIAG!Z16</f>
        <v>0</v>
      </c>
      <c r="D11469" s="15" t="s">
        <v>24876</v>
      </c>
      <c r="E11469" s="23" t="s">
        <v>25635</v>
      </c>
    </row>
    <row r="11470" spans="1:5" ht="12" customHeight="1" x14ac:dyDescent="0.25">
      <c r="A11470" s="660">
        <v>193377313238</v>
      </c>
      <c r="B11470" s="661" t="s">
        <v>25636</v>
      </c>
      <c r="C11470" s="662">
        <f>DIAG!Z17</f>
        <v>0</v>
      </c>
      <c r="D11470" s="15" t="s">
        <v>24876</v>
      </c>
      <c r="E11470" s="23" t="s">
        <v>25637</v>
      </c>
    </row>
    <row r="11471" spans="1:5" ht="12" customHeight="1" x14ac:dyDescent="0.25">
      <c r="A11471" s="660">
        <v>193377313245</v>
      </c>
      <c r="B11471" s="661" t="s">
        <v>25638</v>
      </c>
      <c r="C11471" s="662">
        <f>DIAG!Z18</f>
        <v>0</v>
      </c>
      <c r="D11471" s="15" t="s">
        <v>24876</v>
      </c>
      <c r="E11471" s="23" t="s">
        <v>25639</v>
      </c>
    </row>
    <row r="11472" spans="1:5" ht="12" customHeight="1" x14ac:dyDescent="0.25">
      <c r="A11472" s="660">
        <v>193377313252</v>
      </c>
      <c r="B11472" s="661" t="s">
        <v>25640</v>
      </c>
      <c r="C11472" s="662">
        <f>DIAG!Z19</f>
        <v>0</v>
      </c>
      <c r="D11472" s="15" t="s">
        <v>24876</v>
      </c>
      <c r="E11472" s="23" t="s">
        <v>25641</v>
      </c>
    </row>
    <row r="11473" spans="1:5" ht="12" customHeight="1" x14ac:dyDescent="0.25">
      <c r="A11473" s="660">
        <v>193377313269</v>
      </c>
      <c r="B11473" s="661" t="s">
        <v>25642</v>
      </c>
      <c r="C11473" s="662">
        <f>DIAG!Z20</f>
        <v>0</v>
      </c>
      <c r="D11473" s="15" t="s">
        <v>24876</v>
      </c>
      <c r="E11473" s="23" t="s">
        <v>25643</v>
      </c>
    </row>
    <row r="11474" spans="1:5" ht="12" customHeight="1" x14ac:dyDescent="0.25">
      <c r="A11474" s="660">
        <v>193377313276</v>
      </c>
      <c r="B11474" s="661" t="s">
        <v>25644</v>
      </c>
      <c r="C11474" s="662">
        <f>DIAG!Z21</f>
        <v>0</v>
      </c>
      <c r="D11474" s="15" t="s">
        <v>24876</v>
      </c>
      <c r="E11474" s="23" t="s">
        <v>25645</v>
      </c>
    </row>
    <row r="11475" spans="1:5" ht="12" customHeight="1" x14ac:dyDescent="0.25">
      <c r="A11475" s="660">
        <v>193377313283</v>
      </c>
      <c r="B11475" s="661" t="s">
        <v>25646</v>
      </c>
      <c r="C11475" s="662">
        <f>DIAG!Z22</f>
        <v>0</v>
      </c>
      <c r="D11475" s="15" t="s">
        <v>24876</v>
      </c>
      <c r="E11475" s="23" t="s">
        <v>25647</v>
      </c>
    </row>
    <row r="11476" spans="1:5" ht="12" customHeight="1" x14ac:dyDescent="0.25">
      <c r="A11476" s="660">
        <v>193377313290</v>
      </c>
      <c r="B11476" s="661" t="s">
        <v>25648</v>
      </c>
      <c r="C11476" s="662">
        <f>DIAG!Z23</f>
        <v>0</v>
      </c>
      <c r="D11476" s="15" t="s">
        <v>24876</v>
      </c>
      <c r="E11476" s="23" t="s">
        <v>25649</v>
      </c>
    </row>
    <row r="11477" spans="1:5" ht="12" customHeight="1" x14ac:dyDescent="0.25">
      <c r="A11477" s="660">
        <v>193377313306</v>
      </c>
      <c r="B11477" s="661" t="s">
        <v>25650</v>
      </c>
      <c r="C11477" s="662">
        <f>DIAG!Z24</f>
        <v>0</v>
      </c>
      <c r="D11477" s="15" t="s">
        <v>24876</v>
      </c>
      <c r="E11477" s="23" t="s">
        <v>25651</v>
      </c>
    </row>
    <row r="11478" spans="1:5" ht="12" customHeight="1" x14ac:dyDescent="0.25">
      <c r="A11478" s="660">
        <v>193377313313</v>
      </c>
      <c r="B11478" s="661" t="s">
        <v>25652</v>
      </c>
      <c r="C11478" s="662">
        <f>DIAG!Z25</f>
        <v>0</v>
      </c>
      <c r="D11478" s="15" t="s">
        <v>24876</v>
      </c>
      <c r="E11478" s="23" t="s">
        <v>25653</v>
      </c>
    </row>
    <row r="11479" spans="1:5" ht="12" customHeight="1" x14ac:dyDescent="0.25">
      <c r="A11479" s="660">
        <v>193377313320</v>
      </c>
      <c r="B11479" s="661" t="s">
        <v>25654</v>
      </c>
      <c r="C11479" s="662">
        <f>DIAG!Z26</f>
        <v>0</v>
      </c>
      <c r="D11479" s="15" t="s">
        <v>24876</v>
      </c>
      <c r="E11479" s="23" t="s">
        <v>25655</v>
      </c>
    </row>
    <row r="11480" spans="1:5" ht="12" customHeight="1" x14ac:dyDescent="0.25">
      <c r="A11480" s="660">
        <v>193377313337</v>
      </c>
      <c r="B11480" s="661" t="s">
        <v>25656</v>
      </c>
      <c r="C11480" s="662">
        <f>DIAG!Z27</f>
        <v>0</v>
      </c>
      <c r="D11480" s="15" t="s">
        <v>24876</v>
      </c>
      <c r="E11480" s="23" t="s">
        <v>25657</v>
      </c>
    </row>
    <row r="11481" spans="1:5" ht="12" customHeight="1" x14ac:dyDescent="0.25">
      <c r="A11481" s="660">
        <v>193377313344</v>
      </c>
      <c r="B11481" s="661" t="s">
        <v>25658</v>
      </c>
      <c r="C11481" s="662">
        <f>DIAG!Z28</f>
        <v>0</v>
      </c>
      <c r="D11481" s="15" t="s">
        <v>24876</v>
      </c>
      <c r="E11481" s="23" t="s">
        <v>25659</v>
      </c>
    </row>
    <row r="11482" spans="1:5" ht="12" customHeight="1" x14ac:dyDescent="0.25">
      <c r="A11482" s="660">
        <v>193377313351</v>
      </c>
      <c r="B11482" s="661" t="s">
        <v>25660</v>
      </c>
      <c r="C11482" s="662">
        <f>DIAG!Z29</f>
        <v>0</v>
      </c>
      <c r="D11482" s="15" t="s">
        <v>24876</v>
      </c>
      <c r="E11482" s="23" t="s">
        <v>25661</v>
      </c>
    </row>
    <row r="11483" spans="1:5" ht="12" customHeight="1" x14ac:dyDescent="0.25">
      <c r="A11483" s="660">
        <v>193377313368</v>
      </c>
      <c r="B11483" s="661" t="s">
        <v>25662</v>
      </c>
      <c r="C11483" s="662">
        <f>DIAG!Z30</f>
        <v>0</v>
      </c>
      <c r="D11483" s="15" t="s">
        <v>24876</v>
      </c>
      <c r="E11483" s="23" t="s">
        <v>25663</v>
      </c>
    </row>
    <row r="11484" spans="1:5" ht="12" customHeight="1" x14ac:dyDescent="0.25">
      <c r="A11484" s="660">
        <v>193377313375</v>
      </c>
      <c r="B11484" s="661" t="s">
        <v>25664</v>
      </c>
      <c r="C11484" s="662">
        <f>DIAG!Z31</f>
        <v>0</v>
      </c>
      <c r="D11484" s="15" t="s">
        <v>24876</v>
      </c>
      <c r="E11484" s="23" t="s">
        <v>25665</v>
      </c>
    </row>
    <row r="11485" spans="1:5" ht="12" customHeight="1" x14ac:dyDescent="0.25">
      <c r="A11485" s="660">
        <v>193377313382</v>
      </c>
      <c r="B11485" s="661" t="s">
        <v>25666</v>
      </c>
      <c r="C11485" s="662">
        <f>DIAG!Z32</f>
        <v>0</v>
      </c>
      <c r="D11485" s="15" t="s">
        <v>24876</v>
      </c>
      <c r="E11485" s="23" t="s">
        <v>25667</v>
      </c>
    </row>
    <row r="11486" spans="1:5" ht="12" customHeight="1" x14ac:dyDescent="0.25">
      <c r="A11486" s="660">
        <v>193377313399</v>
      </c>
      <c r="B11486" s="661" t="s">
        <v>25668</v>
      </c>
      <c r="C11486" s="662">
        <f>DIAG!Z33</f>
        <v>0</v>
      </c>
      <c r="D11486" s="15" t="s">
        <v>24876</v>
      </c>
      <c r="E11486" s="23" t="s">
        <v>25669</v>
      </c>
    </row>
    <row r="11487" spans="1:5" ht="12" customHeight="1" x14ac:dyDescent="0.25">
      <c r="A11487" s="660">
        <v>193377313405</v>
      </c>
      <c r="B11487" s="661" t="s">
        <v>25670</v>
      </c>
      <c r="C11487" s="662">
        <f>DIAG!Z34</f>
        <v>0</v>
      </c>
      <c r="D11487" s="15" t="s">
        <v>24876</v>
      </c>
      <c r="E11487" s="23" t="s">
        <v>25671</v>
      </c>
    </row>
    <row r="11488" spans="1:5" ht="12" customHeight="1" x14ac:dyDescent="0.25">
      <c r="A11488" s="660">
        <v>193377313412</v>
      </c>
      <c r="B11488" s="661" t="s">
        <v>25672</v>
      </c>
      <c r="C11488" s="662">
        <f>DIAG!Z35</f>
        <v>0</v>
      </c>
      <c r="D11488" s="15" t="s">
        <v>24876</v>
      </c>
      <c r="E11488" s="23" t="s">
        <v>25673</v>
      </c>
    </row>
    <row r="11489" spans="1:5" ht="12" customHeight="1" x14ac:dyDescent="0.25">
      <c r="A11489" s="660">
        <v>193377313429</v>
      </c>
      <c r="B11489" s="661" t="s">
        <v>25674</v>
      </c>
      <c r="C11489" s="662">
        <f>DIAG!Z36</f>
        <v>0</v>
      </c>
      <c r="D11489" s="15" t="s">
        <v>24876</v>
      </c>
      <c r="E11489" s="23" t="s">
        <v>25675</v>
      </c>
    </row>
    <row r="11490" spans="1:5" ht="12" customHeight="1" x14ac:dyDescent="0.25">
      <c r="A11490" s="660">
        <v>193377313436</v>
      </c>
      <c r="B11490" s="661" t="s">
        <v>25676</v>
      </c>
      <c r="C11490" s="662">
        <f>DIAG!Z37</f>
        <v>0</v>
      </c>
      <c r="D11490" s="15" t="s">
        <v>24876</v>
      </c>
      <c r="E11490" s="23" t="s">
        <v>25677</v>
      </c>
    </row>
    <row r="11491" spans="1:5" ht="12" customHeight="1" x14ac:dyDescent="0.25">
      <c r="A11491" s="660">
        <v>193377313443</v>
      </c>
      <c r="B11491" s="661" t="s">
        <v>25678</v>
      </c>
      <c r="C11491" s="662">
        <f>DIAG!Z38</f>
        <v>0</v>
      </c>
      <c r="D11491" s="15" t="s">
        <v>24876</v>
      </c>
      <c r="E11491" s="23" t="s">
        <v>25679</v>
      </c>
    </row>
    <row r="11492" spans="1:5" ht="12" customHeight="1" x14ac:dyDescent="0.25">
      <c r="A11492" s="660">
        <v>193377313832</v>
      </c>
      <c r="B11492" s="661" t="s">
        <v>25680</v>
      </c>
      <c r="C11492" s="662">
        <f>DIAG!AA12</f>
        <v>0</v>
      </c>
      <c r="D11492" s="15" t="s">
        <v>24876</v>
      </c>
      <c r="E11492" s="23" t="s">
        <v>25681</v>
      </c>
    </row>
    <row r="11493" spans="1:5" ht="12" customHeight="1" x14ac:dyDescent="0.25">
      <c r="A11493" s="660">
        <v>193377313849</v>
      </c>
      <c r="B11493" s="661" t="s">
        <v>25682</v>
      </c>
      <c r="C11493" s="662">
        <f>DIAG!AA13</f>
        <v>0</v>
      </c>
      <c r="D11493" s="15" t="s">
        <v>24876</v>
      </c>
      <c r="E11493" s="23" t="s">
        <v>25683</v>
      </c>
    </row>
    <row r="11494" spans="1:5" ht="12" customHeight="1" x14ac:dyDescent="0.25">
      <c r="A11494" s="660">
        <v>193377313856</v>
      </c>
      <c r="B11494" s="661" t="s">
        <v>25684</v>
      </c>
      <c r="C11494" s="662">
        <f>DIAG!AA14</f>
        <v>0</v>
      </c>
      <c r="D11494" s="15" t="s">
        <v>24876</v>
      </c>
      <c r="E11494" s="23" t="s">
        <v>25685</v>
      </c>
    </row>
    <row r="11495" spans="1:5" ht="12" customHeight="1" x14ac:dyDescent="0.25">
      <c r="A11495" s="660">
        <v>193377313863</v>
      </c>
      <c r="B11495" s="661" t="s">
        <v>25686</v>
      </c>
      <c r="C11495" s="662">
        <f>DIAG!AA15</f>
        <v>0</v>
      </c>
      <c r="D11495" s="15" t="s">
        <v>24876</v>
      </c>
      <c r="E11495" s="23" t="s">
        <v>25687</v>
      </c>
    </row>
    <row r="11496" spans="1:5" ht="12" customHeight="1" x14ac:dyDescent="0.25">
      <c r="A11496" s="660">
        <v>193377313870</v>
      </c>
      <c r="B11496" s="661" t="s">
        <v>25688</v>
      </c>
      <c r="C11496" s="662">
        <f>DIAG!AA16</f>
        <v>0</v>
      </c>
      <c r="D11496" s="15" t="s">
        <v>24876</v>
      </c>
      <c r="E11496" s="23" t="s">
        <v>25689</v>
      </c>
    </row>
    <row r="11497" spans="1:5" ht="12" customHeight="1" x14ac:dyDescent="0.25">
      <c r="A11497" s="660">
        <v>193377313887</v>
      </c>
      <c r="B11497" s="661" t="s">
        <v>25690</v>
      </c>
      <c r="C11497" s="662">
        <f>DIAG!AA17</f>
        <v>0</v>
      </c>
      <c r="D11497" s="15" t="s">
        <v>24876</v>
      </c>
      <c r="E11497" s="23" t="s">
        <v>25691</v>
      </c>
    </row>
    <row r="11498" spans="1:5" ht="12" customHeight="1" x14ac:dyDescent="0.25">
      <c r="A11498" s="660">
        <v>193377313894</v>
      </c>
      <c r="B11498" s="661" t="s">
        <v>25692</v>
      </c>
      <c r="C11498" s="662">
        <f>DIAG!AA18</f>
        <v>0</v>
      </c>
      <c r="D11498" s="15" t="s">
        <v>24876</v>
      </c>
      <c r="E11498" s="23" t="s">
        <v>25693</v>
      </c>
    </row>
    <row r="11499" spans="1:5" ht="12" customHeight="1" x14ac:dyDescent="0.25">
      <c r="A11499" s="660">
        <v>193377313900</v>
      </c>
      <c r="B11499" s="661" t="s">
        <v>25694</v>
      </c>
      <c r="C11499" s="662">
        <f>DIAG!AA19</f>
        <v>0</v>
      </c>
      <c r="D11499" s="15" t="s">
        <v>24876</v>
      </c>
      <c r="E11499" s="23" t="s">
        <v>25695</v>
      </c>
    </row>
    <row r="11500" spans="1:5" ht="12" customHeight="1" x14ac:dyDescent="0.25">
      <c r="A11500" s="660">
        <v>193377313917</v>
      </c>
      <c r="B11500" s="661" t="s">
        <v>25696</v>
      </c>
      <c r="C11500" s="662">
        <f>DIAG!AA20</f>
        <v>0</v>
      </c>
      <c r="D11500" s="15" t="s">
        <v>24876</v>
      </c>
      <c r="E11500" s="23" t="s">
        <v>25697</v>
      </c>
    </row>
    <row r="11501" spans="1:5" ht="12" customHeight="1" x14ac:dyDescent="0.25">
      <c r="A11501" s="660">
        <v>193377313924</v>
      </c>
      <c r="B11501" s="661" t="s">
        <v>25698</v>
      </c>
      <c r="C11501" s="662">
        <f>DIAG!AA21</f>
        <v>0</v>
      </c>
      <c r="D11501" s="15" t="s">
        <v>24876</v>
      </c>
      <c r="E11501" s="23" t="s">
        <v>25699</v>
      </c>
    </row>
    <row r="11502" spans="1:5" ht="12" customHeight="1" x14ac:dyDescent="0.25">
      <c r="A11502" s="660">
        <v>193377313931</v>
      </c>
      <c r="B11502" s="661" t="s">
        <v>25700</v>
      </c>
      <c r="C11502" s="662">
        <f>DIAG!AA22</f>
        <v>0</v>
      </c>
      <c r="D11502" s="15" t="s">
        <v>24876</v>
      </c>
      <c r="E11502" s="23" t="s">
        <v>25701</v>
      </c>
    </row>
    <row r="11503" spans="1:5" ht="12" customHeight="1" x14ac:dyDescent="0.25">
      <c r="A11503" s="660">
        <v>193377313948</v>
      </c>
      <c r="B11503" s="661" t="s">
        <v>25702</v>
      </c>
      <c r="C11503" s="662">
        <f>DIAG!AA23</f>
        <v>0</v>
      </c>
      <c r="D11503" s="15" t="s">
        <v>24876</v>
      </c>
      <c r="E11503" s="23" t="s">
        <v>25703</v>
      </c>
    </row>
    <row r="11504" spans="1:5" ht="12" customHeight="1" x14ac:dyDescent="0.25">
      <c r="A11504" s="660">
        <v>193377313955</v>
      </c>
      <c r="B11504" s="661" t="s">
        <v>25704</v>
      </c>
      <c r="C11504" s="662">
        <f>DIAG!AA24</f>
        <v>0</v>
      </c>
      <c r="D11504" s="15" t="s">
        <v>24876</v>
      </c>
      <c r="E11504" s="23" t="s">
        <v>25705</v>
      </c>
    </row>
    <row r="11505" spans="1:5" ht="12" customHeight="1" x14ac:dyDescent="0.25">
      <c r="A11505" s="660">
        <v>193377313962</v>
      </c>
      <c r="B11505" s="661" t="s">
        <v>25706</v>
      </c>
      <c r="C11505" s="662">
        <f>DIAG!AA25</f>
        <v>0</v>
      </c>
      <c r="D11505" s="15" t="s">
        <v>24876</v>
      </c>
      <c r="E11505" s="23" t="s">
        <v>25707</v>
      </c>
    </row>
    <row r="11506" spans="1:5" ht="12" customHeight="1" x14ac:dyDescent="0.25">
      <c r="A11506" s="660">
        <v>193377313979</v>
      </c>
      <c r="B11506" s="661" t="s">
        <v>25708</v>
      </c>
      <c r="C11506" s="662">
        <f>DIAG!AA26</f>
        <v>0</v>
      </c>
      <c r="D11506" s="15" t="s">
        <v>24876</v>
      </c>
      <c r="E11506" s="23" t="s">
        <v>25709</v>
      </c>
    </row>
    <row r="11507" spans="1:5" ht="12" customHeight="1" x14ac:dyDescent="0.25">
      <c r="A11507" s="660">
        <v>193377313986</v>
      </c>
      <c r="B11507" s="661" t="s">
        <v>25710</v>
      </c>
      <c r="C11507" s="662">
        <f>DIAG!AA27</f>
        <v>0</v>
      </c>
      <c r="D11507" s="15" t="s">
        <v>24876</v>
      </c>
      <c r="E11507" s="23" t="s">
        <v>25711</v>
      </c>
    </row>
    <row r="11508" spans="1:5" ht="12" customHeight="1" x14ac:dyDescent="0.25">
      <c r="A11508" s="660">
        <v>193377313993</v>
      </c>
      <c r="B11508" s="661" t="s">
        <v>25712</v>
      </c>
      <c r="C11508" s="662">
        <f>DIAG!AA28</f>
        <v>0</v>
      </c>
      <c r="D11508" s="15" t="s">
        <v>24876</v>
      </c>
      <c r="E11508" s="23" t="s">
        <v>25713</v>
      </c>
    </row>
    <row r="11509" spans="1:5" ht="12" customHeight="1" x14ac:dyDescent="0.25">
      <c r="A11509" s="660">
        <v>193377314006</v>
      </c>
      <c r="B11509" s="661" t="s">
        <v>25714</v>
      </c>
      <c r="C11509" s="662">
        <f>DIAG!AA29</f>
        <v>0</v>
      </c>
      <c r="D11509" s="15" t="s">
        <v>24876</v>
      </c>
      <c r="E11509" s="23" t="s">
        <v>25715</v>
      </c>
    </row>
    <row r="11510" spans="1:5" ht="12" customHeight="1" x14ac:dyDescent="0.25">
      <c r="A11510" s="660">
        <v>193377314013</v>
      </c>
      <c r="B11510" s="661" t="s">
        <v>25716</v>
      </c>
      <c r="C11510" s="662">
        <f>DIAG!AA30</f>
        <v>0</v>
      </c>
      <c r="D11510" s="15" t="s">
        <v>24876</v>
      </c>
      <c r="E11510" s="23" t="s">
        <v>25717</v>
      </c>
    </row>
    <row r="11511" spans="1:5" ht="12" customHeight="1" x14ac:dyDescent="0.25">
      <c r="A11511" s="660">
        <v>193377314020</v>
      </c>
      <c r="B11511" s="661" t="s">
        <v>25718</v>
      </c>
      <c r="C11511" s="662">
        <f>DIAG!AA31</f>
        <v>0</v>
      </c>
      <c r="D11511" s="15" t="s">
        <v>24876</v>
      </c>
      <c r="E11511" s="23" t="s">
        <v>25719</v>
      </c>
    </row>
    <row r="11512" spans="1:5" ht="12" customHeight="1" x14ac:dyDescent="0.25">
      <c r="A11512" s="660">
        <v>193377314037</v>
      </c>
      <c r="B11512" s="661" t="s">
        <v>25720</v>
      </c>
      <c r="C11512" s="662">
        <f>DIAG!AA32</f>
        <v>0</v>
      </c>
      <c r="D11512" s="15" t="s">
        <v>24876</v>
      </c>
      <c r="E11512" s="23" t="s">
        <v>25721</v>
      </c>
    </row>
    <row r="11513" spans="1:5" ht="12" customHeight="1" x14ac:dyDescent="0.25">
      <c r="A11513" s="660">
        <v>193377314044</v>
      </c>
      <c r="B11513" s="661" t="s">
        <v>25722</v>
      </c>
      <c r="C11513" s="662">
        <f>DIAG!AA33</f>
        <v>0</v>
      </c>
      <c r="D11513" s="15" t="s">
        <v>24876</v>
      </c>
      <c r="E11513" s="23" t="s">
        <v>25723</v>
      </c>
    </row>
    <row r="11514" spans="1:5" ht="12" customHeight="1" x14ac:dyDescent="0.25">
      <c r="A11514" s="660">
        <v>193377314051</v>
      </c>
      <c r="B11514" s="661" t="s">
        <v>25724</v>
      </c>
      <c r="C11514" s="662">
        <f>DIAG!AA34</f>
        <v>0</v>
      </c>
      <c r="D11514" s="15" t="s">
        <v>24876</v>
      </c>
      <c r="E11514" s="23" t="s">
        <v>25725</v>
      </c>
    </row>
    <row r="11515" spans="1:5" ht="12" customHeight="1" x14ac:dyDescent="0.25">
      <c r="A11515" s="660">
        <v>193377314068</v>
      </c>
      <c r="B11515" s="661" t="s">
        <v>25726</v>
      </c>
      <c r="C11515" s="662">
        <f>DIAG!AA35</f>
        <v>0</v>
      </c>
      <c r="D11515" s="15" t="s">
        <v>24876</v>
      </c>
      <c r="E11515" s="23" t="s">
        <v>25727</v>
      </c>
    </row>
    <row r="11516" spans="1:5" ht="12" customHeight="1" x14ac:dyDescent="0.25">
      <c r="A11516" s="660">
        <v>193377314075</v>
      </c>
      <c r="B11516" s="661" t="s">
        <v>25728</v>
      </c>
      <c r="C11516" s="662">
        <f>DIAG!AA36</f>
        <v>0</v>
      </c>
      <c r="D11516" s="15" t="s">
        <v>24876</v>
      </c>
      <c r="E11516" s="23" t="s">
        <v>25729</v>
      </c>
    </row>
    <row r="11517" spans="1:5" ht="12" customHeight="1" x14ac:dyDescent="0.25">
      <c r="A11517" s="660">
        <v>193377314082</v>
      </c>
      <c r="B11517" s="661" t="s">
        <v>25730</v>
      </c>
      <c r="C11517" s="662">
        <f>DIAG!AA37</f>
        <v>0</v>
      </c>
      <c r="D11517" s="15" t="s">
        <v>24876</v>
      </c>
      <c r="E11517" s="23" t="s">
        <v>25731</v>
      </c>
    </row>
    <row r="11518" spans="1:5" ht="12" customHeight="1" x14ac:dyDescent="0.25">
      <c r="A11518" s="660">
        <v>193377314099</v>
      </c>
      <c r="B11518" s="661" t="s">
        <v>25732</v>
      </c>
      <c r="C11518" s="662">
        <f>DIAG!AA38</f>
        <v>0</v>
      </c>
      <c r="D11518" s="15" t="s">
        <v>24876</v>
      </c>
      <c r="E11518" s="23" t="s">
        <v>25733</v>
      </c>
    </row>
    <row r="11519" spans="1:5" ht="12" customHeight="1" x14ac:dyDescent="0.25">
      <c r="A11519" s="655">
        <v>733905393396</v>
      </c>
      <c r="B11519" s="654" t="s">
        <v>25734</v>
      </c>
      <c r="C11519" s="22">
        <f>DIAG!AD11</f>
        <v>0</v>
      </c>
      <c r="D11519" s="15" t="s">
        <v>24876</v>
      </c>
      <c r="E11519" s="674" t="s">
        <v>25735</v>
      </c>
    </row>
    <row r="11520" spans="1:5" ht="12" customHeight="1" x14ac:dyDescent="0.25">
      <c r="A11520" s="655">
        <v>733905393402</v>
      </c>
      <c r="B11520" s="654" t="s">
        <v>25736</v>
      </c>
      <c r="C11520" s="22">
        <f>DIAG!AD12</f>
        <v>0</v>
      </c>
      <c r="D11520" s="15" t="s">
        <v>24876</v>
      </c>
      <c r="E11520" s="674" t="s">
        <v>25737</v>
      </c>
    </row>
    <row r="11521" spans="1:5" ht="12" customHeight="1" x14ac:dyDescent="0.25">
      <c r="A11521" s="655">
        <v>733905393419</v>
      </c>
      <c r="B11521" s="654" t="s">
        <v>25738</v>
      </c>
      <c r="C11521" s="22">
        <f>DIAG!AD13</f>
        <v>0</v>
      </c>
      <c r="D11521" s="15" t="s">
        <v>24876</v>
      </c>
      <c r="E11521" s="674" t="s">
        <v>25739</v>
      </c>
    </row>
    <row r="11522" spans="1:5" ht="12" customHeight="1" x14ac:dyDescent="0.25">
      <c r="A11522" s="655">
        <v>733905393426</v>
      </c>
      <c r="B11522" s="654" t="s">
        <v>25740</v>
      </c>
      <c r="C11522" s="22">
        <f>DIAG!AD14</f>
        <v>0</v>
      </c>
      <c r="D11522" s="15" t="s">
        <v>24876</v>
      </c>
      <c r="E11522" s="674" t="s">
        <v>25741</v>
      </c>
    </row>
    <row r="11523" spans="1:5" ht="12" customHeight="1" x14ac:dyDescent="0.25">
      <c r="A11523" s="655">
        <v>733905393433</v>
      </c>
      <c r="B11523" s="654" t="s">
        <v>25742</v>
      </c>
      <c r="C11523" s="22">
        <f>DIAG!AD15</f>
        <v>0</v>
      </c>
      <c r="D11523" s="15" t="s">
        <v>24876</v>
      </c>
      <c r="E11523" s="674" t="s">
        <v>25743</v>
      </c>
    </row>
    <row r="11524" spans="1:5" ht="12" customHeight="1" x14ac:dyDescent="0.25">
      <c r="A11524" s="655">
        <v>733905393440</v>
      </c>
      <c r="B11524" s="654" t="s">
        <v>25744</v>
      </c>
      <c r="C11524" s="22">
        <f>DIAG!AD16</f>
        <v>0</v>
      </c>
      <c r="D11524" s="15" t="s">
        <v>24876</v>
      </c>
      <c r="E11524" s="674" t="s">
        <v>25745</v>
      </c>
    </row>
    <row r="11525" spans="1:5" ht="12" customHeight="1" x14ac:dyDescent="0.25">
      <c r="A11525" s="655">
        <v>733905393457</v>
      </c>
      <c r="B11525" s="654" t="s">
        <v>25746</v>
      </c>
      <c r="C11525" s="22">
        <f>DIAG!AD17</f>
        <v>0</v>
      </c>
      <c r="D11525" s="15" t="s">
        <v>24876</v>
      </c>
      <c r="E11525" s="674" t="s">
        <v>25747</v>
      </c>
    </row>
    <row r="11526" spans="1:5" ht="12" customHeight="1" x14ac:dyDescent="0.25">
      <c r="A11526" s="655">
        <v>733905393464</v>
      </c>
      <c r="B11526" s="654" t="s">
        <v>25748</v>
      </c>
      <c r="C11526" s="22">
        <f>DIAG!AD18</f>
        <v>0</v>
      </c>
      <c r="D11526" s="15" t="s">
        <v>24876</v>
      </c>
      <c r="E11526" s="674" t="s">
        <v>25749</v>
      </c>
    </row>
    <row r="11527" spans="1:5" ht="12" customHeight="1" x14ac:dyDescent="0.25">
      <c r="A11527" s="655">
        <v>733905393471</v>
      </c>
      <c r="B11527" s="654" t="s">
        <v>25750</v>
      </c>
      <c r="C11527" s="22">
        <f>DIAG!AD19</f>
        <v>0</v>
      </c>
      <c r="D11527" s="15" t="s">
        <v>24876</v>
      </c>
      <c r="E11527" s="674" t="s">
        <v>25751</v>
      </c>
    </row>
    <row r="11528" spans="1:5" ht="12" customHeight="1" x14ac:dyDescent="0.25">
      <c r="A11528" s="655">
        <v>733905393488</v>
      </c>
      <c r="B11528" s="654" t="s">
        <v>25752</v>
      </c>
      <c r="C11528" s="22">
        <f>DIAG!AD20</f>
        <v>0</v>
      </c>
      <c r="D11528" s="15" t="s">
        <v>24876</v>
      </c>
      <c r="E11528" s="674" t="s">
        <v>25753</v>
      </c>
    </row>
    <row r="11529" spans="1:5" ht="12" customHeight="1" x14ac:dyDescent="0.25">
      <c r="A11529" s="655">
        <v>733905393495</v>
      </c>
      <c r="B11529" s="654" t="s">
        <v>25754</v>
      </c>
      <c r="C11529" s="22">
        <f>DIAG!AD21</f>
        <v>0</v>
      </c>
      <c r="D11529" s="15" t="s">
        <v>24876</v>
      </c>
      <c r="E11529" s="674" t="s">
        <v>25755</v>
      </c>
    </row>
    <row r="11530" spans="1:5" ht="12" customHeight="1" x14ac:dyDescent="0.25">
      <c r="A11530" s="655">
        <v>733905393501</v>
      </c>
      <c r="B11530" s="654" t="s">
        <v>25756</v>
      </c>
      <c r="C11530" s="22">
        <f>DIAG!AD22</f>
        <v>0</v>
      </c>
      <c r="D11530" s="15" t="s">
        <v>24876</v>
      </c>
      <c r="E11530" s="674" t="s">
        <v>25757</v>
      </c>
    </row>
    <row r="11531" spans="1:5" ht="12" customHeight="1" x14ac:dyDescent="0.25">
      <c r="A11531" s="655">
        <v>733905393518</v>
      </c>
      <c r="B11531" s="654" t="s">
        <v>25758</v>
      </c>
      <c r="C11531" s="22">
        <f>DIAG!AD23</f>
        <v>0</v>
      </c>
      <c r="D11531" s="15" t="s">
        <v>24876</v>
      </c>
      <c r="E11531" s="674" t="s">
        <v>25759</v>
      </c>
    </row>
    <row r="11532" spans="1:5" ht="12" customHeight="1" x14ac:dyDescent="0.25">
      <c r="A11532" s="655">
        <v>733905393525</v>
      </c>
      <c r="B11532" s="654" t="s">
        <v>25760</v>
      </c>
      <c r="C11532" s="22">
        <f>DIAG!AD24</f>
        <v>0</v>
      </c>
      <c r="D11532" s="15" t="s">
        <v>24876</v>
      </c>
      <c r="E11532" s="674" t="s">
        <v>25761</v>
      </c>
    </row>
    <row r="11533" spans="1:5" ht="12" customHeight="1" x14ac:dyDescent="0.25">
      <c r="A11533" s="655">
        <v>733905393532</v>
      </c>
      <c r="B11533" s="654" t="s">
        <v>25762</v>
      </c>
      <c r="C11533" s="22">
        <f>DIAG!AD25</f>
        <v>0</v>
      </c>
      <c r="D11533" s="15" t="s">
        <v>24876</v>
      </c>
      <c r="E11533" s="674" t="s">
        <v>25763</v>
      </c>
    </row>
    <row r="11534" spans="1:5" ht="12" customHeight="1" x14ac:dyDescent="0.25">
      <c r="A11534" s="655">
        <v>733905393549</v>
      </c>
      <c r="B11534" s="654" t="s">
        <v>25764</v>
      </c>
      <c r="C11534" s="22">
        <f>DIAG!AD26</f>
        <v>0</v>
      </c>
      <c r="D11534" s="15" t="s">
        <v>24876</v>
      </c>
      <c r="E11534" s="674" t="s">
        <v>25765</v>
      </c>
    </row>
    <row r="11535" spans="1:5" ht="12" customHeight="1" x14ac:dyDescent="0.25">
      <c r="A11535" s="655">
        <v>733905393556</v>
      </c>
      <c r="B11535" s="654" t="s">
        <v>25766</v>
      </c>
      <c r="C11535" s="22">
        <f>DIAG!AD27</f>
        <v>0</v>
      </c>
      <c r="D11535" s="15" t="s">
        <v>24876</v>
      </c>
      <c r="E11535" s="674" t="s">
        <v>25767</v>
      </c>
    </row>
    <row r="11536" spans="1:5" ht="12" customHeight="1" x14ac:dyDescent="0.25">
      <c r="A11536" s="655">
        <v>733905393563</v>
      </c>
      <c r="B11536" s="654" t="s">
        <v>25768</v>
      </c>
      <c r="C11536" s="22">
        <f>DIAG!AD28</f>
        <v>0</v>
      </c>
      <c r="D11536" s="15" t="s">
        <v>24876</v>
      </c>
      <c r="E11536" s="674" t="s">
        <v>25769</v>
      </c>
    </row>
    <row r="11537" spans="1:5" ht="12" customHeight="1" x14ac:dyDescent="0.25">
      <c r="A11537" s="655">
        <v>733905393570</v>
      </c>
      <c r="B11537" s="654" t="s">
        <v>25770</v>
      </c>
      <c r="C11537" s="22">
        <f>DIAG!AD29</f>
        <v>0</v>
      </c>
      <c r="D11537" s="15" t="s">
        <v>24876</v>
      </c>
      <c r="E11537" s="674" t="s">
        <v>25771</v>
      </c>
    </row>
    <row r="11538" spans="1:5" ht="12" customHeight="1" x14ac:dyDescent="0.25">
      <c r="A11538" s="655">
        <v>733905393587</v>
      </c>
      <c r="B11538" s="654" t="s">
        <v>25772</v>
      </c>
      <c r="C11538" s="22">
        <f>DIAG!AD30</f>
        <v>0</v>
      </c>
      <c r="D11538" s="15" t="s">
        <v>24876</v>
      </c>
      <c r="E11538" s="674" t="s">
        <v>25773</v>
      </c>
    </row>
    <row r="11539" spans="1:5" ht="12" customHeight="1" x14ac:dyDescent="0.25">
      <c r="A11539" s="655">
        <v>733905393594</v>
      </c>
      <c r="B11539" s="654" t="s">
        <v>25774</v>
      </c>
      <c r="C11539" s="22">
        <f>DIAG!AD31</f>
        <v>0</v>
      </c>
      <c r="D11539" s="15" t="s">
        <v>24876</v>
      </c>
      <c r="E11539" s="674" t="s">
        <v>25775</v>
      </c>
    </row>
    <row r="11540" spans="1:5" ht="12" customHeight="1" x14ac:dyDescent="0.25">
      <c r="A11540" s="655">
        <v>733905393600</v>
      </c>
      <c r="B11540" s="654" t="s">
        <v>25776</v>
      </c>
      <c r="C11540" s="22">
        <f>DIAG!AD32</f>
        <v>0</v>
      </c>
      <c r="D11540" s="15" t="s">
        <v>24876</v>
      </c>
      <c r="E11540" s="674" t="s">
        <v>25777</v>
      </c>
    </row>
    <row r="11541" spans="1:5" ht="12" customHeight="1" x14ac:dyDescent="0.25">
      <c r="A11541" s="655">
        <v>733905393617</v>
      </c>
      <c r="B11541" s="654" t="s">
        <v>25778</v>
      </c>
      <c r="C11541" s="22">
        <f>DIAG!AD33</f>
        <v>0</v>
      </c>
      <c r="D11541" s="15" t="s">
        <v>24876</v>
      </c>
      <c r="E11541" s="674" t="s">
        <v>25779</v>
      </c>
    </row>
    <row r="11542" spans="1:5" ht="12" customHeight="1" x14ac:dyDescent="0.25">
      <c r="A11542" s="655">
        <v>733905393624</v>
      </c>
      <c r="B11542" s="654" t="s">
        <v>25780</v>
      </c>
      <c r="C11542" s="22">
        <f>DIAG!AD34</f>
        <v>0</v>
      </c>
      <c r="D11542" s="15" t="s">
        <v>24876</v>
      </c>
      <c r="E11542" s="674" t="s">
        <v>25781</v>
      </c>
    </row>
    <row r="11543" spans="1:5" ht="12" customHeight="1" x14ac:dyDescent="0.25">
      <c r="A11543" s="655">
        <v>733905393631</v>
      </c>
      <c r="B11543" s="654" t="s">
        <v>25782</v>
      </c>
      <c r="C11543" s="22">
        <f>DIAG!AD35</f>
        <v>0</v>
      </c>
      <c r="D11543" s="15" t="s">
        <v>24876</v>
      </c>
      <c r="E11543" s="674" t="s">
        <v>25783</v>
      </c>
    </row>
    <row r="11544" spans="1:5" ht="12" customHeight="1" x14ac:dyDescent="0.25">
      <c r="A11544" s="655">
        <v>733905393648</v>
      </c>
      <c r="B11544" s="654" t="s">
        <v>25784</v>
      </c>
      <c r="C11544" s="22">
        <f>DIAG!AD36</f>
        <v>0</v>
      </c>
      <c r="D11544" s="15" t="s">
        <v>24876</v>
      </c>
      <c r="E11544" s="674" t="s">
        <v>25785</v>
      </c>
    </row>
    <row r="11545" spans="1:5" ht="12" customHeight="1" x14ac:dyDescent="0.25">
      <c r="A11545" s="655">
        <v>733905393655</v>
      </c>
      <c r="B11545" s="654" t="s">
        <v>25786</v>
      </c>
      <c r="C11545" s="22">
        <f>DIAG!AD37</f>
        <v>0</v>
      </c>
      <c r="D11545" s="15" t="s">
        <v>24876</v>
      </c>
      <c r="E11545" s="674" t="s">
        <v>25787</v>
      </c>
    </row>
    <row r="11546" spans="1:5" ht="12" customHeight="1" x14ac:dyDescent="0.25">
      <c r="A11546" s="655">
        <v>733905393662</v>
      </c>
      <c r="B11546" s="654" t="s">
        <v>25788</v>
      </c>
      <c r="C11546" s="22">
        <f>DIAG!AD38</f>
        <v>0</v>
      </c>
      <c r="D11546" s="15" t="s">
        <v>24876</v>
      </c>
      <c r="E11546" s="674" t="s">
        <v>25789</v>
      </c>
    </row>
    <row r="11547" spans="1:5" ht="12" customHeight="1" x14ac:dyDescent="0.25">
      <c r="A11547" s="655">
        <v>733905393679</v>
      </c>
      <c r="B11547" s="654" t="s">
        <v>25790</v>
      </c>
      <c r="C11547" s="22">
        <f>DIAG!AD39</f>
        <v>0</v>
      </c>
      <c r="D11547" s="15" t="s">
        <v>24876</v>
      </c>
      <c r="E11547" s="674" t="s">
        <v>25791</v>
      </c>
    </row>
    <row r="11548" spans="1:5" ht="12" customHeight="1" x14ac:dyDescent="0.25">
      <c r="A11548" s="655">
        <v>733905393686</v>
      </c>
      <c r="B11548" s="654" t="s">
        <v>25792</v>
      </c>
      <c r="C11548" s="22">
        <f>DIAG!AD40</f>
        <v>0</v>
      </c>
      <c r="D11548" s="15" t="s">
        <v>24876</v>
      </c>
      <c r="E11548" s="674" t="s">
        <v>25793</v>
      </c>
    </row>
    <row r="11549" spans="1:5" ht="12" customHeight="1" x14ac:dyDescent="0.25">
      <c r="A11549" s="655">
        <v>733905393693</v>
      </c>
      <c r="B11549" s="654" t="s">
        <v>25794</v>
      </c>
      <c r="C11549" s="22">
        <f>DIAG!AD41</f>
        <v>0</v>
      </c>
      <c r="D11549" s="15" t="s">
        <v>24876</v>
      </c>
      <c r="E11549" s="674" t="s">
        <v>25795</v>
      </c>
    </row>
    <row r="11550" spans="1:5" ht="12" customHeight="1" x14ac:dyDescent="0.25">
      <c r="A11550" s="655">
        <v>733905393709</v>
      </c>
      <c r="B11550" s="654" t="s">
        <v>25796</v>
      </c>
      <c r="C11550" s="22">
        <f>DIAG!AD42</f>
        <v>0</v>
      </c>
      <c r="D11550" s="15" t="s">
        <v>24876</v>
      </c>
      <c r="E11550" s="674" t="s">
        <v>25797</v>
      </c>
    </row>
    <row r="11551" spans="1:5" ht="12" customHeight="1" x14ac:dyDescent="0.25">
      <c r="A11551" s="655">
        <v>733905393716</v>
      </c>
      <c r="B11551" s="654" t="s">
        <v>25798</v>
      </c>
      <c r="C11551" s="22">
        <f>DIAG!AD43</f>
        <v>0</v>
      </c>
      <c r="D11551" s="15" t="s">
        <v>24876</v>
      </c>
      <c r="E11551" s="674" t="s">
        <v>25799</v>
      </c>
    </row>
    <row r="11552" spans="1:5" ht="12" customHeight="1" x14ac:dyDescent="0.25">
      <c r="A11552" s="655">
        <v>733905393723</v>
      </c>
      <c r="B11552" s="654" t="s">
        <v>25800</v>
      </c>
      <c r="C11552" s="22">
        <f>DIAG!AD44</f>
        <v>0</v>
      </c>
      <c r="D11552" s="15" t="s">
        <v>24876</v>
      </c>
      <c r="E11552" s="674" t="s">
        <v>25801</v>
      </c>
    </row>
    <row r="11553" spans="1:5" ht="12" customHeight="1" x14ac:dyDescent="0.25">
      <c r="A11553" s="655">
        <v>733905393730</v>
      </c>
      <c r="B11553" s="654" t="s">
        <v>25802</v>
      </c>
      <c r="C11553" s="22">
        <f>DIAG!AD45</f>
        <v>0</v>
      </c>
      <c r="D11553" s="15" t="s">
        <v>24876</v>
      </c>
      <c r="E11553" s="674" t="s">
        <v>25803</v>
      </c>
    </row>
    <row r="11554" spans="1:5" ht="12" customHeight="1" x14ac:dyDescent="0.25">
      <c r="A11554" s="655">
        <v>733905393747</v>
      </c>
      <c r="B11554" s="654" t="s">
        <v>25804</v>
      </c>
      <c r="C11554" s="22">
        <f>DIAG!AD46</f>
        <v>0</v>
      </c>
      <c r="D11554" s="15" t="s">
        <v>24876</v>
      </c>
      <c r="E11554" s="674" t="s">
        <v>25805</v>
      </c>
    </row>
    <row r="11555" spans="1:5" ht="12" customHeight="1" x14ac:dyDescent="0.25">
      <c r="A11555" s="655">
        <v>733905393761</v>
      </c>
      <c r="B11555" s="654" t="s">
        <v>25806</v>
      </c>
      <c r="C11555" s="22">
        <f>DIAG!AE11</f>
        <v>0</v>
      </c>
      <c r="D11555" s="15" t="s">
        <v>24876</v>
      </c>
      <c r="E11555" s="674" t="s">
        <v>25807</v>
      </c>
    </row>
    <row r="11556" spans="1:5" ht="12" customHeight="1" x14ac:dyDescent="0.25">
      <c r="A11556" s="655">
        <v>733905393778</v>
      </c>
      <c r="B11556" s="654" t="s">
        <v>25808</v>
      </c>
      <c r="C11556" s="22">
        <f>DIAG!AE12</f>
        <v>0</v>
      </c>
      <c r="D11556" s="15" t="s">
        <v>24876</v>
      </c>
      <c r="E11556" s="674" t="s">
        <v>25809</v>
      </c>
    </row>
    <row r="11557" spans="1:5" ht="12" customHeight="1" x14ac:dyDescent="0.25">
      <c r="A11557" s="655">
        <v>733905393785</v>
      </c>
      <c r="B11557" s="654" t="s">
        <v>25810</v>
      </c>
      <c r="C11557" s="22">
        <f>DIAG!AE13</f>
        <v>0</v>
      </c>
      <c r="D11557" s="15" t="s">
        <v>24876</v>
      </c>
      <c r="E11557" s="674" t="s">
        <v>25811</v>
      </c>
    </row>
    <row r="11558" spans="1:5" ht="12" customHeight="1" x14ac:dyDescent="0.25">
      <c r="A11558" s="655">
        <v>733905393792</v>
      </c>
      <c r="B11558" s="654" t="s">
        <v>25812</v>
      </c>
      <c r="C11558" s="22">
        <f>DIAG!AE14</f>
        <v>0</v>
      </c>
      <c r="D11558" s="15" t="s">
        <v>24876</v>
      </c>
      <c r="E11558" s="674" t="s">
        <v>25813</v>
      </c>
    </row>
    <row r="11559" spans="1:5" ht="12" customHeight="1" x14ac:dyDescent="0.25">
      <c r="A11559" s="655">
        <v>733905393808</v>
      </c>
      <c r="B11559" s="654" t="s">
        <v>25814</v>
      </c>
      <c r="C11559" s="22">
        <f>DIAG!AE15</f>
        <v>0</v>
      </c>
      <c r="D11559" s="15" t="s">
        <v>24876</v>
      </c>
      <c r="E11559" s="674" t="s">
        <v>25815</v>
      </c>
    </row>
    <row r="11560" spans="1:5" ht="12" customHeight="1" x14ac:dyDescent="0.25">
      <c r="A11560" s="655">
        <v>733905393815</v>
      </c>
      <c r="B11560" s="654" t="s">
        <v>25816</v>
      </c>
      <c r="C11560" s="22">
        <f>DIAG!AE16</f>
        <v>0</v>
      </c>
      <c r="D11560" s="15" t="s">
        <v>24876</v>
      </c>
      <c r="E11560" s="674" t="s">
        <v>25817</v>
      </c>
    </row>
    <row r="11561" spans="1:5" ht="12" customHeight="1" x14ac:dyDescent="0.25">
      <c r="A11561" s="655">
        <v>733905393822</v>
      </c>
      <c r="B11561" s="654" t="s">
        <v>25818</v>
      </c>
      <c r="C11561" s="22">
        <f>DIAG!AE17</f>
        <v>0</v>
      </c>
      <c r="D11561" s="15" t="s">
        <v>24876</v>
      </c>
      <c r="E11561" s="674" t="s">
        <v>25819</v>
      </c>
    </row>
    <row r="11562" spans="1:5" ht="12" customHeight="1" x14ac:dyDescent="0.25">
      <c r="A11562" s="655">
        <v>733905393839</v>
      </c>
      <c r="B11562" s="654" t="s">
        <v>25820</v>
      </c>
      <c r="C11562" s="22">
        <f>DIAG!AE18</f>
        <v>0</v>
      </c>
      <c r="D11562" s="15" t="s">
        <v>24876</v>
      </c>
      <c r="E11562" s="674" t="s">
        <v>25821</v>
      </c>
    </row>
    <row r="11563" spans="1:5" ht="12" customHeight="1" x14ac:dyDescent="0.25">
      <c r="A11563" s="655">
        <v>733905393846</v>
      </c>
      <c r="B11563" s="654" t="s">
        <v>25822</v>
      </c>
      <c r="C11563" s="22">
        <f>DIAG!AE19</f>
        <v>0</v>
      </c>
      <c r="D11563" s="15" t="s">
        <v>24876</v>
      </c>
      <c r="E11563" s="674" t="s">
        <v>25823</v>
      </c>
    </row>
    <row r="11564" spans="1:5" ht="12" customHeight="1" x14ac:dyDescent="0.25">
      <c r="A11564" s="655">
        <v>733905393853</v>
      </c>
      <c r="B11564" s="654" t="s">
        <v>25824</v>
      </c>
      <c r="C11564" s="22">
        <f>DIAG!AE20</f>
        <v>0</v>
      </c>
      <c r="D11564" s="15" t="s">
        <v>24876</v>
      </c>
      <c r="E11564" s="674" t="s">
        <v>25825</v>
      </c>
    </row>
    <row r="11565" spans="1:5" ht="12" customHeight="1" x14ac:dyDescent="0.25">
      <c r="A11565" s="655">
        <v>733905393860</v>
      </c>
      <c r="B11565" s="654" t="s">
        <v>25826</v>
      </c>
      <c r="C11565" s="22">
        <f>DIAG!AE21</f>
        <v>0</v>
      </c>
      <c r="D11565" s="15" t="s">
        <v>24876</v>
      </c>
      <c r="E11565" s="674" t="s">
        <v>25827</v>
      </c>
    </row>
    <row r="11566" spans="1:5" ht="12" customHeight="1" x14ac:dyDescent="0.25">
      <c r="A11566" s="655">
        <v>733905393877</v>
      </c>
      <c r="B11566" s="654" t="s">
        <v>25828</v>
      </c>
      <c r="C11566" s="22">
        <f>DIAG!AE22</f>
        <v>0</v>
      </c>
      <c r="D11566" s="15" t="s">
        <v>24876</v>
      </c>
      <c r="E11566" s="674" t="s">
        <v>25829</v>
      </c>
    </row>
    <row r="11567" spans="1:5" ht="12" customHeight="1" x14ac:dyDescent="0.25">
      <c r="A11567" s="655">
        <v>733905393884</v>
      </c>
      <c r="B11567" s="654" t="s">
        <v>25830</v>
      </c>
      <c r="C11567" s="22">
        <f>DIAG!AE23</f>
        <v>0</v>
      </c>
      <c r="D11567" s="15" t="s">
        <v>24876</v>
      </c>
      <c r="E11567" s="674" t="s">
        <v>25831</v>
      </c>
    </row>
    <row r="11568" spans="1:5" ht="12" customHeight="1" x14ac:dyDescent="0.25">
      <c r="A11568" s="655">
        <v>733905393891</v>
      </c>
      <c r="B11568" s="654" t="s">
        <v>25832</v>
      </c>
      <c r="C11568" s="22">
        <f>DIAG!AE24</f>
        <v>0</v>
      </c>
      <c r="D11568" s="15" t="s">
        <v>24876</v>
      </c>
      <c r="E11568" s="674" t="s">
        <v>25833</v>
      </c>
    </row>
    <row r="11569" spans="1:5" ht="12" customHeight="1" x14ac:dyDescent="0.25">
      <c r="A11569" s="655">
        <v>733905393907</v>
      </c>
      <c r="B11569" s="654" t="s">
        <v>25834</v>
      </c>
      <c r="C11569" s="22">
        <f>DIAG!AE25</f>
        <v>0</v>
      </c>
      <c r="D11569" s="15" t="s">
        <v>24876</v>
      </c>
      <c r="E11569" s="674" t="s">
        <v>25835</v>
      </c>
    </row>
    <row r="11570" spans="1:5" ht="12" customHeight="1" x14ac:dyDescent="0.25">
      <c r="A11570" s="655">
        <v>733905393914</v>
      </c>
      <c r="B11570" s="654" t="s">
        <v>25836</v>
      </c>
      <c r="C11570" s="22">
        <f>DIAG!AE26</f>
        <v>0</v>
      </c>
      <c r="D11570" s="15" t="s">
        <v>24876</v>
      </c>
      <c r="E11570" s="674" t="s">
        <v>25837</v>
      </c>
    </row>
    <row r="11571" spans="1:5" ht="12" customHeight="1" x14ac:dyDescent="0.25">
      <c r="A11571" s="655">
        <v>733905393921</v>
      </c>
      <c r="B11571" s="654" t="s">
        <v>25838</v>
      </c>
      <c r="C11571" s="22">
        <f>DIAG!AE27</f>
        <v>0</v>
      </c>
      <c r="D11571" s="15" t="s">
        <v>24876</v>
      </c>
      <c r="E11571" s="674" t="s">
        <v>25839</v>
      </c>
    </row>
    <row r="11572" spans="1:5" ht="12" customHeight="1" x14ac:dyDescent="0.25">
      <c r="A11572" s="655">
        <v>733905393938</v>
      </c>
      <c r="B11572" s="654" t="s">
        <v>25840</v>
      </c>
      <c r="C11572" s="22">
        <f>DIAG!AE28</f>
        <v>0</v>
      </c>
      <c r="D11572" s="15" t="s">
        <v>24876</v>
      </c>
      <c r="E11572" s="674" t="s">
        <v>25841</v>
      </c>
    </row>
    <row r="11573" spans="1:5" ht="12" customHeight="1" x14ac:dyDescent="0.25">
      <c r="A11573" s="655">
        <v>733905393945</v>
      </c>
      <c r="B11573" s="654" t="s">
        <v>25842</v>
      </c>
      <c r="C11573" s="22">
        <f>DIAG!AE29</f>
        <v>0</v>
      </c>
      <c r="D11573" s="15" t="s">
        <v>24876</v>
      </c>
      <c r="E11573" s="674" t="s">
        <v>25843</v>
      </c>
    </row>
    <row r="11574" spans="1:5" ht="12" customHeight="1" x14ac:dyDescent="0.25">
      <c r="A11574" s="655">
        <v>733905393952</v>
      </c>
      <c r="B11574" s="654" t="s">
        <v>25844</v>
      </c>
      <c r="C11574" s="22">
        <f>DIAG!AE30</f>
        <v>0</v>
      </c>
      <c r="D11574" s="15" t="s">
        <v>24876</v>
      </c>
      <c r="E11574" s="674" t="s">
        <v>25845</v>
      </c>
    </row>
    <row r="11575" spans="1:5" ht="12" customHeight="1" x14ac:dyDescent="0.25">
      <c r="A11575" s="655">
        <v>733905393969</v>
      </c>
      <c r="B11575" s="654" t="s">
        <v>25846</v>
      </c>
      <c r="C11575" s="22">
        <f>DIAG!AE31</f>
        <v>0</v>
      </c>
      <c r="D11575" s="15" t="s">
        <v>24876</v>
      </c>
      <c r="E11575" s="674" t="s">
        <v>25847</v>
      </c>
    </row>
    <row r="11576" spans="1:5" ht="12" customHeight="1" x14ac:dyDescent="0.25">
      <c r="A11576" s="655">
        <v>733905393976</v>
      </c>
      <c r="B11576" s="654" t="s">
        <v>25848</v>
      </c>
      <c r="C11576" s="22">
        <f>DIAG!AE32</f>
        <v>0</v>
      </c>
      <c r="D11576" s="15" t="s">
        <v>24876</v>
      </c>
      <c r="E11576" s="674" t="s">
        <v>25849</v>
      </c>
    </row>
    <row r="11577" spans="1:5" ht="12" customHeight="1" x14ac:dyDescent="0.25">
      <c r="A11577" s="655">
        <v>733905393983</v>
      </c>
      <c r="B11577" s="654" t="s">
        <v>25850</v>
      </c>
      <c r="C11577" s="22">
        <f>DIAG!AE33</f>
        <v>0</v>
      </c>
      <c r="D11577" s="15" t="s">
        <v>24876</v>
      </c>
      <c r="E11577" s="674" t="s">
        <v>25851</v>
      </c>
    </row>
    <row r="11578" spans="1:5" ht="12" customHeight="1" x14ac:dyDescent="0.25">
      <c r="A11578" s="655">
        <v>733905393990</v>
      </c>
      <c r="B11578" s="654" t="s">
        <v>25852</v>
      </c>
      <c r="C11578" s="22">
        <f>DIAG!AE34</f>
        <v>0</v>
      </c>
      <c r="D11578" s="15" t="s">
        <v>24876</v>
      </c>
      <c r="E11578" s="674" t="s">
        <v>25853</v>
      </c>
    </row>
    <row r="11579" spans="1:5" ht="12" customHeight="1" x14ac:dyDescent="0.25">
      <c r="A11579" s="655">
        <v>733905394003</v>
      </c>
      <c r="B11579" s="654" t="s">
        <v>25854</v>
      </c>
      <c r="C11579" s="22">
        <f>DIAG!AE35</f>
        <v>0</v>
      </c>
      <c r="D11579" s="15" t="s">
        <v>24876</v>
      </c>
      <c r="E11579" s="674" t="s">
        <v>25855</v>
      </c>
    </row>
    <row r="11580" spans="1:5" ht="12" customHeight="1" x14ac:dyDescent="0.25">
      <c r="A11580" s="655">
        <v>733905394010</v>
      </c>
      <c r="B11580" s="654" t="s">
        <v>25856</v>
      </c>
      <c r="C11580" s="22">
        <f>DIAG!AE36</f>
        <v>0</v>
      </c>
      <c r="D11580" s="15" t="s">
        <v>24876</v>
      </c>
      <c r="E11580" s="674" t="s">
        <v>25857</v>
      </c>
    </row>
    <row r="11581" spans="1:5" ht="12" customHeight="1" x14ac:dyDescent="0.25">
      <c r="A11581" s="655">
        <v>733905394027</v>
      </c>
      <c r="B11581" s="654" t="s">
        <v>25858</v>
      </c>
      <c r="C11581" s="22">
        <f>DIAG!AE37</f>
        <v>0</v>
      </c>
      <c r="D11581" s="15" t="s">
        <v>24876</v>
      </c>
      <c r="E11581" s="674" t="s">
        <v>25859</v>
      </c>
    </row>
    <row r="11582" spans="1:5" ht="12" customHeight="1" x14ac:dyDescent="0.25">
      <c r="A11582" s="655">
        <v>733905394034</v>
      </c>
      <c r="B11582" s="654" t="s">
        <v>25860</v>
      </c>
      <c r="C11582" s="22">
        <f>DIAG!AE38</f>
        <v>0</v>
      </c>
      <c r="D11582" s="15" t="s">
        <v>24876</v>
      </c>
      <c r="E11582" s="674" t="s">
        <v>25861</v>
      </c>
    </row>
    <row r="11583" spans="1:5" ht="12" customHeight="1" x14ac:dyDescent="0.25">
      <c r="A11583" s="655">
        <v>733905394041</v>
      </c>
      <c r="B11583" s="654" t="s">
        <v>25862</v>
      </c>
      <c r="C11583" s="22">
        <f>DIAG!AE39</f>
        <v>0</v>
      </c>
      <c r="D11583" s="15" t="s">
        <v>24876</v>
      </c>
      <c r="E11583" s="674" t="s">
        <v>25863</v>
      </c>
    </row>
    <row r="11584" spans="1:5" ht="12" customHeight="1" x14ac:dyDescent="0.25">
      <c r="A11584" s="655">
        <v>733905394058</v>
      </c>
      <c r="B11584" s="654" t="s">
        <v>25864</v>
      </c>
      <c r="C11584" s="22">
        <f>DIAG!AE40</f>
        <v>0</v>
      </c>
      <c r="D11584" s="15" t="s">
        <v>24876</v>
      </c>
      <c r="E11584" s="674" t="s">
        <v>25865</v>
      </c>
    </row>
    <row r="11585" spans="1:5" ht="12" customHeight="1" x14ac:dyDescent="0.25">
      <c r="A11585" s="655">
        <v>733905394065</v>
      </c>
      <c r="B11585" s="654" t="s">
        <v>25866</v>
      </c>
      <c r="C11585" s="22">
        <f>DIAG!AE41</f>
        <v>0</v>
      </c>
      <c r="D11585" s="15" t="s">
        <v>24876</v>
      </c>
      <c r="E11585" s="674" t="s">
        <v>25867</v>
      </c>
    </row>
    <row r="11586" spans="1:5" ht="12" customHeight="1" x14ac:dyDescent="0.25">
      <c r="A11586" s="655">
        <v>733905394072</v>
      </c>
      <c r="B11586" s="654" t="s">
        <v>25868</v>
      </c>
      <c r="C11586" s="22">
        <f>DIAG!AE42</f>
        <v>0</v>
      </c>
      <c r="D11586" s="15" t="s">
        <v>24876</v>
      </c>
      <c r="E11586" s="674" t="s">
        <v>25869</v>
      </c>
    </row>
    <row r="11587" spans="1:5" ht="12" customHeight="1" x14ac:dyDescent="0.25">
      <c r="A11587" s="655">
        <v>733905394089</v>
      </c>
      <c r="B11587" s="654" t="s">
        <v>25870</v>
      </c>
      <c r="C11587" s="22">
        <f>DIAG!AE43</f>
        <v>0</v>
      </c>
      <c r="D11587" s="15" t="s">
        <v>24876</v>
      </c>
      <c r="E11587" s="674" t="s">
        <v>25871</v>
      </c>
    </row>
    <row r="11588" spans="1:5" ht="12" customHeight="1" x14ac:dyDescent="0.25">
      <c r="A11588" s="655">
        <v>733905394096</v>
      </c>
      <c r="B11588" s="654" t="s">
        <v>25872</v>
      </c>
      <c r="C11588" s="22">
        <f>DIAG!AE44</f>
        <v>0</v>
      </c>
      <c r="D11588" s="15" t="s">
        <v>24876</v>
      </c>
      <c r="E11588" s="674" t="s">
        <v>25873</v>
      </c>
    </row>
    <row r="11589" spans="1:5" ht="12" customHeight="1" x14ac:dyDescent="0.25">
      <c r="A11589" s="655">
        <v>733905394102</v>
      </c>
      <c r="B11589" s="654" t="s">
        <v>25874</v>
      </c>
      <c r="C11589" s="22">
        <f>DIAG!AE45</f>
        <v>0</v>
      </c>
      <c r="D11589" s="15" t="s">
        <v>24876</v>
      </c>
      <c r="E11589" s="674" t="s">
        <v>25875</v>
      </c>
    </row>
    <row r="11590" spans="1:5" ht="12" customHeight="1" x14ac:dyDescent="0.25">
      <c r="A11590" s="655">
        <v>733905394119</v>
      </c>
      <c r="B11590" s="654" t="s">
        <v>25876</v>
      </c>
      <c r="C11590" s="22">
        <f>DIAG!AE46</f>
        <v>0</v>
      </c>
      <c r="D11590" s="15" t="s">
        <v>24876</v>
      </c>
      <c r="E11590" s="674" t="s">
        <v>25877</v>
      </c>
    </row>
    <row r="11591" spans="1:5" ht="12" customHeight="1" x14ac:dyDescent="0.25">
      <c r="A11591" s="655">
        <v>733905394133</v>
      </c>
      <c r="B11591" s="654" t="s">
        <v>25878</v>
      </c>
      <c r="C11591" s="22">
        <f>DIAG!AF11</f>
        <v>0</v>
      </c>
      <c r="D11591" s="15" t="s">
        <v>24876</v>
      </c>
      <c r="E11591" s="674" t="s">
        <v>25879</v>
      </c>
    </row>
    <row r="11592" spans="1:5" ht="12" customHeight="1" x14ac:dyDescent="0.25">
      <c r="A11592" s="655">
        <v>733905394140</v>
      </c>
      <c r="B11592" s="654" t="s">
        <v>25880</v>
      </c>
      <c r="C11592" s="22">
        <f>DIAG!AF12</f>
        <v>0</v>
      </c>
      <c r="D11592" s="15" t="s">
        <v>24876</v>
      </c>
      <c r="E11592" s="674" t="s">
        <v>25881</v>
      </c>
    </row>
    <row r="11593" spans="1:5" ht="12" customHeight="1" x14ac:dyDescent="0.25">
      <c r="A11593" s="655">
        <v>733905394157</v>
      </c>
      <c r="B11593" s="654" t="s">
        <v>25882</v>
      </c>
      <c r="C11593" s="22">
        <f>DIAG!AF13</f>
        <v>0</v>
      </c>
      <c r="D11593" s="15" t="s">
        <v>24876</v>
      </c>
      <c r="E11593" s="674" t="s">
        <v>25883</v>
      </c>
    </row>
    <row r="11594" spans="1:5" ht="12" customHeight="1" x14ac:dyDescent="0.25">
      <c r="A11594" s="655">
        <v>733905394164</v>
      </c>
      <c r="B11594" s="654" t="s">
        <v>25884</v>
      </c>
      <c r="C11594" s="22">
        <f>DIAG!AF14</f>
        <v>0</v>
      </c>
      <c r="D11594" s="15" t="s">
        <v>24876</v>
      </c>
      <c r="E11594" s="674" t="s">
        <v>25885</v>
      </c>
    </row>
    <row r="11595" spans="1:5" ht="12" customHeight="1" x14ac:dyDescent="0.25">
      <c r="A11595" s="655">
        <v>733905394171</v>
      </c>
      <c r="B11595" s="654" t="s">
        <v>25886</v>
      </c>
      <c r="C11595" s="22">
        <f>DIAG!AF15</f>
        <v>0</v>
      </c>
      <c r="D11595" s="15" t="s">
        <v>24876</v>
      </c>
      <c r="E11595" s="674" t="s">
        <v>25887</v>
      </c>
    </row>
    <row r="11596" spans="1:5" ht="12" customHeight="1" x14ac:dyDescent="0.25">
      <c r="A11596" s="655">
        <v>733905394188</v>
      </c>
      <c r="B11596" s="654" t="s">
        <v>25888</v>
      </c>
      <c r="C11596" s="22">
        <f>DIAG!AF16</f>
        <v>0</v>
      </c>
      <c r="D11596" s="15" t="s">
        <v>24876</v>
      </c>
      <c r="E11596" s="674" t="s">
        <v>25889</v>
      </c>
    </row>
    <row r="11597" spans="1:5" ht="12" customHeight="1" x14ac:dyDescent="0.25">
      <c r="A11597" s="655">
        <v>733905394195</v>
      </c>
      <c r="B11597" s="654" t="s">
        <v>25890</v>
      </c>
      <c r="C11597" s="22">
        <f>DIAG!AF17</f>
        <v>0</v>
      </c>
      <c r="D11597" s="15" t="s">
        <v>24876</v>
      </c>
      <c r="E11597" s="674" t="s">
        <v>25891</v>
      </c>
    </row>
    <row r="11598" spans="1:5" ht="12" customHeight="1" x14ac:dyDescent="0.25">
      <c r="A11598" s="655">
        <v>733905394201</v>
      </c>
      <c r="B11598" s="654" t="s">
        <v>25892</v>
      </c>
      <c r="C11598" s="22">
        <f>DIAG!AF18</f>
        <v>0</v>
      </c>
      <c r="D11598" s="15" t="s">
        <v>24876</v>
      </c>
      <c r="E11598" s="674" t="s">
        <v>25893</v>
      </c>
    </row>
    <row r="11599" spans="1:5" ht="12" customHeight="1" x14ac:dyDescent="0.25">
      <c r="A11599" s="655">
        <v>733905394218</v>
      </c>
      <c r="B11599" s="654" t="s">
        <v>25894</v>
      </c>
      <c r="C11599" s="22">
        <f>DIAG!AF19</f>
        <v>0</v>
      </c>
      <c r="D11599" s="15" t="s">
        <v>24876</v>
      </c>
      <c r="E11599" s="674" t="s">
        <v>25895</v>
      </c>
    </row>
    <row r="11600" spans="1:5" ht="12" customHeight="1" x14ac:dyDescent="0.25">
      <c r="A11600" s="655">
        <v>733905394225</v>
      </c>
      <c r="B11600" s="654" t="s">
        <v>25896</v>
      </c>
      <c r="C11600" s="22">
        <f>DIAG!AF20</f>
        <v>0</v>
      </c>
      <c r="D11600" s="15" t="s">
        <v>24876</v>
      </c>
      <c r="E11600" s="674" t="s">
        <v>25897</v>
      </c>
    </row>
    <row r="11601" spans="1:5" ht="12" customHeight="1" x14ac:dyDescent="0.25">
      <c r="A11601" s="655">
        <v>733905394232</v>
      </c>
      <c r="B11601" s="654" t="s">
        <v>25898</v>
      </c>
      <c r="C11601" s="22">
        <f>DIAG!AF21</f>
        <v>0</v>
      </c>
      <c r="D11601" s="15" t="s">
        <v>24876</v>
      </c>
      <c r="E11601" s="674" t="s">
        <v>25899</v>
      </c>
    </row>
    <row r="11602" spans="1:5" ht="12" customHeight="1" x14ac:dyDescent="0.25">
      <c r="A11602" s="655">
        <v>733905394249</v>
      </c>
      <c r="B11602" s="654" t="s">
        <v>25900</v>
      </c>
      <c r="C11602" s="22">
        <f>DIAG!AF22</f>
        <v>0</v>
      </c>
      <c r="D11602" s="15" t="s">
        <v>24876</v>
      </c>
      <c r="E11602" s="674" t="s">
        <v>25901</v>
      </c>
    </row>
    <row r="11603" spans="1:5" ht="12" customHeight="1" x14ac:dyDescent="0.25">
      <c r="A11603" s="655">
        <v>733905394256</v>
      </c>
      <c r="B11603" s="654" t="s">
        <v>25902</v>
      </c>
      <c r="C11603" s="22">
        <f>DIAG!AF23</f>
        <v>0</v>
      </c>
      <c r="D11603" s="15" t="s">
        <v>24876</v>
      </c>
      <c r="E11603" s="674" t="s">
        <v>25903</v>
      </c>
    </row>
    <row r="11604" spans="1:5" ht="12" customHeight="1" x14ac:dyDescent="0.25">
      <c r="A11604" s="655">
        <v>733905394263</v>
      </c>
      <c r="B11604" s="654" t="s">
        <v>25904</v>
      </c>
      <c r="C11604" s="22">
        <f>DIAG!AF24</f>
        <v>0</v>
      </c>
      <c r="D11604" s="15" t="s">
        <v>24876</v>
      </c>
      <c r="E11604" s="674" t="s">
        <v>25905</v>
      </c>
    </row>
    <row r="11605" spans="1:5" ht="12" customHeight="1" x14ac:dyDescent="0.25">
      <c r="A11605" s="655">
        <v>733905394270</v>
      </c>
      <c r="B11605" s="654" t="s">
        <v>25906</v>
      </c>
      <c r="C11605" s="22">
        <f>DIAG!AF25</f>
        <v>0</v>
      </c>
      <c r="D11605" s="15" t="s">
        <v>24876</v>
      </c>
      <c r="E11605" s="674" t="s">
        <v>25907</v>
      </c>
    </row>
    <row r="11606" spans="1:5" ht="12" customHeight="1" x14ac:dyDescent="0.25">
      <c r="A11606" s="655">
        <v>733905394287</v>
      </c>
      <c r="B11606" s="654" t="s">
        <v>25908</v>
      </c>
      <c r="C11606" s="22">
        <f>DIAG!AF26</f>
        <v>0</v>
      </c>
      <c r="D11606" s="15" t="s">
        <v>24876</v>
      </c>
      <c r="E11606" s="674" t="s">
        <v>25909</v>
      </c>
    </row>
    <row r="11607" spans="1:5" ht="12" customHeight="1" x14ac:dyDescent="0.25">
      <c r="A11607" s="655">
        <v>733905394294</v>
      </c>
      <c r="B11607" s="654" t="s">
        <v>25910</v>
      </c>
      <c r="C11607" s="22">
        <f>DIAG!AF27</f>
        <v>0</v>
      </c>
      <c r="D11607" s="15" t="s">
        <v>24876</v>
      </c>
      <c r="E11607" s="674" t="s">
        <v>25911</v>
      </c>
    </row>
    <row r="11608" spans="1:5" ht="12" customHeight="1" x14ac:dyDescent="0.25">
      <c r="A11608" s="655">
        <v>733905394300</v>
      </c>
      <c r="B11608" s="654" t="s">
        <v>25912</v>
      </c>
      <c r="C11608" s="22">
        <f>DIAG!AF28</f>
        <v>0</v>
      </c>
      <c r="D11608" s="15" t="s">
        <v>24876</v>
      </c>
      <c r="E11608" s="674" t="s">
        <v>25913</v>
      </c>
    </row>
    <row r="11609" spans="1:5" ht="12" customHeight="1" x14ac:dyDescent="0.25">
      <c r="A11609" s="655">
        <v>733905394317</v>
      </c>
      <c r="B11609" s="654" t="s">
        <v>25914</v>
      </c>
      <c r="C11609" s="22">
        <f>DIAG!AF29</f>
        <v>0</v>
      </c>
      <c r="D11609" s="15" t="s">
        <v>24876</v>
      </c>
      <c r="E11609" s="674" t="s">
        <v>25915</v>
      </c>
    </row>
    <row r="11610" spans="1:5" ht="12" customHeight="1" x14ac:dyDescent="0.25">
      <c r="A11610" s="655">
        <v>733905394324</v>
      </c>
      <c r="B11610" s="654" t="s">
        <v>25916</v>
      </c>
      <c r="C11610" s="22">
        <f>DIAG!AF30</f>
        <v>0</v>
      </c>
      <c r="D11610" s="15" t="s">
        <v>24876</v>
      </c>
      <c r="E11610" s="674" t="s">
        <v>25917</v>
      </c>
    </row>
    <row r="11611" spans="1:5" ht="12" customHeight="1" x14ac:dyDescent="0.25">
      <c r="A11611" s="655">
        <v>733905394331</v>
      </c>
      <c r="B11611" s="654" t="s">
        <v>25918</v>
      </c>
      <c r="C11611" s="22">
        <f>DIAG!AF31</f>
        <v>0</v>
      </c>
      <c r="D11611" s="15" t="s">
        <v>24876</v>
      </c>
      <c r="E11611" s="674" t="s">
        <v>25919</v>
      </c>
    </row>
    <row r="11612" spans="1:5" ht="12" customHeight="1" x14ac:dyDescent="0.25">
      <c r="A11612" s="655">
        <v>733905394348</v>
      </c>
      <c r="B11612" s="654" t="s">
        <v>25920</v>
      </c>
      <c r="C11612" s="22">
        <f>DIAG!AF32</f>
        <v>0</v>
      </c>
      <c r="D11612" s="15" t="s">
        <v>24876</v>
      </c>
      <c r="E11612" s="674" t="s">
        <v>25921</v>
      </c>
    </row>
    <row r="11613" spans="1:5" ht="12" customHeight="1" x14ac:dyDescent="0.25">
      <c r="A11613" s="655">
        <v>733905394355</v>
      </c>
      <c r="B11613" s="654" t="s">
        <v>25922</v>
      </c>
      <c r="C11613" s="22">
        <f>DIAG!AF33</f>
        <v>0</v>
      </c>
      <c r="D11613" s="15" t="s">
        <v>24876</v>
      </c>
      <c r="E11613" s="674" t="s">
        <v>25923</v>
      </c>
    </row>
    <row r="11614" spans="1:5" ht="12" customHeight="1" x14ac:dyDescent="0.25">
      <c r="A11614" s="655">
        <v>733905394362</v>
      </c>
      <c r="B11614" s="654" t="s">
        <v>25924</v>
      </c>
      <c r="C11614" s="22">
        <f>DIAG!AF34</f>
        <v>0</v>
      </c>
      <c r="D11614" s="15" t="s">
        <v>24876</v>
      </c>
      <c r="E11614" s="674" t="s">
        <v>25925</v>
      </c>
    </row>
    <row r="11615" spans="1:5" ht="12" customHeight="1" x14ac:dyDescent="0.25">
      <c r="A11615" s="655">
        <v>733905394379</v>
      </c>
      <c r="B11615" s="654" t="s">
        <v>25926</v>
      </c>
      <c r="C11615" s="22">
        <f>DIAG!AF35</f>
        <v>0</v>
      </c>
      <c r="D11615" s="15" t="s">
        <v>24876</v>
      </c>
      <c r="E11615" s="674" t="s">
        <v>25927</v>
      </c>
    </row>
    <row r="11616" spans="1:5" ht="12" customHeight="1" x14ac:dyDescent="0.25">
      <c r="A11616" s="655">
        <v>733905394386</v>
      </c>
      <c r="B11616" s="654" t="s">
        <v>25928</v>
      </c>
      <c r="C11616" s="22">
        <f>DIAG!AF36</f>
        <v>0</v>
      </c>
      <c r="D11616" s="15" t="s">
        <v>24876</v>
      </c>
      <c r="E11616" s="674" t="s">
        <v>25929</v>
      </c>
    </row>
    <row r="11617" spans="1:5" ht="12" customHeight="1" x14ac:dyDescent="0.25">
      <c r="A11617" s="655">
        <v>733905394393</v>
      </c>
      <c r="B11617" s="654" t="s">
        <v>25930</v>
      </c>
      <c r="C11617" s="22">
        <f>DIAG!AF37</f>
        <v>0</v>
      </c>
      <c r="D11617" s="15" t="s">
        <v>24876</v>
      </c>
      <c r="E11617" s="674" t="s">
        <v>25931</v>
      </c>
    </row>
    <row r="11618" spans="1:5" ht="12" customHeight="1" x14ac:dyDescent="0.25">
      <c r="A11618" s="655">
        <v>733905394409</v>
      </c>
      <c r="B11618" s="654" t="s">
        <v>25932</v>
      </c>
      <c r="C11618" s="22">
        <f>DIAG!AF38</f>
        <v>0</v>
      </c>
      <c r="D11618" s="15" t="s">
        <v>24876</v>
      </c>
      <c r="E11618" s="674" t="s">
        <v>25933</v>
      </c>
    </row>
    <row r="11619" spans="1:5" ht="12" customHeight="1" x14ac:dyDescent="0.25">
      <c r="A11619" s="655">
        <v>733905394416</v>
      </c>
      <c r="B11619" s="654" t="s">
        <v>25934</v>
      </c>
      <c r="C11619" s="22">
        <f>DIAG!AF39</f>
        <v>0</v>
      </c>
      <c r="D11619" s="15" t="s">
        <v>24876</v>
      </c>
      <c r="E11619" s="674" t="s">
        <v>25935</v>
      </c>
    </row>
    <row r="11620" spans="1:5" ht="12" customHeight="1" x14ac:dyDescent="0.25">
      <c r="A11620" s="655">
        <v>733905394423</v>
      </c>
      <c r="B11620" s="654" t="s">
        <v>25936</v>
      </c>
      <c r="C11620" s="22">
        <f>DIAG!AF40</f>
        <v>0</v>
      </c>
      <c r="D11620" s="15" t="s">
        <v>24876</v>
      </c>
      <c r="E11620" s="674" t="s">
        <v>25937</v>
      </c>
    </row>
    <row r="11621" spans="1:5" ht="12" customHeight="1" x14ac:dyDescent="0.25">
      <c r="A11621" s="655">
        <v>733905394430</v>
      </c>
      <c r="B11621" s="654" t="s">
        <v>25938</v>
      </c>
      <c r="C11621" s="22">
        <f>DIAG!AF41</f>
        <v>0</v>
      </c>
      <c r="D11621" s="15" t="s">
        <v>24876</v>
      </c>
      <c r="E11621" s="674" t="s">
        <v>25939</v>
      </c>
    </row>
    <row r="11622" spans="1:5" ht="12" customHeight="1" x14ac:dyDescent="0.25">
      <c r="A11622" s="655">
        <v>733905394447</v>
      </c>
      <c r="B11622" s="654" t="s">
        <v>25940</v>
      </c>
      <c r="C11622" s="22">
        <f>DIAG!AF42</f>
        <v>0</v>
      </c>
      <c r="D11622" s="15" t="s">
        <v>24876</v>
      </c>
      <c r="E11622" s="674" t="s">
        <v>25941</v>
      </c>
    </row>
    <row r="11623" spans="1:5" ht="12" customHeight="1" x14ac:dyDescent="0.25">
      <c r="A11623" s="655">
        <v>733905394454</v>
      </c>
      <c r="B11623" s="654" t="s">
        <v>25942</v>
      </c>
      <c r="C11623" s="22">
        <f>DIAG!AF43</f>
        <v>0</v>
      </c>
      <c r="D11623" s="15" t="s">
        <v>24876</v>
      </c>
      <c r="E11623" s="674" t="s">
        <v>25943</v>
      </c>
    </row>
    <row r="11624" spans="1:5" ht="12" customHeight="1" x14ac:dyDescent="0.25">
      <c r="A11624" s="655">
        <v>733905394461</v>
      </c>
      <c r="B11624" s="654" t="s">
        <v>25944</v>
      </c>
      <c r="C11624" s="22">
        <f>DIAG!AF44</f>
        <v>0</v>
      </c>
      <c r="D11624" s="15" t="s">
        <v>24876</v>
      </c>
      <c r="E11624" s="674" t="s">
        <v>25945</v>
      </c>
    </row>
    <row r="11625" spans="1:5" ht="12" customHeight="1" x14ac:dyDescent="0.25">
      <c r="A11625" s="655">
        <v>733905394478</v>
      </c>
      <c r="B11625" s="654" t="s">
        <v>25946</v>
      </c>
      <c r="C11625" s="22">
        <f>DIAG!AF45</f>
        <v>0</v>
      </c>
      <c r="D11625" s="15" t="s">
        <v>24876</v>
      </c>
      <c r="E11625" s="674" t="s">
        <v>25947</v>
      </c>
    </row>
    <row r="11626" spans="1:5" ht="12" customHeight="1" x14ac:dyDescent="0.25">
      <c r="A11626" s="655">
        <v>733905394485</v>
      </c>
      <c r="B11626" s="654" t="s">
        <v>25948</v>
      </c>
      <c r="C11626" s="22">
        <f>DIAG!AF46</f>
        <v>0</v>
      </c>
      <c r="D11626" s="15" t="s">
        <v>24876</v>
      </c>
      <c r="E11626" s="674" t="s">
        <v>25949</v>
      </c>
    </row>
    <row r="11627" spans="1:5" ht="12" customHeight="1" x14ac:dyDescent="0.25">
      <c r="A11627" s="655">
        <v>733905393754</v>
      </c>
      <c r="B11627" s="654" t="s">
        <v>25950</v>
      </c>
      <c r="C11627" s="22">
        <f>DIAG!AH11</f>
        <v>0</v>
      </c>
      <c r="D11627" s="15" t="s">
        <v>24876</v>
      </c>
      <c r="E11627" s="674" t="s">
        <v>25951</v>
      </c>
    </row>
    <row r="11628" spans="1:5" ht="12" customHeight="1" x14ac:dyDescent="0.25">
      <c r="A11628" s="655">
        <v>733905392672</v>
      </c>
      <c r="B11628" s="654" t="s">
        <v>25952</v>
      </c>
      <c r="C11628" s="22">
        <f>DIAG!AH12</f>
        <v>0</v>
      </c>
      <c r="D11628" s="15" t="s">
        <v>24876</v>
      </c>
      <c r="E11628" s="674" t="s">
        <v>25953</v>
      </c>
    </row>
    <row r="11629" spans="1:5" ht="12" customHeight="1" x14ac:dyDescent="0.25">
      <c r="A11629" s="655">
        <v>733905392689</v>
      </c>
      <c r="B11629" s="654" t="s">
        <v>25954</v>
      </c>
      <c r="C11629" s="22">
        <f>DIAG!AH13</f>
        <v>0</v>
      </c>
      <c r="D11629" s="15" t="s">
        <v>24876</v>
      </c>
      <c r="E11629" s="674" t="s">
        <v>25955</v>
      </c>
    </row>
    <row r="11630" spans="1:5" ht="12" customHeight="1" x14ac:dyDescent="0.25">
      <c r="A11630" s="655">
        <v>733905392696</v>
      </c>
      <c r="B11630" s="654" t="s">
        <v>25956</v>
      </c>
      <c r="C11630" s="22">
        <f>DIAG!AH14</f>
        <v>0</v>
      </c>
      <c r="D11630" s="15" t="s">
        <v>24876</v>
      </c>
      <c r="E11630" s="674" t="s">
        <v>25957</v>
      </c>
    </row>
    <row r="11631" spans="1:5" ht="12" customHeight="1" x14ac:dyDescent="0.25">
      <c r="A11631" s="655">
        <v>733905392702</v>
      </c>
      <c r="B11631" s="654" t="s">
        <v>25958</v>
      </c>
      <c r="C11631" s="22">
        <f>DIAG!AH15</f>
        <v>0</v>
      </c>
      <c r="D11631" s="15" t="s">
        <v>24876</v>
      </c>
      <c r="E11631" s="674" t="s">
        <v>25959</v>
      </c>
    </row>
    <row r="11632" spans="1:5" ht="12" customHeight="1" x14ac:dyDescent="0.25">
      <c r="A11632" s="655">
        <v>733905392719</v>
      </c>
      <c r="B11632" s="654" t="s">
        <v>25960</v>
      </c>
      <c r="C11632" s="22">
        <f>DIAG!AH16</f>
        <v>0</v>
      </c>
      <c r="D11632" s="15" t="s">
        <v>24876</v>
      </c>
      <c r="E11632" s="674" t="s">
        <v>25961</v>
      </c>
    </row>
    <row r="11633" spans="1:5" ht="12" customHeight="1" x14ac:dyDescent="0.25">
      <c r="A11633" s="655">
        <v>733905392726</v>
      </c>
      <c r="B11633" s="654" t="s">
        <v>25962</v>
      </c>
      <c r="C11633" s="22">
        <f>DIAG!AH17</f>
        <v>0</v>
      </c>
      <c r="D11633" s="15" t="s">
        <v>24876</v>
      </c>
      <c r="E11633" s="674" t="s">
        <v>25963</v>
      </c>
    </row>
    <row r="11634" spans="1:5" ht="12" customHeight="1" x14ac:dyDescent="0.25">
      <c r="A11634" s="655">
        <v>733905392733</v>
      </c>
      <c r="B11634" s="654" t="s">
        <v>25964</v>
      </c>
      <c r="C11634" s="22">
        <f>DIAG!AH18</f>
        <v>0</v>
      </c>
      <c r="D11634" s="15" t="s">
        <v>24876</v>
      </c>
      <c r="E11634" s="674" t="s">
        <v>25965</v>
      </c>
    </row>
    <row r="11635" spans="1:5" ht="12" customHeight="1" x14ac:dyDescent="0.25">
      <c r="A11635" s="655">
        <v>733905392740</v>
      </c>
      <c r="B11635" s="654" t="s">
        <v>25966</v>
      </c>
      <c r="C11635" s="22">
        <f>DIAG!AH19</f>
        <v>0</v>
      </c>
      <c r="D11635" s="15" t="s">
        <v>24876</v>
      </c>
      <c r="E11635" s="674" t="s">
        <v>25967</v>
      </c>
    </row>
    <row r="11636" spans="1:5" ht="12" customHeight="1" x14ac:dyDescent="0.25">
      <c r="A11636" s="655">
        <v>733905392757</v>
      </c>
      <c r="B11636" s="654" t="s">
        <v>25968</v>
      </c>
      <c r="C11636" s="22">
        <f>DIAG!AH20</f>
        <v>0</v>
      </c>
      <c r="D11636" s="15" t="s">
        <v>24876</v>
      </c>
      <c r="E11636" s="674" t="s">
        <v>25969</v>
      </c>
    </row>
    <row r="11637" spans="1:5" ht="12" customHeight="1" x14ac:dyDescent="0.25">
      <c r="A11637" s="655">
        <v>733905392764</v>
      </c>
      <c r="B11637" s="654" t="s">
        <v>25970</v>
      </c>
      <c r="C11637" s="22">
        <f>DIAG!AH21</f>
        <v>0</v>
      </c>
      <c r="D11637" s="15" t="s">
        <v>24876</v>
      </c>
      <c r="E11637" s="674" t="s">
        <v>25971</v>
      </c>
    </row>
    <row r="11638" spans="1:5" ht="12" customHeight="1" x14ac:dyDescent="0.25">
      <c r="A11638" s="655">
        <v>733905392771</v>
      </c>
      <c r="B11638" s="654" t="s">
        <v>25972</v>
      </c>
      <c r="C11638" s="22">
        <f>DIAG!AH22</f>
        <v>0</v>
      </c>
      <c r="D11638" s="15" t="s">
        <v>24876</v>
      </c>
      <c r="E11638" s="674" t="s">
        <v>25973</v>
      </c>
    </row>
    <row r="11639" spans="1:5" ht="12" customHeight="1" x14ac:dyDescent="0.25">
      <c r="A11639" s="655">
        <v>733905392788</v>
      </c>
      <c r="B11639" s="654" t="s">
        <v>25974</v>
      </c>
      <c r="C11639" s="22">
        <f>DIAG!AH23</f>
        <v>0</v>
      </c>
      <c r="D11639" s="15" t="s">
        <v>24876</v>
      </c>
      <c r="E11639" s="674" t="s">
        <v>25975</v>
      </c>
    </row>
    <row r="11640" spans="1:5" ht="12" customHeight="1" x14ac:dyDescent="0.25">
      <c r="A11640" s="655">
        <v>733905392795</v>
      </c>
      <c r="B11640" s="654" t="s">
        <v>25976</v>
      </c>
      <c r="C11640" s="22">
        <f>DIAG!AH24</f>
        <v>0</v>
      </c>
      <c r="D11640" s="15" t="s">
        <v>24876</v>
      </c>
      <c r="E11640" s="674" t="s">
        <v>25977</v>
      </c>
    </row>
    <row r="11641" spans="1:5" ht="12" customHeight="1" x14ac:dyDescent="0.25">
      <c r="A11641" s="655">
        <v>733905392801</v>
      </c>
      <c r="B11641" s="654" t="s">
        <v>25978</v>
      </c>
      <c r="C11641" s="22">
        <f>DIAG!AH25</f>
        <v>0</v>
      </c>
      <c r="D11641" s="15" t="s">
        <v>24876</v>
      </c>
      <c r="E11641" s="674" t="s">
        <v>25979</v>
      </c>
    </row>
    <row r="11642" spans="1:5" ht="12" customHeight="1" x14ac:dyDescent="0.25">
      <c r="A11642" s="655">
        <v>733905392818</v>
      </c>
      <c r="B11642" s="654" t="s">
        <v>25980</v>
      </c>
      <c r="C11642" s="22">
        <f>DIAG!AH26</f>
        <v>0</v>
      </c>
      <c r="D11642" s="15" t="s">
        <v>24876</v>
      </c>
      <c r="E11642" s="674" t="s">
        <v>25981</v>
      </c>
    </row>
    <row r="11643" spans="1:5" ht="12" customHeight="1" x14ac:dyDescent="0.25">
      <c r="A11643" s="655">
        <v>733905392825</v>
      </c>
      <c r="B11643" s="654" t="s">
        <v>25982</v>
      </c>
      <c r="C11643" s="22">
        <f>DIAG!AH27</f>
        <v>0</v>
      </c>
      <c r="D11643" s="15" t="s">
        <v>24876</v>
      </c>
      <c r="E11643" s="674" t="s">
        <v>25983</v>
      </c>
    </row>
    <row r="11644" spans="1:5" ht="12" customHeight="1" x14ac:dyDescent="0.25">
      <c r="A11644" s="655">
        <v>733905392832</v>
      </c>
      <c r="B11644" s="654" t="s">
        <v>25984</v>
      </c>
      <c r="C11644" s="22">
        <f>DIAG!AH28</f>
        <v>0</v>
      </c>
      <c r="D11644" s="15" t="s">
        <v>24876</v>
      </c>
      <c r="E11644" s="674" t="s">
        <v>25985</v>
      </c>
    </row>
    <row r="11645" spans="1:5" ht="12" customHeight="1" x14ac:dyDescent="0.25">
      <c r="A11645" s="655">
        <v>733905392849</v>
      </c>
      <c r="B11645" s="654" t="s">
        <v>25986</v>
      </c>
      <c r="C11645" s="22">
        <f>DIAG!AH29</f>
        <v>0</v>
      </c>
      <c r="D11645" s="15" t="s">
        <v>24876</v>
      </c>
      <c r="E11645" s="674" t="s">
        <v>25987</v>
      </c>
    </row>
    <row r="11646" spans="1:5" ht="12" customHeight="1" x14ac:dyDescent="0.25">
      <c r="A11646" s="655">
        <v>733905392856</v>
      </c>
      <c r="B11646" s="654" t="s">
        <v>25988</v>
      </c>
      <c r="C11646" s="22">
        <f>DIAG!AH30</f>
        <v>0</v>
      </c>
      <c r="D11646" s="15" t="s">
        <v>24876</v>
      </c>
      <c r="E11646" s="674" t="s">
        <v>25989</v>
      </c>
    </row>
    <row r="11647" spans="1:5" ht="12" customHeight="1" x14ac:dyDescent="0.25">
      <c r="A11647" s="655">
        <v>733905392863</v>
      </c>
      <c r="B11647" s="654" t="s">
        <v>25990</v>
      </c>
      <c r="C11647" s="22">
        <f>DIAG!AH31</f>
        <v>0</v>
      </c>
      <c r="D11647" s="15" t="s">
        <v>24876</v>
      </c>
      <c r="E11647" s="674" t="s">
        <v>25991</v>
      </c>
    </row>
    <row r="11648" spans="1:5" ht="12" customHeight="1" x14ac:dyDescent="0.25">
      <c r="A11648" s="655">
        <v>733905392870</v>
      </c>
      <c r="B11648" s="654" t="s">
        <v>25992</v>
      </c>
      <c r="C11648" s="22">
        <f>DIAG!AH32</f>
        <v>0</v>
      </c>
      <c r="D11648" s="15" t="s">
        <v>24876</v>
      </c>
      <c r="E11648" s="674" t="s">
        <v>25993</v>
      </c>
    </row>
    <row r="11649" spans="1:5" ht="12" customHeight="1" x14ac:dyDescent="0.25">
      <c r="A11649" s="655">
        <v>733905392887</v>
      </c>
      <c r="B11649" s="654" t="s">
        <v>25994</v>
      </c>
      <c r="C11649" s="22">
        <f>DIAG!AH33</f>
        <v>0</v>
      </c>
      <c r="D11649" s="15" t="s">
        <v>24876</v>
      </c>
      <c r="E11649" s="674" t="s">
        <v>25995</v>
      </c>
    </row>
    <row r="11650" spans="1:5" ht="12" customHeight="1" x14ac:dyDescent="0.25">
      <c r="A11650" s="655">
        <v>733905392894</v>
      </c>
      <c r="B11650" s="654" t="s">
        <v>25996</v>
      </c>
      <c r="C11650" s="22">
        <f>DIAG!AH34</f>
        <v>0</v>
      </c>
      <c r="D11650" s="15" t="s">
        <v>24876</v>
      </c>
      <c r="E11650" s="674" t="s">
        <v>25997</v>
      </c>
    </row>
    <row r="11651" spans="1:5" ht="12" customHeight="1" x14ac:dyDescent="0.25">
      <c r="A11651" s="655">
        <v>733905392900</v>
      </c>
      <c r="B11651" s="654" t="s">
        <v>25998</v>
      </c>
      <c r="C11651" s="22">
        <f>DIAG!AH35</f>
        <v>0</v>
      </c>
      <c r="D11651" s="15" t="s">
        <v>24876</v>
      </c>
      <c r="E11651" s="674" t="s">
        <v>25999</v>
      </c>
    </row>
    <row r="11652" spans="1:5" ht="12" customHeight="1" x14ac:dyDescent="0.25">
      <c r="A11652" s="655">
        <v>733905394126</v>
      </c>
      <c r="B11652" s="654" t="s">
        <v>26000</v>
      </c>
      <c r="C11652" s="22">
        <f>DIAG!AI11</f>
        <v>0</v>
      </c>
      <c r="D11652" s="15" t="s">
        <v>24876</v>
      </c>
      <c r="E11652" s="674" t="s">
        <v>26001</v>
      </c>
    </row>
    <row r="11653" spans="1:5" ht="12" customHeight="1" x14ac:dyDescent="0.25">
      <c r="A11653" s="655">
        <v>733905392917</v>
      </c>
      <c r="B11653" s="654" t="s">
        <v>26002</v>
      </c>
      <c r="C11653" s="22">
        <f>DIAG!AI12</f>
        <v>0</v>
      </c>
      <c r="D11653" s="15" t="s">
        <v>24876</v>
      </c>
      <c r="E11653" s="674" t="s">
        <v>26003</v>
      </c>
    </row>
    <row r="11654" spans="1:5" ht="12" customHeight="1" x14ac:dyDescent="0.25">
      <c r="A11654" s="655">
        <v>733905392924</v>
      </c>
      <c r="B11654" s="654" t="s">
        <v>26004</v>
      </c>
      <c r="C11654" s="22">
        <f>DIAG!AI13</f>
        <v>0</v>
      </c>
      <c r="D11654" s="15" t="s">
        <v>24876</v>
      </c>
      <c r="E11654" s="674" t="s">
        <v>26005</v>
      </c>
    </row>
    <row r="11655" spans="1:5" ht="12" customHeight="1" x14ac:dyDescent="0.25">
      <c r="A11655" s="655">
        <v>733905392931</v>
      </c>
      <c r="B11655" s="654" t="s">
        <v>26006</v>
      </c>
      <c r="C11655" s="22">
        <f>DIAG!AI14</f>
        <v>0</v>
      </c>
      <c r="D11655" s="15" t="s">
        <v>24876</v>
      </c>
      <c r="E11655" s="674" t="s">
        <v>26007</v>
      </c>
    </row>
    <row r="11656" spans="1:5" ht="12" customHeight="1" x14ac:dyDescent="0.25">
      <c r="A11656" s="655">
        <v>733905392948</v>
      </c>
      <c r="B11656" s="654" t="s">
        <v>26008</v>
      </c>
      <c r="C11656" s="22">
        <f>DIAG!AI15</f>
        <v>0</v>
      </c>
      <c r="D11656" s="15" t="s">
        <v>24876</v>
      </c>
      <c r="E11656" s="674" t="s">
        <v>26009</v>
      </c>
    </row>
    <row r="11657" spans="1:5" ht="12" customHeight="1" x14ac:dyDescent="0.25">
      <c r="A11657" s="655">
        <v>733905392955</v>
      </c>
      <c r="B11657" s="654" t="s">
        <v>26010</v>
      </c>
      <c r="C11657" s="22">
        <f>DIAG!AI16</f>
        <v>0</v>
      </c>
      <c r="D11657" s="15" t="s">
        <v>24876</v>
      </c>
      <c r="E11657" s="674" t="s">
        <v>26011</v>
      </c>
    </row>
    <row r="11658" spans="1:5" ht="12" customHeight="1" x14ac:dyDescent="0.25">
      <c r="A11658" s="655">
        <v>733905392962</v>
      </c>
      <c r="B11658" s="654" t="s">
        <v>26012</v>
      </c>
      <c r="C11658" s="22">
        <f>DIAG!AI17</f>
        <v>0</v>
      </c>
      <c r="D11658" s="15" t="s">
        <v>24876</v>
      </c>
      <c r="E11658" s="674" t="s">
        <v>26013</v>
      </c>
    </row>
    <row r="11659" spans="1:5" ht="12" customHeight="1" x14ac:dyDescent="0.25">
      <c r="A11659" s="655">
        <v>733905392979</v>
      </c>
      <c r="B11659" s="654" t="s">
        <v>26014</v>
      </c>
      <c r="C11659" s="22">
        <f>DIAG!AI18</f>
        <v>0</v>
      </c>
      <c r="D11659" s="15" t="s">
        <v>24876</v>
      </c>
      <c r="E11659" s="674" t="s">
        <v>26015</v>
      </c>
    </row>
    <row r="11660" spans="1:5" ht="12" customHeight="1" x14ac:dyDescent="0.25">
      <c r="A11660" s="655">
        <v>733905392986</v>
      </c>
      <c r="B11660" s="654" t="s">
        <v>26016</v>
      </c>
      <c r="C11660" s="22">
        <f>DIAG!AI19</f>
        <v>0</v>
      </c>
      <c r="D11660" s="15" t="s">
        <v>24876</v>
      </c>
      <c r="E11660" s="674" t="s">
        <v>26017</v>
      </c>
    </row>
    <row r="11661" spans="1:5" ht="12" customHeight="1" x14ac:dyDescent="0.25">
      <c r="A11661" s="655">
        <v>733905392993</v>
      </c>
      <c r="B11661" s="654" t="s">
        <v>26018</v>
      </c>
      <c r="C11661" s="22">
        <f>DIAG!AI20</f>
        <v>0</v>
      </c>
      <c r="D11661" s="15" t="s">
        <v>24876</v>
      </c>
      <c r="E11661" s="674" t="s">
        <v>26019</v>
      </c>
    </row>
    <row r="11662" spans="1:5" ht="12" customHeight="1" x14ac:dyDescent="0.25">
      <c r="A11662" s="655">
        <v>733905393006</v>
      </c>
      <c r="B11662" s="654" t="s">
        <v>26020</v>
      </c>
      <c r="C11662" s="22">
        <f>DIAG!AI21</f>
        <v>0</v>
      </c>
      <c r="D11662" s="15" t="s">
        <v>24876</v>
      </c>
      <c r="E11662" s="674" t="s">
        <v>26021</v>
      </c>
    </row>
    <row r="11663" spans="1:5" ht="12" customHeight="1" x14ac:dyDescent="0.25">
      <c r="A11663" s="655">
        <v>733905393013</v>
      </c>
      <c r="B11663" s="654" t="s">
        <v>26022</v>
      </c>
      <c r="C11663" s="22">
        <f>DIAG!AI22</f>
        <v>0</v>
      </c>
      <c r="D11663" s="15" t="s">
        <v>24876</v>
      </c>
      <c r="E11663" s="674" t="s">
        <v>26023</v>
      </c>
    </row>
    <row r="11664" spans="1:5" ht="12" customHeight="1" x14ac:dyDescent="0.25">
      <c r="A11664" s="655">
        <v>733905393020</v>
      </c>
      <c r="B11664" s="654" t="s">
        <v>26024</v>
      </c>
      <c r="C11664" s="22">
        <f>DIAG!AI23</f>
        <v>0</v>
      </c>
      <c r="D11664" s="15" t="s">
        <v>24876</v>
      </c>
      <c r="E11664" s="674" t="s">
        <v>26025</v>
      </c>
    </row>
    <row r="11665" spans="1:5" ht="12" customHeight="1" x14ac:dyDescent="0.25">
      <c r="A11665" s="655">
        <v>733905393037</v>
      </c>
      <c r="B11665" s="654" t="s">
        <v>26026</v>
      </c>
      <c r="C11665" s="22">
        <f>DIAG!AI24</f>
        <v>0</v>
      </c>
      <c r="D11665" s="15" t="s">
        <v>24876</v>
      </c>
      <c r="E11665" s="674" t="s">
        <v>26027</v>
      </c>
    </row>
    <row r="11666" spans="1:5" ht="12" customHeight="1" x14ac:dyDescent="0.25">
      <c r="A11666" s="655">
        <v>733905393044</v>
      </c>
      <c r="B11666" s="654" t="s">
        <v>26028</v>
      </c>
      <c r="C11666" s="22">
        <f>DIAG!AI25</f>
        <v>0</v>
      </c>
      <c r="D11666" s="15" t="s">
        <v>24876</v>
      </c>
      <c r="E11666" s="674" t="s">
        <v>26029</v>
      </c>
    </row>
    <row r="11667" spans="1:5" ht="12" customHeight="1" x14ac:dyDescent="0.25">
      <c r="A11667" s="655">
        <v>733905393051</v>
      </c>
      <c r="B11667" s="654" t="s">
        <v>26030</v>
      </c>
      <c r="C11667" s="22">
        <f>DIAG!AI26</f>
        <v>0</v>
      </c>
      <c r="D11667" s="15" t="s">
        <v>24876</v>
      </c>
      <c r="E11667" s="674" t="s">
        <v>26031</v>
      </c>
    </row>
    <row r="11668" spans="1:5" ht="12" customHeight="1" x14ac:dyDescent="0.25">
      <c r="A11668" s="655">
        <v>733905393068</v>
      </c>
      <c r="B11668" s="654" t="s">
        <v>26032</v>
      </c>
      <c r="C11668" s="22">
        <f>DIAG!AI27</f>
        <v>0</v>
      </c>
      <c r="D11668" s="15" t="s">
        <v>24876</v>
      </c>
      <c r="E11668" s="674" t="s">
        <v>26033</v>
      </c>
    </row>
    <row r="11669" spans="1:5" ht="12" customHeight="1" x14ac:dyDescent="0.25">
      <c r="A11669" s="655">
        <v>733905393075</v>
      </c>
      <c r="B11669" s="654" t="s">
        <v>26034</v>
      </c>
      <c r="C11669" s="22">
        <f>DIAG!AI28</f>
        <v>0</v>
      </c>
      <c r="D11669" s="15" t="s">
        <v>24876</v>
      </c>
      <c r="E11669" s="674" t="s">
        <v>26035</v>
      </c>
    </row>
    <row r="11670" spans="1:5" ht="12" customHeight="1" x14ac:dyDescent="0.25">
      <c r="A11670" s="655">
        <v>733905393082</v>
      </c>
      <c r="B11670" s="654" t="s">
        <v>26036</v>
      </c>
      <c r="C11670" s="22">
        <f>DIAG!AI29</f>
        <v>0</v>
      </c>
      <c r="D11670" s="15" t="s">
        <v>24876</v>
      </c>
      <c r="E11670" s="674" t="s">
        <v>26037</v>
      </c>
    </row>
    <row r="11671" spans="1:5" ht="12" customHeight="1" x14ac:dyDescent="0.25">
      <c r="A11671" s="655">
        <v>733905393099</v>
      </c>
      <c r="B11671" s="654" t="s">
        <v>26038</v>
      </c>
      <c r="C11671" s="22">
        <f>DIAG!AI30</f>
        <v>0</v>
      </c>
      <c r="D11671" s="15" t="s">
        <v>24876</v>
      </c>
      <c r="E11671" s="674" t="s">
        <v>26039</v>
      </c>
    </row>
    <row r="11672" spans="1:5" ht="12" customHeight="1" x14ac:dyDescent="0.25">
      <c r="A11672" s="655">
        <v>733905393105</v>
      </c>
      <c r="B11672" s="654" t="s">
        <v>26040</v>
      </c>
      <c r="C11672" s="22">
        <f>DIAG!AI31</f>
        <v>0</v>
      </c>
      <c r="D11672" s="15" t="s">
        <v>24876</v>
      </c>
      <c r="E11672" s="674" t="s">
        <v>26041</v>
      </c>
    </row>
    <row r="11673" spans="1:5" ht="12" customHeight="1" x14ac:dyDescent="0.25">
      <c r="A11673" s="655">
        <v>733905393112</v>
      </c>
      <c r="B11673" s="654" t="s">
        <v>26042</v>
      </c>
      <c r="C11673" s="22">
        <f>DIAG!AI32</f>
        <v>0</v>
      </c>
      <c r="D11673" s="15" t="s">
        <v>24876</v>
      </c>
      <c r="E11673" s="674" t="s">
        <v>26043</v>
      </c>
    </row>
    <row r="11674" spans="1:5" ht="12" customHeight="1" x14ac:dyDescent="0.25">
      <c r="A11674" s="655">
        <v>733905393129</v>
      </c>
      <c r="B11674" s="654" t="s">
        <v>26044</v>
      </c>
      <c r="C11674" s="22">
        <f>DIAG!AI33</f>
        <v>0</v>
      </c>
      <c r="D11674" s="15" t="s">
        <v>24876</v>
      </c>
      <c r="E11674" s="674" t="s">
        <v>26045</v>
      </c>
    </row>
    <row r="11675" spans="1:5" ht="12" customHeight="1" x14ac:dyDescent="0.25">
      <c r="A11675" s="655">
        <v>733905393136</v>
      </c>
      <c r="B11675" s="654" t="s">
        <v>26046</v>
      </c>
      <c r="C11675" s="22">
        <f>DIAG!AI34</f>
        <v>0</v>
      </c>
      <c r="D11675" s="15" t="s">
        <v>24876</v>
      </c>
      <c r="E11675" s="674" t="s">
        <v>26047</v>
      </c>
    </row>
    <row r="11676" spans="1:5" ht="12" customHeight="1" x14ac:dyDescent="0.25">
      <c r="A11676" s="655">
        <v>733905393143</v>
      </c>
      <c r="B11676" s="654" t="s">
        <v>26048</v>
      </c>
      <c r="C11676" s="22">
        <f>DIAG!AI35</f>
        <v>0</v>
      </c>
      <c r="D11676" s="15" t="s">
        <v>24876</v>
      </c>
      <c r="E11676" s="674" t="s">
        <v>26049</v>
      </c>
    </row>
    <row r="11677" spans="1:5" ht="12" customHeight="1" x14ac:dyDescent="0.25">
      <c r="A11677" s="655">
        <v>733905394492</v>
      </c>
      <c r="B11677" s="654" t="s">
        <v>26050</v>
      </c>
      <c r="C11677" s="22">
        <f>DIAG!AJ11</f>
        <v>0</v>
      </c>
      <c r="D11677" s="15" t="s">
        <v>24876</v>
      </c>
      <c r="E11677" s="674" t="s">
        <v>26051</v>
      </c>
    </row>
    <row r="11678" spans="1:5" ht="12" customHeight="1" x14ac:dyDescent="0.25">
      <c r="A11678" s="655">
        <v>733905393150</v>
      </c>
      <c r="B11678" s="654" t="s">
        <v>26052</v>
      </c>
      <c r="C11678" s="22">
        <f>DIAG!AJ12</f>
        <v>0</v>
      </c>
      <c r="D11678" s="15" t="s">
        <v>24876</v>
      </c>
      <c r="E11678" s="674" t="s">
        <v>26053</v>
      </c>
    </row>
    <row r="11679" spans="1:5" ht="12" customHeight="1" x14ac:dyDescent="0.25">
      <c r="A11679" s="655">
        <v>733905393167</v>
      </c>
      <c r="B11679" s="654" t="s">
        <v>26054</v>
      </c>
      <c r="C11679" s="22">
        <f>DIAG!AJ13</f>
        <v>0</v>
      </c>
      <c r="D11679" s="15" t="s">
        <v>24876</v>
      </c>
      <c r="E11679" s="674" t="s">
        <v>26055</v>
      </c>
    </row>
    <row r="11680" spans="1:5" ht="12" customHeight="1" x14ac:dyDescent="0.25">
      <c r="A11680" s="655">
        <v>733905393174</v>
      </c>
      <c r="B11680" s="654" t="s">
        <v>26056</v>
      </c>
      <c r="C11680" s="22">
        <f>DIAG!AJ14</f>
        <v>0</v>
      </c>
      <c r="D11680" s="15" t="s">
        <v>24876</v>
      </c>
      <c r="E11680" s="674" t="s">
        <v>26057</v>
      </c>
    </row>
    <row r="11681" spans="1:5" ht="12" customHeight="1" x14ac:dyDescent="0.25">
      <c r="A11681" s="655">
        <v>733905393181</v>
      </c>
      <c r="B11681" s="654" t="s">
        <v>26058</v>
      </c>
      <c r="C11681" s="22">
        <f>DIAG!AJ15</f>
        <v>0</v>
      </c>
      <c r="D11681" s="15" t="s">
        <v>24876</v>
      </c>
      <c r="E11681" s="674" t="s">
        <v>26059</v>
      </c>
    </row>
    <row r="11682" spans="1:5" ht="12" customHeight="1" x14ac:dyDescent="0.25">
      <c r="A11682" s="655">
        <v>733905393198</v>
      </c>
      <c r="B11682" s="654" t="s">
        <v>26060</v>
      </c>
      <c r="C11682" s="22">
        <f>DIAG!AJ16</f>
        <v>0</v>
      </c>
      <c r="D11682" s="15" t="s">
        <v>24876</v>
      </c>
      <c r="E11682" s="674" t="s">
        <v>26061</v>
      </c>
    </row>
    <row r="11683" spans="1:5" ht="12" customHeight="1" x14ac:dyDescent="0.25">
      <c r="A11683" s="655">
        <v>733905393204</v>
      </c>
      <c r="B11683" s="654" t="s">
        <v>26062</v>
      </c>
      <c r="C11683" s="22">
        <f>DIAG!AJ17</f>
        <v>0</v>
      </c>
      <c r="D11683" s="15" t="s">
        <v>24876</v>
      </c>
      <c r="E11683" s="674" t="s">
        <v>26063</v>
      </c>
    </row>
    <row r="11684" spans="1:5" ht="12" customHeight="1" x14ac:dyDescent="0.25">
      <c r="A11684" s="655">
        <v>733905393211</v>
      </c>
      <c r="B11684" s="654" t="s">
        <v>26064</v>
      </c>
      <c r="C11684" s="22">
        <f>DIAG!AJ18</f>
        <v>0</v>
      </c>
      <c r="D11684" s="15" t="s">
        <v>24876</v>
      </c>
      <c r="E11684" s="674" t="s">
        <v>26065</v>
      </c>
    </row>
    <row r="11685" spans="1:5" ht="12" customHeight="1" x14ac:dyDescent="0.25">
      <c r="A11685" s="655">
        <v>733905393228</v>
      </c>
      <c r="B11685" s="654" t="s">
        <v>26066</v>
      </c>
      <c r="C11685" s="22">
        <f>DIAG!AJ19</f>
        <v>0</v>
      </c>
      <c r="D11685" s="15" t="s">
        <v>24876</v>
      </c>
      <c r="E11685" s="674" t="s">
        <v>26067</v>
      </c>
    </row>
    <row r="11686" spans="1:5" ht="12" customHeight="1" x14ac:dyDescent="0.25">
      <c r="A11686" s="655">
        <v>733905393235</v>
      </c>
      <c r="B11686" s="654" t="s">
        <v>26068</v>
      </c>
      <c r="C11686" s="22">
        <f>DIAG!AJ20</f>
        <v>0</v>
      </c>
      <c r="D11686" s="15" t="s">
        <v>24876</v>
      </c>
      <c r="E11686" s="674" t="s">
        <v>26069</v>
      </c>
    </row>
    <row r="11687" spans="1:5" ht="12" customHeight="1" x14ac:dyDescent="0.25">
      <c r="A11687" s="655">
        <v>733905393242</v>
      </c>
      <c r="B11687" s="654" t="s">
        <v>26070</v>
      </c>
      <c r="C11687" s="22">
        <f>DIAG!AJ21</f>
        <v>0</v>
      </c>
      <c r="D11687" s="15" t="s">
        <v>24876</v>
      </c>
      <c r="E11687" s="674" t="s">
        <v>26071</v>
      </c>
    </row>
    <row r="11688" spans="1:5" ht="12" customHeight="1" x14ac:dyDescent="0.25">
      <c r="A11688" s="655">
        <v>733905393259</v>
      </c>
      <c r="B11688" s="654" t="s">
        <v>26072</v>
      </c>
      <c r="C11688" s="22">
        <f>DIAG!AJ22</f>
        <v>0</v>
      </c>
      <c r="D11688" s="15" t="s">
        <v>24876</v>
      </c>
      <c r="E11688" s="674" t="s">
        <v>26073</v>
      </c>
    </row>
    <row r="11689" spans="1:5" ht="12" customHeight="1" x14ac:dyDescent="0.25">
      <c r="A11689" s="655">
        <v>733905393266</v>
      </c>
      <c r="B11689" s="654" t="s">
        <v>26074</v>
      </c>
      <c r="C11689" s="22">
        <f>DIAG!AJ23</f>
        <v>0</v>
      </c>
      <c r="D11689" s="15" t="s">
        <v>24876</v>
      </c>
      <c r="E11689" s="674" t="s">
        <v>26075</v>
      </c>
    </row>
    <row r="11690" spans="1:5" ht="12" customHeight="1" x14ac:dyDescent="0.25">
      <c r="A11690" s="655">
        <v>733905393273</v>
      </c>
      <c r="B11690" s="654" t="s">
        <v>26076</v>
      </c>
      <c r="C11690" s="22">
        <f>DIAG!AJ24</f>
        <v>0</v>
      </c>
      <c r="D11690" s="15" t="s">
        <v>24876</v>
      </c>
      <c r="E11690" s="674" t="s">
        <v>26077</v>
      </c>
    </row>
    <row r="11691" spans="1:5" ht="12" customHeight="1" x14ac:dyDescent="0.25">
      <c r="A11691" s="655">
        <v>733905393280</v>
      </c>
      <c r="B11691" s="654" t="s">
        <v>26078</v>
      </c>
      <c r="C11691" s="22">
        <f>DIAG!AJ25</f>
        <v>0</v>
      </c>
      <c r="D11691" s="15" t="s">
        <v>24876</v>
      </c>
      <c r="E11691" s="674" t="s">
        <v>26079</v>
      </c>
    </row>
    <row r="11692" spans="1:5" ht="12" customHeight="1" x14ac:dyDescent="0.25">
      <c r="A11692" s="655">
        <v>733905393297</v>
      </c>
      <c r="B11692" s="654" t="s">
        <v>26080</v>
      </c>
      <c r="C11692" s="22">
        <f>DIAG!AJ26</f>
        <v>0</v>
      </c>
      <c r="D11692" s="15" t="s">
        <v>24876</v>
      </c>
      <c r="E11692" s="674" t="s">
        <v>26081</v>
      </c>
    </row>
    <row r="11693" spans="1:5" ht="12" customHeight="1" x14ac:dyDescent="0.25">
      <c r="A11693" s="655">
        <v>733905393303</v>
      </c>
      <c r="B11693" s="654" t="s">
        <v>26082</v>
      </c>
      <c r="C11693" s="22">
        <f>DIAG!AJ27</f>
        <v>0</v>
      </c>
      <c r="D11693" s="15" t="s">
        <v>24876</v>
      </c>
      <c r="E11693" s="674" t="s">
        <v>26083</v>
      </c>
    </row>
    <row r="11694" spans="1:5" ht="12" customHeight="1" x14ac:dyDescent="0.25">
      <c r="A11694" s="655">
        <v>733905393310</v>
      </c>
      <c r="B11694" s="654" t="s">
        <v>26084</v>
      </c>
      <c r="C11694" s="22">
        <f>DIAG!AJ28</f>
        <v>0</v>
      </c>
      <c r="D11694" s="15" t="s">
        <v>24876</v>
      </c>
      <c r="E11694" s="674" t="s">
        <v>26085</v>
      </c>
    </row>
    <row r="11695" spans="1:5" ht="12" customHeight="1" x14ac:dyDescent="0.25">
      <c r="A11695" s="655">
        <v>733905393327</v>
      </c>
      <c r="B11695" s="654" t="s">
        <v>26086</v>
      </c>
      <c r="C11695" s="22">
        <f>DIAG!AJ29</f>
        <v>0</v>
      </c>
      <c r="D11695" s="15" t="s">
        <v>24876</v>
      </c>
      <c r="E11695" s="674" t="s">
        <v>26087</v>
      </c>
    </row>
    <row r="11696" spans="1:5" ht="12" customHeight="1" x14ac:dyDescent="0.25">
      <c r="A11696" s="655">
        <v>733905393334</v>
      </c>
      <c r="B11696" s="654" t="s">
        <v>26088</v>
      </c>
      <c r="C11696" s="22">
        <f>DIAG!AJ30</f>
        <v>0</v>
      </c>
      <c r="D11696" s="15" t="s">
        <v>24876</v>
      </c>
      <c r="E11696" s="674" t="s">
        <v>26089</v>
      </c>
    </row>
    <row r="11697" spans="1:5" ht="12" customHeight="1" x14ac:dyDescent="0.25">
      <c r="A11697" s="655">
        <v>733905393341</v>
      </c>
      <c r="B11697" s="654" t="s">
        <v>26090</v>
      </c>
      <c r="C11697" s="22">
        <f>DIAG!AJ31</f>
        <v>0</v>
      </c>
      <c r="D11697" s="15" t="s">
        <v>24876</v>
      </c>
      <c r="E11697" s="674" t="s">
        <v>26091</v>
      </c>
    </row>
    <row r="11698" spans="1:5" ht="12" customHeight="1" x14ac:dyDescent="0.25">
      <c r="A11698" s="655">
        <v>733905393358</v>
      </c>
      <c r="B11698" s="654" t="s">
        <v>26092</v>
      </c>
      <c r="C11698" s="22">
        <f>DIAG!AJ32</f>
        <v>0</v>
      </c>
      <c r="D11698" s="15" t="s">
        <v>24876</v>
      </c>
      <c r="E11698" s="674" t="s">
        <v>26093</v>
      </c>
    </row>
    <row r="11699" spans="1:5" ht="12" customHeight="1" x14ac:dyDescent="0.25">
      <c r="A11699" s="655">
        <v>733905393365</v>
      </c>
      <c r="B11699" s="654" t="s">
        <v>26094</v>
      </c>
      <c r="C11699" s="22">
        <f>DIAG!AJ33</f>
        <v>0</v>
      </c>
      <c r="D11699" s="15" t="s">
        <v>24876</v>
      </c>
      <c r="E11699" s="674" t="s">
        <v>26095</v>
      </c>
    </row>
    <row r="11700" spans="1:5" ht="12" customHeight="1" x14ac:dyDescent="0.25">
      <c r="A11700" s="655">
        <v>733905393372</v>
      </c>
      <c r="B11700" s="654" t="s">
        <v>26096</v>
      </c>
      <c r="C11700" s="22">
        <f>DIAG!AJ34</f>
        <v>0</v>
      </c>
      <c r="D11700" s="15" t="s">
        <v>24876</v>
      </c>
      <c r="E11700" s="674" t="s">
        <v>26097</v>
      </c>
    </row>
    <row r="11701" spans="1:5" ht="12" customHeight="1" x14ac:dyDescent="0.25">
      <c r="A11701" s="655">
        <v>733905393389</v>
      </c>
      <c r="B11701" s="654" t="s">
        <v>26098</v>
      </c>
      <c r="C11701" s="22">
        <f>DIAG!AJ35</f>
        <v>0</v>
      </c>
      <c r="D11701" s="15" t="s">
        <v>24876</v>
      </c>
      <c r="E11701" s="674" t="s">
        <v>26099</v>
      </c>
    </row>
    <row r="11702" spans="1:5" ht="12" customHeight="1" x14ac:dyDescent="0.25">
      <c r="A11702" s="655">
        <v>888290772865</v>
      </c>
      <c r="B11702" s="654" t="s">
        <v>26100</v>
      </c>
      <c r="C11702" s="22">
        <f>DIAG!AM11</f>
        <v>0</v>
      </c>
      <c r="D11702" s="15" t="s">
        <v>24876</v>
      </c>
      <c r="E11702" s="674" t="s">
        <v>26101</v>
      </c>
    </row>
    <row r="11703" spans="1:5" ht="12" customHeight="1" x14ac:dyDescent="0.25">
      <c r="A11703" s="655">
        <v>888290772858</v>
      </c>
      <c r="B11703" s="654" t="s">
        <v>26102</v>
      </c>
      <c r="C11703" s="22">
        <f>DIAG!AM12</f>
        <v>0</v>
      </c>
      <c r="D11703" s="15" t="s">
        <v>24876</v>
      </c>
      <c r="E11703" s="674" t="s">
        <v>26103</v>
      </c>
    </row>
    <row r="11704" spans="1:5" ht="12" customHeight="1" x14ac:dyDescent="0.25">
      <c r="A11704" s="655">
        <v>888290772841</v>
      </c>
      <c r="B11704" s="654" t="s">
        <v>26104</v>
      </c>
      <c r="C11704" s="22">
        <f>DIAG!AM13</f>
        <v>0</v>
      </c>
      <c r="D11704" s="15" t="s">
        <v>24876</v>
      </c>
      <c r="E11704" s="674" t="s">
        <v>26105</v>
      </c>
    </row>
    <row r="11705" spans="1:5" ht="12" customHeight="1" x14ac:dyDescent="0.25">
      <c r="A11705" s="655">
        <v>888290772834</v>
      </c>
      <c r="B11705" s="654" t="s">
        <v>26106</v>
      </c>
      <c r="C11705" s="22">
        <f>DIAG!AM14</f>
        <v>0</v>
      </c>
      <c r="D11705" s="15" t="s">
        <v>24876</v>
      </c>
      <c r="E11705" s="674" t="s">
        <v>26107</v>
      </c>
    </row>
    <row r="11706" spans="1:5" ht="12" customHeight="1" x14ac:dyDescent="0.25">
      <c r="A11706" s="655">
        <v>888290772827</v>
      </c>
      <c r="B11706" s="654" t="s">
        <v>26108</v>
      </c>
      <c r="C11706" s="22">
        <f>DIAG!AM15</f>
        <v>0</v>
      </c>
      <c r="D11706" s="15" t="s">
        <v>24876</v>
      </c>
      <c r="E11706" s="674" t="s">
        <v>26109</v>
      </c>
    </row>
    <row r="11707" spans="1:5" ht="12" customHeight="1" x14ac:dyDescent="0.25">
      <c r="A11707" s="655">
        <v>888290772810</v>
      </c>
      <c r="B11707" s="654" t="s">
        <v>26110</v>
      </c>
      <c r="C11707" s="22">
        <f>DIAG!AM16</f>
        <v>0</v>
      </c>
      <c r="D11707" s="15" t="s">
        <v>24876</v>
      </c>
      <c r="E11707" s="674" t="s">
        <v>26111</v>
      </c>
    </row>
    <row r="11708" spans="1:5" ht="12" customHeight="1" x14ac:dyDescent="0.25">
      <c r="A11708" s="655">
        <v>888290772803</v>
      </c>
      <c r="B11708" s="654" t="s">
        <v>26112</v>
      </c>
      <c r="C11708" s="22">
        <f>DIAG!AM17</f>
        <v>0</v>
      </c>
      <c r="D11708" s="15" t="s">
        <v>24876</v>
      </c>
      <c r="E11708" s="674" t="s">
        <v>26113</v>
      </c>
    </row>
    <row r="11709" spans="1:5" ht="12" customHeight="1" x14ac:dyDescent="0.25">
      <c r="A11709" s="655">
        <v>888290772797</v>
      </c>
      <c r="B11709" s="654" t="s">
        <v>26114</v>
      </c>
      <c r="C11709" s="22">
        <f>DIAG!AM18</f>
        <v>0</v>
      </c>
      <c r="D11709" s="15" t="s">
        <v>24876</v>
      </c>
      <c r="E11709" s="674" t="s">
        <v>26115</v>
      </c>
    </row>
    <row r="11710" spans="1:5" ht="12" customHeight="1" x14ac:dyDescent="0.25">
      <c r="A11710" s="655">
        <v>888290772780</v>
      </c>
      <c r="B11710" s="654" t="s">
        <v>26116</v>
      </c>
      <c r="C11710" s="22">
        <f>DIAG!AM19</f>
        <v>0</v>
      </c>
      <c r="D11710" s="15" t="s">
        <v>24876</v>
      </c>
      <c r="E11710" s="674" t="s">
        <v>26117</v>
      </c>
    </row>
    <row r="11711" spans="1:5" ht="12" customHeight="1" x14ac:dyDescent="0.25">
      <c r="A11711" s="655">
        <v>888290772773</v>
      </c>
      <c r="B11711" s="654" t="s">
        <v>26118</v>
      </c>
      <c r="C11711" s="22">
        <f>DIAG!AM20</f>
        <v>0</v>
      </c>
      <c r="D11711" s="15" t="s">
        <v>24876</v>
      </c>
      <c r="E11711" s="674" t="s">
        <v>26119</v>
      </c>
    </row>
    <row r="11712" spans="1:5" ht="12" customHeight="1" x14ac:dyDescent="0.25">
      <c r="A11712" s="655">
        <v>888290772766</v>
      </c>
      <c r="B11712" s="654" t="s">
        <v>26120</v>
      </c>
      <c r="C11712" s="22">
        <f>DIAG!AM21</f>
        <v>0</v>
      </c>
      <c r="D11712" s="15" t="s">
        <v>24876</v>
      </c>
      <c r="E11712" s="674" t="s">
        <v>26121</v>
      </c>
    </row>
    <row r="11713" spans="1:5" ht="12" customHeight="1" x14ac:dyDescent="0.25">
      <c r="A11713" s="655">
        <v>888290772759</v>
      </c>
      <c r="B11713" s="654" t="s">
        <v>26122</v>
      </c>
      <c r="C11713" s="22">
        <f>DIAG!AM22</f>
        <v>0</v>
      </c>
      <c r="D11713" s="15" t="s">
        <v>24876</v>
      </c>
      <c r="E11713" s="674" t="s">
        <v>26123</v>
      </c>
    </row>
    <row r="11714" spans="1:5" ht="12" customHeight="1" x14ac:dyDescent="0.25">
      <c r="A11714" s="655">
        <v>888290772742</v>
      </c>
      <c r="B11714" s="654" t="s">
        <v>26124</v>
      </c>
      <c r="C11714" s="22">
        <f>DIAG!AM23</f>
        <v>0</v>
      </c>
      <c r="D11714" s="15" t="s">
        <v>24876</v>
      </c>
      <c r="E11714" s="674" t="s">
        <v>26125</v>
      </c>
    </row>
    <row r="11715" spans="1:5" ht="12" customHeight="1" x14ac:dyDescent="0.25">
      <c r="A11715" s="655">
        <v>888290772735</v>
      </c>
      <c r="B11715" s="654" t="s">
        <v>26126</v>
      </c>
      <c r="C11715" s="22">
        <f>DIAG!AM24</f>
        <v>0</v>
      </c>
      <c r="D11715" s="15" t="s">
        <v>24876</v>
      </c>
      <c r="E11715" s="674" t="s">
        <v>26127</v>
      </c>
    </row>
    <row r="11716" spans="1:5" ht="12" customHeight="1" x14ac:dyDescent="0.25">
      <c r="A11716" s="655">
        <v>888290772728</v>
      </c>
      <c r="B11716" s="654" t="s">
        <v>26128</v>
      </c>
      <c r="C11716" s="22">
        <f>DIAG!AM25</f>
        <v>0</v>
      </c>
      <c r="D11716" s="15" t="s">
        <v>24876</v>
      </c>
      <c r="E11716" s="674" t="s">
        <v>26129</v>
      </c>
    </row>
    <row r="11717" spans="1:5" ht="12" customHeight="1" x14ac:dyDescent="0.25">
      <c r="A11717" s="655">
        <v>888290772711</v>
      </c>
      <c r="B11717" s="654" t="s">
        <v>26130</v>
      </c>
      <c r="C11717" s="22">
        <f>DIAG!AM26</f>
        <v>0</v>
      </c>
      <c r="D11717" s="15" t="s">
        <v>24876</v>
      </c>
      <c r="E11717" s="674" t="s">
        <v>26131</v>
      </c>
    </row>
    <row r="11718" spans="1:5" ht="12" customHeight="1" x14ac:dyDescent="0.25">
      <c r="A11718" s="655">
        <v>888290772704</v>
      </c>
      <c r="B11718" s="654" t="s">
        <v>26132</v>
      </c>
      <c r="C11718" s="22">
        <f>DIAG!AM27</f>
        <v>0</v>
      </c>
      <c r="D11718" s="15" t="s">
        <v>24876</v>
      </c>
      <c r="E11718" s="674" t="s">
        <v>26133</v>
      </c>
    </row>
    <row r="11719" spans="1:5" ht="12" customHeight="1" x14ac:dyDescent="0.25">
      <c r="A11719" s="655">
        <v>888290772698</v>
      </c>
      <c r="B11719" s="654" t="s">
        <v>26134</v>
      </c>
      <c r="C11719" s="22">
        <f>DIAG!AM28</f>
        <v>0</v>
      </c>
      <c r="D11719" s="15" t="s">
        <v>24876</v>
      </c>
      <c r="E11719" s="674" t="s">
        <v>26135</v>
      </c>
    </row>
    <row r="11720" spans="1:5" ht="12" customHeight="1" x14ac:dyDescent="0.25">
      <c r="A11720" s="655">
        <v>888290772681</v>
      </c>
      <c r="B11720" s="654" t="s">
        <v>26136</v>
      </c>
      <c r="C11720" s="22">
        <f>DIAG!AM29</f>
        <v>0</v>
      </c>
      <c r="D11720" s="15" t="s">
        <v>24876</v>
      </c>
      <c r="E11720" s="674" t="s">
        <v>26137</v>
      </c>
    </row>
    <row r="11721" spans="1:5" ht="12" customHeight="1" x14ac:dyDescent="0.25">
      <c r="A11721" s="655">
        <v>888290772674</v>
      </c>
      <c r="B11721" s="654" t="s">
        <v>26138</v>
      </c>
      <c r="C11721" s="22">
        <f>DIAG!AM30</f>
        <v>0</v>
      </c>
      <c r="D11721" s="15" t="s">
        <v>24876</v>
      </c>
      <c r="E11721" s="674" t="s">
        <v>26139</v>
      </c>
    </row>
    <row r="11722" spans="1:5" ht="12" customHeight="1" x14ac:dyDescent="0.25">
      <c r="A11722" s="655">
        <v>888290772667</v>
      </c>
      <c r="B11722" s="654" t="s">
        <v>26140</v>
      </c>
      <c r="C11722" s="22">
        <f>DIAG!AM31</f>
        <v>0</v>
      </c>
      <c r="D11722" s="15" t="s">
        <v>24876</v>
      </c>
      <c r="E11722" s="674" t="s">
        <v>26141</v>
      </c>
    </row>
    <row r="11723" spans="1:5" ht="12" customHeight="1" x14ac:dyDescent="0.25">
      <c r="A11723" s="655">
        <v>888290772650</v>
      </c>
      <c r="B11723" s="654" t="s">
        <v>26142</v>
      </c>
      <c r="C11723" s="22">
        <f>DIAG!AM32</f>
        <v>0</v>
      </c>
      <c r="D11723" s="15" t="s">
        <v>24876</v>
      </c>
      <c r="E11723" s="674" t="s">
        <v>26143</v>
      </c>
    </row>
    <row r="11724" spans="1:5" ht="12" customHeight="1" x14ac:dyDescent="0.25">
      <c r="A11724" s="655">
        <v>888290772643</v>
      </c>
      <c r="B11724" s="654" t="s">
        <v>26144</v>
      </c>
      <c r="C11724" s="22">
        <f>DIAG!AM33</f>
        <v>0</v>
      </c>
      <c r="D11724" s="15" t="s">
        <v>24876</v>
      </c>
      <c r="E11724" s="674" t="s">
        <v>26145</v>
      </c>
    </row>
    <row r="11725" spans="1:5" ht="12" customHeight="1" x14ac:dyDescent="0.25">
      <c r="A11725" s="655">
        <v>888290772636</v>
      </c>
      <c r="B11725" s="654" t="s">
        <v>26146</v>
      </c>
      <c r="C11725" s="22">
        <f>DIAG!AM34</f>
        <v>0</v>
      </c>
      <c r="D11725" s="15" t="s">
        <v>24876</v>
      </c>
      <c r="E11725" s="674" t="s">
        <v>26147</v>
      </c>
    </row>
    <row r="11726" spans="1:5" ht="12" customHeight="1" x14ac:dyDescent="0.25">
      <c r="A11726" s="655">
        <v>888290772629</v>
      </c>
      <c r="B11726" s="654" t="s">
        <v>26148</v>
      </c>
      <c r="C11726" s="22">
        <f>DIAG!AM35</f>
        <v>0</v>
      </c>
      <c r="D11726" s="15" t="s">
        <v>24876</v>
      </c>
      <c r="E11726" s="674" t="s">
        <v>26149</v>
      </c>
    </row>
    <row r="11727" spans="1:5" ht="12" customHeight="1" x14ac:dyDescent="0.25">
      <c r="A11727" s="655">
        <v>888290772612</v>
      </c>
      <c r="B11727" s="654" t="s">
        <v>26150</v>
      </c>
      <c r="C11727" s="22">
        <f>DIAG!AM36</f>
        <v>0</v>
      </c>
      <c r="D11727" s="15" t="s">
        <v>24876</v>
      </c>
      <c r="E11727" s="674" t="s">
        <v>26151</v>
      </c>
    </row>
    <row r="11728" spans="1:5" ht="12" customHeight="1" x14ac:dyDescent="0.25">
      <c r="A11728" s="655">
        <v>888290772605</v>
      </c>
      <c r="B11728" s="654" t="s">
        <v>26152</v>
      </c>
      <c r="C11728" s="22">
        <f>DIAG!AM37</f>
        <v>0</v>
      </c>
      <c r="D11728" s="15" t="s">
        <v>24876</v>
      </c>
      <c r="E11728" s="674" t="s">
        <v>26153</v>
      </c>
    </row>
    <row r="11729" spans="1:5" ht="12" customHeight="1" x14ac:dyDescent="0.25">
      <c r="A11729" s="655">
        <v>888290772599</v>
      </c>
      <c r="B11729" s="654" t="s">
        <v>26154</v>
      </c>
      <c r="C11729" s="22">
        <f>DIAG!AM38</f>
        <v>0</v>
      </c>
      <c r="D11729" s="15" t="s">
        <v>24876</v>
      </c>
      <c r="E11729" s="674" t="s">
        <v>26155</v>
      </c>
    </row>
    <row r="11730" spans="1:5" ht="12" customHeight="1" x14ac:dyDescent="0.25">
      <c r="A11730" s="655">
        <v>888290772582</v>
      </c>
      <c r="B11730" s="654" t="s">
        <v>26156</v>
      </c>
      <c r="C11730" s="22">
        <f>DIAG!AM39</f>
        <v>0</v>
      </c>
      <c r="D11730" s="15" t="s">
        <v>24876</v>
      </c>
      <c r="E11730" s="674" t="s">
        <v>26157</v>
      </c>
    </row>
    <row r="11731" spans="1:5" ht="12" customHeight="1" x14ac:dyDescent="0.25">
      <c r="A11731" s="655">
        <v>888290772575</v>
      </c>
      <c r="B11731" s="654" t="s">
        <v>26158</v>
      </c>
      <c r="C11731" s="22">
        <f>DIAG!AM40</f>
        <v>0</v>
      </c>
      <c r="D11731" s="15" t="s">
        <v>24876</v>
      </c>
      <c r="E11731" s="674" t="s">
        <v>26159</v>
      </c>
    </row>
    <row r="11732" spans="1:5" ht="12" customHeight="1" x14ac:dyDescent="0.25">
      <c r="A11732" s="655">
        <v>888290772568</v>
      </c>
      <c r="B11732" s="654" t="s">
        <v>26160</v>
      </c>
      <c r="C11732" s="22">
        <f>DIAG!AM41</f>
        <v>0</v>
      </c>
      <c r="D11732" s="15" t="s">
        <v>24876</v>
      </c>
      <c r="E11732" s="674" t="s">
        <v>26161</v>
      </c>
    </row>
    <row r="11733" spans="1:5" ht="12" customHeight="1" x14ac:dyDescent="0.25">
      <c r="A11733" s="655">
        <v>888290772551</v>
      </c>
      <c r="B11733" s="654" t="s">
        <v>26162</v>
      </c>
      <c r="C11733" s="22">
        <f>DIAG!AM42</f>
        <v>0</v>
      </c>
      <c r="D11733" s="15" t="s">
        <v>24876</v>
      </c>
      <c r="E11733" s="674" t="s">
        <v>26163</v>
      </c>
    </row>
    <row r="11734" spans="1:5" ht="12" customHeight="1" x14ac:dyDescent="0.25">
      <c r="A11734" s="655">
        <v>888290772544</v>
      </c>
      <c r="B11734" s="654" t="s">
        <v>26164</v>
      </c>
      <c r="C11734" s="22">
        <f>DIAG!AM43</f>
        <v>0</v>
      </c>
      <c r="D11734" s="15" t="s">
        <v>24876</v>
      </c>
      <c r="E11734" s="674" t="s">
        <v>26165</v>
      </c>
    </row>
    <row r="11735" spans="1:5" ht="12" customHeight="1" x14ac:dyDescent="0.25">
      <c r="A11735" s="655">
        <v>888290772537</v>
      </c>
      <c r="B11735" s="654" t="s">
        <v>26166</v>
      </c>
      <c r="C11735" s="22">
        <f>DIAG!AM44</f>
        <v>0</v>
      </c>
      <c r="D11735" s="15" t="s">
        <v>24876</v>
      </c>
      <c r="E11735" s="674" t="s">
        <v>26167</v>
      </c>
    </row>
    <row r="11736" spans="1:5" ht="12" customHeight="1" x14ac:dyDescent="0.25">
      <c r="A11736" s="655">
        <v>888290772520</v>
      </c>
      <c r="B11736" s="654" t="s">
        <v>26168</v>
      </c>
      <c r="C11736" s="22">
        <f>DIAG!AM45</f>
        <v>0</v>
      </c>
      <c r="D11736" s="15" t="s">
        <v>24876</v>
      </c>
      <c r="E11736" s="674" t="s">
        <v>26169</v>
      </c>
    </row>
    <row r="11737" spans="1:5" ht="12" customHeight="1" x14ac:dyDescent="0.25">
      <c r="A11737" s="655">
        <v>888290772513</v>
      </c>
      <c r="B11737" s="654" t="s">
        <v>26170</v>
      </c>
      <c r="C11737" s="22">
        <f>DIAG!AM46</f>
        <v>0</v>
      </c>
      <c r="D11737" s="15" t="s">
        <v>24876</v>
      </c>
      <c r="E11737" s="674" t="s">
        <v>26171</v>
      </c>
    </row>
    <row r="11738" spans="1:5" ht="12" customHeight="1" x14ac:dyDescent="0.25">
      <c r="A11738" s="655">
        <v>888290773473</v>
      </c>
      <c r="B11738" s="654" t="s">
        <v>26172</v>
      </c>
      <c r="C11738" s="22">
        <f>DIAG!AN11</f>
        <v>0</v>
      </c>
      <c r="D11738" s="15" t="s">
        <v>24876</v>
      </c>
      <c r="E11738" s="674" t="s">
        <v>26173</v>
      </c>
    </row>
    <row r="11739" spans="1:5" ht="12" customHeight="1" x14ac:dyDescent="0.25">
      <c r="A11739" s="655">
        <v>888290773466</v>
      </c>
      <c r="B11739" s="654" t="s">
        <v>26174</v>
      </c>
      <c r="C11739" s="22">
        <f>DIAG!AN12</f>
        <v>0</v>
      </c>
      <c r="D11739" s="15" t="s">
        <v>24876</v>
      </c>
      <c r="E11739" s="674" t="s">
        <v>26175</v>
      </c>
    </row>
    <row r="11740" spans="1:5" ht="12" customHeight="1" x14ac:dyDescent="0.25">
      <c r="A11740" s="655">
        <v>888290773459</v>
      </c>
      <c r="B11740" s="654" t="s">
        <v>26176</v>
      </c>
      <c r="C11740" s="22">
        <f>DIAG!AN13</f>
        <v>0</v>
      </c>
      <c r="D11740" s="15" t="s">
        <v>24876</v>
      </c>
      <c r="E11740" s="674" t="s">
        <v>26177</v>
      </c>
    </row>
    <row r="11741" spans="1:5" ht="12" customHeight="1" x14ac:dyDescent="0.25">
      <c r="A11741" s="655">
        <v>888290773442</v>
      </c>
      <c r="B11741" s="654" t="s">
        <v>26178</v>
      </c>
      <c r="C11741" s="22">
        <f>DIAG!AN14</f>
        <v>0</v>
      </c>
      <c r="D11741" s="15" t="s">
        <v>24876</v>
      </c>
      <c r="E11741" s="674" t="s">
        <v>26179</v>
      </c>
    </row>
    <row r="11742" spans="1:5" ht="12" customHeight="1" x14ac:dyDescent="0.25">
      <c r="A11742" s="655">
        <v>888290773435</v>
      </c>
      <c r="B11742" s="654" t="s">
        <v>26180</v>
      </c>
      <c r="C11742" s="22">
        <f>DIAG!AN15</f>
        <v>0</v>
      </c>
      <c r="D11742" s="15" t="s">
        <v>24876</v>
      </c>
      <c r="E11742" s="674" t="s">
        <v>26181</v>
      </c>
    </row>
    <row r="11743" spans="1:5" ht="12" customHeight="1" x14ac:dyDescent="0.25">
      <c r="A11743" s="655">
        <v>888290773428</v>
      </c>
      <c r="B11743" s="654" t="s">
        <v>26182</v>
      </c>
      <c r="C11743" s="22">
        <f>DIAG!AN16</f>
        <v>0</v>
      </c>
      <c r="D11743" s="15" t="s">
        <v>24876</v>
      </c>
      <c r="E11743" s="674" t="s">
        <v>26183</v>
      </c>
    </row>
    <row r="11744" spans="1:5" ht="12" customHeight="1" x14ac:dyDescent="0.25">
      <c r="A11744" s="655">
        <v>888290773411</v>
      </c>
      <c r="B11744" s="654" t="s">
        <v>26184</v>
      </c>
      <c r="C11744" s="22">
        <f>DIAG!AN17</f>
        <v>0</v>
      </c>
      <c r="D11744" s="15" t="s">
        <v>24876</v>
      </c>
      <c r="E11744" s="674" t="s">
        <v>26185</v>
      </c>
    </row>
    <row r="11745" spans="1:5" ht="12" customHeight="1" x14ac:dyDescent="0.25">
      <c r="A11745" s="655">
        <v>888290773404</v>
      </c>
      <c r="B11745" s="654" t="s">
        <v>26186</v>
      </c>
      <c r="C11745" s="22">
        <f>DIAG!AN18</f>
        <v>0</v>
      </c>
      <c r="D11745" s="15" t="s">
        <v>24876</v>
      </c>
      <c r="E11745" s="674" t="s">
        <v>26187</v>
      </c>
    </row>
    <row r="11746" spans="1:5" ht="12" customHeight="1" x14ac:dyDescent="0.25">
      <c r="A11746" s="655">
        <v>888290773398</v>
      </c>
      <c r="B11746" s="654" t="s">
        <v>26188</v>
      </c>
      <c r="C11746" s="22">
        <f>DIAG!AN19</f>
        <v>0</v>
      </c>
      <c r="D11746" s="15" t="s">
        <v>24876</v>
      </c>
      <c r="E11746" s="674" t="s">
        <v>26189</v>
      </c>
    </row>
    <row r="11747" spans="1:5" ht="12" customHeight="1" x14ac:dyDescent="0.25">
      <c r="A11747" s="655">
        <v>888290773381</v>
      </c>
      <c r="B11747" s="654" t="s">
        <v>26190</v>
      </c>
      <c r="C11747" s="22">
        <f>DIAG!AN20</f>
        <v>0</v>
      </c>
      <c r="D11747" s="15" t="s">
        <v>24876</v>
      </c>
      <c r="E11747" s="674" t="s">
        <v>26191</v>
      </c>
    </row>
    <row r="11748" spans="1:5" ht="12" customHeight="1" x14ac:dyDescent="0.25">
      <c r="A11748" s="655">
        <v>888290773374</v>
      </c>
      <c r="B11748" s="654" t="s">
        <v>26192</v>
      </c>
      <c r="C11748" s="22">
        <f>DIAG!AN21</f>
        <v>0</v>
      </c>
      <c r="D11748" s="15" t="s">
        <v>24876</v>
      </c>
      <c r="E11748" s="674" t="s">
        <v>26193</v>
      </c>
    </row>
    <row r="11749" spans="1:5" ht="12" customHeight="1" x14ac:dyDescent="0.25">
      <c r="A11749" s="655">
        <v>888290773367</v>
      </c>
      <c r="B11749" s="654" t="s">
        <v>26194</v>
      </c>
      <c r="C11749" s="22">
        <f>DIAG!AN22</f>
        <v>0</v>
      </c>
      <c r="D11749" s="15" t="s">
        <v>24876</v>
      </c>
      <c r="E11749" s="674" t="s">
        <v>26195</v>
      </c>
    </row>
    <row r="11750" spans="1:5" ht="12" customHeight="1" x14ac:dyDescent="0.25">
      <c r="A11750" s="655">
        <v>888290773350</v>
      </c>
      <c r="B11750" s="654" t="s">
        <v>26196</v>
      </c>
      <c r="C11750" s="22">
        <f>DIAG!AN23</f>
        <v>0</v>
      </c>
      <c r="D11750" s="15" t="s">
        <v>24876</v>
      </c>
      <c r="E11750" s="674" t="s">
        <v>26197</v>
      </c>
    </row>
    <row r="11751" spans="1:5" ht="12" customHeight="1" x14ac:dyDescent="0.25">
      <c r="A11751" s="655">
        <v>888290773343</v>
      </c>
      <c r="B11751" s="654" t="s">
        <v>26198</v>
      </c>
      <c r="C11751" s="22">
        <f>DIAG!AN24</f>
        <v>0</v>
      </c>
      <c r="D11751" s="15" t="s">
        <v>24876</v>
      </c>
      <c r="E11751" s="674" t="s">
        <v>26199</v>
      </c>
    </row>
    <row r="11752" spans="1:5" ht="12" customHeight="1" x14ac:dyDescent="0.25">
      <c r="A11752" s="655">
        <v>888290773336</v>
      </c>
      <c r="B11752" s="654" t="s">
        <v>26200</v>
      </c>
      <c r="C11752" s="22">
        <f>DIAG!AN25</f>
        <v>0</v>
      </c>
      <c r="D11752" s="15" t="s">
        <v>24876</v>
      </c>
      <c r="E11752" s="674" t="s">
        <v>26201</v>
      </c>
    </row>
    <row r="11753" spans="1:5" ht="12" customHeight="1" x14ac:dyDescent="0.25">
      <c r="A11753" s="655">
        <v>888290773329</v>
      </c>
      <c r="B11753" s="654" t="s">
        <v>26202</v>
      </c>
      <c r="C11753" s="22">
        <f>DIAG!AN26</f>
        <v>0</v>
      </c>
      <c r="D11753" s="15" t="s">
        <v>24876</v>
      </c>
      <c r="E11753" s="674" t="s">
        <v>26203</v>
      </c>
    </row>
    <row r="11754" spans="1:5" ht="12" customHeight="1" x14ac:dyDescent="0.25">
      <c r="A11754" s="655">
        <v>888290773312</v>
      </c>
      <c r="B11754" s="654" t="s">
        <v>26204</v>
      </c>
      <c r="C11754" s="22">
        <f>DIAG!AN27</f>
        <v>0</v>
      </c>
      <c r="D11754" s="15" t="s">
        <v>24876</v>
      </c>
      <c r="E11754" s="674" t="s">
        <v>26205</v>
      </c>
    </row>
    <row r="11755" spans="1:5" ht="12" customHeight="1" x14ac:dyDescent="0.25">
      <c r="A11755" s="655">
        <v>888290773305</v>
      </c>
      <c r="B11755" s="654" t="s">
        <v>26206</v>
      </c>
      <c r="C11755" s="22">
        <f>DIAG!AN28</f>
        <v>0</v>
      </c>
      <c r="D11755" s="15" t="s">
        <v>24876</v>
      </c>
      <c r="E11755" s="674" t="s">
        <v>26207</v>
      </c>
    </row>
    <row r="11756" spans="1:5" ht="12" customHeight="1" x14ac:dyDescent="0.25">
      <c r="A11756" s="655">
        <v>888290773299</v>
      </c>
      <c r="B11756" s="654" t="s">
        <v>26208</v>
      </c>
      <c r="C11756" s="22">
        <f>DIAG!AN29</f>
        <v>0</v>
      </c>
      <c r="D11756" s="15" t="s">
        <v>24876</v>
      </c>
      <c r="E11756" s="674" t="s">
        <v>26209</v>
      </c>
    </row>
    <row r="11757" spans="1:5" ht="12" customHeight="1" x14ac:dyDescent="0.25">
      <c r="A11757" s="655">
        <v>888290773282</v>
      </c>
      <c r="B11757" s="654" t="s">
        <v>26210</v>
      </c>
      <c r="C11757" s="22">
        <f>DIAG!AN30</f>
        <v>0</v>
      </c>
      <c r="D11757" s="15" t="s">
        <v>24876</v>
      </c>
      <c r="E11757" s="674" t="s">
        <v>26211</v>
      </c>
    </row>
    <row r="11758" spans="1:5" ht="12" customHeight="1" x14ac:dyDescent="0.25">
      <c r="A11758" s="655">
        <v>888290773275</v>
      </c>
      <c r="B11758" s="654" t="s">
        <v>26212</v>
      </c>
      <c r="C11758" s="22">
        <f>DIAG!AN31</f>
        <v>0</v>
      </c>
      <c r="D11758" s="15" t="s">
        <v>24876</v>
      </c>
      <c r="E11758" s="674" t="s">
        <v>26213</v>
      </c>
    </row>
    <row r="11759" spans="1:5" ht="12" customHeight="1" x14ac:dyDescent="0.25">
      <c r="A11759" s="655">
        <v>888290773268</v>
      </c>
      <c r="B11759" s="654" t="s">
        <v>26214</v>
      </c>
      <c r="C11759" s="22">
        <f>DIAG!AN32</f>
        <v>0</v>
      </c>
      <c r="D11759" s="15" t="s">
        <v>24876</v>
      </c>
      <c r="E11759" s="674" t="s">
        <v>26215</v>
      </c>
    </row>
    <row r="11760" spans="1:5" ht="12" customHeight="1" x14ac:dyDescent="0.25">
      <c r="A11760" s="655">
        <v>888290773251</v>
      </c>
      <c r="B11760" s="654" t="s">
        <v>26216</v>
      </c>
      <c r="C11760" s="22">
        <f>DIAG!AN33</f>
        <v>0</v>
      </c>
      <c r="D11760" s="15" t="s">
        <v>24876</v>
      </c>
      <c r="E11760" s="674" t="s">
        <v>26217</v>
      </c>
    </row>
    <row r="11761" spans="1:5" ht="12" customHeight="1" x14ac:dyDescent="0.25">
      <c r="A11761" s="655">
        <v>888290773244</v>
      </c>
      <c r="B11761" s="654" t="s">
        <v>26218</v>
      </c>
      <c r="C11761" s="22">
        <f>DIAG!AN34</f>
        <v>0</v>
      </c>
      <c r="D11761" s="15" t="s">
        <v>24876</v>
      </c>
      <c r="E11761" s="674" t="s">
        <v>26219</v>
      </c>
    </row>
    <row r="11762" spans="1:5" ht="12" customHeight="1" x14ac:dyDescent="0.25">
      <c r="A11762" s="655">
        <v>888290773237</v>
      </c>
      <c r="B11762" s="654" t="s">
        <v>26220</v>
      </c>
      <c r="C11762" s="22">
        <f>DIAG!AN35</f>
        <v>0</v>
      </c>
      <c r="D11762" s="15" t="s">
        <v>24876</v>
      </c>
      <c r="E11762" s="674" t="s">
        <v>26221</v>
      </c>
    </row>
    <row r="11763" spans="1:5" ht="12" customHeight="1" x14ac:dyDescent="0.25">
      <c r="A11763" s="655">
        <v>888290773220</v>
      </c>
      <c r="B11763" s="654" t="s">
        <v>26222</v>
      </c>
      <c r="C11763" s="22">
        <f>DIAG!AN36</f>
        <v>0</v>
      </c>
      <c r="D11763" s="15" t="s">
        <v>24876</v>
      </c>
      <c r="E11763" s="674" t="s">
        <v>26223</v>
      </c>
    </row>
    <row r="11764" spans="1:5" ht="12" customHeight="1" x14ac:dyDescent="0.25">
      <c r="A11764" s="655">
        <v>888290773213</v>
      </c>
      <c r="B11764" s="654" t="s">
        <v>26224</v>
      </c>
      <c r="C11764" s="22">
        <f>DIAG!AN37</f>
        <v>0</v>
      </c>
      <c r="D11764" s="15" t="s">
        <v>24876</v>
      </c>
      <c r="E11764" s="674" t="s">
        <v>26225</v>
      </c>
    </row>
    <row r="11765" spans="1:5" ht="12" customHeight="1" x14ac:dyDescent="0.25">
      <c r="A11765" s="655">
        <v>888290773206</v>
      </c>
      <c r="B11765" s="654" t="s">
        <v>26226</v>
      </c>
      <c r="C11765" s="22">
        <f>DIAG!AN38</f>
        <v>0</v>
      </c>
      <c r="D11765" s="15" t="s">
        <v>24876</v>
      </c>
      <c r="E11765" s="674" t="s">
        <v>26227</v>
      </c>
    </row>
    <row r="11766" spans="1:5" ht="12" customHeight="1" x14ac:dyDescent="0.25">
      <c r="A11766" s="655">
        <v>888290773190</v>
      </c>
      <c r="B11766" s="654" t="s">
        <v>26228</v>
      </c>
      <c r="C11766" s="22">
        <f>DIAG!AN39</f>
        <v>0</v>
      </c>
      <c r="D11766" s="15" t="s">
        <v>24876</v>
      </c>
      <c r="E11766" s="674" t="s">
        <v>26229</v>
      </c>
    </row>
    <row r="11767" spans="1:5" ht="12" customHeight="1" x14ac:dyDescent="0.25">
      <c r="A11767" s="655">
        <v>888290773183</v>
      </c>
      <c r="B11767" s="654" t="s">
        <v>26230</v>
      </c>
      <c r="C11767" s="22">
        <f>DIAG!AN40</f>
        <v>0</v>
      </c>
      <c r="D11767" s="15" t="s">
        <v>24876</v>
      </c>
      <c r="E11767" s="674" t="s">
        <v>26231</v>
      </c>
    </row>
    <row r="11768" spans="1:5" ht="12" customHeight="1" x14ac:dyDescent="0.25">
      <c r="A11768" s="655">
        <v>888290773176</v>
      </c>
      <c r="B11768" s="654" t="s">
        <v>26232</v>
      </c>
      <c r="C11768" s="22">
        <f>DIAG!AN41</f>
        <v>0</v>
      </c>
      <c r="D11768" s="15" t="s">
        <v>24876</v>
      </c>
      <c r="E11768" s="674" t="s">
        <v>26233</v>
      </c>
    </row>
    <row r="11769" spans="1:5" ht="12" customHeight="1" x14ac:dyDescent="0.25">
      <c r="A11769" s="655">
        <v>888290773169</v>
      </c>
      <c r="B11769" s="654" t="s">
        <v>26234</v>
      </c>
      <c r="C11769" s="22">
        <f>DIAG!AN42</f>
        <v>0</v>
      </c>
      <c r="D11769" s="15" t="s">
        <v>24876</v>
      </c>
      <c r="E11769" s="674" t="s">
        <v>26235</v>
      </c>
    </row>
    <row r="11770" spans="1:5" ht="12" customHeight="1" x14ac:dyDescent="0.25">
      <c r="A11770" s="655">
        <v>888290773152</v>
      </c>
      <c r="B11770" s="654" t="s">
        <v>26236</v>
      </c>
      <c r="C11770" s="22">
        <f>DIAG!AN43</f>
        <v>0</v>
      </c>
      <c r="D11770" s="15" t="s">
        <v>24876</v>
      </c>
      <c r="E11770" s="674" t="s">
        <v>26237</v>
      </c>
    </row>
    <row r="11771" spans="1:5" ht="12" customHeight="1" x14ac:dyDescent="0.25">
      <c r="A11771" s="655">
        <v>888290773145</v>
      </c>
      <c r="B11771" s="654" t="s">
        <v>26238</v>
      </c>
      <c r="C11771" s="22">
        <f>DIAG!AN44</f>
        <v>0</v>
      </c>
      <c r="D11771" s="15" t="s">
        <v>24876</v>
      </c>
      <c r="E11771" s="674" t="s">
        <v>26239</v>
      </c>
    </row>
    <row r="11772" spans="1:5" ht="12" customHeight="1" x14ac:dyDescent="0.25">
      <c r="A11772" s="655">
        <v>888290773138</v>
      </c>
      <c r="B11772" s="654" t="s">
        <v>26240</v>
      </c>
      <c r="C11772" s="22">
        <f>DIAG!AN45</f>
        <v>0</v>
      </c>
      <c r="D11772" s="15" t="s">
        <v>24876</v>
      </c>
      <c r="E11772" s="674" t="s">
        <v>26241</v>
      </c>
    </row>
    <row r="11773" spans="1:5" ht="12" customHeight="1" x14ac:dyDescent="0.25">
      <c r="A11773" s="655">
        <v>888290773121</v>
      </c>
      <c r="B11773" s="654" t="s">
        <v>26242</v>
      </c>
      <c r="C11773" s="22">
        <f>DIAG!AN46</f>
        <v>0</v>
      </c>
      <c r="D11773" s="15" t="s">
        <v>24876</v>
      </c>
      <c r="E11773" s="674" t="s">
        <v>26243</v>
      </c>
    </row>
    <row r="11774" spans="1:5" ht="12" customHeight="1" x14ac:dyDescent="0.25">
      <c r="A11774" s="655">
        <v>888290774081</v>
      </c>
      <c r="B11774" s="654" t="s">
        <v>26244</v>
      </c>
      <c r="C11774" s="22">
        <f>DIAG!AO11</f>
        <v>0</v>
      </c>
      <c r="D11774" s="15" t="s">
        <v>24876</v>
      </c>
      <c r="E11774" s="674" t="s">
        <v>26245</v>
      </c>
    </row>
    <row r="11775" spans="1:5" ht="12" customHeight="1" x14ac:dyDescent="0.25">
      <c r="A11775" s="655">
        <v>888290774074</v>
      </c>
      <c r="B11775" s="654" t="s">
        <v>26246</v>
      </c>
      <c r="C11775" s="22">
        <f>DIAG!AO12</f>
        <v>0</v>
      </c>
      <c r="D11775" s="15" t="s">
        <v>24876</v>
      </c>
      <c r="E11775" s="674" t="s">
        <v>26247</v>
      </c>
    </row>
    <row r="11776" spans="1:5" ht="12" customHeight="1" x14ac:dyDescent="0.25">
      <c r="A11776" s="655">
        <v>888290774067</v>
      </c>
      <c r="B11776" s="654" t="s">
        <v>26248</v>
      </c>
      <c r="C11776" s="22">
        <f>DIAG!AO13</f>
        <v>0</v>
      </c>
      <c r="D11776" s="15" t="s">
        <v>24876</v>
      </c>
      <c r="E11776" s="674" t="s">
        <v>26249</v>
      </c>
    </row>
    <row r="11777" spans="1:5" ht="12" customHeight="1" x14ac:dyDescent="0.25">
      <c r="A11777" s="655">
        <v>888290774050</v>
      </c>
      <c r="B11777" s="654" t="s">
        <v>26250</v>
      </c>
      <c r="C11777" s="22">
        <f>DIAG!AO14</f>
        <v>0</v>
      </c>
      <c r="D11777" s="15" t="s">
        <v>24876</v>
      </c>
      <c r="E11777" s="674" t="s">
        <v>26251</v>
      </c>
    </row>
    <row r="11778" spans="1:5" ht="12" customHeight="1" x14ac:dyDescent="0.25">
      <c r="A11778" s="655">
        <v>888290774043</v>
      </c>
      <c r="B11778" s="654" t="s">
        <v>26252</v>
      </c>
      <c r="C11778" s="22">
        <f>DIAG!AO15</f>
        <v>0</v>
      </c>
      <c r="D11778" s="15" t="s">
        <v>24876</v>
      </c>
      <c r="E11778" s="674" t="s">
        <v>26253</v>
      </c>
    </row>
    <row r="11779" spans="1:5" ht="12" customHeight="1" x14ac:dyDescent="0.25">
      <c r="A11779" s="655">
        <v>888290774036</v>
      </c>
      <c r="B11779" s="654" t="s">
        <v>26254</v>
      </c>
      <c r="C11779" s="22">
        <f>DIAG!AO16</f>
        <v>0</v>
      </c>
      <c r="D11779" s="15" t="s">
        <v>24876</v>
      </c>
      <c r="E11779" s="674" t="s">
        <v>26255</v>
      </c>
    </row>
    <row r="11780" spans="1:5" ht="12" customHeight="1" x14ac:dyDescent="0.25">
      <c r="A11780" s="655">
        <v>888290774029</v>
      </c>
      <c r="B11780" s="654" t="s">
        <v>26256</v>
      </c>
      <c r="C11780" s="22">
        <f>DIAG!AO17</f>
        <v>0</v>
      </c>
      <c r="D11780" s="15" t="s">
        <v>24876</v>
      </c>
      <c r="E11780" s="674" t="s">
        <v>26257</v>
      </c>
    </row>
    <row r="11781" spans="1:5" ht="12" customHeight="1" x14ac:dyDescent="0.25">
      <c r="A11781" s="655">
        <v>888290774012</v>
      </c>
      <c r="B11781" s="654" t="s">
        <v>26258</v>
      </c>
      <c r="C11781" s="22">
        <f>DIAG!AO18</f>
        <v>0</v>
      </c>
      <c r="D11781" s="15" t="s">
        <v>24876</v>
      </c>
      <c r="E11781" s="674" t="s">
        <v>26259</v>
      </c>
    </row>
    <row r="11782" spans="1:5" ht="12" customHeight="1" x14ac:dyDescent="0.25">
      <c r="A11782" s="655">
        <v>888290774005</v>
      </c>
      <c r="B11782" s="654" t="s">
        <v>26260</v>
      </c>
      <c r="C11782" s="22">
        <f>DIAG!AO19</f>
        <v>0</v>
      </c>
      <c r="D11782" s="15" t="s">
        <v>24876</v>
      </c>
      <c r="E11782" s="674" t="s">
        <v>26261</v>
      </c>
    </row>
    <row r="11783" spans="1:5" ht="12" customHeight="1" x14ac:dyDescent="0.25">
      <c r="A11783" s="655">
        <v>888290773992</v>
      </c>
      <c r="B11783" s="654" t="s">
        <v>26262</v>
      </c>
      <c r="C11783" s="22">
        <f>DIAG!AO20</f>
        <v>0</v>
      </c>
      <c r="D11783" s="15" t="s">
        <v>24876</v>
      </c>
      <c r="E11783" s="674" t="s">
        <v>26263</v>
      </c>
    </row>
    <row r="11784" spans="1:5" ht="12" customHeight="1" x14ac:dyDescent="0.25">
      <c r="A11784" s="655">
        <v>888290773985</v>
      </c>
      <c r="B11784" s="654" t="s">
        <v>26264</v>
      </c>
      <c r="C11784" s="22">
        <f>DIAG!AO21</f>
        <v>0</v>
      </c>
      <c r="D11784" s="15" t="s">
        <v>24876</v>
      </c>
      <c r="E11784" s="674" t="s">
        <v>26265</v>
      </c>
    </row>
    <row r="11785" spans="1:5" ht="12" customHeight="1" x14ac:dyDescent="0.25">
      <c r="A11785" s="655">
        <v>888290773978</v>
      </c>
      <c r="B11785" s="654" t="s">
        <v>26266</v>
      </c>
      <c r="C11785" s="22">
        <f>DIAG!AO22</f>
        <v>0</v>
      </c>
      <c r="D11785" s="15" t="s">
        <v>24876</v>
      </c>
      <c r="E11785" s="674" t="s">
        <v>26267</v>
      </c>
    </row>
    <row r="11786" spans="1:5" ht="12" customHeight="1" x14ac:dyDescent="0.25">
      <c r="A11786" s="655">
        <v>888290773961</v>
      </c>
      <c r="B11786" s="654" t="s">
        <v>26268</v>
      </c>
      <c r="C11786" s="22">
        <f>DIAG!AO23</f>
        <v>0</v>
      </c>
      <c r="D11786" s="15" t="s">
        <v>24876</v>
      </c>
      <c r="E11786" s="674" t="s">
        <v>26269</v>
      </c>
    </row>
    <row r="11787" spans="1:5" ht="12" customHeight="1" x14ac:dyDescent="0.25">
      <c r="A11787" s="655">
        <v>888290773954</v>
      </c>
      <c r="B11787" s="654" t="s">
        <v>26270</v>
      </c>
      <c r="C11787" s="22">
        <f>DIAG!AO24</f>
        <v>0</v>
      </c>
      <c r="D11787" s="15" t="s">
        <v>24876</v>
      </c>
      <c r="E11787" s="674" t="s">
        <v>26271</v>
      </c>
    </row>
    <row r="11788" spans="1:5" ht="12" customHeight="1" x14ac:dyDescent="0.25">
      <c r="A11788" s="655">
        <v>888290773947</v>
      </c>
      <c r="B11788" s="654" t="s">
        <v>26272</v>
      </c>
      <c r="C11788" s="22">
        <f>DIAG!AO25</f>
        <v>0</v>
      </c>
      <c r="D11788" s="15" t="s">
        <v>24876</v>
      </c>
      <c r="E11788" s="674" t="s">
        <v>26273</v>
      </c>
    </row>
    <row r="11789" spans="1:5" ht="12" customHeight="1" x14ac:dyDescent="0.25">
      <c r="A11789" s="655">
        <v>888290773930</v>
      </c>
      <c r="B11789" s="654" t="s">
        <v>26274</v>
      </c>
      <c r="C11789" s="22">
        <f>DIAG!AO26</f>
        <v>0</v>
      </c>
      <c r="D11789" s="15" t="s">
        <v>24876</v>
      </c>
      <c r="E11789" s="674" t="s">
        <v>26275</v>
      </c>
    </row>
    <row r="11790" spans="1:5" ht="12" customHeight="1" x14ac:dyDescent="0.25">
      <c r="A11790" s="655">
        <v>888290773923</v>
      </c>
      <c r="B11790" s="654" t="s">
        <v>26276</v>
      </c>
      <c r="C11790" s="22">
        <f>DIAG!AO27</f>
        <v>0</v>
      </c>
      <c r="D11790" s="15" t="s">
        <v>24876</v>
      </c>
      <c r="E11790" s="674" t="s">
        <v>26277</v>
      </c>
    </row>
    <row r="11791" spans="1:5" ht="12" customHeight="1" x14ac:dyDescent="0.25">
      <c r="A11791" s="655">
        <v>888290773916</v>
      </c>
      <c r="B11791" s="654" t="s">
        <v>26278</v>
      </c>
      <c r="C11791" s="22">
        <f>DIAG!AO28</f>
        <v>0</v>
      </c>
      <c r="D11791" s="15" t="s">
        <v>24876</v>
      </c>
      <c r="E11791" s="674" t="s">
        <v>26279</v>
      </c>
    </row>
    <row r="11792" spans="1:5" ht="12" customHeight="1" x14ac:dyDescent="0.25">
      <c r="A11792" s="655">
        <v>888290773909</v>
      </c>
      <c r="B11792" s="654" t="s">
        <v>26280</v>
      </c>
      <c r="C11792" s="22">
        <f>DIAG!AO29</f>
        <v>0</v>
      </c>
      <c r="D11792" s="15" t="s">
        <v>24876</v>
      </c>
      <c r="E11792" s="674" t="s">
        <v>26281</v>
      </c>
    </row>
    <row r="11793" spans="1:5" ht="12" customHeight="1" x14ac:dyDescent="0.25">
      <c r="A11793" s="655">
        <v>888290773893</v>
      </c>
      <c r="B11793" s="654" t="s">
        <v>26282</v>
      </c>
      <c r="C11793" s="22">
        <f>DIAG!AO30</f>
        <v>0</v>
      </c>
      <c r="D11793" s="15" t="s">
        <v>24876</v>
      </c>
      <c r="E11793" s="674" t="s">
        <v>26283</v>
      </c>
    </row>
    <row r="11794" spans="1:5" ht="12" customHeight="1" x14ac:dyDescent="0.25">
      <c r="A11794" s="655">
        <v>888290773886</v>
      </c>
      <c r="B11794" s="654" t="s">
        <v>26284</v>
      </c>
      <c r="C11794" s="22">
        <f>DIAG!AO31</f>
        <v>0</v>
      </c>
      <c r="D11794" s="15" t="s">
        <v>24876</v>
      </c>
      <c r="E11794" s="674" t="s">
        <v>26285</v>
      </c>
    </row>
    <row r="11795" spans="1:5" ht="12" customHeight="1" x14ac:dyDescent="0.25">
      <c r="A11795" s="655">
        <v>888290773879</v>
      </c>
      <c r="B11795" s="654" t="s">
        <v>26286</v>
      </c>
      <c r="C11795" s="22">
        <f>DIAG!AO32</f>
        <v>0</v>
      </c>
      <c r="D11795" s="15" t="s">
        <v>24876</v>
      </c>
      <c r="E11795" s="674" t="s">
        <v>26287</v>
      </c>
    </row>
    <row r="11796" spans="1:5" ht="12" customHeight="1" x14ac:dyDescent="0.25">
      <c r="A11796" s="655">
        <v>888290773862</v>
      </c>
      <c r="B11796" s="654" t="s">
        <v>26288</v>
      </c>
      <c r="C11796" s="22">
        <f>DIAG!AO33</f>
        <v>0</v>
      </c>
      <c r="D11796" s="15" t="s">
        <v>24876</v>
      </c>
      <c r="E11796" s="674" t="s">
        <v>26289</v>
      </c>
    </row>
    <row r="11797" spans="1:5" ht="12" customHeight="1" x14ac:dyDescent="0.25">
      <c r="A11797" s="655">
        <v>888290773855</v>
      </c>
      <c r="B11797" s="654" t="s">
        <v>26290</v>
      </c>
      <c r="C11797" s="22">
        <f>DIAG!AO34</f>
        <v>0</v>
      </c>
      <c r="D11797" s="15" t="s">
        <v>24876</v>
      </c>
      <c r="E11797" s="674" t="s">
        <v>26291</v>
      </c>
    </row>
    <row r="11798" spans="1:5" ht="12" customHeight="1" x14ac:dyDescent="0.25">
      <c r="A11798" s="655">
        <v>888290773848</v>
      </c>
      <c r="B11798" s="654" t="s">
        <v>26292</v>
      </c>
      <c r="C11798" s="22">
        <f>DIAG!AO35</f>
        <v>0</v>
      </c>
      <c r="D11798" s="15" t="s">
        <v>24876</v>
      </c>
      <c r="E11798" s="674" t="s">
        <v>26293</v>
      </c>
    </row>
    <row r="11799" spans="1:5" ht="12" customHeight="1" x14ac:dyDescent="0.25">
      <c r="A11799" s="655">
        <v>888290773831</v>
      </c>
      <c r="B11799" s="654" t="s">
        <v>26294</v>
      </c>
      <c r="C11799" s="22">
        <f>DIAG!AO36</f>
        <v>0</v>
      </c>
      <c r="D11799" s="15" t="s">
        <v>24876</v>
      </c>
      <c r="E11799" s="674" t="s">
        <v>26295</v>
      </c>
    </row>
    <row r="11800" spans="1:5" ht="12" customHeight="1" x14ac:dyDescent="0.25">
      <c r="A11800" s="655">
        <v>888290773824</v>
      </c>
      <c r="B11800" s="654" t="s">
        <v>26296</v>
      </c>
      <c r="C11800" s="22">
        <f>DIAG!AO37</f>
        <v>0</v>
      </c>
      <c r="D11800" s="15" t="s">
        <v>24876</v>
      </c>
      <c r="E11800" s="674" t="s">
        <v>26297</v>
      </c>
    </row>
    <row r="11801" spans="1:5" ht="12" customHeight="1" x14ac:dyDescent="0.25">
      <c r="A11801" s="655">
        <v>888290773817</v>
      </c>
      <c r="B11801" s="654" t="s">
        <v>26298</v>
      </c>
      <c r="C11801" s="22">
        <f>DIAG!AO38</f>
        <v>0</v>
      </c>
      <c r="D11801" s="15" t="s">
        <v>24876</v>
      </c>
      <c r="E11801" s="674" t="s">
        <v>26299</v>
      </c>
    </row>
    <row r="11802" spans="1:5" ht="12" customHeight="1" x14ac:dyDescent="0.25">
      <c r="A11802" s="655">
        <v>888290773800</v>
      </c>
      <c r="B11802" s="654" t="s">
        <v>26300</v>
      </c>
      <c r="C11802" s="22">
        <f>DIAG!AO39</f>
        <v>0</v>
      </c>
      <c r="D11802" s="15" t="s">
        <v>24876</v>
      </c>
      <c r="E11802" s="674" t="s">
        <v>26301</v>
      </c>
    </row>
    <row r="11803" spans="1:5" ht="12" customHeight="1" x14ac:dyDescent="0.25">
      <c r="A11803" s="655">
        <v>888290773794</v>
      </c>
      <c r="B11803" s="654" t="s">
        <v>26302</v>
      </c>
      <c r="C11803" s="22">
        <f>DIAG!AO40</f>
        <v>0</v>
      </c>
      <c r="D11803" s="15" t="s">
        <v>24876</v>
      </c>
      <c r="E11803" s="674" t="s">
        <v>26303</v>
      </c>
    </row>
    <row r="11804" spans="1:5" ht="12" customHeight="1" x14ac:dyDescent="0.25">
      <c r="A11804" s="655">
        <v>888290773787</v>
      </c>
      <c r="B11804" s="654" t="s">
        <v>26304</v>
      </c>
      <c r="C11804" s="22">
        <f>DIAG!AO41</f>
        <v>0</v>
      </c>
      <c r="D11804" s="15" t="s">
        <v>24876</v>
      </c>
      <c r="E11804" s="674" t="s">
        <v>26305</v>
      </c>
    </row>
    <row r="11805" spans="1:5" ht="12" customHeight="1" x14ac:dyDescent="0.25">
      <c r="A11805" s="655">
        <v>888290773770</v>
      </c>
      <c r="B11805" s="654" t="s">
        <v>26306</v>
      </c>
      <c r="C11805" s="22">
        <f>DIAG!AO42</f>
        <v>0</v>
      </c>
      <c r="D11805" s="15" t="s">
        <v>24876</v>
      </c>
      <c r="E11805" s="674" t="s">
        <v>26307</v>
      </c>
    </row>
    <row r="11806" spans="1:5" ht="12" customHeight="1" x14ac:dyDescent="0.25">
      <c r="A11806" s="655">
        <v>888290773763</v>
      </c>
      <c r="B11806" s="654" t="s">
        <v>26308</v>
      </c>
      <c r="C11806" s="22">
        <f>DIAG!AO43</f>
        <v>0</v>
      </c>
      <c r="D11806" s="15" t="s">
        <v>24876</v>
      </c>
      <c r="E11806" s="674" t="s">
        <v>26309</v>
      </c>
    </row>
    <row r="11807" spans="1:5" ht="12" customHeight="1" x14ac:dyDescent="0.25">
      <c r="A11807" s="655">
        <v>888290773756</v>
      </c>
      <c r="B11807" s="654" t="s">
        <v>26310</v>
      </c>
      <c r="C11807" s="22">
        <f>DIAG!AO44</f>
        <v>0</v>
      </c>
      <c r="D11807" s="15" t="s">
        <v>24876</v>
      </c>
      <c r="E11807" s="674" t="s">
        <v>26311</v>
      </c>
    </row>
    <row r="11808" spans="1:5" ht="12" customHeight="1" x14ac:dyDescent="0.25">
      <c r="A11808" s="655">
        <v>888290773749</v>
      </c>
      <c r="B11808" s="654" t="s">
        <v>26312</v>
      </c>
      <c r="C11808" s="22">
        <f>DIAG!AO45</f>
        <v>0</v>
      </c>
      <c r="D11808" s="15" t="s">
        <v>24876</v>
      </c>
      <c r="E11808" s="674" t="s">
        <v>26313</v>
      </c>
    </row>
    <row r="11809" spans="1:5" ht="12" customHeight="1" x14ac:dyDescent="0.25">
      <c r="A11809" s="655">
        <v>888290773732</v>
      </c>
      <c r="B11809" s="654" t="s">
        <v>26314</v>
      </c>
      <c r="C11809" s="22">
        <f>DIAG!AO46</f>
        <v>0</v>
      </c>
      <c r="D11809" s="15" t="s">
        <v>24876</v>
      </c>
      <c r="E11809" s="674" t="s">
        <v>26315</v>
      </c>
    </row>
    <row r="11810" spans="1:5" ht="12" customHeight="1" x14ac:dyDescent="0.25">
      <c r="A11810" s="655">
        <v>888290772872</v>
      </c>
      <c r="B11810" s="654" t="s">
        <v>26316</v>
      </c>
      <c r="C11810" s="22">
        <f>DIAG!AQ11</f>
        <v>0</v>
      </c>
      <c r="D11810" s="15" t="s">
        <v>24876</v>
      </c>
      <c r="E11810" s="674" t="s">
        <v>26317</v>
      </c>
    </row>
    <row r="11811" spans="1:5" ht="12" customHeight="1" x14ac:dyDescent="0.25">
      <c r="A11811" s="655">
        <v>888290772889</v>
      </c>
      <c r="B11811" s="654" t="s">
        <v>26318</v>
      </c>
      <c r="C11811" s="22">
        <f>DIAG!AQ12</f>
        <v>0</v>
      </c>
      <c r="D11811" s="15" t="s">
        <v>24876</v>
      </c>
      <c r="E11811" s="674" t="s">
        <v>26319</v>
      </c>
    </row>
    <row r="11812" spans="1:5" ht="12" customHeight="1" x14ac:dyDescent="0.25">
      <c r="A11812" s="655">
        <v>888290772896</v>
      </c>
      <c r="B11812" s="654" t="s">
        <v>26320</v>
      </c>
      <c r="C11812" s="22">
        <f>DIAG!AQ13</f>
        <v>0</v>
      </c>
      <c r="D11812" s="15" t="s">
        <v>24876</v>
      </c>
      <c r="E11812" s="674" t="s">
        <v>26321</v>
      </c>
    </row>
    <row r="11813" spans="1:5" ht="12" customHeight="1" x14ac:dyDescent="0.25">
      <c r="A11813" s="655">
        <v>888290772902</v>
      </c>
      <c r="B11813" s="654" t="s">
        <v>26322</v>
      </c>
      <c r="C11813" s="22">
        <f>DIAG!AQ14</f>
        <v>0</v>
      </c>
      <c r="D11813" s="15" t="s">
        <v>24876</v>
      </c>
      <c r="E11813" s="674" t="s">
        <v>26323</v>
      </c>
    </row>
    <row r="11814" spans="1:5" ht="12" customHeight="1" x14ac:dyDescent="0.25">
      <c r="A11814" s="655">
        <v>888290772919</v>
      </c>
      <c r="B11814" s="654" t="s">
        <v>26324</v>
      </c>
      <c r="C11814" s="22">
        <f>DIAG!AQ15</f>
        <v>0</v>
      </c>
      <c r="D11814" s="15" t="s">
        <v>24876</v>
      </c>
      <c r="E11814" s="674" t="s">
        <v>26325</v>
      </c>
    </row>
    <row r="11815" spans="1:5" ht="12" customHeight="1" x14ac:dyDescent="0.25">
      <c r="A11815" s="655">
        <v>888290772926</v>
      </c>
      <c r="B11815" s="654" t="s">
        <v>26326</v>
      </c>
      <c r="C11815" s="22">
        <f>DIAG!AQ16</f>
        <v>0</v>
      </c>
      <c r="D11815" s="15" t="s">
        <v>24876</v>
      </c>
      <c r="E11815" s="674" t="s">
        <v>26327</v>
      </c>
    </row>
    <row r="11816" spans="1:5" ht="12" customHeight="1" x14ac:dyDescent="0.25">
      <c r="A11816" s="655">
        <v>888290772933</v>
      </c>
      <c r="B11816" s="654" t="s">
        <v>26328</v>
      </c>
      <c r="C11816" s="22">
        <f>DIAG!AQ17</f>
        <v>0</v>
      </c>
      <c r="D11816" s="15" t="s">
        <v>24876</v>
      </c>
      <c r="E11816" s="674" t="s">
        <v>26329</v>
      </c>
    </row>
    <row r="11817" spans="1:5" ht="12" customHeight="1" x14ac:dyDescent="0.25">
      <c r="A11817" s="655">
        <v>888290772940</v>
      </c>
      <c r="B11817" s="654" t="s">
        <v>26330</v>
      </c>
      <c r="C11817" s="22">
        <f>DIAG!AQ18</f>
        <v>0</v>
      </c>
      <c r="D11817" s="15" t="s">
        <v>24876</v>
      </c>
      <c r="E11817" s="674" t="s">
        <v>26331</v>
      </c>
    </row>
    <row r="11818" spans="1:5" ht="12" customHeight="1" x14ac:dyDescent="0.25">
      <c r="A11818" s="655">
        <v>888290772957</v>
      </c>
      <c r="B11818" s="654" t="s">
        <v>26332</v>
      </c>
      <c r="C11818" s="22">
        <f>DIAG!AQ19</f>
        <v>0</v>
      </c>
      <c r="D11818" s="15" t="s">
        <v>24876</v>
      </c>
      <c r="E11818" s="674" t="s">
        <v>26333</v>
      </c>
    </row>
    <row r="11819" spans="1:5" ht="12" customHeight="1" x14ac:dyDescent="0.25">
      <c r="A11819" s="655">
        <v>888290772964</v>
      </c>
      <c r="B11819" s="654" t="s">
        <v>26334</v>
      </c>
      <c r="C11819" s="22">
        <f>DIAG!AQ20</f>
        <v>0</v>
      </c>
      <c r="D11819" s="15" t="s">
        <v>24876</v>
      </c>
      <c r="E11819" s="674" t="s">
        <v>26335</v>
      </c>
    </row>
    <row r="11820" spans="1:5" ht="12" customHeight="1" x14ac:dyDescent="0.25">
      <c r="A11820" s="655">
        <v>888290772971</v>
      </c>
      <c r="B11820" s="654" t="s">
        <v>26336</v>
      </c>
      <c r="C11820" s="22">
        <f>DIAG!AQ21</f>
        <v>0</v>
      </c>
      <c r="D11820" s="15" t="s">
        <v>24876</v>
      </c>
      <c r="E11820" s="674" t="s">
        <v>26337</v>
      </c>
    </row>
    <row r="11821" spans="1:5" ht="12" customHeight="1" x14ac:dyDescent="0.25">
      <c r="A11821" s="655">
        <v>888290772988</v>
      </c>
      <c r="B11821" s="654" t="s">
        <v>26338</v>
      </c>
      <c r="C11821" s="22">
        <f>DIAG!AQ22</f>
        <v>0</v>
      </c>
      <c r="D11821" s="15" t="s">
        <v>24876</v>
      </c>
      <c r="E11821" s="674" t="s">
        <v>26339</v>
      </c>
    </row>
    <row r="11822" spans="1:5" ht="12" customHeight="1" x14ac:dyDescent="0.25">
      <c r="A11822" s="655">
        <v>888290772995</v>
      </c>
      <c r="B11822" s="654" t="s">
        <v>26340</v>
      </c>
      <c r="C11822" s="22">
        <f>DIAG!AQ23</f>
        <v>0</v>
      </c>
      <c r="D11822" s="15" t="s">
        <v>24876</v>
      </c>
      <c r="E11822" s="674" t="s">
        <v>26341</v>
      </c>
    </row>
    <row r="11823" spans="1:5" ht="12" customHeight="1" x14ac:dyDescent="0.25">
      <c r="A11823" s="655">
        <v>888290773008</v>
      </c>
      <c r="B11823" s="654" t="s">
        <v>26342</v>
      </c>
      <c r="C11823" s="22">
        <f>DIAG!AQ24</f>
        <v>0</v>
      </c>
      <c r="D11823" s="15" t="s">
        <v>24876</v>
      </c>
      <c r="E11823" s="674" t="s">
        <v>26343</v>
      </c>
    </row>
    <row r="11824" spans="1:5" ht="12" customHeight="1" x14ac:dyDescent="0.25">
      <c r="A11824" s="655">
        <v>888290773015</v>
      </c>
      <c r="B11824" s="654" t="s">
        <v>26344</v>
      </c>
      <c r="C11824" s="22">
        <f>DIAG!AQ25</f>
        <v>0</v>
      </c>
      <c r="D11824" s="15" t="s">
        <v>24876</v>
      </c>
      <c r="E11824" s="674" t="s">
        <v>26345</v>
      </c>
    </row>
    <row r="11825" spans="1:5" ht="12" customHeight="1" x14ac:dyDescent="0.25">
      <c r="A11825" s="655">
        <v>888290773022</v>
      </c>
      <c r="B11825" s="654" t="s">
        <v>26346</v>
      </c>
      <c r="C11825" s="22">
        <f>DIAG!AQ26</f>
        <v>0</v>
      </c>
      <c r="D11825" s="15" t="s">
        <v>24876</v>
      </c>
      <c r="E11825" s="674" t="s">
        <v>26347</v>
      </c>
    </row>
    <row r="11826" spans="1:5" ht="12" customHeight="1" x14ac:dyDescent="0.25">
      <c r="A11826" s="655">
        <v>888290773039</v>
      </c>
      <c r="B11826" s="654" t="s">
        <v>26348</v>
      </c>
      <c r="C11826" s="22">
        <f>DIAG!AQ27</f>
        <v>0</v>
      </c>
      <c r="D11826" s="15" t="s">
        <v>24876</v>
      </c>
      <c r="E11826" s="674" t="s">
        <v>26349</v>
      </c>
    </row>
    <row r="11827" spans="1:5" ht="12" customHeight="1" x14ac:dyDescent="0.25">
      <c r="A11827" s="655">
        <v>888290773046</v>
      </c>
      <c r="B11827" s="654" t="s">
        <v>26350</v>
      </c>
      <c r="C11827" s="22">
        <f>DIAG!AQ28</f>
        <v>0</v>
      </c>
      <c r="D11827" s="15" t="s">
        <v>24876</v>
      </c>
      <c r="E11827" s="674" t="s">
        <v>26351</v>
      </c>
    </row>
    <row r="11828" spans="1:5" ht="12" customHeight="1" x14ac:dyDescent="0.25">
      <c r="A11828" s="655">
        <v>888290773053</v>
      </c>
      <c r="B11828" s="654" t="s">
        <v>26352</v>
      </c>
      <c r="C11828" s="22">
        <f>DIAG!AQ29</f>
        <v>0</v>
      </c>
      <c r="D11828" s="15" t="s">
        <v>24876</v>
      </c>
      <c r="E11828" s="674" t="s">
        <v>26353</v>
      </c>
    </row>
    <row r="11829" spans="1:5" ht="12" customHeight="1" x14ac:dyDescent="0.25">
      <c r="A11829" s="655">
        <v>888290773060</v>
      </c>
      <c r="B11829" s="654" t="s">
        <v>26354</v>
      </c>
      <c r="C11829" s="22">
        <f>DIAG!AQ30</f>
        <v>0</v>
      </c>
      <c r="D11829" s="15" t="s">
        <v>24876</v>
      </c>
      <c r="E11829" s="674" t="s">
        <v>26355</v>
      </c>
    </row>
    <row r="11830" spans="1:5" ht="12" customHeight="1" x14ac:dyDescent="0.25">
      <c r="A11830" s="655">
        <v>888290773077</v>
      </c>
      <c r="B11830" s="654" t="s">
        <v>26356</v>
      </c>
      <c r="C11830" s="22">
        <f>DIAG!AQ31</f>
        <v>0</v>
      </c>
      <c r="D11830" s="15" t="s">
        <v>24876</v>
      </c>
      <c r="E11830" s="674" t="s">
        <v>26357</v>
      </c>
    </row>
    <row r="11831" spans="1:5" ht="12" customHeight="1" x14ac:dyDescent="0.25">
      <c r="A11831" s="655">
        <v>888290773084</v>
      </c>
      <c r="B11831" s="654" t="s">
        <v>26358</v>
      </c>
      <c r="C11831" s="22">
        <f>DIAG!AQ32</f>
        <v>0</v>
      </c>
      <c r="D11831" s="15" t="s">
        <v>24876</v>
      </c>
      <c r="E11831" s="674" t="s">
        <v>26359</v>
      </c>
    </row>
    <row r="11832" spans="1:5" ht="12" customHeight="1" x14ac:dyDescent="0.25">
      <c r="A11832" s="655">
        <v>888290773091</v>
      </c>
      <c r="B11832" s="654" t="s">
        <v>26360</v>
      </c>
      <c r="C11832" s="22">
        <f>DIAG!AQ33</f>
        <v>0</v>
      </c>
      <c r="D11832" s="15" t="s">
        <v>24876</v>
      </c>
      <c r="E11832" s="674" t="s">
        <v>26361</v>
      </c>
    </row>
    <row r="11833" spans="1:5" ht="12" customHeight="1" x14ac:dyDescent="0.25">
      <c r="A11833" s="655">
        <v>888290773107</v>
      </c>
      <c r="B11833" s="654" t="s">
        <v>26362</v>
      </c>
      <c r="C11833" s="22">
        <f>DIAG!AQ34</f>
        <v>0</v>
      </c>
      <c r="D11833" s="15" t="s">
        <v>24876</v>
      </c>
      <c r="E11833" s="674" t="s">
        <v>26363</v>
      </c>
    </row>
    <row r="11834" spans="1:5" ht="12" customHeight="1" x14ac:dyDescent="0.25">
      <c r="A11834" s="655">
        <v>888290773114</v>
      </c>
      <c r="B11834" s="654" t="s">
        <v>26364</v>
      </c>
      <c r="C11834" s="22">
        <f>DIAG!AQ35</f>
        <v>0</v>
      </c>
      <c r="D11834" s="15" t="s">
        <v>24876</v>
      </c>
      <c r="E11834" s="674" t="s">
        <v>26365</v>
      </c>
    </row>
    <row r="11835" spans="1:5" ht="12" customHeight="1" x14ac:dyDescent="0.25">
      <c r="A11835" s="655">
        <v>888290773480</v>
      </c>
      <c r="B11835" s="654" t="s">
        <v>26366</v>
      </c>
      <c r="C11835" s="22">
        <f>DIAG!AR11</f>
        <v>0</v>
      </c>
      <c r="D11835" s="15" t="s">
        <v>24876</v>
      </c>
      <c r="E11835" s="674" t="s">
        <v>26367</v>
      </c>
    </row>
    <row r="11836" spans="1:5" ht="12" customHeight="1" x14ac:dyDescent="0.25">
      <c r="A11836" s="655">
        <v>888290773497</v>
      </c>
      <c r="B11836" s="654" t="s">
        <v>26368</v>
      </c>
      <c r="C11836" s="22">
        <f>DIAG!AR12</f>
        <v>0</v>
      </c>
      <c r="D11836" s="15" t="s">
        <v>24876</v>
      </c>
      <c r="E11836" s="674" t="s">
        <v>26369</v>
      </c>
    </row>
    <row r="11837" spans="1:5" ht="12" customHeight="1" x14ac:dyDescent="0.25">
      <c r="A11837" s="655">
        <v>888290773503</v>
      </c>
      <c r="B11837" s="654" t="s">
        <v>26370</v>
      </c>
      <c r="C11837" s="22">
        <f>DIAG!AR13</f>
        <v>0</v>
      </c>
      <c r="D11837" s="15" t="s">
        <v>24876</v>
      </c>
      <c r="E11837" s="674" t="s">
        <v>26371</v>
      </c>
    </row>
    <row r="11838" spans="1:5" ht="12" customHeight="1" x14ac:dyDescent="0.25">
      <c r="A11838" s="655">
        <v>888290773510</v>
      </c>
      <c r="B11838" s="654" t="s">
        <v>26372</v>
      </c>
      <c r="C11838" s="22">
        <f>DIAG!AR14</f>
        <v>0</v>
      </c>
      <c r="D11838" s="15" t="s">
        <v>24876</v>
      </c>
      <c r="E11838" s="674" t="s">
        <v>26373</v>
      </c>
    </row>
    <row r="11839" spans="1:5" ht="12" customHeight="1" x14ac:dyDescent="0.25">
      <c r="A11839" s="655">
        <v>888290773527</v>
      </c>
      <c r="B11839" s="654" t="s">
        <v>26374</v>
      </c>
      <c r="C11839" s="22">
        <f>DIAG!AR15</f>
        <v>0</v>
      </c>
      <c r="D11839" s="15" t="s">
        <v>24876</v>
      </c>
      <c r="E11839" s="674" t="s">
        <v>26375</v>
      </c>
    </row>
    <row r="11840" spans="1:5" ht="12" customHeight="1" x14ac:dyDescent="0.25">
      <c r="A11840" s="655">
        <v>888290773534</v>
      </c>
      <c r="B11840" s="654" t="s">
        <v>26376</v>
      </c>
      <c r="C11840" s="22">
        <f>DIAG!AR16</f>
        <v>0</v>
      </c>
      <c r="D11840" s="15" t="s">
        <v>24876</v>
      </c>
      <c r="E11840" s="674" t="s">
        <v>26377</v>
      </c>
    </row>
    <row r="11841" spans="1:10" ht="12" customHeight="1" x14ac:dyDescent="0.25">
      <c r="A11841" s="655">
        <v>888290773541</v>
      </c>
      <c r="B11841" s="654" t="s">
        <v>26378</v>
      </c>
      <c r="C11841" s="22">
        <f>DIAG!AR17</f>
        <v>0</v>
      </c>
      <c r="D11841" s="15" t="s">
        <v>24876</v>
      </c>
      <c r="E11841" s="674" t="s">
        <v>26379</v>
      </c>
    </row>
    <row r="11842" spans="1:10" ht="12" customHeight="1" x14ac:dyDescent="0.25">
      <c r="A11842" s="655">
        <v>888290773558</v>
      </c>
      <c r="B11842" s="654" t="s">
        <v>26380</v>
      </c>
      <c r="C11842" s="22">
        <f>DIAG!AR18</f>
        <v>0</v>
      </c>
      <c r="D11842" s="15" t="s">
        <v>24876</v>
      </c>
      <c r="E11842" s="674" t="s">
        <v>26381</v>
      </c>
    </row>
    <row r="11843" spans="1:10" ht="12" customHeight="1" x14ac:dyDescent="0.25">
      <c r="A11843" s="655">
        <v>888290773565</v>
      </c>
      <c r="B11843" s="654" t="s">
        <v>26382</v>
      </c>
      <c r="C11843" s="22">
        <f>DIAG!AR19</f>
        <v>0</v>
      </c>
      <c r="D11843" s="15" t="s">
        <v>24876</v>
      </c>
      <c r="E11843" s="674" t="s">
        <v>26383</v>
      </c>
    </row>
    <row r="11844" spans="1:10" ht="12" customHeight="1" x14ac:dyDescent="0.25">
      <c r="A11844" s="655">
        <v>888290773572</v>
      </c>
      <c r="B11844" s="654" t="s">
        <v>26384</v>
      </c>
      <c r="C11844" s="22">
        <f>DIAG!AR20</f>
        <v>0</v>
      </c>
      <c r="D11844" s="15" t="s">
        <v>24876</v>
      </c>
      <c r="E11844" s="674" t="s">
        <v>26385</v>
      </c>
    </row>
    <row r="11845" spans="1:10" ht="12" customHeight="1" x14ac:dyDescent="0.25">
      <c r="A11845" s="655">
        <v>888290773589</v>
      </c>
      <c r="B11845" s="654" t="s">
        <v>26386</v>
      </c>
      <c r="C11845" s="22">
        <f>DIAG!AR21</f>
        <v>0</v>
      </c>
      <c r="D11845" s="15" t="s">
        <v>24876</v>
      </c>
      <c r="E11845" s="674" t="s">
        <v>26387</v>
      </c>
    </row>
    <row r="11846" spans="1:10" ht="12" customHeight="1" x14ac:dyDescent="0.25">
      <c r="A11846" s="655">
        <v>888290773596</v>
      </c>
      <c r="B11846" s="654" t="s">
        <v>26388</v>
      </c>
      <c r="C11846" s="22">
        <f>DIAG!AR22</f>
        <v>0</v>
      </c>
      <c r="D11846" s="15" t="s">
        <v>24876</v>
      </c>
      <c r="E11846" s="674" t="s">
        <v>26389</v>
      </c>
    </row>
    <row r="11847" spans="1:10" ht="12" customHeight="1" x14ac:dyDescent="0.25">
      <c r="A11847" s="655">
        <v>888290773602</v>
      </c>
      <c r="B11847" s="654" t="s">
        <v>26390</v>
      </c>
      <c r="C11847" s="22">
        <f>DIAG!AR23</f>
        <v>0</v>
      </c>
      <c r="D11847" s="15" t="s">
        <v>24876</v>
      </c>
      <c r="E11847" s="674" t="s">
        <v>26391</v>
      </c>
    </row>
    <row r="11848" spans="1:10" ht="12" customHeight="1" x14ac:dyDescent="0.25">
      <c r="A11848" s="655">
        <v>888290773619</v>
      </c>
      <c r="B11848" s="654" t="s">
        <v>26392</v>
      </c>
      <c r="C11848" s="22">
        <f>DIAG!AR24</f>
        <v>0</v>
      </c>
      <c r="D11848" s="15" t="s">
        <v>24876</v>
      </c>
      <c r="E11848" s="674" t="s">
        <v>26393</v>
      </c>
    </row>
    <row r="11849" spans="1:10" ht="12" customHeight="1" x14ac:dyDescent="0.25">
      <c r="A11849" s="655">
        <v>888290773626</v>
      </c>
      <c r="B11849" s="654" t="s">
        <v>26394</v>
      </c>
      <c r="C11849" s="22">
        <f>DIAG!AR25</f>
        <v>0</v>
      </c>
      <c r="D11849" s="15" t="s">
        <v>24876</v>
      </c>
      <c r="E11849" s="674" t="s">
        <v>26395</v>
      </c>
    </row>
    <row r="11850" spans="1:10" ht="12" customHeight="1" x14ac:dyDescent="0.25">
      <c r="A11850" s="655">
        <v>888290773633</v>
      </c>
      <c r="B11850" s="654" t="s">
        <v>26396</v>
      </c>
      <c r="C11850" s="22">
        <f>DIAG!AR26</f>
        <v>0</v>
      </c>
      <c r="D11850" s="15" t="s">
        <v>24876</v>
      </c>
      <c r="E11850" s="674" t="s">
        <v>26397</v>
      </c>
    </row>
    <row r="11851" spans="1:10" ht="12" customHeight="1" x14ac:dyDescent="0.25">
      <c r="A11851" s="655">
        <v>888290773640</v>
      </c>
      <c r="B11851" s="654" t="s">
        <v>26398</v>
      </c>
      <c r="C11851" s="22">
        <f>DIAG!AR27</f>
        <v>0</v>
      </c>
      <c r="D11851" s="15" t="s">
        <v>24876</v>
      </c>
      <c r="E11851" s="674" t="s">
        <v>26399</v>
      </c>
    </row>
    <row r="11852" spans="1:10" ht="12" customHeight="1" x14ac:dyDescent="0.25">
      <c r="A11852" s="655">
        <v>888290773657</v>
      </c>
      <c r="B11852" s="654" t="s">
        <v>26400</v>
      </c>
      <c r="C11852" s="22">
        <f>DIAG!AR28</f>
        <v>0</v>
      </c>
      <c r="D11852" s="15" t="s">
        <v>24876</v>
      </c>
      <c r="E11852" s="674" t="s">
        <v>26401</v>
      </c>
    </row>
    <row r="11853" spans="1:10" ht="12" customHeight="1" x14ac:dyDescent="0.25">
      <c r="A11853" s="655">
        <v>888290773664</v>
      </c>
      <c r="B11853" s="654" t="s">
        <v>26402</v>
      </c>
      <c r="C11853" s="22">
        <f>DIAG!AR29</f>
        <v>0</v>
      </c>
      <c r="D11853" s="15" t="s">
        <v>24876</v>
      </c>
      <c r="E11853" s="674" t="s">
        <v>26403</v>
      </c>
      <c r="F11853" s="665"/>
      <c r="G11853" s="664"/>
      <c r="H11853"/>
      <c r="I11853"/>
      <c r="J11853"/>
    </row>
    <row r="11854" spans="1:10" ht="12" customHeight="1" x14ac:dyDescent="0.25">
      <c r="A11854" s="655">
        <v>888290773671</v>
      </c>
      <c r="B11854" s="654" t="s">
        <v>26404</v>
      </c>
      <c r="C11854" s="22">
        <f>DIAG!AR30</f>
        <v>0</v>
      </c>
      <c r="D11854" s="15" t="s">
        <v>24876</v>
      </c>
      <c r="E11854" s="674" t="s">
        <v>26405</v>
      </c>
      <c r="F11854" s="665"/>
      <c r="G11854" s="664"/>
      <c r="H11854"/>
      <c r="I11854"/>
      <c r="J11854"/>
    </row>
    <row r="11855" spans="1:10" ht="12" customHeight="1" x14ac:dyDescent="0.25">
      <c r="A11855" s="655">
        <v>888290773688</v>
      </c>
      <c r="B11855" s="654" t="s">
        <v>26406</v>
      </c>
      <c r="C11855" s="22">
        <f>DIAG!AR31</f>
        <v>0</v>
      </c>
      <c r="D11855" s="15" t="s">
        <v>24876</v>
      </c>
      <c r="E11855" s="674" t="s">
        <v>26407</v>
      </c>
      <c r="F11855" s="665"/>
      <c r="G11855" s="664"/>
      <c r="H11855"/>
      <c r="I11855"/>
      <c r="J11855"/>
    </row>
    <row r="11856" spans="1:10" ht="12" customHeight="1" x14ac:dyDescent="0.25">
      <c r="A11856" s="655">
        <v>888290773695</v>
      </c>
      <c r="B11856" s="654" t="s">
        <v>26408</v>
      </c>
      <c r="C11856" s="22">
        <f>DIAG!AR32</f>
        <v>0</v>
      </c>
      <c r="D11856" s="15" t="s">
        <v>24876</v>
      </c>
      <c r="E11856" s="674" t="s">
        <v>26409</v>
      </c>
      <c r="F11856" s="665"/>
      <c r="G11856" s="664"/>
      <c r="H11856"/>
      <c r="I11856"/>
      <c r="J11856"/>
    </row>
    <row r="11857" spans="1:10" ht="12" customHeight="1" x14ac:dyDescent="0.25">
      <c r="A11857" s="655">
        <v>888290773701</v>
      </c>
      <c r="B11857" s="654" t="s">
        <v>26410</v>
      </c>
      <c r="C11857" s="22">
        <f>DIAG!AR33</f>
        <v>0</v>
      </c>
      <c r="D11857" s="15" t="s">
        <v>24876</v>
      </c>
      <c r="E11857" s="674" t="s">
        <v>26411</v>
      </c>
      <c r="F11857" s="665"/>
      <c r="G11857" s="664"/>
      <c r="H11857"/>
      <c r="I11857"/>
      <c r="J11857"/>
    </row>
    <row r="11858" spans="1:10" ht="12" customHeight="1" x14ac:dyDescent="0.25">
      <c r="A11858" s="655">
        <v>888290773718</v>
      </c>
      <c r="B11858" s="654" t="s">
        <v>26412</v>
      </c>
      <c r="C11858" s="22">
        <f>DIAG!AR34</f>
        <v>0</v>
      </c>
      <c r="D11858" s="15" t="s">
        <v>24876</v>
      </c>
      <c r="E11858" s="674" t="s">
        <v>26413</v>
      </c>
      <c r="F11858" s="665"/>
      <c r="G11858" s="664"/>
      <c r="H11858"/>
      <c r="I11858"/>
      <c r="J11858"/>
    </row>
    <row r="11859" spans="1:10" ht="12" customHeight="1" x14ac:dyDescent="0.25">
      <c r="A11859" s="655">
        <v>888290773725</v>
      </c>
      <c r="B11859" s="654" t="s">
        <v>26414</v>
      </c>
      <c r="C11859" s="22">
        <f>DIAG!AR35</f>
        <v>0</v>
      </c>
      <c r="D11859" s="15" t="s">
        <v>24876</v>
      </c>
      <c r="E11859" s="674" t="s">
        <v>26415</v>
      </c>
      <c r="F11859" s="665"/>
      <c r="G11859" s="664"/>
      <c r="H11859"/>
      <c r="I11859"/>
      <c r="J11859"/>
    </row>
    <row r="11860" spans="1:10" ht="12" customHeight="1" x14ac:dyDescent="0.25">
      <c r="A11860" s="655">
        <v>888290774098</v>
      </c>
      <c r="B11860" s="654" t="s">
        <v>26416</v>
      </c>
      <c r="C11860" s="22">
        <f>DIAG!AS11</f>
        <v>0</v>
      </c>
      <c r="D11860" s="15" t="s">
        <v>24876</v>
      </c>
      <c r="E11860" s="674" t="s">
        <v>26417</v>
      </c>
      <c r="F11860" s="665"/>
      <c r="G11860" s="664"/>
      <c r="H11860"/>
      <c r="I11860"/>
      <c r="J11860"/>
    </row>
    <row r="11861" spans="1:10" ht="12" customHeight="1" x14ac:dyDescent="0.25">
      <c r="A11861" s="655">
        <v>888290774104</v>
      </c>
      <c r="B11861" s="654" t="s">
        <v>26418</v>
      </c>
      <c r="C11861" s="22">
        <f>DIAG!AS12</f>
        <v>0</v>
      </c>
      <c r="D11861" s="15" t="s">
        <v>24876</v>
      </c>
      <c r="E11861" s="674" t="s">
        <v>26419</v>
      </c>
      <c r="F11861" s="665"/>
      <c r="G11861" s="664"/>
      <c r="H11861"/>
      <c r="I11861"/>
      <c r="J11861"/>
    </row>
    <row r="11862" spans="1:10" ht="12" customHeight="1" x14ac:dyDescent="0.25">
      <c r="A11862" s="655">
        <v>888290774111</v>
      </c>
      <c r="B11862" s="654" t="s">
        <v>26420</v>
      </c>
      <c r="C11862" s="22">
        <f>DIAG!AS13</f>
        <v>0</v>
      </c>
      <c r="D11862" s="15" t="s">
        <v>24876</v>
      </c>
      <c r="E11862" s="674" t="s">
        <v>26421</v>
      </c>
      <c r="F11862" s="665"/>
      <c r="G11862" s="664"/>
      <c r="H11862"/>
      <c r="I11862"/>
      <c r="J11862"/>
    </row>
    <row r="11863" spans="1:10" ht="12" customHeight="1" x14ac:dyDescent="0.25">
      <c r="A11863" s="655">
        <v>888290774128</v>
      </c>
      <c r="B11863" s="654" t="s">
        <v>26422</v>
      </c>
      <c r="C11863" s="22">
        <f>DIAG!AS14</f>
        <v>0</v>
      </c>
      <c r="D11863" s="15" t="s">
        <v>24876</v>
      </c>
      <c r="E11863" s="674" t="s">
        <v>26423</v>
      </c>
      <c r="F11863" s="665"/>
      <c r="G11863" s="664"/>
      <c r="H11863"/>
      <c r="I11863"/>
      <c r="J11863"/>
    </row>
    <row r="11864" spans="1:10" ht="12" customHeight="1" x14ac:dyDescent="0.25">
      <c r="A11864" s="655">
        <v>888290774135</v>
      </c>
      <c r="B11864" s="654" t="s">
        <v>26424</v>
      </c>
      <c r="C11864" s="22">
        <f>DIAG!AS15</f>
        <v>0</v>
      </c>
      <c r="D11864" s="15" t="s">
        <v>24876</v>
      </c>
      <c r="E11864" s="674" t="s">
        <v>26425</v>
      </c>
      <c r="F11864" s="665"/>
      <c r="G11864" s="664"/>
      <c r="H11864"/>
      <c r="I11864"/>
      <c r="J11864"/>
    </row>
    <row r="11865" spans="1:10" ht="12" customHeight="1" x14ac:dyDescent="0.25">
      <c r="A11865" s="655">
        <v>888290774142</v>
      </c>
      <c r="B11865" s="654" t="s">
        <v>26426</v>
      </c>
      <c r="C11865" s="22">
        <f>DIAG!AS16</f>
        <v>0</v>
      </c>
      <c r="D11865" s="15" t="s">
        <v>24876</v>
      </c>
      <c r="E11865" s="674" t="s">
        <v>26427</v>
      </c>
      <c r="F11865" s="665"/>
      <c r="G11865" s="664"/>
      <c r="H11865"/>
      <c r="I11865"/>
      <c r="J11865"/>
    </row>
    <row r="11866" spans="1:10" ht="12" customHeight="1" x14ac:dyDescent="0.25">
      <c r="A11866" s="655">
        <v>888290774159</v>
      </c>
      <c r="B11866" s="654" t="s">
        <v>26428</v>
      </c>
      <c r="C11866" s="22">
        <f>DIAG!AS17</f>
        <v>0</v>
      </c>
      <c r="D11866" s="15" t="s">
        <v>24876</v>
      </c>
      <c r="E11866" s="674" t="s">
        <v>26429</v>
      </c>
      <c r="F11866" s="665"/>
      <c r="G11866" s="664"/>
      <c r="H11866"/>
      <c r="I11866"/>
      <c r="J11866"/>
    </row>
    <row r="11867" spans="1:10" ht="12" customHeight="1" x14ac:dyDescent="0.25">
      <c r="A11867" s="655">
        <v>888290774166</v>
      </c>
      <c r="B11867" s="654" t="s">
        <v>26430</v>
      </c>
      <c r="C11867" s="22">
        <f>DIAG!AS18</f>
        <v>0</v>
      </c>
      <c r="D11867" s="15" t="s">
        <v>24876</v>
      </c>
      <c r="E11867" s="674" t="s">
        <v>26431</v>
      </c>
      <c r="F11867" s="665"/>
      <c r="G11867" s="664"/>
      <c r="H11867"/>
      <c r="I11867"/>
      <c r="J11867"/>
    </row>
    <row r="11868" spans="1:10" ht="12" customHeight="1" x14ac:dyDescent="0.25">
      <c r="A11868" s="655">
        <v>888290774173</v>
      </c>
      <c r="B11868" s="654" t="s">
        <v>26432</v>
      </c>
      <c r="C11868" s="22">
        <f>DIAG!AS19</f>
        <v>0</v>
      </c>
      <c r="D11868" s="15" t="s">
        <v>24876</v>
      </c>
      <c r="E11868" s="674" t="s">
        <v>26433</v>
      </c>
      <c r="F11868" s="665"/>
      <c r="G11868" s="664"/>
      <c r="H11868"/>
      <c r="I11868"/>
      <c r="J11868"/>
    </row>
    <row r="11869" spans="1:10" ht="12" customHeight="1" x14ac:dyDescent="0.25">
      <c r="A11869" s="655">
        <v>888290774180</v>
      </c>
      <c r="B11869" s="654" t="s">
        <v>26434</v>
      </c>
      <c r="C11869" s="22">
        <f>DIAG!AS20</f>
        <v>0</v>
      </c>
      <c r="D11869" s="15" t="s">
        <v>24876</v>
      </c>
      <c r="E11869" s="674" t="s">
        <v>26435</v>
      </c>
      <c r="F11869" s="665"/>
      <c r="G11869" s="664"/>
      <c r="H11869"/>
      <c r="I11869"/>
      <c r="J11869"/>
    </row>
    <row r="11870" spans="1:10" ht="12" customHeight="1" x14ac:dyDescent="0.25">
      <c r="A11870" s="655">
        <v>888290774197</v>
      </c>
      <c r="B11870" s="654" t="s">
        <v>26436</v>
      </c>
      <c r="C11870" s="22">
        <f>DIAG!AS21</f>
        <v>0</v>
      </c>
      <c r="D11870" s="15" t="s">
        <v>24876</v>
      </c>
      <c r="E11870" s="674" t="s">
        <v>26437</v>
      </c>
      <c r="F11870" s="665"/>
      <c r="G11870" s="664"/>
      <c r="H11870"/>
      <c r="I11870"/>
      <c r="J11870"/>
    </row>
    <row r="11871" spans="1:10" ht="12" customHeight="1" x14ac:dyDescent="0.25">
      <c r="A11871" s="655">
        <v>888290774203</v>
      </c>
      <c r="B11871" s="654" t="s">
        <v>26438</v>
      </c>
      <c r="C11871" s="22">
        <f>DIAG!AS22</f>
        <v>0</v>
      </c>
      <c r="D11871" s="15" t="s">
        <v>24876</v>
      </c>
      <c r="E11871" s="674" t="s">
        <v>26439</v>
      </c>
      <c r="F11871" s="665"/>
      <c r="G11871" s="664"/>
      <c r="H11871"/>
      <c r="I11871"/>
      <c r="J11871"/>
    </row>
    <row r="11872" spans="1:10" ht="12" customHeight="1" x14ac:dyDescent="0.25">
      <c r="A11872" s="655">
        <v>888290774210</v>
      </c>
      <c r="B11872" s="654" t="s">
        <v>26440</v>
      </c>
      <c r="C11872" s="22">
        <f>DIAG!AS23</f>
        <v>0</v>
      </c>
      <c r="D11872" s="15" t="s">
        <v>24876</v>
      </c>
      <c r="E11872" s="674" t="s">
        <v>26441</v>
      </c>
      <c r="F11872" s="665"/>
      <c r="G11872" s="664"/>
      <c r="H11872"/>
      <c r="I11872"/>
      <c r="J11872"/>
    </row>
    <row r="11873" spans="1:10" ht="12" customHeight="1" x14ac:dyDescent="0.25">
      <c r="A11873" s="655">
        <v>888290774227</v>
      </c>
      <c r="B11873" s="654" t="s">
        <v>26442</v>
      </c>
      <c r="C11873" s="22">
        <f>DIAG!AS24</f>
        <v>0</v>
      </c>
      <c r="D11873" s="15" t="s">
        <v>24876</v>
      </c>
      <c r="E11873" s="674" t="s">
        <v>26443</v>
      </c>
      <c r="F11873" s="665"/>
      <c r="G11873" s="664"/>
      <c r="H11873"/>
      <c r="I11873"/>
      <c r="J11873"/>
    </row>
    <row r="11874" spans="1:10" ht="12" customHeight="1" x14ac:dyDescent="0.25">
      <c r="A11874" s="655">
        <v>888290774234</v>
      </c>
      <c r="B11874" s="654" t="s">
        <v>26444</v>
      </c>
      <c r="C11874" s="22">
        <f>DIAG!AS25</f>
        <v>0</v>
      </c>
      <c r="D11874" s="15" t="s">
        <v>24876</v>
      </c>
      <c r="E11874" s="674" t="s">
        <v>26445</v>
      </c>
      <c r="F11874" s="665"/>
      <c r="G11874" s="664"/>
      <c r="H11874"/>
      <c r="I11874"/>
      <c r="J11874"/>
    </row>
    <row r="11875" spans="1:10" ht="12" customHeight="1" x14ac:dyDescent="0.25">
      <c r="A11875" s="655">
        <v>888290774241</v>
      </c>
      <c r="B11875" s="654" t="s">
        <v>26446</v>
      </c>
      <c r="C11875" s="22">
        <f>DIAG!AS26</f>
        <v>0</v>
      </c>
      <c r="D11875" s="15" t="s">
        <v>24876</v>
      </c>
      <c r="E11875" s="674" t="s">
        <v>26447</v>
      </c>
      <c r="F11875" s="665"/>
      <c r="G11875" s="664"/>
      <c r="H11875"/>
      <c r="I11875"/>
      <c r="J11875"/>
    </row>
    <row r="11876" spans="1:10" ht="12" customHeight="1" x14ac:dyDescent="0.25">
      <c r="A11876" s="655">
        <v>888290774258</v>
      </c>
      <c r="B11876" s="654" t="s">
        <v>26448</v>
      </c>
      <c r="C11876" s="22">
        <f>DIAG!AS27</f>
        <v>0</v>
      </c>
      <c r="D11876" s="15" t="s">
        <v>24876</v>
      </c>
      <c r="E11876" s="674" t="s">
        <v>26449</v>
      </c>
      <c r="F11876" s="665"/>
      <c r="G11876" s="664"/>
      <c r="H11876"/>
      <c r="I11876"/>
      <c r="J11876"/>
    </row>
    <row r="11877" spans="1:10" ht="12" customHeight="1" x14ac:dyDescent="0.25">
      <c r="A11877" s="655">
        <v>888290774265</v>
      </c>
      <c r="B11877" s="654" t="s">
        <v>26450</v>
      </c>
      <c r="C11877" s="22">
        <f>DIAG!AS28</f>
        <v>0</v>
      </c>
      <c r="D11877" s="15" t="s">
        <v>24876</v>
      </c>
      <c r="E11877" s="674" t="s">
        <v>26451</v>
      </c>
      <c r="F11877" s="665"/>
      <c r="G11877" s="664"/>
      <c r="H11877"/>
      <c r="I11877"/>
      <c r="J11877"/>
    </row>
    <row r="11878" spans="1:10" ht="12" customHeight="1" x14ac:dyDescent="0.25">
      <c r="A11878" s="655">
        <v>888290774272</v>
      </c>
      <c r="B11878" s="654" t="s">
        <v>26452</v>
      </c>
      <c r="C11878" s="22">
        <f>DIAG!AS29</f>
        <v>0</v>
      </c>
      <c r="D11878" s="15" t="s">
        <v>24876</v>
      </c>
      <c r="E11878" s="674" t="s">
        <v>26453</v>
      </c>
      <c r="F11878" s="665"/>
      <c r="G11878" s="664"/>
      <c r="H11878"/>
      <c r="I11878"/>
      <c r="J11878"/>
    </row>
    <row r="11879" spans="1:10" ht="12" customHeight="1" x14ac:dyDescent="0.25">
      <c r="A11879" s="655">
        <v>888290774289</v>
      </c>
      <c r="B11879" s="654" t="s">
        <v>26454</v>
      </c>
      <c r="C11879" s="22">
        <f>DIAG!AS30</f>
        <v>0</v>
      </c>
      <c r="D11879" s="15" t="s">
        <v>24876</v>
      </c>
      <c r="E11879" s="674" t="s">
        <v>26455</v>
      </c>
      <c r="F11879" s="665"/>
      <c r="G11879" s="664"/>
      <c r="H11879"/>
      <c r="I11879"/>
      <c r="J11879"/>
    </row>
    <row r="11880" spans="1:10" ht="12" customHeight="1" x14ac:dyDescent="0.25">
      <c r="A11880" s="655">
        <v>888290774296</v>
      </c>
      <c r="B11880" s="654" t="s">
        <v>26456</v>
      </c>
      <c r="C11880" s="22">
        <f>DIAG!AS31</f>
        <v>0</v>
      </c>
      <c r="D11880" s="15" t="s">
        <v>24876</v>
      </c>
      <c r="E11880" s="674" t="s">
        <v>26457</v>
      </c>
      <c r="F11880" s="665"/>
      <c r="G11880" s="664"/>
      <c r="H11880"/>
      <c r="I11880"/>
      <c r="J11880"/>
    </row>
    <row r="11881" spans="1:10" ht="12" customHeight="1" x14ac:dyDescent="0.25">
      <c r="A11881" s="655">
        <v>888290774302</v>
      </c>
      <c r="B11881" s="654" t="s">
        <v>26458</v>
      </c>
      <c r="C11881" s="22">
        <f>DIAG!AS32</f>
        <v>0</v>
      </c>
      <c r="D11881" s="15" t="s">
        <v>24876</v>
      </c>
      <c r="E11881" s="674" t="s">
        <v>26459</v>
      </c>
      <c r="F11881" s="665"/>
      <c r="G11881" s="664"/>
      <c r="H11881"/>
      <c r="I11881"/>
      <c r="J11881"/>
    </row>
    <row r="11882" spans="1:10" ht="12" customHeight="1" x14ac:dyDescent="0.25">
      <c r="A11882" s="655">
        <v>888290774319</v>
      </c>
      <c r="B11882" s="654" t="s">
        <v>26460</v>
      </c>
      <c r="C11882" s="22">
        <f>DIAG!AS33</f>
        <v>0</v>
      </c>
      <c r="D11882" s="15" t="s">
        <v>24876</v>
      </c>
      <c r="E11882" s="674" t="s">
        <v>26461</v>
      </c>
      <c r="F11882" s="665"/>
      <c r="G11882" s="664"/>
      <c r="H11882"/>
      <c r="I11882"/>
      <c r="J11882"/>
    </row>
    <row r="11883" spans="1:10" ht="12" customHeight="1" x14ac:dyDescent="0.25">
      <c r="A11883" s="655">
        <v>888290774326</v>
      </c>
      <c r="B11883" s="654" t="s">
        <v>26462</v>
      </c>
      <c r="C11883" s="22">
        <f>DIAG!AS34</f>
        <v>0</v>
      </c>
      <c r="D11883" s="15" t="s">
        <v>24876</v>
      </c>
      <c r="E11883" s="674" t="s">
        <v>26463</v>
      </c>
      <c r="F11883" s="665"/>
      <c r="G11883" s="664"/>
      <c r="H11883"/>
      <c r="I11883"/>
      <c r="J11883"/>
    </row>
    <row r="11884" spans="1:10" ht="12" customHeight="1" x14ac:dyDescent="0.25">
      <c r="A11884" s="655">
        <v>888290774333</v>
      </c>
      <c r="B11884" s="654" t="s">
        <v>26464</v>
      </c>
      <c r="C11884" s="22">
        <f>DIAG!AS35</f>
        <v>0</v>
      </c>
      <c r="D11884" s="15" t="s">
        <v>24876</v>
      </c>
      <c r="E11884" s="674" t="s">
        <v>26465</v>
      </c>
      <c r="F11884" s="665"/>
      <c r="G11884" s="664"/>
      <c r="H11884"/>
      <c r="I11884"/>
      <c r="J11884"/>
    </row>
    <row r="11885" spans="1:10" ht="12" customHeight="1" x14ac:dyDescent="0.25">
      <c r="A11885" s="666" t="s">
        <v>26466</v>
      </c>
      <c r="B11885" t="s">
        <v>26467</v>
      </c>
      <c r="C11885" s="22">
        <f>DIAG!AV11</f>
        <v>0</v>
      </c>
      <c r="D11885" s="15" t="s">
        <v>24876</v>
      </c>
      <c r="E11885" s="23" t="s">
        <v>26468</v>
      </c>
      <c r="F11885" s="665"/>
      <c r="G11885" s="664"/>
      <c r="H11885"/>
      <c r="I11885"/>
      <c r="J11885"/>
    </row>
    <row r="11886" spans="1:10" ht="12" customHeight="1" x14ac:dyDescent="0.25">
      <c r="A11886" s="666" t="s">
        <v>26469</v>
      </c>
      <c r="B11886" t="s">
        <v>26470</v>
      </c>
      <c r="C11886" s="22">
        <f>DIAG!AV12</f>
        <v>0</v>
      </c>
      <c r="D11886" s="15" t="s">
        <v>24876</v>
      </c>
      <c r="E11886" s="23" t="s">
        <v>26471</v>
      </c>
      <c r="F11886" s="665"/>
      <c r="G11886" s="664"/>
      <c r="H11886"/>
      <c r="I11886"/>
      <c r="J11886"/>
    </row>
    <row r="11887" spans="1:10" ht="12" customHeight="1" x14ac:dyDescent="0.25">
      <c r="A11887" s="666" t="s">
        <v>26472</v>
      </c>
      <c r="B11887" t="s">
        <v>26473</v>
      </c>
      <c r="C11887" s="22">
        <f>DIAG!AV13</f>
        <v>0</v>
      </c>
      <c r="D11887" s="15" t="s">
        <v>24876</v>
      </c>
      <c r="E11887" s="23" t="s">
        <v>26474</v>
      </c>
      <c r="F11887" s="665"/>
      <c r="G11887" s="96"/>
      <c r="H11887"/>
      <c r="I11887"/>
      <c r="J11887"/>
    </row>
    <row r="11888" spans="1:10" ht="12" customHeight="1" x14ac:dyDescent="0.25">
      <c r="A11888" s="666" t="s">
        <v>26475</v>
      </c>
      <c r="B11888" t="s">
        <v>26476</v>
      </c>
      <c r="C11888" s="22">
        <f>DIAG!AV14</f>
        <v>0</v>
      </c>
      <c r="D11888" s="15" t="s">
        <v>24876</v>
      </c>
      <c r="E11888" s="23" t="s">
        <v>26477</v>
      </c>
      <c r="F11888" s="665"/>
      <c r="G11888"/>
      <c r="H11888"/>
      <c r="I11888"/>
      <c r="J11888"/>
    </row>
    <row r="11889" spans="1:5" ht="12" customHeight="1" x14ac:dyDescent="0.25">
      <c r="A11889" s="666" t="s">
        <v>26478</v>
      </c>
      <c r="B11889" t="s">
        <v>26479</v>
      </c>
      <c r="C11889" s="22">
        <f>DIAG!AV15</f>
        <v>0</v>
      </c>
      <c r="D11889" s="15" t="s">
        <v>24876</v>
      </c>
      <c r="E11889" s="23" t="s">
        <v>26480</v>
      </c>
    </row>
    <row r="11890" spans="1:5" ht="12" customHeight="1" x14ac:dyDescent="0.25">
      <c r="A11890" s="666" t="s">
        <v>26481</v>
      </c>
      <c r="B11890" t="s">
        <v>26482</v>
      </c>
      <c r="C11890" s="22">
        <f>DIAG!AV16</f>
        <v>0</v>
      </c>
      <c r="D11890" s="15" t="s">
        <v>24876</v>
      </c>
      <c r="E11890" s="23" t="s">
        <v>26483</v>
      </c>
    </row>
    <row r="11891" spans="1:5" ht="12" customHeight="1" x14ac:dyDescent="0.25">
      <c r="A11891" s="666" t="s">
        <v>26484</v>
      </c>
      <c r="B11891" t="s">
        <v>26485</v>
      </c>
      <c r="C11891" s="22">
        <f>DIAG!AV17</f>
        <v>0</v>
      </c>
      <c r="D11891" s="15" t="s">
        <v>24876</v>
      </c>
      <c r="E11891" s="23" t="s">
        <v>26486</v>
      </c>
    </row>
    <row r="11892" spans="1:5" ht="12" customHeight="1" x14ac:dyDescent="0.25">
      <c r="A11892" s="666" t="s">
        <v>26487</v>
      </c>
      <c r="B11892" t="s">
        <v>26488</v>
      </c>
      <c r="C11892" s="22">
        <f>DIAG!AV18</f>
        <v>0</v>
      </c>
      <c r="D11892" s="15" t="s">
        <v>24876</v>
      </c>
      <c r="E11892" s="23" t="s">
        <v>26489</v>
      </c>
    </row>
    <row r="11893" spans="1:5" ht="12" customHeight="1" x14ac:dyDescent="0.25">
      <c r="A11893" s="666" t="s">
        <v>26490</v>
      </c>
      <c r="B11893" t="s">
        <v>26491</v>
      </c>
      <c r="C11893" s="22">
        <f>DIAG!AV19</f>
        <v>0</v>
      </c>
      <c r="D11893" s="15" t="s">
        <v>24876</v>
      </c>
      <c r="E11893" s="23" t="s">
        <v>26492</v>
      </c>
    </row>
    <row r="11894" spans="1:5" ht="12" customHeight="1" x14ac:dyDescent="0.25">
      <c r="A11894" s="666" t="s">
        <v>26493</v>
      </c>
      <c r="B11894" t="s">
        <v>26494</v>
      </c>
      <c r="C11894" s="22">
        <f>DIAG!AV20</f>
        <v>0</v>
      </c>
      <c r="D11894" s="15" t="s">
        <v>24876</v>
      </c>
      <c r="E11894" s="23" t="s">
        <v>26495</v>
      </c>
    </row>
    <row r="11895" spans="1:5" ht="12" customHeight="1" x14ac:dyDescent="0.25">
      <c r="A11895" s="666" t="s">
        <v>26496</v>
      </c>
      <c r="B11895" t="s">
        <v>26497</v>
      </c>
      <c r="C11895" s="22">
        <f>DIAG!AV21</f>
        <v>0</v>
      </c>
      <c r="D11895" s="15" t="s">
        <v>24876</v>
      </c>
      <c r="E11895" s="23" t="s">
        <v>26498</v>
      </c>
    </row>
    <row r="11896" spans="1:5" ht="12" customHeight="1" x14ac:dyDescent="0.25">
      <c r="A11896" s="666" t="s">
        <v>26499</v>
      </c>
      <c r="B11896" t="s">
        <v>26500</v>
      </c>
      <c r="C11896" s="22">
        <f>DIAG!AV22</f>
        <v>0</v>
      </c>
      <c r="D11896" s="15" t="s">
        <v>24876</v>
      </c>
      <c r="E11896" s="23" t="s">
        <v>26501</v>
      </c>
    </row>
    <row r="11897" spans="1:5" ht="12" customHeight="1" x14ac:dyDescent="0.25">
      <c r="A11897" s="666" t="s">
        <v>26502</v>
      </c>
      <c r="B11897" t="s">
        <v>26503</v>
      </c>
      <c r="C11897" s="22">
        <f>DIAG!AV23</f>
        <v>0</v>
      </c>
      <c r="D11897" s="15" t="s">
        <v>24876</v>
      </c>
      <c r="E11897" s="23" t="s">
        <v>26504</v>
      </c>
    </row>
    <row r="11898" spans="1:5" ht="12" customHeight="1" x14ac:dyDescent="0.25">
      <c r="A11898" s="666" t="s">
        <v>26505</v>
      </c>
      <c r="B11898" t="s">
        <v>26506</v>
      </c>
      <c r="C11898" s="22">
        <f>DIAG!AV24</f>
        <v>0</v>
      </c>
      <c r="D11898" s="15" t="s">
        <v>24876</v>
      </c>
      <c r="E11898" s="23" t="s">
        <v>26507</v>
      </c>
    </row>
    <row r="11899" spans="1:5" ht="12" customHeight="1" x14ac:dyDescent="0.25">
      <c r="A11899" s="666" t="s">
        <v>26508</v>
      </c>
      <c r="B11899" t="s">
        <v>26509</v>
      </c>
      <c r="C11899" s="22">
        <f>DIAG!AV25</f>
        <v>0</v>
      </c>
      <c r="D11899" s="15" t="s">
        <v>24876</v>
      </c>
      <c r="E11899" s="23" t="s">
        <v>26510</v>
      </c>
    </row>
    <row r="11900" spans="1:5" ht="12" customHeight="1" x14ac:dyDescent="0.25">
      <c r="A11900" s="666" t="s">
        <v>26511</v>
      </c>
      <c r="B11900" t="s">
        <v>26512</v>
      </c>
      <c r="C11900" s="22">
        <f>DIAG!AV26</f>
        <v>0</v>
      </c>
      <c r="D11900" s="15" t="s">
        <v>24876</v>
      </c>
      <c r="E11900" s="23" t="s">
        <v>26513</v>
      </c>
    </row>
    <row r="11901" spans="1:5" ht="12" customHeight="1" x14ac:dyDescent="0.25">
      <c r="A11901" s="666" t="s">
        <v>26514</v>
      </c>
      <c r="B11901" t="s">
        <v>26515</v>
      </c>
      <c r="C11901" s="22">
        <f>DIAG!AV27</f>
        <v>0</v>
      </c>
      <c r="D11901" s="15" t="s">
        <v>24876</v>
      </c>
      <c r="E11901" s="23" t="s">
        <v>26516</v>
      </c>
    </row>
    <row r="11902" spans="1:5" ht="12" customHeight="1" x14ac:dyDescent="0.25">
      <c r="A11902" s="666" t="s">
        <v>26517</v>
      </c>
      <c r="B11902" t="s">
        <v>26518</v>
      </c>
      <c r="C11902" s="22">
        <f>DIAG!AV28</f>
        <v>0</v>
      </c>
      <c r="D11902" s="15" t="s">
        <v>24876</v>
      </c>
      <c r="E11902" s="23" t="s">
        <v>26519</v>
      </c>
    </row>
    <row r="11903" spans="1:5" ht="12" customHeight="1" x14ac:dyDescent="0.25">
      <c r="A11903" s="666" t="s">
        <v>26520</v>
      </c>
      <c r="B11903" t="s">
        <v>26521</v>
      </c>
      <c r="C11903" s="22">
        <f>DIAG!AV29</f>
        <v>0</v>
      </c>
      <c r="D11903" s="15" t="s">
        <v>24876</v>
      </c>
      <c r="E11903" s="23" t="s">
        <v>26522</v>
      </c>
    </row>
    <row r="11904" spans="1:5" ht="12" customHeight="1" x14ac:dyDescent="0.25">
      <c r="A11904" s="666" t="s">
        <v>26523</v>
      </c>
      <c r="B11904" t="s">
        <v>26524</v>
      </c>
      <c r="C11904" s="22">
        <f>DIAG!AV30</f>
        <v>0</v>
      </c>
      <c r="D11904" s="15" t="s">
        <v>24876</v>
      </c>
      <c r="E11904" s="23" t="s">
        <v>26525</v>
      </c>
    </row>
    <row r="11905" spans="1:5" ht="12" customHeight="1" x14ac:dyDescent="0.25">
      <c r="A11905" s="666" t="s">
        <v>26526</v>
      </c>
      <c r="B11905" t="s">
        <v>26527</v>
      </c>
      <c r="C11905" s="22">
        <f>DIAG!AV31</f>
        <v>0</v>
      </c>
      <c r="D11905" s="15" t="s">
        <v>24876</v>
      </c>
      <c r="E11905" s="23" t="s">
        <v>26528</v>
      </c>
    </row>
    <row r="11906" spans="1:5" ht="12" customHeight="1" x14ac:dyDescent="0.25">
      <c r="A11906" s="666" t="s">
        <v>26529</v>
      </c>
      <c r="B11906" t="s">
        <v>26530</v>
      </c>
      <c r="C11906" s="22">
        <f>DIAG!AV32</f>
        <v>0</v>
      </c>
      <c r="D11906" s="15" t="s">
        <v>24876</v>
      </c>
      <c r="E11906" s="23" t="s">
        <v>26531</v>
      </c>
    </row>
    <row r="11907" spans="1:5" ht="12" customHeight="1" x14ac:dyDescent="0.25">
      <c r="A11907" s="666" t="s">
        <v>26532</v>
      </c>
      <c r="B11907" t="s">
        <v>26533</v>
      </c>
      <c r="C11907" s="22">
        <f>DIAG!AV33</f>
        <v>0</v>
      </c>
      <c r="D11907" s="15" t="s">
        <v>24876</v>
      </c>
      <c r="E11907" s="23" t="s">
        <v>26534</v>
      </c>
    </row>
    <row r="11908" spans="1:5" ht="12" customHeight="1" x14ac:dyDescent="0.25">
      <c r="A11908" s="666" t="s">
        <v>26535</v>
      </c>
      <c r="B11908" t="s">
        <v>26536</v>
      </c>
      <c r="C11908" s="22">
        <f>DIAG!AV34</f>
        <v>0</v>
      </c>
      <c r="D11908" s="15" t="s">
        <v>24876</v>
      </c>
      <c r="E11908" s="23" t="s">
        <v>26537</v>
      </c>
    </row>
    <row r="11909" spans="1:5" ht="12" customHeight="1" x14ac:dyDescent="0.25">
      <c r="A11909" s="666" t="s">
        <v>26538</v>
      </c>
      <c r="B11909" t="s">
        <v>26539</v>
      </c>
      <c r="C11909" s="22">
        <f>DIAG!AV35</f>
        <v>0</v>
      </c>
      <c r="D11909" s="15" t="s">
        <v>24876</v>
      </c>
      <c r="E11909" s="23" t="s">
        <v>26540</v>
      </c>
    </row>
    <row r="11910" spans="1:5" ht="12" customHeight="1" x14ac:dyDescent="0.25">
      <c r="A11910" s="666" t="s">
        <v>26541</v>
      </c>
      <c r="B11910" t="s">
        <v>26542</v>
      </c>
      <c r="C11910" s="22">
        <f>DIAG!AV36</f>
        <v>0</v>
      </c>
      <c r="D11910" s="15" t="s">
        <v>24876</v>
      </c>
      <c r="E11910" s="23" t="s">
        <v>26543</v>
      </c>
    </row>
    <row r="11911" spans="1:5" ht="12" customHeight="1" x14ac:dyDescent="0.25">
      <c r="A11911" s="666" t="s">
        <v>26544</v>
      </c>
      <c r="B11911" t="s">
        <v>26545</v>
      </c>
      <c r="C11911" s="22">
        <f>DIAG!AV37</f>
        <v>0</v>
      </c>
      <c r="D11911" s="15" t="s">
        <v>24876</v>
      </c>
      <c r="E11911" s="23" t="s">
        <v>26546</v>
      </c>
    </row>
    <row r="11912" spans="1:5" ht="12" customHeight="1" x14ac:dyDescent="0.25">
      <c r="A11912" s="666" t="s">
        <v>26547</v>
      </c>
      <c r="B11912" t="s">
        <v>26548</v>
      </c>
      <c r="C11912" s="22">
        <f>DIAG!AV38</f>
        <v>0</v>
      </c>
      <c r="D11912" s="15" t="s">
        <v>24876</v>
      </c>
      <c r="E11912" s="23" t="s">
        <v>26549</v>
      </c>
    </row>
    <row r="11913" spans="1:5" ht="12" customHeight="1" x14ac:dyDescent="0.25">
      <c r="A11913" s="666" t="s">
        <v>26550</v>
      </c>
      <c r="B11913" t="s">
        <v>26551</v>
      </c>
      <c r="C11913" s="22">
        <f>DIAG!AV39</f>
        <v>0</v>
      </c>
      <c r="D11913" s="15" t="s">
        <v>24876</v>
      </c>
      <c r="E11913" s="23" t="s">
        <v>26552</v>
      </c>
    </row>
    <row r="11914" spans="1:5" ht="12" customHeight="1" x14ac:dyDescent="0.25">
      <c r="A11914" s="666" t="s">
        <v>26553</v>
      </c>
      <c r="B11914" t="s">
        <v>26554</v>
      </c>
      <c r="C11914" s="22">
        <f>DIAG!AV40</f>
        <v>0</v>
      </c>
      <c r="D11914" s="15" t="s">
        <v>24876</v>
      </c>
      <c r="E11914" s="23" t="s">
        <v>26555</v>
      </c>
    </row>
    <row r="11915" spans="1:5" ht="12" customHeight="1" x14ac:dyDescent="0.25">
      <c r="A11915" s="666" t="s">
        <v>26556</v>
      </c>
      <c r="B11915" t="s">
        <v>26557</v>
      </c>
      <c r="C11915" s="22">
        <f>DIAG!AV41</f>
        <v>0</v>
      </c>
      <c r="D11915" s="15" t="s">
        <v>24876</v>
      </c>
      <c r="E11915" s="23" t="s">
        <v>26558</v>
      </c>
    </row>
    <row r="11916" spans="1:5" ht="12" customHeight="1" x14ac:dyDescent="0.25">
      <c r="A11916" s="666" t="s">
        <v>26559</v>
      </c>
      <c r="B11916" t="s">
        <v>26560</v>
      </c>
      <c r="C11916" s="22">
        <f>DIAG!AV42</f>
        <v>0</v>
      </c>
      <c r="D11916" s="15" t="s">
        <v>24876</v>
      </c>
      <c r="E11916" s="23" t="s">
        <v>26561</v>
      </c>
    </row>
    <row r="11917" spans="1:5" ht="12" customHeight="1" x14ac:dyDescent="0.25">
      <c r="A11917" s="666" t="s">
        <v>26562</v>
      </c>
      <c r="B11917" t="s">
        <v>26563</v>
      </c>
      <c r="C11917" s="22">
        <f>DIAG!AV43</f>
        <v>0</v>
      </c>
      <c r="D11917" s="15" t="s">
        <v>24876</v>
      </c>
      <c r="E11917" s="23" t="s">
        <v>26564</v>
      </c>
    </row>
    <row r="11918" spans="1:5" ht="12" customHeight="1" x14ac:dyDescent="0.25">
      <c r="A11918" s="666" t="s">
        <v>26565</v>
      </c>
      <c r="B11918" t="s">
        <v>26566</v>
      </c>
      <c r="C11918" s="22">
        <f>DIAG!AV44</f>
        <v>0</v>
      </c>
      <c r="D11918" s="15" t="s">
        <v>24876</v>
      </c>
      <c r="E11918" s="23" t="s">
        <v>26567</v>
      </c>
    </row>
    <row r="11919" spans="1:5" ht="12" customHeight="1" x14ac:dyDescent="0.25">
      <c r="A11919" s="666" t="s">
        <v>26568</v>
      </c>
      <c r="B11919" t="s">
        <v>26569</v>
      </c>
      <c r="C11919" s="22">
        <f>DIAG!AV45</f>
        <v>0</v>
      </c>
      <c r="D11919" s="15" t="s">
        <v>24876</v>
      </c>
      <c r="E11919" s="23" t="s">
        <v>26570</v>
      </c>
    </row>
    <row r="11920" spans="1:5" ht="12" customHeight="1" x14ac:dyDescent="0.25">
      <c r="A11920" s="666" t="s">
        <v>26571</v>
      </c>
      <c r="B11920" t="s">
        <v>26572</v>
      </c>
      <c r="C11920" s="22">
        <f>DIAG!AV46</f>
        <v>0</v>
      </c>
      <c r="D11920" s="15" t="s">
        <v>24876</v>
      </c>
      <c r="E11920" s="23" t="s">
        <v>26573</v>
      </c>
    </row>
    <row r="11921" spans="1:5" ht="12" customHeight="1" x14ac:dyDescent="0.25">
      <c r="A11921" s="666" t="s">
        <v>26574</v>
      </c>
      <c r="B11921" t="s">
        <v>26575</v>
      </c>
      <c r="C11921" s="22">
        <f>DIAG!AW11</f>
        <v>0</v>
      </c>
      <c r="D11921" s="15" t="s">
        <v>24876</v>
      </c>
      <c r="E11921" s="23" t="s">
        <v>26576</v>
      </c>
    </row>
    <row r="11922" spans="1:5" ht="12" customHeight="1" x14ac:dyDescent="0.25">
      <c r="A11922" s="666" t="s">
        <v>26577</v>
      </c>
      <c r="B11922" t="s">
        <v>26578</v>
      </c>
      <c r="C11922" s="22">
        <f>DIAG!AW12</f>
        <v>0</v>
      </c>
      <c r="D11922" s="15" t="s">
        <v>24876</v>
      </c>
      <c r="E11922" s="23" t="s">
        <v>26579</v>
      </c>
    </row>
    <row r="11923" spans="1:5" ht="12" customHeight="1" x14ac:dyDescent="0.25">
      <c r="A11923" s="666" t="s">
        <v>26580</v>
      </c>
      <c r="B11923" t="s">
        <v>26581</v>
      </c>
      <c r="C11923" s="22">
        <f>DIAG!AW13</f>
        <v>0</v>
      </c>
      <c r="D11923" s="15" t="s">
        <v>24876</v>
      </c>
      <c r="E11923" s="23" t="s">
        <v>26582</v>
      </c>
    </row>
    <row r="11924" spans="1:5" ht="12" customHeight="1" x14ac:dyDescent="0.25">
      <c r="A11924" s="666" t="s">
        <v>26583</v>
      </c>
      <c r="B11924" t="s">
        <v>26584</v>
      </c>
      <c r="C11924" s="22">
        <f>DIAG!AW14</f>
        <v>0</v>
      </c>
      <c r="D11924" s="15" t="s">
        <v>24876</v>
      </c>
      <c r="E11924" s="23" t="s">
        <v>26585</v>
      </c>
    </row>
    <row r="11925" spans="1:5" ht="12" customHeight="1" x14ac:dyDescent="0.25">
      <c r="A11925" s="666" t="s">
        <v>26586</v>
      </c>
      <c r="B11925" t="s">
        <v>26587</v>
      </c>
      <c r="C11925" s="22">
        <f>DIAG!AW15</f>
        <v>0</v>
      </c>
      <c r="D11925" s="15" t="s">
        <v>24876</v>
      </c>
      <c r="E11925" s="23" t="s">
        <v>26588</v>
      </c>
    </row>
    <row r="11926" spans="1:5" ht="12" customHeight="1" x14ac:dyDescent="0.25">
      <c r="A11926" s="666" t="s">
        <v>26589</v>
      </c>
      <c r="B11926" t="s">
        <v>26590</v>
      </c>
      <c r="C11926" s="22">
        <f>DIAG!AW16</f>
        <v>0</v>
      </c>
      <c r="D11926" s="15" t="s">
        <v>24876</v>
      </c>
      <c r="E11926" s="23" t="s">
        <v>26591</v>
      </c>
    </row>
    <row r="11927" spans="1:5" ht="12" customHeight="1" x14ac:dyDescent="0.25">
      <c r="A11927" s="666" t="s">
        <v>26592</v>
      </c>
      <c r="B11927" t="s">
        <v>26593</v>
      </c>
      <c r="C11927" s="22">
        <f>DIAG!AW17</f>
        <v>0</v>
      </c>
      <c r="D11927" s="15" t="s">
        <v>24876</v>
      </c>
      <c r="E11927" s="23" t="s">
        <v>26594</v>
      </c>
    </row>
    <row r="11928" spans="1:5" ht="12" customHeight="1" x14ac:dyDescent="0.25">
      <c r="A11928" s="666" t="s">
        <v>26595</v>
      </c>
      <c r="B11928" t="s">
        <v>26596</v>
      </c>
      <c r="C11928" s="22">
        <f>DIAG!AW18</f>
        <v>0</v>
      </c>
      <c r="D11928" s="15" t="s">
        <v>24876</v>
      </c>
      <c r="E11928" s="23" t="s">
        <v>26597</v>
      </c>
    </row>
    <row r="11929" spans="1:5" ht="12" customHeight="1" x14ac:dyDescent="0.25">
      <c r="A11929" s="666" t="s">
        <v>26598</v>
      </c>
      <c r="B11929" t="s">
        <v>26599</v>
      </c>
      <c r="C11929" s="22">
        <f>DIAG!AW19</f>
        <v>0</v>
      </c>
      <c r="D11929" s="15" t="s">
        <v>24876</v>
      </c>
      <c r="E11929" s="23" t="s">
        <v>26600</v>
      </c>
    </row>
    <row r="11930" spans="1:5" ht="12" customHeight="1" x14ac:dyDescent="0.25">
      <c r="A11930" s="666" t="s">
        <v>26601</v>
      </c>
      <c r="B11930" t="s">
        <v>26602</v>
      </c>
      <c r="C11930" s="22">
        <f>DIAG!AW20</f>
        <v>0</v>
      </c>
      <c r="D11930" s="15" t="s">
        <v>24876</v>
      </c>
      <c r="E11930" s="23" t="s">
        <v>26603</v>
      </c>
    </row>
    <row r="11931" spans="1:5" ht="12" customHeight="1" x14ac:dyDescent="0.25">
      <c r="A11931" s="666" t="s">
        <v>26604</v>
      </c>
      <c r="B11931" t="s">
        <v>26605</v>
      </c>
      <c r="C11931" s="22">
        <f>DIAG!AW21</f>
        <v>0</v>
      </c>
      <c r="D11931" s="15" t="s">
        <v>24876</v>
      </c>
      <c r="E11931" s="23" t="s">
        <v>26606</v>
      </c>
    </row>
    <row r="11932" spans="1:5" ht="12" customHeight="1" x14ac:dyDescent="0.25">
      <c r="A11932" s="666" t="s">
        <v>26607</v>
      </c>
      <c r="B11932" t="s">
        <v>26608</v>
      </c>
      <c r="C11932" s="22">
        <f>DIAG!AW22</f>
        <v>0</v>
      </c>
      <c r="D11932" s="15" t="s">
        <v>24876</v>
      </c>
      <c r="E11932" s="23" t="s">
        <v>26609</v>
      </c>
    </row>
    <row r="11933" spans="1:5" ht="12" customHeight="1" x14ac:dyDescent="0.25">
      <c r="A11933" s="666" t="s">
        <v>26610</v>
      </c>
      <c r="B11933" t="s">
        <v>26611</v>
      </c>
      <c r="C11933" s="22">
        <f>DIAG!AW23</f>
        <v>0</v>
      </c>
      <c r="D11933" s="15" t="s">
        <v>24876</v>
      </c>
      <c r="E11933" s="23" t="s">
        <v>26612</v>
      </c>
    </row>
    <row r="11934" spans="1:5" ht="12" customHeight="1" x14ac:dyDescent="0.25">
      <c r="A11934" s="666" t="s">
        <v>26613</v>
      </c>
      <c r="B11934" t="s">
        <v>26614</v>
      </c>
      <c r="C11934" s="22">
        <f>DIAG!AW24</f>
        <v>0</v>
      </c>
      <c r="D11934" s="15" t="s">
        <v>24876</v>
      </c>
      <c r="E11934" s="23" t="s">
        <v>26615</v>
      </c>
    </row>
    <row r="11935" spans="1:5" ht="12" customHeight="1" x14ac:dyDescent="0.25">
      <c r="A11935" s="666" t="s">
        <v>26616</v>
      </c>
      <c r="B11935" t="s">
        <v>26617</v>
      </c>
      <c r="C11935" s="22">
        <f>DIAG!AW25</f>
        <v>0</v>
      </c>
      <c r="D11935" s="15" t="s">
        <v>24876</v>
      </c>
      <c r="E11935" s="23" t="s">
        <v>26618</v>
      </c>
    </row>
    <row r="11936" spans="1:5" ht="12" customHeight="1" x14ac:dyDescent="0.25">
      <c r="A11936" s="666" t="s">
        <v>26619</v>
      </c>
      <c r="B11936" t="s">
        <v>26620</v>
      </c>
      <c r="C11936" s="22">
        <f>DIAG!AW26</f>
        <v>0</v>
      </c>
      <c r="D11936" s="15" t="s">
        <v>24876</v>
      </c>
      <c r="E11936" s="23" t="s">
        <v>26621</v>
      </c>
    </row>
    <row r="11937" spans="1:5" ht="12" customHeight="1" x14ac:dyDescent="0.25">
      <c r="A11937" s="666" t="s">
        <v>26622</v>
      </c>
      <c r="B11937" t="s">
        <v>26623</v>
      </c>
      <c r="C11937" s="22">
        <f>DIAG!AW27</f>
        <v>0</v>
      </c>
      <c r="D11937" s="15" t="s">
        <v>24876</v>
      </c>
      <c r="E11937" s="23" t="s">
        <v>26624</v>
      </c>
    </row>
    <row r="11938" spans="1:5" ht="12" customHeight="1" x14ac:dyDescent="0.25">
      <c r="A11938" s="666" t="s">
        <v>26625</v>
      </c>
      <c r="B11938" t="s">
        <v>26626</v>
      </c>
      <c r="C11938" s="22">
        <f>DIAG!AW28</f>
        <v>0</v>
      </c>
      <c r="D11938" s="15" t="s">
        <v>24876</v>
      </c>
      <c r="E11938" s="23" t="s">
        <v>26627</v>
      </c>
    </row>
    <row r="11939" spans="1:5" ht="12" customHeight="1" x14ac:dyDescent="0.25">
      <c r="A11939" s="666" t="s">
        <v>26628</v>
      </c>
      <c r="B11939" t="s">
        <v>26629</v>
      </c>
      <c r="C11939" s="22">
        <f>DIAG!AW29</f>
        <v>0</v>
      </c>
      <c r="D11939" s="15" t="s">
        <v>24876</v>
      </c>
      <c r="E11939" s="23" t="s">
        <v>26630</v>
      </c>
    </row>
    <row r="11940" spans="1:5" ht="12" customHeight="1" x14ac:dyDescent="0.25">
      <c r="A11940" s="666" t="s">
        <v>26631</v>
      </c>
      <c r="B11940" t="s">
        <v>26632</v>
      </c>
      <c r="C11940" s="22">
        <f>DIAG!AW30</f>
        <v>0</v>
      </c>
      <c r="D11940" s="15" t="s">
        <v>24876</v>
      </c>
      <c r="E11940" s="23" t="s">
        <v>26633</v>
      </c>
    </row>
    <row r="11941" spans="1:5" ht="12" customHeight="1" x14ac:dyDescent="0.25">
      <c r="A11941" s="666" t="s">
        <v>26634</v>
      </c>
      <c r="B11941" t="s">
        <v>26635</v>
      </c>
      <c r="C11941" s="22">
        <f>DIAG!AW31</f>
        <v>0</v>
      </c>
      <c r="D11941" s="15" t="s">
        <v>24876</v>
      </c>
      <c r="E11941" s="23" t="s">
        <v>26636</v>
      </c>
    </row>
    <row r="11942" spans="1:5" ht="12" customHeight="1" x14ac:dyDescent="0.25">
      <c r="A11942" s="666" t="s">
        <v>26637</v>
      </c>
      <c r="B11942" t="s">
        <v>26638</v>
      </c>
      <c r="C11942" s="22">
        <f>DIAG!AW32</f>
        <v>0</v>
      </c>
      <c r="D11942" s="15" t="s">
        <v>24876</v>
      </c>
      <c r="E11942" s="23" t="s">
        <v>26639</v>
      </c>
    </row>
    <row r="11943" spans="1:5" ht="12" customHeight="1" x14ac:dyDescent="0.25">
      <c r="A11943" s="666" t="s">
        <v>26640</v>
      </c>
      <c r="B11943" t="s">
        <v>26641</v>
      </c>
      <c r="C11943" s="22">
        <f>DIAG!AW33</f>
        <v>0</v>
      </c>
      <c r="D11943" s="15" t="s">
        <v>24876</v>
      </c>
      <c r="E11943" s="23" t="s">
        <v>26642</v>
      </c>
    </row>
    <row r="11944" spans="1:5" ht="12" customHeight="1" x14ac:dyDescent="0.25">
      <c r="A11944" s="666" t="s">
        <v>26643</v>
      </c>
      <c r="B11944" t="s">
        <v>26644</v>
      </c>
      <c r="C11944" s="22">
        <f>DIAG!AW34</f>
        <v>0</v>
      </c>
      <c r="D11944" s="15" t="s">
        <v>24876</v>
      </c>
      <c r="E11944" s="23" t="s">
        <v>26645</v>
      </c>
    </row>
    <row r="11945" spans="1:5" ht="12" customHeight="1" x14ac:dyDescent="0.25">
      <c r="A11945" s="666" t="s">
        <v>26646</v>
      </c>
      <c r="B11945" t="s">
        <v>26647</v>
      </c>
      <c r="C11945" s="22">
        <f>DIAG!AW35</f>
        <v>0</v>
      </c>
      <c r="D11945" s="15" t="s">
        <v>24876</v>
      </c>
      <c r="E11945" s="23" t="s">
        <v>26648</v>
      </c>
    </row>
    <row r="11946" spans="1:5" ht="12" customHeight="1" x14ac:dyDescent="0.25">
      <c r="A11946" s="666" t="s">
        <v>26649</v>
      </c>
      <c r="B11946" t="s">
        <v>26650</v>
      </c>
      <c r="C11946" s="22">
        <f>DIAG!AW36</f>
        <v>0</v>
      </c>
      <c r="D11946" s="15" t="s">
        <v>24876</v>
      </c>
      <c r="E11946" s="23" t="s">
        <v>26651</v>
      </c>
    </row>
    <row r="11947" spans="1:5" ht="12" customHeight="1" x14ac:dyDescent="0.25">
      <c r="A11947" s="666" t="s">
        <v>26652</v>
      </c>
      <c r="B11947" t="s">
        <v>26653</v>
      </c>
      <c r="C11947" s="22">
        <f>DIAG!AW37</f>
        <v>0</v>
      </c>
      <c r="D11947" s="15" t="s">
        <v>24876</v>
      </c>
      <c r="E11947" s="23" t="s">
        <v>26654</v>
      </c>
    </row>
    <row r="11948" spans="1:5" ht="12" customHeight="1" x14ac:dyDescent="0.25">
      <c r="A11948" s="666" t="s">
        <v>26655</v>
      </c>
      <c r="B11948" t="s">
        <v>26656</v>
      </c>
      <c r="C11948" s="22">
        <f>DIAG!AW38</f>
        <v>0</v>
      </c>
      <c r="D11948" s="15" t="s">
        <v>24876</v>
      </c>
      <c r="E11948" s="23" t="s">
        <v>26657</v>
      </c>
    </row>
    <row r="11949" spans="1:5" ht="12" customHeight="1" x14ac:dyDescent="0.25">
      <c r="A11949" s="666" t="s">
        <v>26658</v>
      </c>
      <c r="B11949" t="s">
        <v>26659</v>
      </c>
      <c r="C11949" s="22">
        <f>DIAG!AW39</f>
        <v>0</v>
      </c>
      <c r="D11949" s="15" t="s">
        <v>24876</v>
      </c>
      <c r="E11949" s="23" t="s">
        <v>26660</v>
      </c>
    </row>
    <row r="11950" spans="1:5" ht="12" customHeight="1" x14ac:dyDescent="0.25">
      <c r="A11950" s="666" t="s">
        <v>26661</v>
      </c>
      <c r="B11950" t="s">
        <v>26662</v>
      </c>
      <c r="C11950" s="22">
        <f>DIAG!AW40</f>
        <v>0</v>
      </c>
      <c r="D11950" s="15" t="s">
        <v>24876</v>
      </c>
      <c r="E11950" s="23" t="s">
        <v>26663</v>
      </c>
    </row>
    <row r="11951" spans="1:5" ht="12" customHeight="1" x14ac:dyDescent="0.25">
      <c r="A11951" s="666" t="s">
        <v>26664</v>
      </c>
      <c r="B11951" t="s">
        <v>26665</v>
      </c>
      <c r="C11951" s="22">
        <f>DIAG!AW41</f>
        <v>0</v>
      </c>
      <c r="D11951" s="15" t="s">
        <v>24876</v>
      </c>
      <c r="E11951" s="23" t="s">
        <v>26666</v>
      </c>
    </row>
    <row r="11952" spans="1:5" ht="12" customHeight="1" x14ac:dyDescent="0.25">
      <c r="A11952" s="666" t="s">
        <v>26667</v>
      </c>
      <c r="B11952" t="s">
        <v>26668</v>
      </c>
      <c r="C11952" s="22">
        <f>DIAG!AW42</f>
        <v>0</v>
      </c>
      <c r="D11952" s="15" t="s">
        <v>24876</v>
      </c>
      <c r="E11952" s="23" t="s">
        <v>26669</v>
      </c>
    </row>
    <row r="11953" spans="1:5" ht="12" customHeight="1" x14ac:dyDescent="0.25">
      <c r="A11953" s="666" t="s">
        <v>26670</v>
      </c>
      <c r="B11953" t="s">
        <v>26671</v>
      </c>
      <c r="C11953" s="22">
        <f>DIAG!AW43</f>
        <v>0</v>
      </c>
      <c r="D11953" s="15" t="s">
        <v>24876</v>
      </c>
      <c r="E11953" s="23" t="s">
        <v>26672</v>
      </c>
    </row>
    <row r="11954" spans="1:5" ht="12" customHeight="1" x14ac:dyDescent="0.25">
      <c r="A11954" s="666" t="s">
        <v>26673</v>
      </c>
      <c r="B11954" t="s">
        <v>26674</v>
      </c>
      <c r="C11954" s="22">
        <f>DIAG!AW44</f>
        <v>0</v>
      </c>
      <c r="D11954" s="15" t="s">
        <v>24876</v>
      </c>
      <c r="E11954" s="23" t="s">
        <v>26675</v>
      </c>
    </row>
    <row r="11955" spans="1:5" ht="12" customHeight="1" x14ac:dyDescent="0.25">
      <c r="A11955" s="666" t="s">
        <v>26676</v>
      </c>
      <c r="B11955" t="s">
        <v>26677</v>
      </c>
      <c r="C11955" s="22">
        <f>DIAG!AW45</f>
        <v>0</v>
      </c>
      <c r="D11955" s="15" t="s">
        <v>24876</v>
      </c>
      <c r="E11955" s="23" t="s">
        <v>26678</v>
      </c>
    </row>
    <row r="11956" spans="1:5" ht="12" customHeight="1" x14ac:dyDescent="0.25">
      <c r="A11956" s="666" t="s">
        <v>26679</v>
      </c>
      <c r="B11956" t="s">
        <v>26680</v>
      </c>
      <c r="C11956" s="22">
        <f>DIAG!AW46</f>
        <v>0</v>
      </c>
      <c r="D11956" s="15" t="s">
        <v>24876</v>
      </c>
      <c r="E11956" s="23" t="s">
        <v>26681</v>
      </c>
    </row>
    <row r="11957" spans="1:5" ht="12" customHeight="1" x14ac:dyDescent="0.25">
      <c r="A11957" s="666" t="s">
        <v>26682</v>
      </c>
      <c r="B11957" t="s">
        <v>26683</v>
      </c>
      <c r="C11957" s="22">
        <f>DIAG!AX11</f>
        <v>0</v>
      </c>
      <c r="D11957" s="15" t="s">
        <v>24876</v>
      </c>
      <c r="E11957" s="23" t="s">
        <v>26684</v>
      </c>
    </row>
    <row r="11958" spans="1:5" ht="12" customHeight="1" x14ac:dyDescent="0.25">
      <c r="A11958" s="666" t="s">
        <v>26685</v>
      </c>
      <c r="B11958" t="s">
        <v>26686</v>
      </c>
      <c r="C11958" s="22">
        <f>DIAG!AX12</f>
        <v>0</v>
      </c>
      <c r="D11958" s="15" t="s">
        <v>24876</v>
      </c>
      <c r="E11958" s="23" t="s">
        <v>26687</v>
      </c>
    </row>
    <row r="11959" spans="1:5" ht="12" customHeight="1" x14ac:dyDescent="0.25">
      <c r="A11959" s="666" t="s">
        <v>26688</v>
      </c>
      <c r="B11959" t="s">
        <v>26689</v>
      </c>
      <c r="C11959" s="22">
        <f>DIAG!AX13</f>
        <v>0</v>
      </c>
      <c r="D11959" s="15" t="s">
        <v>24876</v>
      </c>
      <c r="E11959" s="23" t="s">
        <v>26690</v>
      </c>
    </row>
    <row r="11960" spans="1:5" ht="12" customHeight="1" x14ac:dyDescent="0.25">
      <c r="A11960" s="666" t="s">
        <v>26691</v>
      </c>
      <c r="B11960" t="s">
        <v>26692</v>
      </c>
      <c r="C11960" s="22">
        <f>DIAG!AX14</f>
        <v>0</v>
      </c>
      <c r="D11960" s="15" t="s">
        <v>24876</v>
      </c>
      <c r="E11960" s="23" t="s">
        <v>26693</v>
      </c>
    </row>
    <row r="11961" spans="1:5" ht="12" customHeight="1" x14ac:dyDescent="0.25">
      <c r="A11961" s="666" t="s">
        <v>26694</v>
      </c>
      <c r="B11961" t="s">
        <v>26695</v>
      </c>
      <c r="C11961" s="22">
        <f>DIAG!AX15</f>
        <v>0</v>
      </c>
      <c r="D11961" s="15" t="s">
        <v>24876</v>
      </c>
      <c r="E11961" s="23" t="s">
        <v>26696</v>
      </c>
    </row>
    <row r="11962" spans="1:5" ht="12" customHeight="1" x14ac:dyDescent="0.25">
      <c r="A11962" s="666" t="s">
        <v>26697</v>
      </c>
      <c r="B11962" t="s">
        <v>26698</v>
      </c>
      <c r="C11962" s="22">
        <f>DIAG!AX16</f>
        <v>0</v>
      </c>
      <c r="D11962" s="15" t="s">
        <v>24876</v>
      </c>
      <c r="E11962" s="23" t="s">
        <v>26699</v>
      </c>
    </row>
    <row r="11963" spans="1:5" ht="12" customHeight="1" x14ac:dyDescent="0.25">
      <c r="A11963" s="666" t="s">
        <v>26700</v>
      </c>
      <c r="B11963" t="s">
        <v>26701</v>
      </c>
      <c r="C11963" s="22">
        <f>DIAG!AX17</f>
        <v>0</v>
      </c>
      <c r="D11963" s="15" t="s">
        <v>24876</v>
      </c>
      <c r="E11963" s="23" t="s">
        <v>26702</v>
      </c>
    </row>
    <row r="11964" spans="1:5" ht="12" customHeight="1" x14ac:dyDescent="0.25">
      <c r="A11964" s="666" t="s">
        <v>26703</v>
      </c>
      <c r="B11964" t="s">
        <v>26704</v>
      </c>
      <c r="C11964" s="22">
        <f>DIAG!AX18</f>
        <v>0</v>
      </c>
      <c r="D11964" s="15" t="s">
        <v>24876</v>
      </c>
      <c r="E11964" s="23" t="s">
        <v>26705</v>
      </c>
    </row>
    <row r="11965" spans="1:5" ht="12" customHeight="1" x14ac:dyDescent="0.25">
      <c r="A11965" s="666" t="s">
        <v>26706</v>
      </c>
      <c r="B11965" t="s">
        <v>26707</v>
      </c>
      <c r="C11965" s="22">
        <f>DIAG!AX19</f>
        <v>0</v>
      </c>
      <c r="D11965" s="15" t="s">
        <v>24876</v>
      </c>
      <c r="E11965" s="23" t="s">
        <v>26708</v>
      </c>
    </row>
    <row r="11966" spans="1:5" ht="12" customHeight="1" x14ac:dyDescent="0.25">
      <c r="A11966" s="666" t="s">
        <v>26709</v>
      </c>
      <c r="B11966" t="s">
        <v>26710</v>
      </c>
      <c r="C11966" s="22">
        <f>DIAG!AX20</f>
        <v>0</v>
      </c>
      <c r="D11966" s="15" t="s">
        <v>24876</v>
      </c>
      <c r="E11966" s="23" t="s">
        <v>26711</v>
      </c>
    </row>
    <row r="11967" spans="1:5" ht="12" customHeight="1" x14ac:dyDescent="0.25">
      <c r="A11967" s="666" t="s">
        <v>26712</v>
      </c>
      <c r="B11967" t="s">
        <v>26713</v>
      </c>
      <c r="C11967" s="22">
        <f>DIAG!AX21</f>
        <v>0</v>
      </c>
      <c r="D11967" s="15" t="s">
        <v>24876</v>
      </c>
      <c r="E11967" s="23" t="s">
        <v>26714</v>
      </c>
    </row>
    <row r="11968" spans="1:5" ht="12" customHeight="1" x14ac:dyDescent="0.25">
      <c r="A11968" s="666" t="s">
        <v>26715</v>
      </c>
      <c r="B11968" t="s">
        <v>26716</v>
      </c>
      <c r="C11968" s="22">
        <f>DIAG!AX22</f>
        <v>0</v>
      </c>
      <c r="D11968" s="15" t="s">
        <v>24876</v>
      </c>
      <c r="E11968" s="23" t="s">
        <v>26717</v>
      </c>
    </row>
    <row r="11969" spans="1:5" ht="12" customHeight="1" x14ac:dyDescent="0.25">
      <c r="A11969" s="666" t="s">
        <v>26718</v>
      </c>
      <c r="B11969" t="s">
        <v>26719</v>
      </c>
      <c r="C11969" s="22">
        <f>DIAG!AX23</f>
        <v>0</v>
      </c>
      <c r="D11969" s="15" t="s">
        <v>24876</v>
      </c>
      <c r="E11969" s="23" t="s">
        <v>26720</v>
      </c>
    </row>
    <row r="11970" spans="1:5" ht="12" customHeight="1" x14ac:dyDescent="0.25">
      <c r="A11970" s="666" t="s">
        <v>26721</v>
      </c>
      <c r="B11970" t="s">
        <v>26722</v>
      </c>
      <c r="C11970" s="22">
        <f>DIAG!AX24</f>
        <v>0</v>
      </c>
      <c r="D11970" s="15" t="s">
        <v>24876</v>
      </c>
      <c r="E11970" s="23" t="s">
        <v>26723</v>
      </c>
    </row>
    <row r="11971" spans="1:5" ht="12" customHeight="1" x14ac:dyDescent="0.25">
      <c r="A11971" s="666" t="s">
        <v>26724</v>
      </c>
      <c r="B11971" t="s">
        <v>26725</v>
      </c>
      <c r="C11971" s="22">
        <f>DIAG!AX25</f>
        <v>0</v>
      </c>
      <c r="D11971" s="15" t="s">
        <v>24876</v>
      </c>
      <c r="E11971" s="23" t="s">
        <v>26726</v>
      </c>
    </row>
    <row r="11972" spans="1:5" ht="12" customHeight="1" x14ac:dyDescent="0.25">
      <c r="A11972" s="666" t="s">
        <v>26727</v>
      </c>
      <c r="B11972" t="s">
        <v>26728</v>
      </c>
      <c r="C11972" s="22">
        <f>DIAG!AX26</f>
        <v>0</v>
      </c>
      <c r="D11972" s="15" t="s">
        <v>24876</v>
      </c>
      <c r="E11972" s="23" t="s">
        <v>26729</v>
      </c>
    </row>
    <row r="11973" spans="1:5" ht="12" customHeight="1" x14ac:dyDescent="0.25">
      <c r="A11973" s="666" t="s">
        <v>26730</v>
      </c>
      <c r="B11973" t="s">
        <v>26731</v>
      </c>
      <c r="C11973" s="22">
        <f>DIAG!AX27</f>
        <v>0</v>
      </c>
      <c r="D11973" s="15" t="s">
        <v>24876</v>
      </c>
      <c r="E11973" s="23" t="s">
        <v>26732</v>
      </c>
    </row>
    <row r="11974" spans="1:5" ht="12" customHeight="1" x14ac:dyDescent="0.25">
      <c r="A11974" s="666" t="s">
        <v>26733</v>
      </c>
      <c r="B11974" t="s">
        <v>26734</v>
      </c>
      <c r="C11974" s="22">
        <f>DIAG!AX28</f>
        <v>0</v>
      </c>
      <c r="D11974" s="15" t="s">
        <v>24876</v>
      </c>
      <c r="E11974" s="23" t="s">
        <v>26735</v>
      </c>
    </row>
    <row r="11975" spans="1:5" ht="12" customHeight="1" x14ac:dyDescent="0.25">
      <c r="A11975" s="666" t="s">
        <v>26736</v>
      </c>
      <c r="B11975" t="s">
        <v>26737</v>
      </c>
      <c r="C11975" s="22">
        <f>DIAG!AX29</f>
        <v>0</v>
      </c>
      <c r="D11975" s="15" t="s">
        <v>24876</v>
      </c>
      <c r="E11975" s="23" t="s">
        <v>26738</v>
      </c>
    </row>
    <row r="11976" spans="1:5" ht="12" customHeight="1" x14ac:dyDescent="0.25">
      <c r="A11976" s="666" t="s">
        <v>26739</v>
      </c>
      <c r="B11976" t="s">
        <v>26740</v>
      </c>
      <c r="C11976" s="22">
        <f>DIAG!AX30</f>
        <v>0</v>
      </c>
      <c r="D11976" s="15" t="s">
        <v>24876</v>
      </c>
      <c r="E11976" s="23" t="s">
        <v>26741</v>
      </c>
    </row>
    <row r="11977" spans="1:5" ht="12" customHeight="1" x14ac:dyDescent="0.25">
      <c r="A11977" s="666" t="s">
        <v>26742</v>
      </c>
      <c r="B11977" t="s">
        <v>26743</v>
      </c>
      <c r="C11977" s="22">
        <f>DIAG!AX31</f>
        <v>0</v>
      </c>
      <c r="D11977" s="15" t="s">
        <v>24876</v>
      </c>
      <c r="E11977" s="23" t="s">
        <v>26744</v>
      </c>
    </row>
    <row r="11978" spans="1:5" ht="12" customHeight="1" x14ac:dyDescent="0.25">
      <c r="A11978" s="666" t="s">
        <v>26745</v>
      </c>
      <c r="B11978" t="s">
        <v>26746</v>
      </c>
      <c r="C11978" s="22">
        <f>DIAG!AX32</f>
        <v>0</v>
      </c>
      <c r="D11978" s="15" t="s">
        <v>24876</v>
      </c>
      <c r="E11978" s="23" t="s">
        <v>26747</v>
      </c>
    </row>
    <row r="11979" spans="1:5" ht="12" customHeight="1" x14ac:dyDescent="0.25">
      <c r="A11979" s="666" t="s">
        <v>26748</v>
      </c>
      <c r="B11979" t="s">
        <v>26749</v>
      </c>
      <c r="C11979" s="22">
        <f>DIAG!AX33</f>
        <v>0</v>
      </c>
      <c r="D11979" s="15" t="s">
        <v>24876</v>
      </c>
      <c r="E11979" s="23" t="s">
        <v>26750</v>
      </c>
    </row>
    <row r="11980" spans="1:5" ht="12" customHeight="1" x14ac:dyDescent="0.25">
      <c r="A11980" s="666" t="s">
        <v>26751</v>
      </c>
      <c r="B11980" t="s">
        <v>26752</v>
      </c>
      <c r="C11980" s="22">
        <f>DIAG!AX34</f>
        <v>0</v>
      </c>
      <c r="D11980" s="15" t="s">
        <v>24876</v>
      </c>
      <c r="E11980" s="23" t="s">
        <v>26753</v>
      </c>
    </row>
    <row r="11981" spans="1:5" ht="12" customHeight="1" x14ac:dyDescent="0.25">
      <c r="A11981" s="666" t="s">
        <v>26754</v>
      </c>
      <c r="B11981" t="s">
        <v>26755</v>
      </c>
      <c r="C11981" s="22">
        <f>DIAG!AX35</f>
        <v>0</v>
      </c>
      <c r="D11981" s="15" t="s">
        <v>24876</v>
      </c>
      <c r="E11981" s="23" t="s">
        <v>26756</v>
      </c>
    </row>
    <row r="11982" spans="1:5" ht="12" customHeight="1" x14ac:dyDescent="0.25">
      <c r="A11982" s="666" t="s">
        <v>26757</v>
      </c>
      <c r="B11982" t="s">
        <v>26758</v>
      </c>
      <c r="C11982" s="22">
        <f>DIAG!AX36</f>
        <v>0</v>
      </c>
      <c r="D11982" s="15" t="s">
        <v>24876</v>
      </c>
      <c r="E11982" s="23" t="s">
        <v>26759</v>
      </c>
    </row>
    <row r="11983" spans="1:5" ht="12" customHeight="1" x14ac:dyDescent="0.25">
      <c r="A11983" s="666" t="s">
        <v>26760</v>
      </c>
      <c r="B11983" t="s">
        <v>26761</v>
      </c>
      <c r="C11983" s="22">
        <f>DIAG!AX37</f>
        <v>0</v>
      </c>
      <c r="D11983" s="15" t="s">
        <v>24876</v>
      </c>
      <c r="E11983" s="23" t="s">
        <v>26762</v>
      </c>
    </row>
    <row r="11984" spans="1:5" ht="12" customHeight="1" x14ac:dyDescent="0.25">
      <c r="A11984" s="666" t="s">
        <v>26763</v>
      </c>
      <c r="B11984" t="s">
        <v>26764</v>
      </c>
      <c r="C11984" s="22">
        <f>DIAG!AX38</f>
        <v>0</v>
      </c>
      <c r="D11984" s="15" t="s">
        <v>24876</v>
      </c>
      <c r="E11984" s="23" t="s">
        <v>26765</v>
      </c>
    </row>
    <row r="11985" spans="1:5" ht="12" customHeight="1" x14ac:dyDescent="0.25">
      <c r="A11985" s="666" t="s">
        <v>26766</v>
      </c>
      <c r="B11985" t="s">
        <v>26767</v>
      </c>
      <c r="C11985" s="22">
        <f>DIAG!AX39</f>
        <v>0</v>
      </c>
      <c r="D11985" s="15" t="s">
        <v>24876</v>
      </c>
      <c r="E11985" s="23" t="s">
        <v>26768</v>
      </c>
    </row>
    <row r="11986" spans="1:5" ht="12" customHeight="1" x14ac:dyDescent="0.25">
      <c r="A11986" s="666" t="s">
        <v>26769</v>
      </c>
      <c r="B11986" t="s">
        <v>26770</v>
      </c>
      <c r="C11986" s="22">
        <f>DIAG!AX40</f>
        <v>0</v>
      </c>
      <c r="D11986" s="15" t="s">
        <v>24876</v>
      </c>
      <c r="E11986" s="23" t="s">
        <v>26771</v>
      </c>
    </row>
    <row r="11987" spans="1:5" ht="12" customHeight="1" x14ac:dyDescent="0.25">
      <c r="A11987" s="666" t="s">
        <v>26772</v>
      </c>
      <c r="B11987" t="s">
        <v>26773</v>
      </c>
      <c r="C11987" s="22">
        <f>DIAG!AX41</f>
        <v>0</v>
      </c>
      <c r="D11987" s="15" t="s">
        <v>24876</v>
      </c>
      <c r="E11987" s="23" t="s">
        <v>26774</v>
      </c>
    </row>
    <row r="11988" spans="1:5" ht="12" customHeight="1" x14ac:dyDescent="0.25">
      <c r="A11988" s="666" t="s">
        <v>26775</v>
      </c>
      <c r="B11988" t="s">
        <v>26776</v>
      </c>
      <c r="C11988" s="22">
        <f>DIAG!AX42</f>
        <v>0</v>
      </c>
      <c r="D11988" s="15" t="s">
        <v>24876</v>
      </c>
      <c r="E11988" s="23" t="s">
        <v>26777</v>
      </c>
    </row>
    <row r="11989" spans="1:5" ht="12" customHeight="1" x14ac:dyDescent="0.25">
      <c r="A11989" s="666" t="s">
        <v>26778</v>
      </c>
      <c r="B11989" t="s">
        <v>26779</v>
      </c>
      <c r="C11989" s="22">
        <f>DIAG!AX43</f>
        <v>0</v>
      </c>
      <c r="D11989" s="15" t="s">
        <v>24876</v>
      </c>
      <c r="E11989" s="23" t="s">
        <v>26780</v>
      </c>
    </row>
    <row r="11990" spans="1:5" ht="12" customHeight="1" x14ac:dyDescent="0.25">
      <c r="A11990" s="666" t="s">
        <v>26781</v>
      </c>
      <c r="B11990" t="s">
        <v>26782</v>
      </c>
      <c r="C11990" s="22">
        <f>DIAG!AX44</f>
        <v>0</v>
      </c>
      <c r="D11990" s="15" t="s">
        <v>24876</v>
      </c>
      <c r="E11990" s="23" t="s">
        <v>26783</v>
      </c>
    </row>
    <row r="11991" spans="1:5" ht="12" customHeight="1" x14ac:dyDescent="0.25">
      <c r="A11991" s="666" t="s">
        <v>26784</v>
      </c>
      <c r="B11991" t="s">
        <v>26785</v>
      </c>
      <c r="C11991" s="22">
        <f>DIAG!AX45</f>
        <v>0</v>
      </c>
      <c r="D11991" s="15" t="s">
        <v>24876</v>
      </c>
      <c r="E11991" s="23" t="s">
        <v>26786</v>
      </c>
    </row>
    <row r="11992" spans="1:5" ht="12" customHeight="1" x14ac:dyDescent="0.25">
      <c r="A11992" s="666" t="s">
        <v>26787</v>
      </c>
      <c r="B11992" t="s">
        <v>26788</v>
      </c>
      <c r="C11992" s="22">
        <f>DIAG!AX46</f>
        <v>0</v>
      </c>
      <c r="D11992" s="15" t="s">
        <v>24876</v>
      </c>
      <c r="E11992" s="23" t="s">
        <v>26789</v>
      </c>
    </row>
    <row r="11993" spans="1:5" ht="12" customHeight="1" x14ac:dyDescent="0.25">
      <c r="A11993" s="665" t="s">
        <v>26790</v>
      </c>
      <c r="B11993" s="664" t="s">
        <v>26791</v>
      </c>
      <c r="C11993" s="668">
        <f>DIAG!AZ11</f>
        <v>0</v>
      </c>
      <c r="D11993" s="15" t="s">
        <v>24876</v>
      </c>
      <c r="E11993" s="667" t="s">
        <v>26792</v>
      </c>
    </row>
    <row r="11994" spans="1:5" ht="12" customHeight="1" x14ac:dyDescent="0.25">
      <c r="A11994" s="665" t="s">
        <v>26793</v>
      </c>
      <c r="B11994" s="664" t="s">
        <v>26794</v>
      </c>
      <c r="C11994" s="668">
        <f>DIAG!AZ12</f>
        <v>0</v>
      </c>
      <c r="D11994" s="15" t="s">
        <v>24876</v>
      </c>
      <c r="E11994" s="667" t="s">
        <v>26795</v>
      </c>
    </row>
    <row r="11995" spans="1:5" ht="12" customHeight="1" x14ac:dyDescent="0.25">
      <c r="A11995" s="665" t="s">
        <v>26796</v>
      </c>
      <c r="B11995" s="664" t="s">
        <v>26797</v>
      </c>
      <c r="C11995" s="668">
        <f>DIAG!AZ13</f>
        <v>0</v>
      </c>
      <c r="D11995" s="15" t="s">
        <v>24876</v>
      </c>
      <c r="E11995" s="667" t="s">
        <v>26798</v>
      </c>
    </row>
    <row r="11996" spans="1:5" ht="12" customHeight="1" x14ac:dyDescent="0.25">
      <c r="A11996" s="665" t="s">
        <v>26799</v>
      </c>
      <c r="B11996" s="664" t="s">
        <v>26800</v>
      </c>
      <c r="C11996" s="668">
        <f>DIAG!AZ14</f>
        <v>0</v>
      </c>
      <c r="D11996" s="15" t="s">
        <v>24876</v>
      </c>
      <c r="E11996" s="667" t="s">
        <v>26801</v>
      </c>
    </row>
    <row r="11997" spans="1:5" ht="12" customHeight="1" x14ac:dyDescent="0.25">
      <c r="A11997" s="665" t="s">
        <v>26802</v>
      </c>
      <c r="B11997" s="664" t="s">
        <v>26803</v>
      </c>
      <c r="C11997" s="668">
        <f>DIAG!AZ15</f>
        <v>0</v>
      </c>
      <c r="D11997" s="15" t="s">
        <v>24876</v>
      </c>
      <c r="E11997" s="667" t="s">
        <v>26804</v>
      </c>
    </row>
    <row r="11998" spans="1:5" ht="12" customHeight="1" x14ac:dyDescent="0.25">
      <c r="A11998" s="665" t="s">
        <v>26805</v>
      </c>
      <c r="B11998" s="664" t="s">
        <v>26806</v>
      </c>
      <c r="C11998" s="668">
        <f>DIAG!AZ16</f>
        <v>0</v>
      </c>
      <c r="D11998" s="15" t="s">
        <v>24876</v>
      </c>
      <c r="E11998" s="667" t="s">
        <v>26807</v>
      </c>
    </row>
    <row r="11999" spans="1:5" ht="12" customHeight="1" x14ac:dyDescent="0.25">
      <c r="A11999" s="665" t="s">
        <v>26808</v>
      </c>
      <c r="B11999" s="664" t="s">
        <v>26809</v>
      </c>
      <c r="C11999" s="668">
        <f>DIAG!AZ17</f>
        <v>0</v>
      </c>
      <c r="D11999" s="15" t="s">
        <v>24876</v>
      </c>
      <c r="E11999" s="667" t="s">
        <v>26810</v>
      </c>
    </row>
    <row r="12000" spans="1:5" ht="12" customHeight="1" x14ac:dyDescent="0.25">
      <c r="A12000" s="665" t="s">
        <v>26811</v>
      </c>
      <c r="B12000" s="664" t="s">
        <v>26812</v>
      </c>
      <c r="C12000" s="668">
        <f>DIAG!AZ18</f>
        <v>0</v>
      </c>
      <c r="D12000" s="15" t="s">
        <v>24876</v>
      </c>
      <c r="E12000" s="667" t="s">
        <v>26813</v>
      </c>
    </row>
    <row r="12001" spans="1:5" ht="12" customHeight="1" x14ac:dyDescent="0.25">
      <c r="A12001" s="665" t="s">
        <v>26814</v>
      </c>
      <c r="B12001" s="664" t="s">
        <v>26815</v>
      </c>
      <c r="C12001" s="668">
        <f>DIAG!AZ19</f>
        <v>0</v>
      </c>
      <c r="D12001" s="15" t="s">
        <v>24876</v>
      </c>
      <c r="E12001" s="667" t="s">
        <v>26816</v>
      </c>
    </row>
    <row r="12002" spans="1:5" ht="12" customHeight="1" x14ac:dyDescent="0.25">
      <c r="A12002" s="665" t="s">
        <v>26817</v>
      </c>
      <c r="B12002" s="664" t="s">
        <v>26818</v>
      </c>
      <c r="C12002" s="668">
        <f>DIAG!AZ20</f>
        <v>0</v>
      </c>
      <c r="D12002" s="15" t="s">
        <v>24876</v>
      </c>
      <c r="E12002" s="667" t="s">
        <v>26819</v>
      </c>
    </row>
    <row r="12003" spans="1:5" ht="12" customHeight="1" x14ac:dyDescent="0.25">
      <c r="A12003" s="665" t="s">
        <v>26820</v>
      </c>
      <c r="B12003" s="664" t="s">
        <v>26821</v>
      </c>
      <c r="C12003" s="668">
        <f>DIAG!AZ21</f>
        <v>0</v>
      </c>
      <c r="D12003" s="15" t="s">
        <v>24876</v>
      </c>
      <c r="E12003" s="667" t="s">
        <v>26822</v>
      </c>
    </row>
    <row r="12004" spans="1:5" ht="12" customHeight="1" x14ac:dyDescent="0.25">
      <c r="A12004" s="656" t="s">
        <v>26823</v>
      </c>
      <c r="B12004" t="s">
        <v>26824</v>
      </c>
      <c r="C12004" s="668">
        <f>DIAG!AZ22</f>
        <v>0</v>
      </c>
      <c r="D12004" s="15" t="s">
        <v>24876</v>
      </c>
      <c r="E12004" s="667" t="s">
        <v>26825</v>
      </c>
    </row>
    <row r="12005" spans="1:5" ht="12" customHeight="1" x14ac:dyDescent="0.25">
      <c r="A12005" s="656" t="s">
        <v>26826</v>
      </c>
      <c r="B12005" t="s">
        <v>26827</v>
      </c>
      <c r="C12005" s="668">
        <f>DIAG!AZ23</f>
        <v>0</v>
      </c>
      <c r="D12005" s="15" t="s">
        <v>24876</v>
      </c>
      <c r="E12005" s="667" t="s">
        <v>26828</v>
      </c>
    </row>
    <row r="12006" spans="1:5" ht="12" customHeight="1" x14ac:dyDescent="0.25">
      <c r="A12006" s="656" t="s">
        <v>26829</v>
      </c>
      <c r="B12006" t="s">
        <v>26830</v>
      </c>
      <c r="C12006" s="668">
        <f>DIAG!AZ24</f>
        <v>0</v>
      </c>
      <c r="D12006" s="15" t="s">
        <v>24876</v>
      </c>
      <c r="E12006" s="667" t="s">
        <v>26831</v>
      </c>
    </row>
    <row r="12007" spans="1:5" ht="12" customHeight="1" x14ac:dyDescent="0.25">
      <c r="A12007" s="656" t="s">
        <v>26832</v>
      </c>
      <c r="B12007" t="s">
        <v>26833</v>
      </c>
      <c r="C12007" s="668">
        <f>DIAG!AZ25</f>
        <v>0</v>
      </c>
      <c r="D12007" s="15" t="s">
        <v>24876</v>
      </c>
      <c r="E12007" s="667" t="s">
        <v>26834</v>
      </c>
    </row>
    <row r="12008" spans="1:5" ht="12" customHeight="1" x14ac:dyDescent="0.25">
      <c r="A12008" s="656" t="s">
        <v>26835</v>
      </c>
      <c r="B12008" t="s">
        <v>26836</v>
      </c>
      <c r="C12008" s="668">
        <f>DIAG!AZ26</f>
        <v>0</v>
      </c>
      <c r="D12008" s="15" t="s">
        <v>24876</v>
      </c>
      <c r="E12008" s="667" t="s">
        <v>26837</v>
      </c>
    </row>
    <row r="12009" spans="1:5" ht="12" customHeight="1" x14ac:dyDescent="0.25">
      <c r="A12009" s="656" t="s">
        <v>26838</v>
      </c>
      <c r="B12009" t="s">
        <v>26839</v>
      </c>
      <c r="C12009" s="668">
        <f>DIAG!AZ27</f>
        <v>0</v>
      </c>
      <c r="D12009" s="15" t="s">
        <v>24876</v>
      </c>
      <c r="E12009" s="667" t="s">
        <v>26840</v>
      </c>
    </row>
    <row r="12010" spans="1:5" ht="12" customHeight="1" x14ac:dyDescent="0.25">
      <c r="A12010" s="656" t="s">
        <v>26841</v>
      </c>
      <c r="B12010" t="s">
        <v>26842</v>
      </c>
      <c r="C12010" s="668">
        <f>DIAG!AZ28</f>
        <v>0</v>
      </c>
      <c r="D12010" s="15" t="s">
        <v>24876</v>
      </c>
      <c r="E12010" s="667" t="s">
        <v>26843</v>
      </c>
    </row>
    <row r="12011" spans="1:5" ht="12" customHeight="1" x14ac:dyDescent="0.25">
      <c r="A12011" s="656" t="s">
        <v>26844</v>
      </c>
      <c r="B12011" t="s">
        <v>26845</v>
      </c>
      <c r="C12011" s="668">
        <f>DIAG!AZ29</f>
        <v>0</v>
      </c>
      <c r="D12011" s="15" t="s">
        <v>24876</v>
      </c>
      <c r="E12011" s="667" t="s">
        <v>26846</v>
      </c>
    </row>
    <row r="12012" spans="1:5" ht="12" customHeight="1" x14ac:dyDescent="0.25">
      <c r="A12012" s="656" t="s">
        <v>26847</v>
      </c>
      <c r="B12012" t="s">
        <v>26848</v>
      </c>
      <c r="C12012" s="668">
        <f>DIAG!AZ30</f>
        <v>0</v>
      </c>
      <c r="D12012" s="15" t="s">
        <v>24876</v>
      </c>
      <c r="E12012" s="667" t="s">
        <v>26849</v>
      </c>
    </row>
    <row r="12013" spans="1:5" ht="12" customHeight="1" x14ac:dyDescent="0.25">
      <c r="A12013" s="656" t="s">
        <v>26850</v>
      </c>
      <c r="B12013" t="s">
        <v>26851</v>
      </c>
      <c r="C12013" s="668">
        <f>DIAG!AZ31</f>
        <v>0</v>
      </c>
      <c r="D12013" s="15" t="s">
        <v>24876</v>
      </c>
      <c r="E12013" s="667" t="s">
        <v>26852</v>
      </c>
    </row>
    <row r="12014" spans="1:5" ht="12" customHeight="1" x14ac:dyDescent="0.25">
      <c r="A12014" s="656" t="s">
        <v>26853</v>
      </c>
      <c r="B12014" t="s">
        <v>26854</v>
      </c>
      <c r="C12014" s="668">
        <f>DIAG!AZ32</f>
        <v>0</v>
      </c>
      <c r="D12014" s="15" t="s">
        <v>24876</v>
      </c>
      <c r="E12014" s="667" t="s">
        <v>26855</v>
      </c>
    </row>
    <row r="12015" spans="1:5" ht="12" customHeight="1" x14ac:dyDescent="0.25">
      <c r="A12015" s="656" t="s">
        <v>26856</v>
      </c>
      <c r="B12015" t="s">
        <v>26857</v>
      </c>
      <c r="C12015" s="668">
        <f>DIAG!AZ33</f>
        <v>0</v>
      </c>
      <c r="D12015" s="15" t="s">
        <v>24876</v>
      </c>
      <c r="E12015" s="667" t="s">
        <v>26858</v>
      </c>
    </row>
    <row r="12016" spans="1:5" ht="12" customHeight="1" x14ac:dyDescent="0.25">
      <c r="A12016" s="656" t="s">
        <v>26859</v>
      </c>
      <c r="B12016" t="s">
        <v>26860</v>
      </c>
      <c r="C12016" s="668">
        <f>DIAG!AZ34</f>
        <v>0</v>
      </c>
      <c r="D12016" s="15" t="s">
        <v>24876</v>
      </c>
      <c r="E12016" s="667" t="s">
        <v>26861</v>
      </c>
    </row>
    <row r="12017" spans="1:5" ht="12" customHeight="1" x14ac:dyDescent="0.25">
      <c r="A12017" s="656" t="s">
        <v>26862</v>
      </c>
      <c r="B12017" t="s">
        <v>26863</v>
      </c>
      <c r="C12017" s="668">
        <f>DIAG!AZ35</f>
        <v>0</v>
      </c>
      <c r="D12017" s="15" t="s">
        <v>24876</v>
      </c>
      <c r="E12017" s="667" t="s">
        <v>26864</v>
      </c>
    </row>
    <row r="12018" spans="1:5" ht="12" customHeight="1" x14ac:dyDescent="0.25">
      <c r="A12018" s="656" t="s">
        <v>26865</v>
      </c>
      <c r="B12018" t="s">
        <v>26866</v>
      </c>
      <c r="C12018" s="668">
        <f>DIAG!BA11</f>
        <v>0</v>
      </c>
      <c r="D12018" s="15" t="s">
        <v>24876</v>
      </c>
      <c r="E12018" s="667" t="s">
        <v>26867</v>
      </c>
    </row>
    <row r="12019" spans="1:5" ht="12" customHeight="1" x14ac:dyDescent="0.25">
      <c r="A12019" s="656" t="s">
        <v>26868</v>
      </c>
      <c r="B12019" t="s">
        <v>26869</v>
      </c>
      <c r="C12019" s="668">
        <f>DIAG!BA12</f>
        <v>0</v>
      </c>
      <c r="D12019" s="15" t="s">
        <v>24876</v>
      </c>
      <c r="E12019" s="667" t="s">
        <v>26870</v>
      </c>
    </row>
    <row r="12020" spans="1:5" ht="12" customHeight="1" x14ac:dyDescent="0.25">
      <c r="A12020" s="656" t="s">
        <v>26871</v>
      </c>
      <c r="B12020" t="s">
        <v>26872</v>
      </c>
      <c r="C12020" s="668">
        <f>DIAG!BA13</f>
        <v>0</v>
      </c>
      <c r="D12020" s="15" t="s">
        <v>24876</v>
      </c>
      <c r="E12020" s="667" t="s">
        <v>26873</v>
      </c>
    </row>
    <row r="12021" spans="1:5" ht="12" customHeight="1" x14ac:dyDescent="0.25">
      <c r="A12021" s="656" t="s">
        <v>26874</v>
      </c>
      <c r="B12021" t="s">
        <v>26875</v>
      </c>
      <c r="C12021" s="668">
        <f>DIAG!BA14</f>
        <v>0</v>
      </c>
      <c r="D12021" s="15" t="s">
        <v>24876</v>
      </c>
      <c r="E12021" s="667" t="s">
        <v>26876</v>
      </c>
    </row>
    <row r="12022" spans="1:5" ht="12" customHeight="1" x14ac:dyDescent="0.25">
      <c r="A12022" s="656" t="s">
        <v>26877</v>
      </c>
      <c r="B12022" t="s">
        <v>26878</v>
      </c>
      <c r="C12022" s="668">
        <f>DIAG!BA15</f>
        <v>0</v>
      </c>
      <c r="D12022" s="15" t="s">
        <v>24876</v>
      </c>
      <c r="E12022" s="667" t="s">
        <v>26879</v>
      </c>
    </row>
    <row r="12023" spans="1:5" ht="12" customHeight="1" x14ac:dyDescent="0.25">
      <c r="A12023" s="656" t="s">
        <v>26880</v>
      </c>
      <c r="B12023" t="s">
        <v>26881</v>
      </c>
      <c r="C12023" s="668">
        <f>DIAG!BA16</f>
        <v>0</v>
      </c>
      <c r="D12023" s="15" t="s">
        <v>24876</v>
      </c>
      <c r="E12023" s="667" t="s">
        <v>26882</v>
      </c>
    </row>
    <row r="12024" spans="1:5" ht="12" customHeight="1" x14ac:dyDescent="0.25">
      <c r="A12024" s="656" t="s">
        <v>26883</v>
      </c>
      <c r="B12024" t="s">
        <v>26884</v>
      </c>
      <c r="C12024" s="668">
        <f>DIAG!BA17</f>
        <v>0</v>
      </c>
      <c r="D12024" s="15" t="s">
        <v>24876</v>
      </c>
      <c r="E12024" s="667" t="s">
        <v>26885</v>
      </c>
    </row>
    <row r="12025" spans="1:5" ht="12" customHeight="1" x14ac:dyDescent="0.25">
      <c r="A12025" s="656" t="s">
        <v>26886</v>
      </c>
      <c r="B12025" t="s">
        <v>26887</v>
      </c>
      <c r="C12025" s="668">
        <f>DIAG!BA18</f>
        <v>0</v>
      </c>
      <c r="D12025" s="15" t="s">
        <v>24876</v>
      </c>
      <c r="E12025" s="667" t="s">
        <v>26888</v>
      </c>
    </row>
    <row r="12026" spans="1:5" ht="12" customHeight="1" x14ac:dyDescent="0.25">
      <c r="A12026" s="656" t="s">
        <v>26889</v>
      </c>
      <c r="B12026" t="s">
        <v>26890</v>
      </c>
      <c r="C12026" s="668">
        <f>DIAG!BA19</f>
        <v>0</v>
      </c>
      <c r="D12026" s="15" t="s">
        <v>24876</v>
      </c>
      <c r="E12026" s="667" t="s">
        <v>26891</v>
      </c>
    </row>
    <row r="12027" spans="1:5" ht="12" customHeight="1" x14ac:dyDescent="0.25">
      <c r="A12027" s="656" t="s">
        <v>26892</v>
      </c>
      <c r="B12027" t="s">
        <v>26893</v>
      </c>
      <c r="C12027" s="668">
        <f>DIAG!BA20</f>
        <v>0</v>
      </c>
      <c r="D12027" s="15" t="s">
        <v>24876</v>
      </c>
      <c r="E12027" s="667" t="s">
        <v>26894</v>
      </c>
    </row>
    <row r="12028" spans="1:5" ht="12" customHeight="1" x14ac:dyDescent="0.25">
      <c r="A12028" s="656" t="s">
        <v>26895</v>
      </c>
      <c r="B12028" t="s">
        <v>26896</v>
      </c>
      <c r="C12028" s="668">
        <f>DIAG!BA21</f>
        <v>0</v>
      </c>
      <c r="D12028" s="15" t="s">
        <v>24876</v>
      </c>
      <c r="E12028" s="667" t="s">
        <v>26897</v>
      </c>
    </row>
    <row r="12029" spans="1:5" ht="12" customHeight="1" x14ac:dyDescent="0.25">
      <c r="A12029" s="656" t="s">
        <v>26898</v>
      </c>
      <c r="B12029" t="s">
        <v>26899</v>
      </c>
      <c r="C12029" s="668">
        <f>DIAG!BA22</f>
        <v>0</v>
      </c>
      <c r="D12029" s="15" t="s">
        <v>24876</v>
      </c>
      <c r="E12029" s="667" t="s">
        <v>26900</v>
      </c>
    </row>
    <row r="12030" spans="1:5" ht="12" customHeight="1" x14ac:dyDescent="0.25">
      <c r="A12030" s="656" t="s">
        <v>26901</v>
      </c>
      <c r="B12030" t="s">
        <v>26902</v>
      </c>
      <c r="C12030" s="668">
        <f>DIAG!BA23</f>
        <v>0</v>
      </c>
      <c r="D12030" s="15" t="s">
        <v>24876</v>
      </c>
      <c r="E12030" s="667" t="s">
        <v>26903</v>
      </c>
    </row>
    <row r="12031" spans="1:5" ht="12" customHeight="1" x14ac:dyDescent="0.25">
      <c r="A12031" s="656" t="s">
        <v>26904</v>
      </c>
      <c r="B12031" t="s">
        <v>26905</v>
      </c>
      <c r="C12031" s="668">
        <f>DIAG!BA24</f>
        <v>0</v>
      </c>
      <c r="D12031" s="15" t="s">
        <v>24876</v>
      </c>
      <c r="E12031" s="667" t="s">
        <v>26906</v>
      </c>
    </row>
    <row r="12032" spans="1:5" ht="12" customHeight="1" x14ac:dyDescent="0.25">
      <c r="A12032" s="656" t="s">
        <v>26907</v>
      </c>
      <c r="B12032" t="s">
        <v>26908</v>
      </c>
      <c r="C12032" s="668">
        <f>DIAG!BA25</f>
        <v>0</v>
      </c>
      <c r="D12032" s="15" t="s">
        <v>24876</v>
      </c>
      <c r="E12032" s="667" t="s">
        <v>26909</v>
      </c>
    </row>
    <row r="12033" spans="1:5" ht="12" customHeight="1" x14ac:dyDescent="0.25">
      <c r="A12033" s="656" t="s">
        <v>26910</v>
      </c>
      <c r="B12033" t="s">
        <v>26911</v>
      </c>
      <c r="C12033" s="668">
        <f>DIAG!BA26</f>
        <v>0</v>
      </c>
      <c r="D12033" s="15" t="s">
        <v>24876</v>
      </c>
      <c r="E12033" s="667" t="s">
        <v>26912</v>
      </c>
    </row>
    <row r="12034" spans="1:5" ht="12" customHeight="1" x14ac:dyDescent="0.25">
      <c r="A12034" s="656" t="s">
        <v>26913</v>
      </c>
      <c r="B12034" t="s">
        <v>26914</v>
      </c>
      <c r="C12034" s="668">
        <f>DIAG!BA27</f>
        <v>0</v>
      </c>
      <c r="D12034" s="15" t="s">
        <v>24876</v>
      </c>
      <c r="E12034" s="667" t="s">
        <v>26915</v>
      </c>
    </row>
    <row r="12035" spans="1:5" ht="12" customHeight="1" x14ac:dyDescent="0.25">
      <c r="A12035" s="656" t="s">
        <v>26916</v>
      </c>
      <c r="B12035" t="s">
        <v>26917</v>
      </c>
      <c r="C12035" s="668">
        <f>DIAG!BA28</f>
        <v>0</v>
      </c>
      <c r="D12035" s="15" t="s">
        <v>24876</v>
      </c>
      <c r="E12035" s="667" t="s">
        <v>26918</v>
      </c>
    </row>
    <row r="12036" spans="1:5" ht="12" customHeight="1" x14ac:dyDescent="0.25">
      <c r="A12036" s="656" t="s">
        <v>26919</v>
      </c>
      <c r="B12036" t="s">
        <v>26920</v>
      </c>
      <c r="C12036" s="668">
        <f>DIAG!BA29</f>
        <v>0</v>
      </c>
      <c r="D12036" s="15" t="s">
        <v>24876</v>
      </c>
      <c r="E12036" s="667" t="s">
        <v>26921</v>
      </c>
    </row>
    <row r="12037" spans="1:5" ht="12" customHeight="1" x14ac:dyDescent="0.25">
      <c r="A12037" s="656" t="s">
        <v>26922</v>
      </c>
      <c r="B12037" t="s">
        <v>26923</v>
      </c>
      <c r="C12037" s="668">
        <f>DIAG!BA30</f>
        <v>0</v>
      </c>
      <c r="D12037" s="15" t="s">
        <v>24876</v>
      </c>
      <c r="E12037" s="667" t="s">
        <v>26924</v>
      </c>
    </row>
    <row r="12038" spans="1:5" ht="12" customHeight="1" x14ac:dyDescent="0.25">
      <c r="A12038" s="656" t="s">
        <v>26925</v>
      </c>
      <c r="B12038" t="s">
        <v>26926</v>
      </c>
      <c r="C12038" s="668">
        <f>DIAG!BA31</f>
        <v>0</v>
      </c>
      <c r="D12038" s="15" t="s">
        <v>24876</v>
      </c>
      <c r="E12038" s="667" t="s">
        <v>26927</v>
      </c>
    </row>
    <row r="12039" spans="1:5" ht="12" customHeight="1" x14ac:dyDescent="0.25">
      <c r="A12039" s="656" t="s">
        <v>26928</v>
      </c>
      <c r="B12039" t="s">
        <v>26929</v>
      </c>
      <c r="C12039" s="668">
        <f>DIAG!BA32</f>
        <v>0</v>
      </c>
      <c r="D12039" s="15" t="s">
        <v>24876</v>
      </c>
      <c r="E12039" s="667" t="s">
        <v>26930</v>
      </c>
    </row>
    <row r="12040" spans="1:5" ht="12" customHeight="1" x14ac:dyDescent="0.25">
      <c r="A12040" s="656" t="s">
        <v>26931</v>
      </c>
      <c r="B12040" t="s">
        <v>26932</v>
      </c>
      <c r="C12040" s="668">
        <f>DIAG!BA33</f>
        <v>0</v>
      </c>
      <c r="D12040" s="15" t="s">
        <v>24876</v>
      </c>
      <c r="E12040" s="667" t="s">
        <v>26933</v>
      </c>
    </row>
    <row r="12041" spans="1:5" ht="12" customHeight="1" x14ac:dyDescent="0.25">
      <c r="A12041" s="656" t="s">
        <v>26934</v>
      </c>
      <c r="B12041" t="s">
        <v>26935</v>
      </c>
      <c r="C12041" s="668">
        <f>DIAG!BA34</f>
        <v>0</v>
      </c>
      <c r="D12041" s="15" t="s">
        <v>24876</v>
      </c>
      <c r="E12041" s="667" t="s">
        <v>26936</v>
      </c>
    </row>
    <row r="12042" spans="1:5" ht="12" customHeight="1" x14ac:dyDescent="0.25">
      <c r="A12042" s="656" t="s">
        <v>26937</v>
      </c>
      <c r="B12042" t="s">
        <v>26938</v>
      </c>
      <c r="C12042" s="668">
        <f>DIAG!BA35</f>
        <v>0</v>
      </c>
      <c r="D12042" s="15" t="s">
        <v>24876</v>
      </c>
      <c r="E12042" s="667" t="s">
        <v>26939</v>
      </c>
    </row>
    <row r="12043" spans="1:5" ht="12" customHeight="1" x14ac:dyDescent="0.25">
      <c r="A12043" s="665" t="s">
        <v>26940</v>
      </c>
      <c r="B12043" t="s">
        <v>26941</v>
      </c>
      <c r="C12043" s="668">
        <f>DIAG!BB11</f>
        <v>0</v>
      </c>
      <c r="D12043" s="15" t="s">
        <v>24876</v>
      </c>
      <c r="E12043" s="667" t="s">
        <v>26942</v>
      </c>
    </row>
    <row r="12044" spans="1:5" ht="12" customHeight="1" x14ac:dyDescent="0.25">
      <c r="A12044" s="665" t="s">
        <v>26943</v>
      </c>
      <c r="B12044" t="s">
        <v>26944</v>
      </c>
      <c r="C12044" s="668">
        <f>DIAG!BB12</f>
        <v>0</v>
      </c>
      <c r="D12044" s="15" t="s">
        <v>24876</v>
      </c>
      <c r="E12044" s="667" t="s">
        <v>26945</v>
      </c>
    </row>
    <row r="12045" spans="1:5" ht="12" customHeight="1" x14ac:dyDescent="0.25">
      <c r="A12045" s="665" t="s">
        <v>26946</v>
      </c>
      <c r="B12045" t="s">
        <v>26947</v>
      </c>
      <c r="C12045" s="668">
        <f>DIAG!BB13</f>
        <v>0</v>
      </c>
      <c r="D12045" s="15" t="s">
        <v>24876</v>
      </c>
      <c r="E12045" s="667" t="s">
        <v>26948</v>
      </c>
    </row>
    <row r="12046" spans="1:5" ht="12" customHeight="1" x14ac:dyDescent="0.25">
      <c r="A12046" s="665" t="s">
        <v>26949</v>
      </c>
      <c r="B12046" t="s">
        <v>26950</v>
      </c>
      <c r="C12046" s="668">
        <f>DIAG!BB14</f>
        <v>0</v>
      </c>
      <c r="D12046" s="15" t="s">
        <v>24876</v>
      </c>
      <c r="E12046" s="667" t="s">
        <v>26951</v>
      </c>
    </row>
    <row r="12047" spans="1:5" ht="12" customHeight="1" x14ac:dyDescent="0.25">
      <c r="A12047" s="665" t="s">
        <v>26952</v>
      </c>
      <c r="B12047" t="s">
        <v>26953</v>
      </c>
      <c r="C12047" s="668">
        <f>DIAG!BB15</f>
        <v>0</v>
      </c>
      <c r="D12047" s="15" t="s">
        <v>24876</v>
      </c>
      <c r="E12047" s="667" t="s">
        <v>26954</v>
      </c>
    </row>
    <row r="12048" spans="1:5" ht="12" customHeight="1" x14ac:dyDescent="0.25">
      <c r="A12048" s="665" t="s">
        <v>26955</v>
      </c>
      <c r="B12048" t="s">
        <v>26956</v>
      </c>
      <c r="C12048" s="668">
        <f>DIAG!BB16</f>
        <v>0</v>
      </c>
      <c r="D12048" s="15" t="s">
        <v>24876</v>
      </c>
      <c r="E12048" s="667" t="s">
        <v>26957</v>
      </c>
    </row>
    <row r="12049" spans="1:5" ht="12" customHeight="1" x14ac:dyDescent="0.25">
      <c r="A12049" s="665" t="s">
        <v>26958</v>
      </c>
      <c r="B12049" t="s">
        <v>26959</v>
      </c>
      <c r="C12049" s="668">
        <f>DIAG!BB17</f>
        <v>0</v>
      </c>
      <c r="D12049" s="15" t="s">
        <v>24876</v>
      </c>
      <c r="E12049" s="667" t="s">
        <v>26960</v>
      </c>
    </row>
    <row r="12050" spans="1:5" ht="12" customHeight="1" x14ac:dyDescent="0.25">
      <c r="A12050" s="665" t="s">
        <v>26961</v>
      </c>
      <c r="B12050" t="s">
        <v>26962</v>
      </c>
      <c r="C12050" s="668">
        <f>DIAG!BB18</f>
        <v>0</v>
      </c>
      <c r="D12050" s="15" t="s">
        <v>24876</v>
      </c>
      <c r="E12050" s="667" t="s">
        <v>26963</v>
      </c>
    </row>
    <row r="12051" spans="1:5" ht="12.6" customHeight="1" x14ac:dyDescent="0.25">
      <c r="A12051" s="665" t="s">
        <v>26964</v>
      </c>
      <c r="B12051" t="s">
        <v>26965</v>
      </c>
      <c r="C12051" s="668">
        <f>DIAG!BB19</f>
        <v>0</v>
      </c>
      <c r="D12051" s="15" t="s">
        <v>24876</v>
      </c>
      <c r="E12051" s="667" t="s">
        <v>26966</v>
      </c>
    </row>
    <row r="12052" spans="1:5" ht="12" customHeight="1" x14ac:dyDescent="0.25">
      <c r="A12052" s="665" t="s">
        <v>26967</v>
      </c>
      <c r="B12052" t="s">
        <v>26968</v>
      </c>
      <c r="C12052" s="668">
        <f>DIAG!BB20</f>
        <v>0</v>
      </c>
      <c r="D12052" s="15" t="s">
        <v>24876</v>
      </c>
      <c r="E12052" s="667" t="s">
        <v>26969</v>
      </c>
    </row>
    <row r="12053" spans="1:5" ht="12" customHeight="1" x14ac:dyDescent="0.25">
      <c r="A12053" s="665" t="s">
        <v>26970</v>
      </c>
      <c r="B12053" t="s">
        <v>26971</v>
      </c>
      <c r="C12053" s="668">
        <f>DIAG!BB21</f>
        <v>0</v>
      </c>
      <c r="D12053" s="15" t="s">
        <v>24876</v>
      </c>
      <c r="E12053" s="667" t="s">
        <v>26972</v>
      </c>
    </row>
    <row r="12054" spans="1:5" ht="12" customHeight="1" x14ac:dyDescent="0.25">
      <c r="A12054" s="665" t="s">
        <v>26973</v>
      </c>
      <c r="B12054" t="s">
        <v>26974</v>
      </c>
      <c r="C12054" s="668">
        <f>DIAG!BB22</f>
        <v>0</v>
      </c>
      <c r="D12054" s="15" t="s">
        <v>24876</v>
      </c>
      <c r="E12054" s="667" t="s">
        <v>26975</v>
      </c>
    </row>
    <row r="12055" spans="1:5" ht="12" customHeight="1" x14ac:dyDescent="0.25">
      <c r="A12055" s="665" t="s">
        <v>26976</v>
      </c>
      <c r="B12055" t="s">
        <v>26977</v>
      </c>
      <c r="C12055" s="668">
        <f>DIAG!BB23</f>
        <v>0</v>
      </c>
      <c r="D12055" s="15" t="s">
        <v>24876</v>
      </c>
      <c r="E12055" s="667" t="s">
        <v>26978</v>
      </c>
    </row>
    <row r="12056" spans="1:5" ht="12" customHeight="1" x14ac:dyDescent="0.25">
      <c r="A12056" s="665" t="s">
        <v>26979</v>
      </c>
      <c r="B12056" t="s">
        <v>26980</v>
      </c>
      <c r="C12056" s="668">
        <f>DIAG!BB24</f>
        <v>0</v>
      </c>
      <c r="D12056" s="15" t="s">
        <v>24876</v>
      </c>
      <c r="E12056" s="667" t="s">
        <v>26981</v>
      </c>
    </row>
    <row r="12057" spans="1:5" ht="12" customHeight="1" x14ac:dyDescent="0.25">
      <c r="A12057" s="665" t="s">
        <v>26982</v>
      </c>
      <c r="B12057" t="s">
        <v>26983</v>
      </c>
      <c r="C12057" s="668">
        <f>DIAG!BB25</f>
        <v>0</v>
      </c>
      <c r="D12057" s="15" t="s">
        <v>24876</v>
      </c>
      <c r="E12057" s="667" t="s">
        <v>26984</v>
      </c>
    </row>
    <row r="12058" spans="1:5" ht="12" customHeight="1" x14ac:dyDescent="0.25">
      <c r="A12058" s="665" t="s">
        <v>26985</v>
      </c>
      <c r="B12058" t="s">
        <v>26986</v>
      </c>
      <c r="C12058" s="668">
        <f>DIAG!BB26</f>
        <v>0</v>
      </c>
      <c r="D12058" s="15" t="s">
        <v>24876</v>
      </c>
      <c r="E12058" s="667" t="s">
        <v>26987</v>
      </c>
    </row>
    <row r="12059" spans="1:5" ht="12" customHeight="1" x14ac:dyDescent="0.25">
      <c r="A12059" s="665" t="s">
        <v>26988</v>
      </c>
      <c r="B12059" t="s">
        <v>26989</v>
      </c>
      <c r="C12059" s="668">
        <f>DIAG!BB27</f>
        <v>0</v>
      </c>
      <c r="D12059" s="15" t="s">
        <v>24876</v>
      </c>
      <c r="E12059" s="667" t="s">
        <v>26990</v>
      </c>
    </row>
    <row r="12060" spans="1:5" ht="12" customHeight="1" x14ac:dyDescent="0.25">
      <c r="A12060" s="665" t="s">
        <v>26991</v>
      </c>
      <c r="B12060" t="s">
        <v>26992</v>
      </c>
      <c r="C12060" s="668">
        <f>DIAG!BB28</f>
        <v>0</v>
      </c>
      <c r="D12060" s="15" t="s">
        <v>24876</v>
      </c>
      <c r="E12060" s="667" t="s">
        <v>26993</v>
      </c>
    </row>
    <row r="12061" spans="1:5" ht="12" customHeight="1" x14ac:dyDescent="0.25">
      <c r="A12061" s="665" t="s">
        <v>26994</v>
      </c>
      <c r="B12061" t="s">
        <v>26995</v>
      </c>
      <c r="C12061" s="668">
        <f>DIAG!BB29</f>
        <v>0</v>
      </c>
      <c r="D12061" s="15" t="s">
        <v>24876</v>
      </c>
      <c r="E12061" s="667" t="s">
        <v>26996</v>
      </c>
    </row>
    <row r="12062" spans="1:5" ht="12" customHeight="1" x14ac:dyDescent="0.25">
      <c r="A12062" s="665" t="s">
        <v>26997</v>
      </c>
      <c r="B12062" t="s">
        <v>26998</v>
      </c>
      <c r="C12062" s="668">
        <f>DIAG!BB30</f>
        <v>0</v>
      </c>
      <c r="D12062" s="15" t="s">
        <v>24876</v>
      </c>
      <c r="E12062" s="667" t="s">
        <v>26999</v>
      </c>
    </row>
    <row r="12063" spans="1:5" ht="12" customHeight="1" x14ac:dyDescent="0.25">
      <c r="A12063" s="665" t="s">
        <v>27000</v>
      </c>
      <c r="B12063" t="s">
        <v>27001</v>
      </c>
      <c r="C12063" s="668">
        <f>DIAG!BB31</f>
        <v>0</v>
      </c>
      <c r="D12063" s="15" t="s">
        <v>24876</v>
      </c>
      <c r="E12063" s="667" t="s">
        <v>27002</v>
      </c>
    </row>
    <row r="12064" spans="1:5" ht="12" customHeight="1" x14ac:dyDescent="0.25">
      <c r="A12064" s="665" t="s">
        <v>27003</v>
      </c>
      <c r="B12064" t="s">
        <v>27004</v>
      </c>
      <c r="C12064" s="668">
        <f>DIAG!BB32</f>
        <v>0</v>
      </c>
      <c r="D12064" s="15" t="s">
        <v>24876</v>
      </c>
      <c r="E12064" s="667" t="s">
        <v>27005</v>
      </c>
    </row>
    <row r="12065" spans="1:5" ht="12" customHeight="1" x14ac:dyDescent="0.25">
      <c r="A12065" s="665" t="s">
        <v>27006</v>
      </c>
      <c r="B12065" t="s">
        <v>27007</v>
      </c>
      <c r="C12065" s="668">
        <f>DIAG!BB33</f>
        <v>0</v>
      </c>
      <c r="D12065" s="15" t="s">
        <v>24876</v>
      </c>
      <c r="E12065" s="667" t="s">
        <v>27008</v>
      </c>
    </row>
    <row r="12066" spans="1:5" ht="12" customHeight="1" x14ac:dyDescent="0.25">
      <c r="A12066" s="665" t="s">
        <v>27009</v>
      </c>
      <c r="B12066" t="s">
        <v>27010</v>
      </c>
      <c r="C12066" s="668">
        <f>DIAG!BB34</f>
        <v>0</v>
      </c>
      <c r="D12066" s="15" t="s">
        <v>24876</v>
      </c>
      <c r="E12066" s="667" t="s">
        <v>27011</v>
      </c>
    </row>
    <row r="12067" spans="1:5" ht="12" customHeight="1" x14ac:dyDescent="0.25">
      <c r="A12067" s="665" t="s">
        <v>27012</v>
      </c>
      <c r="B12067" t="s">
        <v>27013</v>
      </c>
      <c r="C12067" s="668">
        <f>DIAG!BB35</f>
        <v>0</v>
      </c>
      <c r="D12067" s="15" t="s">
        <v>24876</v>
      </c>
      <c r="E12067" s="667" t="s">
        <v>27014</v>
      </c>
    </row>
    <row r="12068" spans="1:5" ht="12" customHeight="1" x14ac:dyDescent="0.3">
      <c r="A12068" s="683">
        <v>193377154732</v>
      </c>
      <c r="B12068" t="s">
        <v>27015</v>
      </c>
      <c r="C12068" s="22">
        <f>DIAG!BE10</f>
        <v>0</v>
      </c>
      <c r="D12068" s="15" t="s">
        <v>24876</v>
      </c>
      <c r="E12068" s="23" t="s">
        <v>27016</v>
      </c>
    </row>
    <row r="12069" spans="1:5" ht="12" customHeight="1" x14ac:dyDescent="0.3">
      <c r="A12069" s="683">
        <v>193377154749</v>
      </c>
      <c r="B12069" t="s">
        <v>27017</v>
      </c>
      <c r="C12069" s="22">
        <f>DIAG!BE11</f>
        <v>0</v>
      </c>
      <c r="D12069" s="15" t="s">
        <v>24876</v>
      </c>
      <c r="E12069" s="23" t="s">
        <v>27018</v>
      </c>
    </row>
    <row r="12070" spans="1:5" ht="12" customHeight="1" x14ac:dyDescent="0.3">
      <c r="A12070" s="683">
        <v>193377154756</v>
      </c>
      <c r="B12070" t="s">
        <v>27019</v>
      </c>
      <c r="C12070" s="22">
        <f>DIAG!BE12</f>
        <v>0</v>
      </c>
      <c r="D12070" s="15" t="s">
        <v>24876</v>
      </c>
      <c r="E12070" s="23" t="s">
        <v>27020</v>
      </c>
    </row>
    <row r="12071" spans="1:5" ht="12" customHeight="1" x14ac:dyDescent="0.3">
      <c r="A12071" s="683">
        <v>193377154763</v>
      </c>
      <c r="B12071" t="s">
        <v>27021</v>
      </c>
      <c r="C12071" s="22">
        <f>DIAG!BE13</f>
        <v>0</v>
      </c>
      <c r="D12071" s="15" t="s">
        <v>24876</v>
      </c>
      <c r="E12071" s="23" t="s">
        <v>27022</v>
      </c>
    </row>
    <row r="12072" spans="1:5" ht="12" customHeight="1" x14ac:dyDescent="0.3">
      <c r="A12072" s="683">
        <v>193377154770</v>
      </c>
      <c r="B12072" t="s">
        <v>27023</v>
      </c>
      <c r="C12072" s="22">
        <f>DIAG!BE14</f>
        <v>0</v>
      </c>
      <c r="D12072" s="15" t="s">
        <v>24876</v>
      </c>
      <c r="E12072" s="23" t="s">
        <v>27024</v>
      </c>
    </row>
    <row r="12073" spans="1:5" ht="12" customHeight="1" x14ac:dyDescent="0.3">
      <c r="A12073" s="683">
        <v>193377154787</v>
      </c>
      <c r="B12073" t="s">
        <v>27025</v>
      </c>
      <c r="C12073" s="22">
        <f>DIAG!BE15</f>
        <v>0</v>
      </c>
      <c r="D12073" s="15" t="s">
        <v>24876</v>
      </c>
      <c r="E12073" s="23" t="s">
        <v>27026</v>
      </c>
    </row>
    <row r="12074" spans="1:5" ht="12" customHeight="1" x14ac:dyDescent="0.3">
      <c r="A12074" s="683">
        <v>193377154794</v>
      </c>
      <c r="B12074" t="s">
        <v>27027</v>
      </c>
      <c r="C12074" s="22">
        <f>DIAG!BE16</f>
        <v>0</v>
      </c>
      <c r="D12074" s="15" t="s">
        <v>24876</v>
      </c>
      <c r="E12074" s="23" t="s">
        <v>27028</v>
      </c>
    </row>
    <row r="12075" spans="1:5" ht="12" customHeight="1" x14ac:dyDescent="0.3">
      <c r="A12075" s="683">
        <v>193377154800</v>
      </c>
      <c r="B12075" t="s">
        <v>27029</v>
      </c>
      <c r="C12075" s="22">
        <f>DIAG!BE17</f>
        <v>0</v>
      </c>
      <c r="D12075" s="15" t="s">
        <v>24876</v>
      </c>
      <c r="E12075" s="23" t="s">
        <v>27030</v>
      </c>
    </row>
    <row r="12076" spans="1:5" ht="12" customHeight="1" x14ac:dyDescent="0.3">
      <c r="A12076" s="683">
        <v>193377154817</v>
      </c>
      <c r="B12076" t="s">
        <v>27031</v>
      </c>
      <c r="C12076" s="22">
        <f>DIAG!BE18</f>
        <v>0</v>
      </c>
      <c r="D12076" s="15" t="s">
        <v>24876</v>
      </c>
      <c r="E12076" s="23" t="s">
        <v>27032</v>
      </c>
    </row>
    <row r="12077" spans="1:5" ht="12" customHeight="1" x14ac:dyDescent="0.3">
      <c r="A12077" s="683">
        <v>193377154824</v>
      </c>
      <c r="B12077" t="s">
        <v>27033</v>
      </c>
      <c r="C12077" s="22">
        <f>DIAG!BE19</f>
        <v>0</v>
      </c>
      <c r="D12077" s="15" t="s">
        <v>24876</v>
      </c>
      <c r="E12077" s="23" t="s">
        <v>27034</v>
      </c>
    </row>
    <row r="12078" spans="1:5" ht="12" customHeight="1" x14ac:dyDescent="0.3">
      <c r="A12078" s="683">
        <v>193377154831</v>
      </c>
      <c r="B12078" t="s">
        <v>27035</v>
      </c>
      <c r="C12078" s="22">
        <f>DIAG!BE20</f>
        <v>0</v>
      </c>
      <c r="D12078" s="15" t="s">
        <v>24876</v>
      </c>
      <c r="E12078" s="23" t="s">
        <v>27036</v>
      </c>
    </row>
    <row r="12079" spans="1:5" ht="12" customHeight="1" x14ac:dyDescent="0.3">
      <c r="A12079" s="683">
        <v>193377154848</v>
      </c>
      <c r="B12079" t="s">
        <v>27037</v>
      </c>
      <c r="C12079" s="22">
        <f>DIAG!BE21</f>
        <v>0</v>
      </c>
      <c r="D12079" s="15" t="s">
        <v>24876</v>
      </c>
      <c r="E12079" s="23" t="s">
        <v>27038</v>
      </c>
    </row>
    <row r="12080" spans="1:5" ht="12" customHeight="1" x14ac:dyDescent="0.3">
      <c r="A12080" s="683">
        <v>193377154855</v>
      </c>
      <c r="B12080" t="s">
        <v>27039</v>
      </c>
      <c r="C12080" s="22">
        <f>DIAG!BE22</f>
        <v>0</v>
      </c>
      <c r="D12080" s="15" t="s">
        <v>24876</v>
      </c>
      <c r="E12080" s="23" t="s">
        <v>27040</v>
      </c>
    </row>
    <row r="12081" spans="1:5" ht="12" customHeight="1" x14ac:dyDescent="0.3">
      <c r="A12081" s="683">
        <v>193377154862</v>
      </c>
      <c r="B12081" t="s">
        <v>27041</v>
      </c>
      <c r="C12081" s="22">
        <f>DIAG!BE23</f>
        <v>0</v>
      </c>
      <c r="D12081" s="15" t="s">
        <v>24876</v>
      </c>
      <c r="E12081" s="23" t="s">
        <v>27042</v>
      </c>
    </row>
    <row r="12082" spans="1:5" ht="12" customHeight="1" x14ac:dyDescent="0.3">
      <c r="A12082" s="683">
        <v>193377154879</v>
      </c>
      <c r="B12082" t="s">
        <v>27043</v>
      </c>
      <c r="C12082" s="22">
        <f>DIAG!BE24</f>
        <v>0</v>
      </c>
      <c r="D12082" s="15" t="s">
        <v>24876</v>
      </c>
      <c r="E12082" s="23" t="s">
        <v>27044</v>
      </c>
    </row>
    <row r="12083" spans="1:5" ht="12" customHeight="1" x14ac:dyDescent="0.3">
      <c r="A12083" s="683">
        <v>193377154886</v>
      </c>
      <c r="B12083" t="s">
        <v>27045</v>
      </c>
      <c r="C12083" s="22">
        <f>DIAG!BE25</f>
        <v>0</v>
      </c>
      <c r="D12083" s="15" t="s">
        <v>24876</v>
      </c>
      <c r="E12083" s="23" t="s">
        <v>27046</v>
      </c>
    </row>
    <row r="12084" spans="1:5" ht="12" customHeight="1" x14ac:dyDescent="0.3">
      <c r="A12084" s="683">
        <v>193377154893</v>
      </c>
      <c r="B12084" t="s">
        <v>27047</v>
      </c>
      <c r="C12084" s="22">
        <f>DIAG!BE26</f>
        <v>0</v>
      </c>
      <c r="D12084" s="15" t="s">
        <v>24876</v>
      </c>
      <c r="E12084" s="23" t="s">
        <v>27048</v>
      </c>
    </row>
    <row r="12085" spans="1:5" ht="12" customHeight="1" x14ac:dyDescent="0.3">
      <c r="A12085" s="683">
        <v>193377154909</v>
      </c>
      <c r="B12085" t="s">
        <v>27049</v>
      </c>
      <c r="C12085" s="22">
        <f>DIAG!BE27</f>
        <v>0</v>
      </c>
      <c r="D12085" s="15" t="s">
        <v>24876</v>
      </c>
      <c r="E12085" s="23" t="s">
        <v>27050</v>
      </c>
    </row>
    <row r="12086" spans="1:5" ht="12" customHeight="1" x14ac:dyDescent="0.3">
      <c r="A12086" s="683">
        <v>193377154916</v>
      </c>
      <c r="B12086" t="s">
        <v>27051</v>
      </c>
      <c r="C12086" s="22">
        <f>DIAG!BE28</f>
        <v>0</v>
      </c>
      <c r="D12086" s="15" t="s">
        <v>24876</v>
      </c>
      <c r="E12086" s="23" t="s">
        <v>27052</v>
      </c>
    </row>
    <row r="12087" spans="1:5" ht="12" customHeight="1" x14ac:dyDescent="0.3">
      <c r="A12087" s="683">
        <v>193377154923</v>
      </c>
      <c r="B12087" t="s">
        <v>27053</v>
      </c>
      <c r="C12087" s="22">
        <f>DIAG!BE29</f>
        <v>0</v>
      </c>
      <c r="D12087" s="15" t="s">
        <v>24876</v>
      </c>
      <c r="E12087" s="23" t="s">
        <v>27054</v>
      </c>
    </row>
    <row r="12088" spans="1:5" ht="12" customHeight="1" x14ac:dyDescent="0.3">
      <c r="A12088" s="683">
        <v>193377154930</v>
      </c>
      <c r="B12088" t="s">
        <v>27055</v>
      </c>
      <c r="C12088" s="22">
        <f>DIAG!BE30</f>
        <v>0</v>
      </c>
      <c r="D12088" s="15" t="s">
        <v>24876</v>
      </c>
      <c r="E12088" s="23" t="s">
        <v>27056</v>
      </c>
    </row>
    <row r="12089" spans="1:5" ht="12" customHeight="1" x14ac:dyDescent="0.3">
      <c r="A12089" s="683">
        <v>193377154947</v>
      </c>
      <c r="B12089" t="s">
        <v>27057</v>
      </c>
      <c r="C12089" s="22">
        <f>DIAG!BE31</f>
        <v>0</v>
      </c>
      <c r="D12089" s="15" t="s">
        <v>24876</v>
      </c>
      <c r="E12089" s="23" t="s">
        <v>27058</v>
      </c>
    </row>
    <row r="12090" spans="1:5" ht="12" customHeight="1" x14ac:dyDescent="0.3">
      <c r="A12090" s="683">
        <v>193377154954</v>
      </c>
      <c r="B12090" t="s">
        <v>27059</v>
      </c>
      <c r="C12090" s="22">
        <f>DIAG!BE32</f>
        <v>0</v>
      </c>
      <c r="D12090" s="15" t="s">
        <v>24876</v>
      </c>
      <c r="E12090" s="23" t="s">
        <v>27060</v>
      </c>
    </row>
    <row r="12091" spans="1:5" ht="12" customHeight="1" x14ac:dyDescent="0.3">
      <c r="A12091" s="683">
        <v>193377154961</v>
      </c>
      <c r="B12091" t="s">
        <v>27061</v>
      </c>
      <c r="C12091" s="22">
        <f>DIAG!BE33</f>
        <v>0</v>
      </c>
      <c r="D12091" s="15" t="s">
        <v>24876</v>
      </c>
      <c r="E12091" s="23" t="s">
        <v>27062</v>
      </c>
    </row>
    <row r="12092" spans="1:5" ht="12" customHeight="1" x14ac:dyDescent="0.3">
      <c r="A12092" s="683">
        <v>193377154978</v>
      </c>
      <c r="B12092" t="s">
        <v>27063</v>
      </c>
      <c r="C12092" s="22">
        <f>DIAG!BE34</f>
        <v>0</v>
      </c>
      <c r="D12092" s="15" t="s">
        <v>24876</v>
      </c>
      <c r="E12092" s="23" t="s">
        <v>27064</v>
      </c>
    </row>
    <row r="12093" spans="1:5" ht="12" customHeight="1" x14ac:dyDescent="0.3">
      <c r="A12093" s="683">
        <v>193377154985</v>
      </c>
      <c r="B12093" t="s">
        <v>27065</v>
      </c>
      <c r="C12093" s="22">
        <f>DIAG!BE35</f>
        <v>0</v>
      </c>
      <c r="D12093" s="15" t="s">
        <v>24876</v>
      </c>
      <c r="E12093" s="23" t="s">
        <v>27066</v>
      </c>
    </row>
    <row r="12094" spans="1:5" ht="12" customHeight="1" x14ac:dyDescent="0.3">
      <c r="A12094" s="683">
        <v>193377154992</v>
      </c>
      <c r="B12094" t="s">
        <v>27067</v>
      </c>
      <c r="C12094" s="22">
        <f>DIAG!BE36</f>
        <v>0</v>
      </c>
      <c r="D12094" s="15" t="s">
        <v>24876</v>
      </c>
      <c r="E12094" s="23" t="s">
        <v>27068</v>
      </c>
    </row>
    <row r="12095" spans="1:5" ht="12" customHeight="1" x14ac:dyDescent="0.3">
      <c r="A12095" s="683">
        <v>193377155005</v>
      </c>
      <c r="B12095" t="s">
        <v>27069</v>
      </c>
      <c r="C12095" s="22">
        <f>DIAG!BE37</f>
        <v>0</v>
      </c>
      <c r="D12095" s="15" t="s">
        <v>24876</v>
      </c>
      <c r="E12095" s="23" t="s">
        <v>27070</v>
      </c>
    </row>
    <row r="12096" spans="1:5" ht="12" customHeight="1" x14ac:dyDescent="0.3">
      <c r="A12096" s="683">
        <v>193377155012</v>
      </c>
      <c r="B12096" t="s">
        <v>27071</v>
      </c>
      <c r="C12096" s="22">
        <f>DIAG!BE38</f>
        <v>0</v>
      </c>
      <c r="D12096" s="15" t="s">
        <v>24876</v>
      </c>
      <c r="E12096" s="23" t="s">
        <v>27072</v>
      </c>
    </row>
    <row r="12097" spans="1:5" ht="12" customHeight="1" x14ac:dyDescent="0.3">
      <c r="A12097" s="683">
        <v>193377155029</v>
      </c>
      <c r="B12097" t="s">
        <v>27073</v>
      </c>
      <c r="C12097" s="22">
        <f>DIAG!BE39</f>
        <v>0</v>
      </c>
      <c r="D12097" s="15" t="s">
        <v>24876</v>
      </c>
      <c r="E12097" s="23" t="s">
        <v>27074</v>
      </c>
    </row>
    <row r="12098" spans="1:5" ht="12" customHeight="1" x14ac:dyDescent="0.3">
      <c r="A12098" s="683">
        <v>193377155036</v>
      </c>
      <c r="B12098" t="s">
        <v>27075</v>
      </c>
      <c r="C12098" s="22">
        <f>DIAG!BE40</f>
        <v>0</v>
      </c>
      <c r="D12098" s="15" t="s">
        <v>24876</v>
      </c>
      <c r="E12098" s="23" t="s">
        <v>27076</v>
      </c>
    </row>
    <row r="12099" spans="1:5" ht="12" customHeight="1" x14ac:dyDescent="0.3">
      <c r="A12099" s="683">
        <v>193377155043</v>
      </c>
      <c r="B12099" t="s">
        <v>27077</v>
      </c>
      <c r="C12099" s="22">
        <f>DIAG!BE41</f>
        <v>0</v>
      </c>
      <c r="D12099" s="15" t="s">
        <v>24876</v>
      </c>
      <c r="E12099" s="23" t="s">
        <v>27078</v>
      </c>
    </row>
    <row r="12100" spans="1:5" ht="12" customHeight="1" x14ac:dyDescent="0.25">
      <c r="A12100" s="655">
        <v>733905745973</v>
      </c>
      <c r="B12100" s="654" t="s">
        <v>27079</v>
      </c>
      <c r="C12100" s="22">
        <f>DIAG!C56</f>
        <v>0</v>
      </c>
      <c r="D12100" s="15" t="s">
        <v>24876</v>
      </c>
      <c r="E12100" s="371" t="s">
        <v>27080</v>
      </c>
    </row>
    <row r="12101" spans="1:5" ht="12" customHeight="1" x14ac:dyDescent="0.25">
      <c r="A12101" s="655">
        <v>733905756085</v>
      </c>
      <c r="B12101" s="654" t="s">
        <v>27081</v>
      </c>
      <c r="C12101" s="22">
        <f>DIAG!C57</f>
        <v>0</v>
      </c>
      <c r="D12101" s="15" t="s">
        <v>24876</v>
      </c>
      <c r="E12101" s="371" t="s">
        <v>27082</v>
      </c>
    </row>
    <row r="12102" spans="1:5" ht="12" customHeight="1" x14ac:dyDescent="0.25">
      <c r="A12102" s="655">
        <v>733905757365</v>
      </c>
      <c r="B12102" s="654" t="s">
        <v>27083</v>
      </c>
      <c r="C12102" s="22">
        <f>DIAG!C58</f>
        <v>0</v>
      </c>
      <c r="D12102" s="15" t="s">
        <v>24876</v>
      </c>
      <c r="E12102" s="371" t="s">
        <v>27084</v>
      </c>
    </row>
    <row r="12103" spans="1:5" ht="12" customHeight="1" x14ac:dyDescent="0.25">
      <c r="A12103" s="655">
        <v>733905758645</v>
      </c>
      <c r="B12103" s="654" t="s">
        <v>27085</v>
      </c>
      <c r="C12103" s="22">
        <f>DIAG!C59</f>
        <v>0</v>
      </c>
      <c r="D12103" s="15" t="s">
        <v>24876</v>
      </c>
      <c r="E12103" s="371" t="s">
        <v>27086</v>
      </c>
    </row>
    <row r="12104" spans="1:5" ht="12" customHeight="1" x14ac:dyDescent="0.25">
      <c r="A12104" s="655">
        <v>733905759925</v>
      </c>
      <c r="B12104" s="654" t="s">
        <v>27087</v>
      </c>
      <c r="C12104" s="22">
        <f>DIAG!C60</f>
        <v>0</v>
      </c>
      <c r="D12104" s="15" t="s">
        <v>24876</v>
      </c>
      <c r="E12104" s="371" t="s">
        <v>27088</v>
      </c>
    </row>
    <row r="12105" spans="1:5" ht="12" customHeight="1" x14ac:dyDescent="0.25">
      <c r="A12105" s="655">
        <v>733905761201</v>
      </c>
      <c r="B12105" s="654" t="s">
        <v>27089</v>
      </c>
      <c r="C12105" s="22">
        <f>DIAG!C61</f>
        <v>0</v>
      </c>
      <c r="D12105" s="15" t="s">
        <v>24876</v>
      </c>
      <c r="E12105" s="371" t="s">
        <v>27090</v>
      </c>
    </row>
    <row r="12106" spans="1:5" ht="12" customHeight="1" x14ac:dyDescent="0.25">
      <c r="A12106" s="655">
        <v>733905762482</v>
      </c>
      <c r="B12106" s="654" t="s">
        <v>27091</v>
      </c>
      <c r="C12106" s="22">
        <f>DIAG!C62</f>
        <v>0</v>
      </c>
      <c r="D12106" s="15" t="s">
        <v>24876</v>
      </c>
      <c r="E12106" s="371" t="s">
        <v>27092</v>
      </c>
    </row>
    <row r="12107" spans="1:5" ht="12" customHeight="1" x14ac:dyDescent="0.25">
      <c r="A12107" s="655">
        <v>733905763762</v>
      </c>
      <c r="B12107" s="654" t="s">
        <v>27093</v>
      </c>
      <c r="C12107" s="22">
        <f>DIAG!C63</f>
        <v>0</v>
      </c>
      <c r="D12107" s="15" t="s">
        <v>24876</v>
      </c>
      <c r="E12107" s="371" t="s">
        <v>27094</v>
      </c>
    </row>
    <row r="12108" spans="1:5" ht="12" customHeight="1" x14ac:dyDescent="0.25">
      <c r="A12108" s="655">
        <v>733905765049</v>
      </c>
      <c r="B12108" s="654" t="s">
        <v>27095</v>
      </c>
      <c r="C12108" s="22">
        <f>DIAG!C64</f>
        <v>0</v>
      </c>
      <c r="D12108" s="15" t="s">
        <v>24876</v>
      </c>
      <c r="E12108" s="371" t="s">
        <v>27096</v>
      </c>
    </row>
    <row r="12109" spans="1:5" ht="12" customHeight="1" x14ac:dyDescent="0.25">
      <c r="A12109" s="655">
        <v>733905745980</v>
      </c>
      <c r="B12109" s="654" t="s">
        <v>27097</v>
      </c>
      <c r="C12109" s="22">
        <f>DIAG!D56</f>
        <v>0</v>
      </c>
      <c r="D12109" s="15" t="s">
        <v>24876</v>
      </c>
      <c r="E12109" s="371" t="s">
        <v>27098</v>
      </c>
    </row>
    <row r="12110" spans="1:5" ht="12" customHeight="1" x14ac:dyDescent="0.25">
      <c r="A12110" s="655">
        <v>733905756092</v>
      </c>
      <c r="B12110" s="654" t="s">
        <v>27099</v>
      </c>
      <c r="C12110" s="22">
        <f>DIAG!D57</f>
        <v>0</v>
      </c>
      <c r="D12110" s="15" t="s">
        <v>24876</v>
      </c>
      <c r="E12110" s="371" t="s">
        <v>27100</v>
      </c>
    </row>
    <row r="12111" spans="1:5" ht="14.1" customHeight="1" x14ac:dyDescent="0.25">
      <c r="A12111" s="655">
        <v>733905757372</v>
      </c>
      <c r="B12111" s="654" t="s">
        <v>27101</v>
      </c>
      <c r="C12111" s="22">
        <f>DIAG!D58</f>
        <v>0</v>
      </c>
      <c r="D12111" s="15" t="s">
        <v>24876</v>
      </c>
      <c r="E12111" s="371" t="s">
        <v>27102</v>
      </c>
    </row>
    <row r="12112" spans="1:5" ht="12" customHeight="1" x14ac:dyDescent="0.25">
      <c r="A12112" s="655">
        <v>733905758652</v>
      </c>
      <c r="B12112" s="654" t="s">
        <v>27103</v>
      </c>
      <c r="C12112" s="22">
        <f>DIAG!D59</f>
        <v>0</v>
      </c>
      <c r="D12112" s="15" t="s">
        <v>24876</v>
      </c>
      <c r="E12112" s="371" t="s">
        <v>27104</v>
      </c>
    </row>
    <row r="12113" spans="1:5" ht="12" customHeight="1" x14ac:dyDescent="0.25">
      <c r="A12113" s="655">
        <v>733905759932</v>
      </c>
      <c r="B12113" s="654" t="s">
        <v>27105</v>
      </c>
      <c r="C12113" s="22">
        <f>DIAG!D60</f>
        <v>0</v>
      </c>
      <c r="D12113" s="15" t="s">
        <v>24876</v>
      </c>
      <c r="E12113" s="371" t="s">
        <v>27106</v>
      </c>
    </row>
    <row r="12114" spans="1:5" ht="12" customHeight="1" x14ac:dyDescent="0.25">
      <c r="A12114" s="655">
        <v>733905761218</v>
      </c>
      <c r="B12114" s="654" t="s">
        <v>27107</v>
      </c>
      <c r="C12114" s="22">
        <f>DIAG!D61</f>
        <v>0</v>
      </c>
      <c r="D12114" s="15" t="s">
        <v>24876</v>
      </c>
      <c r="E12114" s="371" t="s">
        <v>27108</v>
      </c>
    </row>
    <row r="12115" spans="1:5" ht="12" customHeight="1" x14ac:dyDescent="0.25">
      <c r="A12115" s="655">
        <v>733905762499</v>
      </c>
      <c r="B12115" s="654" t="s">
        <v>27109</v>
      </c>
      <c r="C12115" s="22">
        <f>DIAG!D62</f>
        <v>0</v>
      </c>
      <c r="D12115" s="15" t="s">
        <v>24876</v>
      </c>
      <c r="E12115" s="371" t="s">
        <v>27110</v>
      </c>
    </row>
    <row r="12116" spans="1:5" ht="12" customHeight="1" x14ac:dyDescent="0.25">
      <c r="A12116" s="655">
        <v>733905763779</v>
      </c>
      <c r="B12116" s="654" t="s">
        <v>27111</v>
      </c>
      <c r="C12116" s="22">
        <f>DIAG!D63</f>
        <v>0</v>
      </c>
      <c r="D12116" s="15" t="s">
        <v>24876</v>
      </c>
      <c r="E12116" s="371" t="s">
        <v>27112</v>
      </c>
    </row>
    <row r="12117" spans="1:5" ht="12" customHeight="1" x14ac:dyDescent="0.25">
      <c r="A12117" s="655">
        <v>733905765056</v>
      </c>
      <c r="B12117" s="654" t="s">
        <v>27113</v>
      </c>
      <c r="C12117" s="22">
        <f>DIAG!D64</f>
        <v>0</v>
      </c>
      <c r="D12117" s="15" t="s">
        <v>24876</v>
      </c>
      <c r="E12117" s="371" t="s">
        <v>27114</v>
      </c>
    </row>
    <row r="12118" spans="1:5" ht="12" customHeight="1" x14ac:dyDescent="0.25">
      <c r="A12118" s="655">
        <v>733905721236</v>
      </c>
      <c r="B12118" s="654" t="s">
        <v>27115</v>
      </c>
      <c r="C12118" s="22">
        <f>DIAG!E56</f>
        <v>0</v>
      </c>
      <c r="D12118" s="15" t="s">
        <v>24876</v>
      </c>
      <c r="E12118" s="371" t="s">
        <v>27116</v>
      </c>
    </row>
    <row r="12119" spans="1:5" ht="12" customHeight="1" x14ac:dyDescent="0.25">
      <c r="A12119" s="655">
        <v>733905721246</v>
      </c>
      <c r="B12119" s="654" t="s">
        <v>27117</v>
      </c>
      <c r="C12119" s="22">
        <f>DIAG!F56</f>
        <v>0</v>
      </c>
      <c r="D12119" s="15" t="s">
        <v>24876</v>
      </c>
      <c r="E12119" s="371" t="s">
        <v>27118</v>
      </c>
    </row>
    <row r="12120" spans="1:5" ht="12" customHeight="1" x14ac:dyDescent="0.25">
      <c r="A12120" s="655">
        <v>733905721250</v>
      </c>
      <c r="B12120" s="654" t="s">
        <v>27119</v>
      </c>
      <c r="C12120" s="22">
        <f>DIAG!G56</f>
        <v>0</v>
      </c>
      <c r="D12120" s="15" t="s">
        <v>24876</v>
      </c>
      <c r="E12120" s="371" t="s">
        <v>27120</v>
      </c>
    </row>
    <row r="12121" spans="1:5" ht="12" customHeight="1" x14ac:dyDescent="0.25">
      <c r="A12121" s="655">
        <v>733905721267</v>
      </c>
      <c r="B12121" s="654" t="s">
        <v>27121</v>
      </c>
      <c r="C12121" s="22">
        <f>DIAG!H56</f>
        <v>0</v>
      </c>
      <c r="D12121" s="15" t="s">
        <v>24876</v>
      </c>
      <c r="E12121" s="371" t="s">
        <v>27122</v>
      </c>
    </row>
    <row r="12122" spans="1:5" ht="12" customHeight="1" x14ac:dyDescent="0.25">
      <c r="A12122" s="655">
        <v>733905721274</v>
      </c>
      <c r="B12122" s="654" t="s">
        <v>27123</v>
      </c>
      <c r="C12122" s="22">
        <f>DIAG!I56</f>
        <v>0</v>
      </c>
      <c r="D12122" s="15" t="s">
        <v>24876</v>
      </c>
      <c r="E12122" s="371" t="s">
        <v>27124</v>
      </c>
    </row>
    <row r="12123" spans="1:5" ht="12" customHeight="1" x14ac:dyDescent="0.25">
      <c r="A12123" s="655">
        <v>733905721281</v>
      </c>
      <c r="B12123" s="654" t="s">
        <v>27125</v>
      </c>
      <c r="C12123" s="22">
        <f>DIAG!J56</f>
        <v>0</v>
      </c>
      <c r="D12123" s="15" t="s">
        <v>24876</v>
      </c>
      <c r="E12123" s="371" t="s">
        <v>27126</v>
      </c>
    </row>
    <row r="12124" spans="1:5" ht="12" customHeight="1" x14ac:dyDescent="0.25">
      <c r="A12124" s="655">
        <v>733905746055</v>
      </c>
      <c r="B12124" s="654" t="s">
        <v>27127</v>
      </c>
      <c r="C12124" s="22">
        <f>DIAG!K56</f>
        <v>0</v>
      </c>
      <c r="D12124" s="15" t="s">
        <v>24876</v>
      </c>
      <c r="E12124" s="371" t="s">
        <v>27128</v>
      </c>
    </row>
    <row r="12125" spans="1:5" ht="12" customHeight="1" x14ac:dyDescent="0.25">
      <c r="A12125" s="655">
        <v>733905756160</v>
      </c>
      <c r="B12125" s="654" t="s">
        <v>27129</v>
      </c>
      <c r="C12125" s="22">
        <f>DIAG!K57</f>
        <v>0</v>
      </c>
      <c r="D12125" s="15" t="s">
        <v>24876</v>
      </c>
      <c r="E12125" s="371" t="s">
        <v>27130</v>
      </c>
    </row>
    <row r="12126" spans="1:5" ht="12" customHeight="1" x14ac:dyDescent="0.25">
      <c r="A12126" s="655">
        <v>733905757440</v>
      </c>
      <c r="B12126" s="654" t="s">
        <v>27131</v>
      </c>
      <c r="C12126" s="22">
        <f>DIAG!K58</f>
        <v>0</v>
      </c>
      <c r="D12126" s="15" t="s">
        <v>24876</v>
      </c>
      <c r="E12126" s="371" t="s">
        <v>27132</v>
      </c>
    </row>
    <row r="12127" spans="1:5" ht="12" customHeight="1" x14ac:dyDescent="0.25">
      <c r="A12127" s="655">
        <v>733905758720</v>
      </c>
      <c r="B12127" s="654" t="s">
        <v>27133</v>
      </c>
      <c r="C12127" s="22">
        <f>DIAG!K59</f>
        <v>0</v>
      </c>
      <c r="D12127" s="15" t="s">
        <v>24876</v>
      </c>
      <c r="E12127" s="371" t="s">
        <v>27134</v>
      </c>
    </row>
    <row r="12128" spans="1:5" ht="12" customHeight="1" x14ac:dyDescent="0.25">
      <c r="A12128" s="655">
        <v>733905760006</v>
      </c>
      <c r="B12128" s="654" t="s">
        <v>27135</v>
      </c>
      <c r="C12128" s="22">
        <f>DIAG!K60</f>
        <v>0</v>
      </c>
      <c r="D12128" s="15" t="s">
        <v>24876</v>
      </c>
      <c r="E12128" s="371" t="s">
        <v>27136</v>
      </c>
    </row>
    <row r="12129" spans="1:5" ht="12" customHeight="1" x14ac:dyDescent="0.25">
      <c r="A12129" s="655">
        <v>733905761287</v>
      </c>
      <c r="B12129" s="654" t="s">
        <v>27137</v>
      </c>
      <c r="C12129" s="22">
        <f>DIAG!K61</f>
        <v>0</v>
      </c>
      <c r="D12129" s="15" t="s">
        <v>24876</v>
      </c>
      <c r="E12129" s="371" t="s">
        <v>27138</v>
      </c>
    </row>
    <row r="12130" spans="1:5" ht="12" customHeight="1" x14ac:dyDescent="0.25">
      <c r="A12130" s="655">
        <v>733905762567</v>
      </c>
      <c r="B12130" s="654" t="s">
        <v>27139</v>
      </c>
      <c r="C12130" s="22">
        <f>DIAG!K62</f>
        <v>0</v>
      </c>
      <c r="D12130" s="15" t="s">
        <v>24876</v>
      </c>
      <c r="E12130" s="371" t="s">
        <v>27140</v>
      </c>
    </row>
    <row r="12131" spans="1:5" ht="12" customHeight="1" x14ac:dyDescent="0.25">
      <c r="A12131" s="655">
        <v>733905763847</v>
      </c>
      <c r="B12131" s="654" t="s">
        <v>27141</v>
      </c>
      <c r="C12131" s="22">
        <f>DIAG!K63</f>
        <v>0</v>
      </c>
      <c r="D12131" s="15" t="s">
        <v>24876</v>
      </c>
      <c r="E12131" s="371" t="s">
        <v>27142</v>
      </c>
    </row>
    <row r="12132" spans="1:5" ht="12" customHeight="1" x14ac:dyDescent="0.25">
      <c r="A12132" s="655">
        <v>733905765124</v>
      </c>
      <c r="B12132" s="654" t="s">
        <v>27143</v>
      </c>
      <c r="C12132" s="22">
        <f>DIAG!K64</f>
        <v>0</v>
      </c>
      <c r="D12132" s="15" t="s">
        <v>24876</v>
      </c>
      <c r="E12132" s="371" t="s">
        <v>27144</v>
      </c>
    </row>
    <row r="12133" spans="1:5" ht="12" customHeight="1" x14ac:dyDescent="0.25">
      <c r="A12133" s="655">
        <v>733905721304</v>
      </c>
      <c r="B12133" s="654" t="s">
        <v>27145</v>
      </c>
      <c r="C12133" s="22">
        <f>DIAG!L56</f>
        <v>0</v>
      </c>
      <c r="D12133" s="15" t="s">
        <v>24876</v>
      </c>
      <c r="E12133" s="371" t="s">
        <v>27146</v>
      </c>
    </row>
    <row r="12134" spans="1:5" ht="12" customHeight="1" x14ac:dyDescent="0.25">
      <c r="A12134" s="655">
        <v>733905721311</v>
      </c>
      <c r="B12134" s="654" t="s">
        <v>27147</v>
      </c>
      <c r="C12134" s="22">
        <f>DIAG!M56</f>
        <v>0</v>
      </c>
      <c r="D12134" s="15" t="s">
        <v>24876</v>
      </c>
      <c r="E12134" s="371" t="s">
        <v>27148</v>
      </c>
    </row>
    <row r="12135" spans="1:5" ht="12" customHeight="1" x14ac:dyDescent="0.25">
      <c r="A12135" s="655">
        <v>733905721328</v>
      </c>
      <c r="B12135" s="654" t="s">
        <v>27149</v>
      </c>
      <c r="C12135" s="22">
        <f>DIAG!N56</f>
        <v>0</v>
      </c>
      <c r="D12135" s="15" t="s">
        <v>24876</v>
      </c>
      <c r="E12135" s="371" t="s">
        <v>27150</v>
      </c>
    </row>
    <row r="12136" spans="1:5" ht="12" customHeight="1" x14ac:dyDescent="0.25">
      <c r="A12136" s="655">
        <v>733905721335</v>
      </c>
      <c r="B12136" s="654" t="s">
        <v>27151</v>
      </c>
      <c r="C12136" s="22">
        <f>DIAG!O56</f>
        <v>0</v>
      </c>
      <c r="D12136" s="15" t="s">
        <v>24876</v>
      </c>
      <c r="E12136" s="371" t="s">
        <v>27152</v>
      </c>
    </row>
    <row r="12137" spans="1:5" ht="12" customHeight="1" x14ac:dyDescent="0.25">
      <c r="A12137" s="655">
        <v>733905721342</v>
      </c>
      <c r="B12137" s="654" t="s">
        <v>27153</v>
      </c>
      <c r="C12137" s="22">
        <f>DIAG!P56</f>
        <v>0</v>
      </c>
      <c r="D12137" s="15" t="s">
        <v>24876</v>
      </c>
      <c r="E12137" s="371" t="s">
        <v>27154</v>
      </c>
    </row>
    <row r="12138" spans="1:5" ht="12" customHeight="1" x14ac:dyDescent="0.25">
      <c r="A12138" s="655">
        <v>733905721359</v>
      </c>
      <c r="B12138" s="654" t="s">
        <v>27155</v>
      </c>
      <c r="C12138" s="22">
        <f>DIAG!Q56</f>
        <v>0</v>
      </c>
      <c r="D12138" s="15" t="s">
        <v>24876</v>
      </c>
      <c r="E12138" s="371" t="s">
        <v>27156</v>
      </c>
    </row>
    <row r="12139" spans="1:5" ht="12" customHeight="1" x14ac:dyDescent="0.25">
      <c r="A12139" s="655">
        <v>733905746123</v>
      </c>
      <c r="B12139" s="654" t="s">
        <v>27157</v>
      </c>
      <c r="C12139" s="22">
        <f>DIAG!R56</f>
        <v>0</v>
      </c>
      <c r="D12139" s="15" t="s">
        <v>24876</v>
      </c>
      <c r="E12139" s="371" t="s">
        <v>27158</v>
      </c>
    </row>
    <row r="12140" spans="1:5" ht="12" customHeight="1" x14ac:dyDescent="0.25">
      <c r="A12140" s="655">
        <v>733905756238</v>
      </c>
      <c r="B12140" s="654" t="s">
        <v>27159</v>
      </c>
      <c r="C12140" s="22">
        <f>DIAG!R57</f>
        <v>0</v>
      </c>
      <c r="D12140" s="15" t="s">
        <v>24876</v>
      </c>
      <c r="E12140" s="371" t="s">
        <v>27160</v>
      </c>
    </row>
    <row r="12141" spans="1:5" ht="12" customHeight="1" x14ac:dyDescent="0.25">
      <c r="A12141" s="655">
        <v>733905757518</v>
      </c>
      <c r="B12141" s="654" t="s">
        <v>27161</v>
      </c>
      <c r="C12141" s="22">
        <f>DIAG!R58</f>
        <v>0</v>
      </c>
      <c r="D12141" s="15" t="s">
        <v>24876</v>
      </c>
      <c r="E12141" s="371" t="s">
        <v>27162</v>
      </c>
    </row>
    <row r="12142" spans="1:5" ht="12" customHeight="1" x14ac:dyDescent="0.25">
      <c r="A12142" s="655">
        <v>733905758799</v>
      </c>
      <c r="B12142" s="654" t="s">
        <v>27163</v>
      </c>
      <c r="C12142" s="22">
        <f>DIAG!R59</f>
        <v>0</v>
      </c>
      <c r="D12142" s="15" t="s">
        <v>24876</v>
      </c>
      <c r="E12142" s="371" t="s">
        <v>27164</v>
      </c>
    </row>
    <row r="12143" spans="1:5" ht="12" customHeight="1" x14ac:dyDescent="0.25">
      <c r="A12143" s="655">
        <v>733905760075</v>
      </c>
      <c r="B12143" s="654" t="s">
        <v>27165</v>
      </c>
      <c r="C12143" s="22">
        <f>DIAG!R60</f>
        <v>0</v>
      </c>
      <c r="D12143" s="15" t="s">
        <v>24876</v>
      </c>
      <c r="E12143" s="371" t="s">
        <v>27166</v>
      </c>
    </row>
    <row r="12144" spans="1:5" ht="12" customHeight="1" x14ac:dyDescent="0.25">
      <c r="A12144" s="655">
        <v>733905761355</v>
      </c>
      <c r="B12144" s="654" t="s">
        <v>27167</v>
      </c>
      <c r="C12144" s="22">
        <f>DIAG!R61</f>
        <v>0</v>
      </c>
      <c r="D12144" s="15" t="s">
        <v>24876</v>
      </c>
      <c r="E12144" s="371" t="s">
        <v>27168</v>
      </c>
    </row>
    <row r="12145" spans="1:5" ht="12" customHeight="1" x14ac:dyDescent="0.25">
      <c r="A12145" s="655">
        <v>733905762635</v>
      </c>
      <c r="B12145" s="654" t="s">
        <v>27169</v>
      </c>
      <c r="C12145" s="22">
        <f>DIAG!R62</f>
        <v>0</v>
      </c>
      <c r="D12145" s="15" t="s">
        <v>24876</v>
      </c>
      <c r="E12145" s="371" t="s">
        <v>27170</v>
      </c>
    </row>
    <row r="12146" spans="1:5" ht="12" customHeight="1" x14ac:dyDescent="0.25">
      <c r="A12146" s="655">
        <v>733905763915</v>
      </c>
      <c r="B12146" s="654" t="s">
        <v>27171</v>
      </c>
      <c r="C12146" s="22">
        <f>DIAG!R63</f>
        <v>0</v>
      </c>
      <c r="D12146" s="15" t="s">
        <v>24876</v>
      </c>
      <c r="E12146" s="371" t="s">
        <v>27172</v>
      </c>
    </row>
    <row r="12147" spans="1:5" ht="12" customHeight="1" x14ac:dyDescent="0.25">
      <c r="A12147" s="655">
        <v>733905765193</v>
      </c>
      <c r="B12147" s="654" t="s">
        <v>27173</v>
      </c>
      <c r="C12147" s="22">
        <f>DIAG!R64</f>
        <v>0</v>
      </c>
      <c r="D12147" s="15" t="s">
        <v>24876</v>
      </c>
      <c r="E12147" s="371" t="s">
        <v>27174</v>
      </c>
    </row>
    <row r="12148" spans="1:5" ht="12" customHeight="1" x14ac:dyDescent="0.25">
      <c r="A12148" s="655">
        <v>733905746130</v>
      </c>
      <c r="B12148" s="654" t="s">
        <v>27175</v>
      </c>
      <c r="C12148" s="22">
        <f>DIAG!S56</f>
        <v>0</v>
      </c>
      <c r="D12148" s="15" t="s">
        <v>24876</v>
      </c>
      <c r="E12148" s="371" t="s">
        <v>27176</v>
      </c>
    </row>
    <row r="12149" spans="1:5" ht="12" customHeight="1" x14ac:dyDescent="0.25">
      <c r="A12149" s="655">
        <v>733905756245</v>
      </c>
      <c r="B12149" s="654" t="s">
        <v>27177</v>
      </c>
      <c r="C12149" s="22">
        <f>DIAG!S57</f>
        <v>0</v>
      </c>
      <c r="D12149" s="15" t="s">
        <v>24876</v>
      </c>
      <c r="E12149" s="371" t="s">
        <v>27178</v>
      </c>
    </row>
    <row r="12150" spans="1:5" ht="12" customHeight="1" x14ac:dyDescent="0.25">
      <c r="A12150" s="655">
        <v>733905757525</v>
      </c>
      <c r="B12150" s="654" t="s">
        <v>27179</v>
      </c>
      <c r="C12150" s="22">
        <f>DIAG!S58</f>
        <v>0</v>
      </c>
      <c r="D12150" s="15" t="s">
        <v>24876</v>
      </c>
      <c r="E12150" s="371" t="s">
        <v>27180</v>
      </c>
    </row>
    <row r="12151" spans="1:5" ht="12" customHeight="1" x14ac:dyDescent="0.25">
      <c r="A12151" s="655">
        <v>733905758805</v>
      </c>
      <c r="B12151" s="654" t="s">
        <v>27181</v>
      </c>
      <c r="C12151" s="22">
        <f>DIAG!S59</f>
        <v>0</v>
      </c>
      <c r="D12151" s="15" t="s">
        <v>24876</v>
      </c>
      <c r="E12151" s="371" t="s">
        <v>27182</v>
      </c>
    </row>
    <row r="12152" spans="1:5" ht="12" customHeight="1" x14ac:dyDescent="0.25">
      <c r="A12152" s="655">
        <v>733905760082</v>
      </c>
      <c r="B12152" s="654" t="s">
        <v>27183</v>
      </c>
      <c r="C12152" s="22">
        <f>DIAG!S60</f>
        <v>0</v>
      </c>
      <c r="D12152" s="15" t="s">
        <v>24876</v>
      </c>
      <c r="E12152" s="371" t="s">
        <v>27184</v>
      </c>
    </row>
    <row r="12153" spans="1:5" ht="12" customHeight="1" x14ac:dyDescent="0.25">
      <c r="A12153" s="655">
        <v>733905761362</v>
      </c>
      <c r="B12153" s="654" t="s">
        <v>27185</v>
      </c>
      <c r="C12153" s="22">
        <f>DIAG!S61</f>
        <v>0</v>
      </c>
      <c r="D12153" s="15" t="s">
        <v>24876</v>
      </c>
      <c r="E12153" s="371" t="s">
        <v>27186</v>
      </c>
    </row>
    <row r="12154" spans="1:5" ht="12" customHeight="1" x14ac:dyDescent="0.25">
      <c r="A12154" s="655">
        <v>733905762642</v>
      </c>
      <c r="B12154" s="654" t="s">
        <v>27187</v>
      </c>
      <c r="C12154" s="22">
        <f>DIAG!S62</f>
        <v>0</v>
      </c>
      <c r="D12154" s="15" t="s">
        <v>24876</v>
      </c>
      <c r="E12154" s="371" t="s">
        <v>27188</v>
      </c>
    </row>
    <row r="12155" spans="1:5" ht="12" customHeight="1" x14ac:dyDescent="0.25">
      <c r="A12155" s="655">
        <v>733905763922</v>
      </c>
      <c r="B12155" s="654" t="s">
        <v>27189</v>
      </c>
      <c r="C12155" s="22">
        <f>DIAG!S63</f>
        <v>0</v>
      </c>
      <c r="D12155" s="15" t="s">
        <v>24876</v>
      </c>
      <c r="E12155" s="371" t="s">
        <v>27190</v>
      </c>
    </row>
    <row r="12156" spans="1:5" ht="12" customHeight="1" x14ac:dyDescent="0.25">
      <c r="A12156" s="655">
        <v>733905765209</v>
      </c>
      <c r="B12156" s="654" t="s">
        <v>27191</v>
      </c>
      <c r="C12156" s="22">
        <f>DIAG!S64</f>
        <v>0</v>
      </c>
      <c r="D12156" s="15" t="s">
        <v>24876</v>
      </c>
      <c r="E12156" s="371" t="s">
        <v>27192</v>
      </c>
    </row>
    <row r="12157" spans="1:5" ht="12" customHeight="1" x14ac:dyDescent="0.25">
      <c r="A12157" s="655">
        <v>733905746147</v>
      </c>
      <c r="B12157" s="654" t="s">
        <v>27193</v>
      </c>
      <c r="C12157" s="22">
        <f>DIAG!T56</f>
        <v>0</v>
      </c>
      <c r="D12157" s="15" t="s">
        <v>24876</v>
      </c>
      <c r="E12157" s="371" t="s">
        <v>27194</v>
      </c>
    </row>
    <row r="12158" spans="1:5" ht="12" customHeight="1" x14ac:dyDescent="0.25">
      <c r="A12158" s="655">
        <v>733905756252</v>
      </c>
      <c r="B12158" s="654" t="s">
        <v>27195</v>
      </c>
      <c r="C12158" s="22">
        <f>DIAG!T57</f>
        <v>0</v>
      </c>
      <c r="D12158" s="15" t="s">
        <v>24876</v>
      </c>
      <c r="E12158" s="371" t="s">
        <v>27196</v>
      </c>
    </row>
    <row r="12159" spans="1:5" ht="12" customHeight="1" x14ac:dyDescent="0.25">
      <c r="A12159" s="655">
        <v>733905757532</v>
      </c>
      <c r="B12159" s="654" t="s">
        <v>27197</v>
      </c>
      <c r="C12159" s="22">
        <f>DIAG!T58</f>
        <v>0</v>
      </c>
      <c r="D12159" s="15" t="s">
        <v>24876</v>
      </c>
      <c r="E12159" s="371" t="s">
        <v>27198</v>
      </c>
    </row>
    <row r="12160" spans="1:5" ht="12" customHeight="1" x14ac:dyDescent="0.25">
      <c r="A12160" s="655">
        <v>733905758812</v>
      </c>
      <c r="B12160" s="654" t="s">
        <v>27199</v>
      </c>
      <c r="C12160" s="22">
        <f>DIAG!T59</f>
        <v>0</v>
      </c>
      <c r="D12160" s="15" t="s">
        <v>24876</v>
      </c>
      <c r="E12160" s="371" t="s">
        <v>27200</v>
      </c>
    </row>
    <row r="12161" spans="1:5" ht="12" customHeight="1" x14ac:dyDescent="0.25">
      <c r="A12161" s="655">
        <v>733905760099</v>
      </c>
      <c r="B12161" s="652" t="s">
        <v>27201</v>
      </c>
      <c r="C12161" s="22">
        <f>DIAG!T60</f>
        <v>0</v>
      </c>
      <c r="D12161" s="15" t="s">
        <v>24876</v>
      </c>
      <c r="E12161" s="371" t="s">
        <v>27202</v>
      </c>
    </row>
    <row r="12162" spans="1:5" ht="12" customHeight="1" x14ac:dyDescent="0.25">
      <c r="A12162" s="655">
        <v>733905761379</v>
      </c>
      <c r="B12162" s="652" t="s">
        <v>27203</v>
      </c>
      <c r="C12162" s="22">
        <f>DIAG!T61</f>
        <v>0</v>
      </c>
      <c r="D12162" s="15" t="s">
        <v>24876</v>
      </c>
      <c r="E12162" s="371" t="s">
        <v>27204</v>
      </c>
    </row>
    <row r="12163" spans="1:5" ht="12" customHeight="1" x14ac:dyDescent="0.25">
      <c r="A12163" s="655">
        <v>733905762659</v>
      </c>
      <c r="B12163" s="652" t="s">
        <v>27205</v>
      </c>
      <c r="C12163" s="22">
        <f>DIAG!T62</f>
        <v>0</v>
      </c>
      <c r="D12163" s="15" t="s">
        <v>24876</v>
      </c>
      <c r="E12163" s="371" t="s">
        <v>27206</v>
      </c>
    </row>
    <row r="12164" spans="1:5" ht="12" customHeight="1" x14ac:dyDescent="0.25">
      <c r="A12164" s="655">
        <v>733905763939</v>
      </c>
      <c r="B12164" s="652" t="s">
        <v>27207</v>
      </c>
      <c r="C12164" s="22">
        <f>DIAG!T63</f>
        <v>0</v>
      </c>
      <c r="D12164" s="15" t="s">
        <v>24876</v>
      </c>
      <c r="E12164" s="371" t="s">
        <v>27208</v>
      </c>
    </row>
    <row r="12165" spans="1:5" ht="12" customHeight="1" x14ac:dyDescent="0.25">
      <c r="A12165" s="655">
        <v>733905765216</v>
      </c>
      <c r="B12165" s="652" t="s">
        <v>27209</v>
      </c>
      <c r="C12165" s="22">
        <f>DIAG!T64</f>
        <v>0</v>
      </c>
      <c r="D12165" s="15" t="s">
        <v>24876</v>
      </c>
      <c r="E12165" s="371" t="s">
        <v>27210</v>
      </c>
    </row>
    <row r="12166" spans="1:5" ht="12" customHeight="1" x14ac:dyDescent="0.25">
      <c r="A12166" s="655">
        <v>733905746154</v>
      </c>
      <c r="B12166" s="652" t="s">
        <v>27211</v>
      </c>
      <c r="C12166" s="22">
        <f>DIAG!V56</f>
        <v>0</v>
      </c>
      <c r="D12166" s="15" t="s">
        <v>24876</v>
      </c>
      <c r="E12166" s="371" t="s">
        <v>27212</v>
      </c>
    </row>
    <row r="12167" spans="1:5" ht="12" customHeight="1" x14ac:dyDescent="0.25">
      <c r="A12167" s="655">
        <v>733905756269</v>
      </c>
      <c r="B12167" s="652" t="s">
        <v>27213</v>
      </c>
      <c r="C12167" s="22">
        <f>DIAG!V57</f>
        <v>0</v>
      </c>
      <c r="D12167" s="15" t="s">
        <v>24876</v>
      </c>
      <c r="E12167" s="371" t="s">
        <v>27214</v>
      </c>
    </row>
    <row r="12168" spans="1:5" ht="12" customHeight="1" x14ac:dyDescent="0.25">
      <c r="A12168" s="655">
        <v>733905757549</v>
      </c>
      <c r="B12168" s="652" t="s">
        <v>27215</v>
      </c>
      <c r="C12168" s="22">
        <f>DIAG!V58</f>
        <v>0</v>
      </c>
      <c r="D12168" s="15" t="s">
        <v>24876</v>
      </c>
      <c r="E12168" s="371" t="s">
        <v>27216</v>
      </c>
    </row>
    <row r="12169" spans="1:5" ht="12" customHeight="1" x14ac:dyDescent="0.25">
      <c r="A12169" s="655">
        <v>733905758829</v>
      </c>
      <c r="B12169" s="652" t="s">
        <v>27217</v>
      </c>
      <c r="C12169" s="22">
        <f>DIAG!V59</f>
        <v>0</v>
      </c>
      <c r="D12169" s="15" t="s">
        <v>24876</v>
      </c>
      <c r="E12169" s="371" t="s">
        <v>27218</v>
      </c>
    </row>
    <row r="12170" spans="1:5" ht="12" customHeight="1" x14ac:dyDescent="0.25">
      <c r="A12170" s="655">
        <v>733905760105</v>
      </c>
      <c r="B12170" s="652" t="s">
        <v>27219</v>
      </c>
      <c r="C12170" s="22">
        <f>DIAG!V60</f>
        <v>0</v>
      </c>
      <c r="D12170" s="15" t="s">
        <v>24876</v>
      </c>
      <c r="E12170" s="371" t="s">
        <v>27220</v>
      </c>
    </row>
    <row r="12171" spans="1:5" ht="12" customHeight="1" x14ac:dyDescent="0.25">
      <c r="A12171" s="655">
        <v>733905761386</v>
      </c>
      <c r="B12171" s="652" t="s">
        <v>27221</v>
      </c>
      <c r="C12171" s="22">
        <f>DIAG!V61</f>
        <v>0</v>
      </c>
      <c r="D12171" s="15" t="s">
        <v>24876</v>
      </c>
      <c r="E12171" s="371" t="s">
        <v>27222</v>
      </c>
    </row>
    <row r="12172" spans="1:5" ht="12" customHeight="1" x14ac:dyDescent="0.25">
      <c r="A12172" s="655">
        <v>733905762666</v>
      </c>
      <c r="B12172" s="652" t="s">
        <v>27223</v>
      </c>
      <c r="C12172" s="22">
        <f>DIAG!V62</f>
        <v>0</v>
      </c>
      <c r="D12172" s="15" t="s">
        <v>24876</v>
      </c>
      <c r="E12172" s="371" t="s">
        <v>27224</v>
      </c>
    </row>
    <row r="12173" spans="1:5" ht="12" customHeight="1" x14ac:dyDescent="0.25">
      <c r="A12173" s="655">
        <v>733905763946</v>
      </c>
      <c r="B12173" s="652" t="s">
        <v>27225</v>
      </c>
      <c r="C12173" s="22">
        <f>DIAG!V63</f>
        <v>0</v>
      </c>
      <c r="D12173" s="15" t="s">
        <v>24876</v>
      </c>
      <c r="E12173" s="371" t="s">
        <v>27226</v>
      </c>
    </row>
    <row r="12174" spans="1:5" ht="12" customHeight="1" x14ac:dyDescent="0.25">
      <c r="A12174" s="655">
        <v>733905765223</v>
      </c>
      <c r="B12174" s="652" t="s">
        <v>27227</v>
      </c>
      <c r="C12174" s="22">
        <f>DIAG!V64</f>
        <v>0</v>
      </c>
      <c r="D12174" s="15" t="s">
        <v>24876</v>
      </c>
      <c r="E12174" s="371" t="s">
        <v>27228</v>
      </c>
    </row>
    <row r="12175" spans="1:5" ht="12" customHeight="1" x14ac:dyDescent="0.25">
      <c r="A12175" s="655">
        <v>733905746161</v>
      </c>
      <c r="B12175" s="652" t="s">
        <v>27229</v>
      </c>
      <c r="C12175" s="22">
        <f>DIAG!W56</f>
        <v>0</v>
      </c>
      <c r="D12175" s="15" t="s">
        <v>24876</v>
      </c>
      <c r="E12175" s="371" t="s">
        <v>27230</v>
      </c>
    </row>
    <row r="12176" spans="1:5" ht="12" customHeight="1" x14ac:dyDescent="0.25">
      <c r="A12176" s="655">
        <v>733905756276</v>
      </c>
      <c r="B12176" s="652" t="s">
        <v>27231</v>
      </c>
      <c r="C12176" s="22">
        <f>DIAG!W57</f>
        <v>0</v>
      </c>
      <c r="D12176" s="15" t="s">
        <v>24876</v>
      </c>
      <c r="E12176" s="371" t="s">
        <v>27232</v>
      </c>
    </row>
    <row r="12177" spans="1:5" ht="12" customHeight="1" x14ac:dyDescent="0.25">
      <c r="A12177" s="655">
        <v>733905757556</v>
      </c>
      <c r="B12177" s="652" t="s">
        <v>27233</v>
      </c>
      <c r="C12177" s="22">
        <f>DIAG!W58</f>
        <v>0</v>
      </c>
      <c r="D12177" s="15" t="s">
        <v>24876</v>
      </c>
      <c r="E12177" s="371" t="s">
        <v>27234</v>
      </c>
    </row>
    <row r="12178" spans="1:5" ht="12" customHeight="1" x14ac:dyDescent="0.25">
      <c r="A12178" s="655">
        <v>733905758836</v>
      </c>
      <c r="B12178" s="652" t="s">
        <v>27235</v>
      </c>
      <c r="C12178" s="22">
        <f>DIAG!W59</f>
        <v>0</v>
      </c>
      <c r="D12178" s="15" t="s">
        <v>24876</v>
      </c>
      <c r="E12178" s="371" t="s">
        <v>27236</v>
      </c>
    </row>
    <row r="12179" spans="1:5" ht="12" customHeight="1" x14ac:dyDescent="0.25">
      <c r="A12179" s="655">
        <v>733905760112</v>
      </c>
      <c r="B12179" s="652" t="s">
        <v>27237</v>
      </c>
      <c r="C12179" s="22">
        <f>DIAG!W60</f>
        <v>0</v>
      </c>
      <c r="D12179" s="15" t="s">
        <v>24876</v>
      </c>
      <c r="E12179" s="371" t="s">
        <v>27238</v>
      </c>
    </row>
    <row r="12180" spans="1:5" ht="12" customHeight="1" x14ac:dyDescent="0.25">
      <c r="A12180" s="655">
        <v>733905761393</v>
      </c>
      <c r="B12180" s="652" t="s">
        <v>27239</v>
      </c>
      <c r="C12180" s="22">
        <f>DIAG!W61</f>
        <v>0</v>
      </c>
      <c r="D12180" s="15" t="s">
        <v>24876</v>
      </c>
      <c r="E12180" s="371" t="s">
        <v>27240</v>
      </c>
    </row>
    <row r="12181" spans="1:5" ht="12" customHeight="1" x14ac:dyDescent="0.25">
      <c r="A12181" s="655">
        <v>733905762673</v>
      </c>
      <c r="B12181" s="652" t="s">
        <v>27241</v>
      </c>
      <c r="C12181" s="22">
        <f>DIAG!W62</f>
        <v>0</v>
      </c>
      <c r="D12181" s="15" t="s">
        <v>24876</v>
      </c>
      <c r="E12181" s="371" t="s">
        <v>27242</v>
      </c>
    </row>
    <row r="12182" spans="1:5" ht="12" customHeight="1" x14ac:dyDescent="0.25">
      <c r="A12182" s="655">
        <v>733905763953</v>
      </c>
      <c r="B12182" s="652" t="s">
        <v>27243</v>
      </c>
      <c r="C12182" s="22">
        <f>DIAG!W63</f>
        <v>0</v>
      </c>
      <c r="D12182" s="15" t="s">
        <v>24876</v>
      </c>
      <c r="E12182" s="371" t="s">
        <v>27244</v>
      </c>
    </row>
    <row r="12183" spans="1:5" ht="12" customHeight="1" x14ac:dyDescent="0.25">
      <c r="A12183" s="655">
        <v>733905765230</v>
      </c>
      <c r="B12183" s="652" t="s">
        <v>27245</v>
      </c>
      <c r="C12183" s="22">
        <f>DIAG!W64</f>
        <v>0</v>
      </c>
      <c r="D12183" s="15" t="s">
        <v>24876</v>
      </c>
      <c r="E12183" s="371" t="s">
        <v>27246</v>
      </c>
    </row>
    <row r="12184" spans="1:5" ht="12" customHeight="1" x14ac:dyDescent="0.25">
      <c r="A12184" s="655">
        <v>733905721410</v>
      </c>
      <c r="B12184" t="s">
        <v>27247</v>
      </c>
      <c r="C12184" s="22">
        <f>DIAG!X56</f>
        <v>0</v>
      </c>
      <c r="D12184" s="15" t="s">
        <v>24876</v>
      </c>
      <c r="E12184" s="371" t="s">
        <v>27248</v>
      </c>
    </row>
    <row r="12185" spans="1:5" ht="12" customHeight="1" x14ac:dyDescent="0.25">
      <c r="A12185" s="655">
        <v>733905721427</v>
      </c>
      <c r="B12185" t="s">
        <v>27249</v>
      </c>
      <c r="C12185" s="22">
        <f>DIAG!Y56</f>
        <v>0</v>
      </c>
      <c r="D12185" s="15" t="s">
        <v>24876</v>
      </c>
      <c r="E12185" s="371" t="s">
        <v>27250</v>
      </c>
    </row>
    <row r="12186" spans="1:5" ht="12" customHeight="1" x14ac:dyDescent="0.25">
      <c r="A12186" s="655">
        <v>733905721434</v>
      </c>
      <c r="B12186" t="s">
        <v>27251</v>
      </c>
      <c r="C12186" s="22">
        <f>DIAG!Z56</f>
        <v>0</v>
      </c>
      <c r="D12186" s="15" t="s">
        <v>24876</v>
      </c>
      <c r="E12186" s="371" t="s">
        <v>27252</v>
      </c>
    </row>
    <row r="12187" spans="1:5" ht="12" customHeight="1" x14ac:dyDescent="0.25">
      <c r="A12187" s="655">
        <v>733905721441</v>
      </c>
      <c r="B12187" t="s">
        <v>27253</v>
      </c>
      <c r="C12187" s="22">
        <f>DIAG!AA56</f>
        <v>0</v>
      </c>
      <c r="D12187" s="15" t="s">
        <v>24876</v>
      </c>
      <c r="E12187" s="371" t="s">
        <v>27254</v>
      </c>
    </row>
    <row r="12188" spans="1:5" ht="12" customHeight="1" x14ac:dyDescent="0.25">
      <c r="A12188" s="655">
        <v>733905721458</v>
      </c>
      <c r="B12188" t="s">
        <v>27255</v>
      </c>
      <c r="C12188" s="22">
        <f>DIAG!AB56</f>
        <v>0</v>
      </c>
      <c r="D12188" s="15" t="s">
        <v>24876</v>
      </c>
      <c r="E12188" s="371" t="s">
        <v>27256</v>
      </c>
    </row>
    <row r="12189" spans="1:5" ht="12" customHeight="1" x14ac:dyDescent="0.25">
      <c r="A12189" s="655">
        <v>733905721465</v>
      </c>
      <c r="B12189" s="372" t="s">
        <v>27257</v>
      </c>
      <c r="C12189" s="22">
        <f>DIAG!AC56</f>
        <v>0</v>
      </c>
      <c r="D12189" s="15" t="s">
        <v>24876</v>
      </c>
      <c r="E12189" s="371" t="s">
        <v>27258</v>
      </c>
    </row>
    <row r="12190" spans="1:5" ht="12" customHeight="1" x14ac:dyDescent="0.25">
      <c r="A12190" s="655">
        <v>733905746239</v>
      </c>
      <c r="B12190" s="652" t="s">
        <v>27259</v>
      </c>
      <c r="C12190" s="22">
        <f>DIAG!AD56</f>
        <v>0</v>
      </c>
      <c r="D12190" s="15" t="s">
        <v>24876</v>
      </c>
      <c r="E12190" s="371" t="s">
        <v>27260</v>
      </c>
    </row>
    <row r="12191" spans="1:5" ht="12" customHeight="1" x14ac:dyDescent="0.25">
      <c r="A12191" s="655">
        <v>733905756344</v>
      </c>
      <c r="B12191" s="652" t="s">
        <v>27261</v>
      </c>
      <c r="C12191" s="22">
        <f>DIAG!AD57</f>
        <v>0</v>
      </c>
      <c r="D12191" s="15" t="s">
        <v>24876</v>
      </c>
      <c r="E12191" s="371" t="s">
        <v>27262</v>
      </c>
    </row>
    <row r="12192" spans="1:5" ht="12" customHeight="1" x14ac:dyDescent="0.25">
      <c r="A12192" s="655">
        <v>733905757624</v>
      </c>
      <c r="B12192" s="652" t="s">
        <v>27263</v>
      </c>
      <c r="C12192" s="22">
        <f>DIAG!AD58</f>
        <v>0</v>
      </c>
      <c r="D12192" s="15" t="s">
        <v>24876</v>
      </c>
      <c r="E12192" s="371" t="s">
        <v>27264</v>
      </c>
    </row>
    <row r="12193" spans="1:5" ht="12" customHeight="1" x14ac:dyDescent="0.25">
      <c r="A12193" s="655">
        <v>733905758904</v>
      </c>
      <c r="B12193" s="652" t="s">
        <v>27265</v>
      </c>
      <c r="C12193" s="22">
        <f>DIAG!AD59</f>
        <v>0</v>
      </c>
      <c r="D12193" s="15" t="s">
        <v>24876</v>
      </c>
      <c r="E12193" s="371" t="s">
        <v>27266</v>
      </c>
    </row>
    <row r="12194" spans="1:5" ht="12" customHeight="1" x14ac:dyDescent="0.25">
      <c r="A12194" s="655">
        <v>733905760181</v>
      </c>
      <c r="B12194" s="652" t="s">
        <v>27267</v>
      </c>
      <c r="C12194" s="22">
        <f>DIAG!AD60</f>
        <v>0</v>
      </c>
      <c r="D12194" s="15" t="s">
        <v>24876</v>
      </c>
      <c r="E12194" s="371" t="s">
        <v>27268</v>
      </c>
    </row>
    <row r="12195" spans="1:5" ht="12" customHeight="1" x14ac:dyDescent="0.25">
      <c r="A12195" s="655">
        <v>733905761461</v>
      </c>
      <c r="B12195" s="652" t="s">
        <v>27269</v>
      </c>
      <c r="C12195" s="22">
        <f>DIAG!AD61</f>
        <v>0</v>
      </c>
      <c r="D12195" s="15" t="s">
        <v>24876</v>
      </c>
      <c r="E12195" s="371" t="s">
        <v>27270</v>
      </c>
    </row>
    <row r="12196" spans="1:5" ht="12" customHeight="1" x14ac:dyDescent="0.25">
      <c r="A12196" s="655">
        <v>733905762741</v>
      </c>
      <c r="B12196" s="652" t="s">
        <v>27271</v>
      </c>
      <c r="C12196" s="22">
        <f>DIAG!AD62</f>
        <v>0</v>
      </c>
      <c r="D12196" s="15" t="s">
        <v>24876</v>
      </c>
      <c r="E12196" s="371" t="s">
        <v>27272</v>
      </c>
    </row>
    <row r="12197" spans="1:5" ht="12" customHeight="1" x14ac:dyDescent="0.25">
      <c r="A12197" s="655">
        <v>733905764028</v>
      </c>
      <c r="B12197" s="652" t="s">
        <v>27273</v>
      </c>
      <c r="C12197" s="22">
        <f>DIAG!AD63</f>
        <v>0</v>
      </c>
      <c r="D12197" s="15" t="s">
        <v>24876</v>
      </c>
      <c r="E12197" s="371" t="s">
        <v>27274</v>
      </c>
    </row>
    <row r="12198" spans="1:5" ht="12" customHeight="1" x14ac:dyDescent="0.25">
      <c r="A12198" s="655">
        <v>733905765308</v>
      </c>
      <c r="B12198" s="652" t="s">
        <v>27275</v>
      </c>
      <c r="C12198" s="22">
        <f>DIAG!AD64</f>
        <v>0</v>
      </c>
      <c r="D12198" s="15" t="s">
        <v>24876</v>
      </c>
      <c r="E12198" s="371" t="s">
        <v>27276</v>
      </c>
    </row>
    <row r="12199" spans="1:5" ht="12" customHeight="1" x14ac:dyDescent="0.25">
      <c r="A12199" s="655">
        <v>733905721489</v>
      </c>
      <c r="B12199" t="s">
        <v>27277</v>
      </c>
      <c r="C12199" s="22">
        <f>DIAG!AE56</f>
        <v>0</v>
      </c>
      <c r="D12199" s="15" t="s">
        <v>24876</v>
      </c>
      <c r="E12199" s="371" t="s">
        <v>27278</v>
      </c>
    </row>
    <row r="12200" spans="1:5" ht="12" customHeight="1" x14ac:dyDescent="0.25">
      <c r="A12200" s="655">
        <v>733905721496</v>
      </c>
      <c r="B12200" t="s">
        <v>27279</v>
      </c>
      <c r="C12200" s="22">
        <f>DIAG!AF56</f>
        <v>0</v>
      </c>
      <c r="D12200" s="15" t="s">
        <v>24876</v>
      </c>
      <c r="E12200" s="371" t="s">
        <v>27280</v>
      </c>
    </row>
    <row r="12201" spans="1:5" ht="12" customHeight="1" x14ac:dyDescent="0.25">
      <c r="A12201" s="655">
        <v>733905721502</v>
      </c>
      <c r="B12201" s="372" t="s">
        <v>27281</v>
      </c>
      <c r="C12201" s="22">
        <f>DIAG!AG56</f>
        <v>0</v>
      </c>
      <c r="D12201" s="15" t="s">
        <v>24876</v>
      </c>
      <c r="E12201" s="371" t="s">
        <v>27282</v>
      </c>
    </row>
    <row r="12202" spans="1:5" ht="12" customHeight="1" x14ac:dyDescent="0.25">
      <c r="A12202" s="655">
        <v>733905721519</v>
      </c>
      <c r="B12202" t="s">
        <v>27283</v>
      </c>
      <c r="C12202" s="22">
        <f>DIAG!AH56</f>
        <v>0</v>
      </c>
      <c r="D12202" s="15" t="s">
        <v>24876</v>
      </c>
      <c r="E12202" s="371" t="s">
        <v>27284</v>
      </c>
    </row>
    <row r="12203" spans="1:5" ht="12" customHeight="1" x14ac:dyDescent="0.25">
      <c r="A12203" s="655">
        <v>733905721526</v>
      </c>
      <c r="B12203" t="s">
        <v>27285</v>
      </c>
      <c r="C12203" s="22">
        <f>DIAG!AI56</f>
        <v>0</v>
      </c>
      <c r="D12203" s="15" t="s">
        <v>24876</v>
      </c>
      <c r="E12203" s="371" t="s">
        <v>27286</v>
      </c>
    </row>
    <row r="12204" spans="1:5" ht="12" customHeight="1" x14ac:dyDescent="0.25">
      <c r="A12204" s="655">
        <v>733905721533</v>
      </c>
      <c r="B12204" t="s">
        <v>27287</v>
      </c>
      <c r="C12204" s="22">
        <f>DIAG!AJ56</f>
        <v>0</v>
      </c>
      <c r="D12204" s="15" t="s">
        <v>24876</v>
      </c>
      <c r="E12204" s="371" t="s">
        <v>27288</v>
      </c>
    </row>
    <row r="12205" spans="1:5" ht="12" customHeight="1" x14ac:dyDescent="0.25">
      <c r="A12205" s="655">
        <v>733905746307</v>
      </c>
      <c r="B12205" s="652" t="s">
        <v>27289</v>
      </c>
      <c r="C12205" s="22">
        <f>DIAG!AK56</f>
        <v>0</v>
      </c>
      <c r="D12205" s="15" t="s">
        <v>24876</v>
      </c>
      <c r="E12205" s="371" t="s">
        <v>27290</v>
      </c>
    </row>
    <row r="12206" spans="1:5" ht="12" customHeight="1" x14ac:dyDescent="0.25">
      <c r="A12206" s="655">
        <v>733905756412</v>
      </c>
      <c r="B12206" s="652" t="s">
        <v>27291</v>
      </c>
      <c r="C12206" s="22">
        <f>DIAG!AK57</f>
        <v>0</v>
      </c>
      <c r="D12206" s="15" t="s">
        <v>24876</v>
      </c>
      <c r="E12206" s="371" t="s">
        <v>27292</v>
      </c>
    </row>
    <row r="12207" spans="1:5" ht="12" customHeight="1" x14ac:dyDescent="0.25">
      <c r="A12207" s="655">
        <v>733905757693</v>
      </c>
      <c r="B12207" s="652" t="s">
        <v>27293</v>
      </c>
      <c r="C12207" s="22">
        <f>DIAG!AK58</f>
        <v>0</v>
      </c>
      <c r="D12207" s="15" t="s">
        <v>24876</v>
      </c>
      <c r="E12207" s="371" t="s">
        <v>27294</v>
      </c>
    </row>
    <row r="12208" spans="1:5" ht="12" customHeight="1" x14ac:dyDescent="0.25">
      <c r="A12208" s="655">
        <v>733905758973</v>
      </c>
      <c r="B12208" s="652" t="s">
        <v>27295</v>
      </c>
      <c r="C12208" s="22">
        <f>DIAG!AK59</f>
        <v>0</v>
      </c>
      <c r="D12208" s="15" t="s">
        <v>24876</v>
      </c>
      <c r="E12208" s="371" t="s">
        <v>27296</v>
      </c>
    </row>
    <row r="12209" spans="1:5" ht="12" customHeight="1" x14ac:dyDescent="0.25">
      <c r="A12209" s="655">
        <v>733905760259</v>
      </c>
      <c r="B12209" s="652" t="s">
        <v>27297</v>
      </c>
      <c r="C12209" s="22">
        <f>DIAG!AK60</f>
        <v>0</v>
      </c>
      <c r="D12209" s="15" t="s">
        <v>24876</v>
      </c>
      <c r="E12209" s="371" t="s">
        <v>27298</v>
      </c>
    </row>
    <row r="12210" spans="1:5" ht="12" customHeight="1" x14ac:dyDescent="0.25">
      <c r="A12210" s="655">
        <v>733905761539</v>
      </c>
      <c r="B12210" s="652" t="s">
        <v>27299</v>
      </c>
      <c r="C12210" s="22">
        <f>DIAG!AK61</f>
        <v>0</v>
      </c>
      <c r="D12210" s="15" t="s">
        <v>24876</v>
      </c>
      <c r="E12210" s="371" t="s">
        <v>27300</v>
      </c>
    </row>
    <row r="12211" spans="1:5" ht="12" customHeight="1" x14ac:dyDescent="0.25">
      <c r="A12211" s="655">
        <v>733905762819</v>
      </c>
      <c r="B12211" s="652" t="s">
        <v>27301</v>
      </c>
      <c r="C12211" s="22">
        <f>DIAG!AK62</f>
        <v>0</v>
      </c>
      <c r="D12211" s="15" t="s">
        <v>24876</v>
      </c>
      <c r="E12211" s="371" t="s">
        <v>27302</v>
      </c>
    </row>
    <row r="12212" spans="1:5" ht="12" customHeight="1" x14ac:dyDescent="0.25">
      <c r="A12212" s="655">
        <v>733905764097</v>
      </c>
      <c r="B12212" s="652" t="s">
        <v>27303</v>
      </c>
      <c r="C12212" s="22">
        <f>DIAG!AK63</f>
        <v>0</v>
      </c>
      <c r="D12212" s="15" t="s">
        <v>24876</v>
      </c>
      <c r="E12212" s="371" t="s">
        <v>27304</v>
      </c>
    </row>
    <row r="12213" spans="1:5" ht="12" customHeight="1" x14ac:dyDescent="0.25">
      <c r="A12213" s="655">
        <v>733905765377</v>
      </c>
      <c r="B12213" s="652" t="s">
        <v>27305</v>
      </c>
      <c r="C12213" s="22">
        <f>DIAG!AK64</f>
        <v>0</v>
      </c>
      <c r="D12213" s="15" t="s">
        <v>24876</v>
      </c>
      <c r="E12213" s="371" t="s">
        <v>27306</v>
      </c>
    </row>
    <row r="12214" spans="1:5" ht="12" customHeight="1" x14ac:dyDescent="0.25">
      <c r="A12214" s="655">
        <v>733905746314</v>
      </c>
      <c r="B12214" s="652" t="s">
        <v>27307</v>
      </c>
      <c r="C12214" s="22">
        <f>DIAG!AL56</f>
        <v>0</v>
      </c>
      <c r="D12214" s="15" t="s">
        <v>24876</v>
      </c>
      <c r="E12214" s="371" t="s">
        <v>27308</v>
      </c>
    </row>
    <row r="12215" spans="1:5" ht="12" customHeight="1" x14ac:dyDescent="0.25">
      <c r="A12215" s="655">
        <v>733905756429</v>
      </c>
      <c r="B12215" s="652" t="s">
        <v>27309</v>
      </c>
      <c r="C12215" s="22">
        <f>DIAG!AL57</f>
        <v>0</v>
      </c>
      <c r="D12215" s="15" t="s">
        <v>24876</v>
      </c>
      <c r="E12215" s="371" t="s">
        <v>27310</v>
      </c>
    </row>
    <row r="12216" spans="1:5" ht="12" customHeight="1" x14ac:dyDescent="0.25">
      <c r="A12216" s="655">
        <v>733905757709</v>
      </c>
      <c r="B12216" s="652" t="s">
        <v>27311</v>
      </c>
      <c r="C12216" s="22">
        <f>DIAG!AL58</f>
        <v>0</v>
      </c>
      <c r="D12216" s="15" t="s">
        <v>24876</v>
      </c>
      <c r="E12216" s="371" t="s">
        <v>27312</v>
      </c>
    </row>
    <row r="12217" spans="1:5" ht="12" customHeight="1" x14ac:dyDescent="0.25">
      <c r="A12217" s="655">
        <v>733905758980</v>
      </c>
      <c r="B12217" s="652" t="s">
        <v>27313</v>
      </c>
      <c r="C12217" s="22">
        <f>DIAG!AL59</f>
        <v>0</v>
      </c>
      <c r="D12217" s="15" t="s">
        <v>24876</v>
      </c>
      <c r="E12217" s="371" t="s">
        <v>27314</v>
      </c>
    </row>
    <row r="12218" spans="1:5" ht="12" customHeight="1" x14ac:dyDescent="0.25">
      <c r="A12218" s="655">
        <v>733905760266</v>
      </c>
      <c r="B12218" s="652" t="s">
        <v>27315</v>
      </c>
      <c r="C12218" s="22">
        <f>DIAG!AL60</f>
        <v>0</v>
      </c>
      <c r="D12218" s="15" t="s">
        <v>24876</v>
      </c>
      <c r="E12218" s="371" t="s">
        <v>27316</v>
      </c>
    </row>
    <row r="12219" spans="1:5" ht="12" customHeight="1" x14ac:dyDescent="0.25">
      <c r="A12219" s="655">
        <v>733905761546</v>
      </c>
      <c r="B12219" s="652" t="s">
        <v>27317</v>
      </c>
      <c r="C12219" s="22">
        <f>DIAG!AL61</f>
        <v>0</v>
      </c>
      <c r="D12219" s="15" t="s">
        <v>24876</v>
      </c>
      <c r="E12219" s="371" t="s">
        <v>27318</v>
      </c>
    </row>
    <row r="12220" spans="1:5" ht="12" customHeight="1" x14ac:dyDescent="0.25">
      <c r="A12220" s="655">
        <v>733905762826</v>
      </c>
      <c r="B12220" s="652" t="s">
        <v>27319</v>
      </c>
      <c r="C12220" s="22">
        <f>DIAG!AL62</f>
        <v>0</v>
      </c>
      <c r="D12220" s="15" t="s">
        <v>24876</v>
      </c>
      <c r="E12220" s="371" t="s">
        <v>27320</v>
      </c>
    </row>
    <row r="12221" spans="1:5" ht="12" customHeight="1" x14ac:dyDescent="0.25">
      <c r="A12221" s="655">
        <v>733905764103</v>
      </c>
      <c r="B12221" s="652" t="s">
        <v>27321</v>
      </c>
      <c r="C12221" s="22">
        <f>DIAG!AL63</f>
        <v>0</v>
      </c>
      <c r="D12221" s="15" t="s">
        <v>24876</v>
      </c>
      <c r="E12221" s="371" t="s">
        <v>27322</v>
      </c>
    </row>
    <row r="12222" spans="1:5" ht="12" customHeight="1" x14ac:dyDescent="0.25">
      <c r="A12222" s="655">
        <v>733905765384</v>
      </c>
      <c r="B12222" s="652" t="s">
        <v>27323</v>
      </c>
      <c r="C12222" s="22">
        <f>DIAG!AL64</f>
        <v>0</v>
      </c>
      <c r="D12222" s="15" t="s">
        <v>24876</v>
      </c>
      <c r="E12222" s="371" t="s">
        <v>27324</v>
      </c>
    </row>
    <row r="12223" spans="1:5" ht="12" customHeight="1" x14ac:dyDescent="0.25">
      <c r="A12223" s="655">
        <v>733905746321</v>
      </c>
      <c r="B12223" s="652" t="s">
        <v>27325</v>
      </c>
      <c r="C12223" s="22">
        <f>DIAG!AM56</f>
        <v>0</v>
      </c>
      <c r="D12223" s="15" t="s">
        <v>24876</v>
      </c>
      <c r="E12223" s="371" t="s">
        <v>27326</v>
      </c>
    </row>
    <row r="12224" spans="1:5" ht="12" customHeight="1" x14ac:dyDescent="0.25">
      <c r="A12224" s="655">
        <v>733905756436</v>
      </c>
      <c r="B12224" s="652" t="s">
        <v>27327</v>
      </c>
      <c r="C12224" s="22">
        <f>DIAG!AM57</f>
        <v>0</v>
      </c>
      <c r="D12224" s="15" t="s">
        <v>24876</v>
      </c>
      <c r="E12224" s="371" t="s">
        <v>27328</v>
      </c>
    </row>
    <row r="12225" spans="1:5" ht="12" customHeight="1" x14ac:dyDescent="0.25">
      <c r="A12225" s="655">
        <v>733905757716</v>
      </c>
      <c r="B12225" s="652" t="s">
        <v>27329</v>
      </c>
      <c r="C12225" s="22">
        <f>DIAG!AM58</f>
        <v>0</v>
      </c>
      <c r="D12225" s="15" t="s">
        <v>24876</v>
      </c>
      <c r="E12225" s="371" t="s">
        <v>27330</v>
      </c>
    </row>
    <row r="12226" spans="1:5" ht="12" customHeight="1" x14ac:dyDescent="0.25">
      <c r="A12226" s="655">
        <v>733905758997</v>
      </c>
      <c r="B12226" s="652" t="s">
        <v>27331</v>
      </c>
      <c r="C12226" s="22">
        <f>DIAG!AM59</f>
        <v>0</v>
      </c>
      <c r="D12226" s="15" t="s">
        <v>24876</v>
      </c>
      <c r="E12226" s="371" t="s">
        <v>27332</v>
      </c>
    </row>
    <row r="12227" spans="1:5" ht="12" customHeight="1" x14ac:dyDescent="0.25">
      <c r="A12227" s="655">
        <v>733905760273</v>
      </c>
      <c r="B12227" s="652" t="s">
        <v>27333</v>
      </c>
      <c r="C12227" s="22">
        <f>DIAG!AM60</f>
        <v>0</v>
      </c>
      <c r="D12227" s="15" t="s">
        <v>24876</v>
      </c>
      <c r="E12227" s="371" t="s">
        <v>27334</v>
      </c>
    </row>
    <row r="12228" spans="1:5" ht="13.2" x14ac:dyDescent="0.25">
      <c r="A12228" s="655">
        <v>733905761553</v>
      </c>
      <c r="B12228" s="652" t="s">
        <v>27335</v>
      </c>
      <c r="C12228" s="22">
        <f>DIAG!AM61</f>
        <v>0</v>
      </c>
      <c r="D12228" s="15" t="s">
        <v>24876</v>
      </c>
      <c r="E12228" s="371" t="s">
        <v>27336</v>
      </c>
    </row>
    <row r="12229" spans="1:5" ht="12" customHeight="1" x14ac:dyDescent="0.25">
      <c r="A12229" s="655">
        <v>733905762833</v>
      </c>
      <c r="B12229" s="652" t="s">
        <v>27337</v>
      </c>
      <c r="C12229" s="22">
        <f>DIAG!AM62</f>
        <v>0</v>
      </c>
      <c r="D12229" s="15" t="s">
        <v>24876</v>
      </c>
      <c r="E12229" s="371" t="s">
        <v>27338</v>
      </c>
    </row>
    <row r="12230" spans="1:5" ht="12" customHeight="1" x14ac:dyDescent="0.25">
      <c r="A12230" s="655">
        <v>733905764110</v>
      </c>
      <c r="B12230" s="652" t="s">
        <v>27339</v>
      </c>
      <c r="C12230" s="22">
        <f>DIAG!AM63</f>
        <v>0</v>
      </c>
      <c r="D12230" s="15" t="s">
        <v>24876</v>
      </c>
      <c r="E12230" s="371" t="s">
        <v>27340</v>
      </c>
    </row>
    <row r="12231" spans="1:5" ht="12" customHeight="1" x14ac:dyDescent="0.25">
      <c r="A12231" s="655">
        <v>733905765391</v>
      </c>
      <c r="B12231" s="652" t="s">
        <v>27341</v>
      </c>
      <c r="C12231" s="22">
        <f>DIAG!AM64</f>
        <v>0</v>
      </c>
      <c r="D12231" s="15" t="s">
        <v>24876</v>
      </c>
      <c r="E12231" s="371" t="s">
        <v>27342</v>
      </c>
    </row>
    <row r="12232" spans="1:5" ht="12" customHeight="1" x14ac:dyDescent="0.25">
      <c r="A12232" s="655">
        <v>733905746338</v>
      </c>
      <c r="B12232" s="652" t="s">
        <v>27343</v>
      </c>
      <c r="C12232" s="22">
        <f>DIAG!C70</f>
        <v>0</v>
      </c>
      <c r="D12232" s="15" t="s">
        <v>24876</v>
      </c>
      <c r="E12232" s="371" t="s">
        <v>27344</v>
      </c>
    </row>
    <row r="12233" spans="1:5" ht="12" customHeight="1" x14ac:dyDescent="0.25">
      <c r="A12233" s="655">
        <v>733905756443</v>
      </c>
      <c r="B12233" s="652" t="s">
        <v>27345</v>
      </c>
      <c r="C12233" s="22">
        <f>DIAG!C71</f>
        <v>0</v>
      </c>
      <c r="D12233" s="15" t="s">
        <v>24876</v>
      </c>
      <c r="E12233" s="371" t="s">
        <v>27346</v>
      </c>
    </row>
    <row r="12234" spans="1:5" ht="12" customHeight="1" x14ac:dyDescent="0.25">
      <c r="A12234" s="655">
        <v>733905759000</v>
      </c>
      <c r="B12234" s="652" t="s">
        <v>27347</v>
      </c>
      <c r="C12234" s="22">
        <f>DIAG!C72</f>
        <v>0</v>
      </c>
      <c r="D12234" s="15" t="s">
        <v>24876</v>
      </c>
      <c r="E12234" s="371" t="s">
        <v>27348</v>
      </c>
    </row>
    <row r="12235" spans="1:5" ht="12" customHeight="1" x14ac:dyDescent="0.25">
      <c r="A12235" s="655">
        <v>733905761560</v>
      </c>
      <c r="B12235" s="652" t="s">
        <v>27349</v>
      </c>
      <c r="C12235" s="22">
        <f>DIAG!C73</f>
        <v>0</v>
      </c>
      <c r="D12235" s="15" t="s">
        <v>24876</v>
      </c>
      <c r="E12235" s="371" t="s">
        <v>27350</v>
      </c>
    </row>
    <row r="12236" spans="1:5" ht="12" customHeight="1" x14ac:dyDescent="0.25">
      <c r="A12236" s="655">
        <v>733905764127</v>
      </c>
      <c r="B12236" s="652" t="s">
        <v>27351</v>
      </c>
      <c r="C12236" s="22">
        <f>DIAG!C74</f>
        <v>0</v>
      </c>
      <c r="D12236" s="15" t="s">
        <v>24876</v>
      </c>
      <c r="E12236" s="371" t="s">
        <v>27352</v>
      </c>
    </row>
    <row r="12237" spans="1:5" ht="12" customHeight="1" x14ac:dyDescent="0.25">
      <c r="A12237" s="655">
        <v>733905746345</v>
      </c>
      <c r="B12237" s="652" t="s">
        <v>27353</v>
      </c>
      <c r="C12237" s="22">
        <f>DIAG!D70</f>
        <v>0</v>
      </c>
      <c r="D12237" s="15" t="s">
        <v>24876</v>
      </c>
      <c r="E12237" s="371" t="s">
        <v>27354</v>
      </c>
    </row>
    <row r="12238" spans="1:5" ht="12" customHeight="1" x14ac:dyDescent="0.25">
      <c r="A12238" s="655">
        <v>733905756450</v>
      </c>
      <c r="B12238" s="652" t="s">
        <v>27355</v>
      </c>
      <c r="C12238" s="22">
        <f>DIAG!D71</f>
        <v>0</v>
      </c>
      <c r="D12238" s="15" t="s">
        <v>24876</v>
      </c>
      <c r="E12238" s="371" t="s">
        <v>27356</v>
      </c>
    </row>
    <row r="12239" spans="1:5" ht="12" customHeight="1" x14ac:dyDescent="0.25">
      <c r="A12239" s="655">
        <v>733905759017</v>
      </c>
      <c r="B12239" s="652" t="s">
        <v>27357</v>
      </c>
      <c r="C12239" s="22">
        <f>DIAG!D72</f>
        <v>0</v>
      </c>
      <c r="D12239" s="15" t="s">
        <v>24876</v>
      </c>
      <c r="E12239" s="371" t="s">
        <v>27358</v>
      </c>
    </row>
    <row r="12240" spans="1:5" ht="12" customHeight="1" x14ac:dyDescent="0.25">
      <c r="A12240" s="655">
        <v>733905761577</v>
      </c>
      <c r="B12240" s="652" t="s">
        <v>27359</v>
      </c>
      <c r="C12240" s="22">
        <f>DIAG!D73</f>
        <v>0</v>
      </c>
      <c r="D12240" s="15" t="s">
        <v>24876</v>
      </c>
      <c r="E12240" s="371" t="s">
        <v>27360</v>
      </c>
    </row>
    <row r="12241" spans="1:5" ht="12" customHeight="1" x14ac:dyDescent="0.25">
      <c r="A12241" s="655">
        <v>733905764134</v>
      </c>
      <c r="B12241" s="652" t="s">
        <v>27361</v>
      </c>
      <c r="C12241" s="22">
        <f>DIAG!D74</f>
        <v>0</v>
      </c>
      <c r="D12241" s="15" t="s">
        <v>24876</v>
      </c>
      <c r="E12241" s="371" t="s">
        <v>27362</v>
      </c>
    </row>
    <row r="12242" spans="1:5" ht="12" customHeight="1" x14ac:dyDescent="0.25">
      <c r="A12242" s="655">
        <v>733905721595</v>
      </c>
      <c r="B12242" t="s">
        <v>27363</v>
      </c>
      <c r="C12242" s="22">
        <f>DIAG!E70</f>
        <v>0</v>
      </c>
      <c r="D12242" s="15" t="s">
        <v>24876</v>
      </c>
      <c r="E12242" s="371" t="s">
        <v>27364</v>
      </c>
    </row>
    <row r="12243" spans="1:5" ht="12" customHeight="1" x14ac:dyDescent="0.25">
      <c r="A12243" s="655">
        <v>733905721601</v>
      </c>
      <c r="B12243" s="372" t="s">
        <v>27365</v>
      </c>
      <c r="C12243" s="22">
        <f>DIAG!F70</f>
        <v>0</v>
      </c>
      <c r="D12243" s="15" t="s">
        <v>24876</v>
      </c>
      <c r="E12243" s="371" t="s">
        <v>27366</v>
      </c>
    </row>
    <row r="12244" spans="1:5" ht="12" customHeight="1" x14ac:dyDescent="0.25">
      <c r="A12244" s="655">
        <v>733905721618</v>
      </c>
      <c r="B12244" s="372" t="s">
        <v>27367</v>
      </c>
      <c r="C12244" s="22">
        <f>DIAG!G70</f>
        <v>0</v>
      </c>
      <c r="D12244" s="15" t="s">
        <v>24876</v>
      </c>
      <c r="E12244" s="371" t="s">
        <v>27368</v>
      </c>
    </row>
    <row r="12245" spans="1:5" ht="12" customHeight="1" x14ac:dyDescent="0.25">
      <c r="A12245" s="655">
        <v>733905721625</v>
      </c>
      <c r="B12245" s="372" t="s">
        <v>27369</v>
      </c>
      <c r="C12245" s="22">
        <f>DIAG!H70</f>
        <v>0</v>
      </c>
      <c r="D12245" s="15" t="s">
        <v>24876</v>
      </c>
      <c r="E12245" s="371" t="s">
        <v>27370</v>
      </c>
    </row>
    <row r="12246" spans="1:5" ht="12" customHeight="1" x14ac:dyDescent="0.25">
      <c r="A12246" s="655">
        <v>733905721632</v>
      </c>
      <c r="B12246" s="372" t="s">
        <v>27371</v>
      </c>
      <c r="C12246" s="22">
        <f>DIAG!I70</f>
        <v>0</v>
      </c>
      <c r="D12246" s="15" t="s">
        <v>24876</v>
      </c>
      <c r="E12246" s="371" t="s">
        <v>27372</v>
      </c>
    </row>
    <row r="12247" spans="1:5" ht="12" customHeight="1" x14ac:dyDescent="0.25">
      <c r="A12247" s="655">
        <v>733905721649</v>
      </c>
      <c r="B12247" s="372" t="s">
        <v>27373</v>
      </c>
      <c r="C12247" s="22">
        <f>DIAG!J70</f>
        <v>0</v>
      </c>
      <c r="D12247" s="15" t="s">
        <v>24876</v>
      </c>
      <c r="E12247" s="371" t="s">
        <v>27374</v>
      </c>
    </row>
    <row r="12248" spans="1:5" ht="12" customHeight="1" x14ac:dyDescent="0.25">
      <c r="A12248" s="655">
        <v>733905746413</v>
      </c>
      <c r="B12248" s="652" t="s">
        <v>27375</v>
      </c>
      <c r="C12248" s="22">
        <f>DIAG!K70</f>
        <v>0</v>
      </c>
      <c r="D12248" s="15" t="s">
        <v>24876</v>
      </c>
      <c r="E12248" s="371" t="s">
        <v>27376</v>
      </c>
    </row>
    <row r="12249" spans="1:5" ht="12" customHeight="1" x14ac:dyDescent="0.25">
      <c r="A12249" s="655">
        <v>733905756528</v>
      </c>
      <c r="B12249" s="652" t="s">
        <v>27377</v>
      </c>
      <c r="C12249" s="22">
        <f>DIAG!K71</f>
        <v>0</v>
      </c>
      <c r="D12249" s="15" t="s">
        <v>24876</v>
      </c>
      <c r="E12249" s="371" t="s">
        <v>27378</v>
      </c>
    </row>
    <row r="12250" spans="1:5" ht="12" customHeight="1" x14ac:dyDescent="0.25">
      <c r="A12250" s="655">
        <v>733905759086</v>
      </c>
      <c r="B12250" s="652" t="s">
        <v>27379</v>
      </c>
      <c r="C12250" s="22">
        <f>DIAG!K72</f>
        <v>0</v>
      </c>
      <c r="D12250" s="15" t="s">
        <v>24876</v>
      </c>
      <c r="E12250" s="371" t="s">
        <v>27380</v>
      </c>
    </row>
    <row r="12251" spans="1:5" ht="12" customHeight="1" x14ac:dyDescent="0.25">
      <c r="A12251" s="655">
        <v>733905761645</v>
      </c>
      <c r="B12251" s="652" t="s">
        <v>27381</v>
      </c>
      <c r="C12251" s="22">
        <f>DIAG!K73</f>
        <v>0</v>
      </c>
      <c r="D12251" s="15" t="s">
        <v>24876</v>
      </c>
      <c r="E12251" s="371" t="s">
        <v>27382</v>
      </c>
    </row>
    <row r="12252" spans="1:5" ht="12" customHeight="1" x14ac:dyDescent="0.25">
      <c r="A12252" s="655">
        <v>733905764202</v>
      </c>
      <c r="B12252" s="652" t="s">
        <v>27383</v>
      </c>
      <c r="C12252" s="22">
        <f>DIAG!K74</f>
        <v>0</v>
      </c>
      <c r="D12252" s="15" t="s">
        <v>24876</v>
      </c>
      <c r="E12252" s="371" t="s">
        <v>27384</v>
      </c>
    </row>
    <row r="12253" spans="1:5" ht="12" customHeight="1" x14ac:dyDescent="0.25">
      <c r="A12253" s="655">
        <v>733905721663</v>
      </c>
      <c r="B12253" s="372" t="s">
        <v>27385</v>
      </c>
      <c r="C12253" s="22">
        <f>DIAG!L70</f>
        <v>0</v>
      </c>
      <c r="D12253" s="15" t="s">
        <v>24876</v>
      </c>
      <c r="E12253" s="371" t="s">
        <v>27386</v>
      </c>
    </row>
    <row r="12254" spans="1:5" ht="12" customHeight="1" x14ac:dyDescent="0.25">
      <c r="A12254" s="655">
        <v>733905721670</v>
      </c>
      <c r="B12254" s="372" t="s">
        <v>27387</v>
      </c>
      <c r="C12254" s="22">
        <f>DIAG!M70</f>
        <v>0</v>
      </c>
      <c r="D12254" s="15" t="s">
        <v>24876</v>
      </c>
      <c r="E12254" s="371" t="s">
        <v>27388</v>
      </c>
    </row>
    <row r="12255" spans="1:5" ht="12" customHeight="1" x14ac:dyDescent="0.25">
      <c r="A12255" s="655">
        <v>733905721687</v>
      </c>
      <c r="B12255" s="372" t="s">
        <v>27389</v>
      </c>
      <c r="C12255" s="22">
        <f>DIAG!N70</f>
        <v>0</v>
      </c>
      <c r="D12255" s="15" t="s">
        <v>24876</v>
      </c>
      <c r="E12255" s="371" t="s">
        <v>27390</v>
      </c>
    </row>
    <row r="12256" spans="1:5" ht="12" customHeight="1" x14ac:dyDescent="0.25">
      <c r="A12256" s="655">
        <v>733905721694</v>
      </c>
      <c r="B12256" s="372" t="s">
        <v>27391</v>
      </c>
      <c r="C12256" s="22">
        <f>DIAG!O70</f>
        <v>0</v>
      </c>
      <c r="D12256" s="15" t="s">
        <v>24876</v>
      </c>
      <c r="E12256" s="371" t="s">
        <v>27392</v>
      </c>
    </row>
    <row r="12257" spans="1:5" ht="12" customHeight="1" x14ac:dyDescent="0.25">
      <c r="A12257" s="655">
        <v>733905721700</v>
      </c>
      <c r="B12257" s="372" t="s">
        <v>27393</v>
      </c>
      <c r="C12257" s="22">
        <f>DIAG!P70</f>
        <v>0</v>
      </c>
      <c r="D12257" s="15" t="s">
        <v>24876</v>
      </c>
      <c r="E12257" s="371" t="s">
        <v>27394</v>
      </c>
    </row>
    <row r="12258" spans="1:5" ht="12" customHeight="1" x14ac:dyDescent="0.25">
      <c r="A12258" s="655">
        <v>733905721717</v>
      </c>
      <c r="B12258" s="372" t="s">
        <v>27395</v>
      </c>
      <c r="C12258" s="22">
        <f>DIAG!Q70</f>
        <v>0</v>
      </c>
      <c r="D12258" s="15" t="s">
        <v>24876</v>
      </c>
      <c r="E12258" s="371" t="s">
        <v>27396</v>
      </c>
    </row>
    <row r="12259" spans="1:5" ht="12" customHeight="1" x14ac:dyDescent="0.25">
      <c r="A12259" s="655">
        <v>733905746482</v>
      </c>
      <c r="B12259" s="652" t="s">
        <v>27397</v>
      </c>
      <c r="C12259" s="22">
        <f>DIAG!R70</f>
        <v>0</v>
      </c>
      <c r="D12259" s="15" t="s">
        <v>24876</v>
      </c>
      <c r="E12259" s="371" t="s">
        <v>27398</v>
      </c>
    </row>
    <row r="12260" spans="1:5" ht="12" customHeight="1" x14ac:dyDescent="0.25">
      <c r="A12260" s="655">
        <v>733905756597</v>
      </c>
      <c r="B12260" s="652" t="s">
        <v>27399</v>
      </c>
      <c r="C12260" s="22">
        <f>DIAG!R71</f>
        <v>0</v>
      </c>
      <c r="D12260" s="15" t="s">
        <v>24876</v>
      </c>
      <c r="E12260" s="371" t="s">
        <v>27400</v>
      </c>
    </row>
    <row r="12261" spans="1:5" ht="12" customHeight="1" x14ac:dyDescent="0.25">
      <c r="A12261" s="655">
        <v>733905759154</v>
      </c>
      <c r="B12261" s="652" t="s">
        <v>27401</v>
      </c>
      <c r="C12261" s="22">
        <f>DIAG!R72</f>
        <v>0</v>
      </c>
      <c r="D12261" s="15" t="s">
        <v>24876</v>
      </c>
      <c r="E12261" s="371" t="s">
        <v>27402</v>
      </c>
    </row>
    <row r="12262" spans="1:5" ht="12" customHeight="1" x14ac:dyDescent="0.25">
      <c r="A12262" s="655">
        <v>733905761713</v>
      </c>
      <c r="B12262" s="652" t="s">
        <v>27403</v>
      </c>
      <c r="C12262" s="22">
        <f>DIAG!R73</f>
        <v>0</v>
      </c>
      <c r="D12262" s="15" t="s">
        <v>24876</v>
      </c>
      <c r="E12262" s="371" t="s">
        <v>27404</v>
      </c>
    </row>
    <row r="12263" spans="1:5" ht="12" customHeight="1" x14ac:dyDescent="0.25">
      <c r="A12263" s="655">
        <v>733905764271</v>
      </c>
      <c r="B12263" s="652" t="s">
        <v>27405</v>
      </c>
      <c r="C12263" s="22">
        <f>DIAG!R74</f>
        <v>0</v>
      </c>
      <c r="D12263" s="15" t="s">
        <v>24876</v>
      </c>
      <c r="E12263" s="371" t="s">
        <v>27406</v>
      </c>
    </row>
    <row r="12264" spans="1:5" ht="12" customHeight="1" x14ac:dyDescent="0.25">
      <c r="A12264" s="655">
        <v>733905746499</v>
      </c>
      <c r="B12264" s="652" t="s">
        <v>27407</v>
      </c>
      <c r="C12264" s="22">
        <f>DIAG!S70</f>
        <v>0</v>
      </c>
      <c r="D12264" s="15" t="s">
        <v>24876</v>
      </c>
      <c r="E12264" s="371" t="s">
        <v>27408</v>
      </c>
    </row>
    <row r="12265" spans="1:5" ht="12" customHeight="1" x14ac:dyDescent="0.25">
      <c r="A12265" s="655">
        <v>733905756603</v>
      </c>
      <c r="B12265" s="652" t="s">
        <v>27409</v>
      </c>
      <c r="C12265" s="22">
        <f>DIAG!S71</f>
        <v>0</v>
      </c>
      <c r="D12265" s="15" t="s">
        <v>24876</v>
      </c>
      <c r="E12265" s="371" t="s">
        <v>27410</v>
      </c>
    </row>
    <row r="12266" spans="1:5" ht="12" customHeight="1" x14ac:dyDescent="0.25">
      <c r="A12266" s="655">
        <v>733905759161</v>
      </c>
      <c r="B12266" s="652" t="s">
        <v>27411</v>
      </c>
      <c r="C12266" s="22">
        <f>DIAG!S72</f>
        <v>0</v>
      </c>
      <c r="D12266" s="15" t="s">
        <v>24876</v>
      </c>
      <c r="E12266" s="371" t="s">
        <v>27412</v>
      </c>
    </row>
    <row r="12267" spans="1:5" ht="12" customHeight="1" x14ac:dyDescent="0.25">
      <c r="A12267" s="655">
        <v>733905761720</v>
      </c>
      <c r="B12267" s="652" t="s">
        <v>27413</v>
      </c>
      <c r="C12267" s="22">
        <f>DIAG!S73</f>
        <v>0</v>
      </c>
      <c r="D12267" s="15" t="s">
        <v>24876</v>
      </c>
      <c r="E12267" s="371" t="s">
        <v>27414</v>
      </c>
    </row>
    <row r="12268" spans="1:5" ht="12" customHeight="1" x14ac:dyDescent="0.25">
      <c r="A12268" s="655">
        <v>733905764288</v>
      </c>
      <c r="B12268" s="652" t="s">
        <v>27415</v>
      </c>
      <c r="C12268" s="22">
        <f>DIAG!S74</f>
        <v>0</v>
      </c>
      <c r="D12268" s="15" t="s">
        <v>24876</v>
      </c>
      <c r="E12268" s="371" t="s">
        <v>27416</v>
      </c>
    </row>
    <row r="12269" spans="1:5" ht="12" customHeight="1" x14ac:dyDescent="0.25">
      <c r="A12269" s="655">
        <v>733905746505</v>
      </c>
      <c r="B12269" s="652" t="s">
        <v>27417</v>
      </c>
      <c r="C12269" s="22">
        <f>DIAG!T70</f>
        <v>0</v>
      </c>
      <c r="D12269" s="15" t="s">
        <v>24876</v>
      </c>
      <c r="E12269" s="371" t="s">
        <v>27418</v>
      </c>
    </row>
    <row r="12270" spans="1:5" ht="12" customHeight="1" x14ac:dyDescent="0.25">
      <c r="A12270" s="655">
        <v>733905756610</v>
      </c>
      <c r="B12270" s="652" t="s">
        <v>27419</v>
      </c>
      <c r="C12270" s="22">
        <f>DIAG!T71</f>
        <v>0</v>
      </c>
      <c r="D12270" s="15" t="s">
        <v>24876</v>
      </c>
      <c r="E12270" s="371" t="s">
        <v>27420</v>
      </c>
    </row>
    <row r="12271" spans="1:5" ht="12" customHeight="1" x14ac:dyDescent="0.25">
      <c r="A12271" s="655">
        <v>733905759178</v>
      </c>
      <c r="B12271" s="652" t="s">
        <v>27421</v>
      </c>
      <c r="C12271" s="22">
        <f>DIAG!T72</f>
        <v>0</v>
      </c>
      <c r="D12271" s="15" t="s">
        <v>24876</v>
      </c>
      <c r="E12271" s="371" t="s">
        <v>27422</v>
      </c>
    </row>
    <row r="12272" spans="1:5" ht="12" customHeight="1" x14ac:dyDescent="0.25">
      <c r="A12272" s="655">
        <v>733905761737</v>
      </c>
      <c r="B12272" s="652" t="s">
        <v>27423</v>
      </c>
      <c r="C12272" s="22">
        <f>DIAG!T73</f>
        <v>0</v>
      </c>
      <c r="D12272" s="15" t="s">
        <v>24876</v>
      </c>
      <c r="E12272" s="371" t="s">
        <v>27424</v>
      </c>
    </row>
    <row r="12273" spans="1:5" ht="12" customHeight="1" x14ac:dyDescent="0.25">
      <c r="A12273" s="655">
        <v>733905764295</v>
      </c>
      <c r="B12273" s="652" t="s">
        <v>27425</v>
      </c>
      <c r="C12273" s="22">
        <f>DIAG!T74</f>
        <v>0</v>
      </c>
      <c r="D12273" s="15" t="s">
        <v>24876</v>
      </c>
      <c r="E12273" s="371" t="s">
        <v>27426</v>
      </c>
    </row>
    <row r="12274" spans="1:5" ht="12" customHeight="1" x14ac:dyDescent="0.25">
      <c r="A12274" s="655">
        <v>733905745874</v>
      </c>
      <c r="B12274" s="652" t="s">
        <v>27427</v>
      </c>
      <c r="C12274" s="22">
        <f>DIAG!V70</f>
        <v>0</v>
      </c>
      <c r="D12274" s="15" t="s">
        <v>24876</v>
      </c>
      <c r="E12274" s="371" t="s">
        <v>27428</v>
      </c>
    </row>
    <row r="12275" spans="1:5" ht="12" customHeight="1" x14ac:dyDescent="0.25">
      <c r="A12275" s="655">
        <v>733905755989</v>
      </c>
      <c r="B12275" s="652" t="s">
        <v>27429</v>
      </c>
      <c r="C12275" s="22">
        <f>DIAG!V71</f>
        <v>0</v>
      </c>
      <c r="D12275" s="15" t="s">
        <v>24876</v>
      </c>
      <c r="E12275" s="371" t="s">
        <v>27430</v>
      </c>
    </row>
    <row r="12276" spans="1:5" ht="12" customHeight="1" x14ac:dyDescent="0.25">
      <c r="A12276" s="655">
        <v>733905758546</v>
      </c>
      <c r="B12276" s="652" t="s">
        <v>27431</v>
      </c>
      <c r="C12276" s="22">
        <f>DIAG!V72</f>
        <v>0</v>
      </c>
      <c r="D12276" s="15" t="s">
        <v>24876</v>
      </c>
      <c r="E12276" s="371" t="s">
        <v>27432</v>
      </c>
    </row>
    <row r="12277" spans="1:5" ht="12" customHeight="1" x14ac:dyDescent="0.25">
      <c r="A12277" s="655">
        <v>733905761102</v>
      </c>
      <c r="B12277" s="652" t="s">
        <v>27433</v>
      </c>
      <c r="C12277" s="22">
        <f>DIAG!V73</f>
        <v>0</v>
      </c>
      <c r="D12277" s="15" t="s">
        <v>24876</v>
      </c>
      <c r="E12277" s="371" t="s">
        <v>27434</v>
      </c>
    </row>
    <row r="12278" spans="1:5" ht="12" customHeight="1" x14ac:dyDescent="0.25">
      <c r="A12278" s="655">
        <v>733905763663</v>
      </c>
      <c r="B12278" s="652" t="s">
        <v>27435</v>
      </c>
      <c r="C12278" s="22">
        <f>DIAG!V74</f>
        <v>0</v>
      </c>
      <c r="D12278" s="15" t="s">
        <v>24876</v>
      </c>
      <c r="E12278" s="371" t="s">
        <v>27436</v>
      </c>
    </row>
    <row r="12279" spans="1:5" ht="12" customHeight="1" x14ac:dyDescent="0.25">
      <c r="A12279" s="655">
        <v>733905745881</v>
      </c>
      <c r="B12279" s="652" t="s">
        <v>27437</v>
      </c>
      <c r="C12279" s="22">
        <f>DIAG!W70</f>
        <v>0</v>
      </c>
      <c r="D12279" s="15" t="s">
        <v>24876</v>
      </c>
      <c r="E12279" s="371" t="s">
        <v>27438</v>
      </c>
    </row>
    <row r="12280" spans="1:5" ht="12" customHeight="1" x14ac:dyDescent="0.25">
      <c r="A12280" s="655">
        <v>733905755996</v>
      </c>
      <c r="B12280" s="652" t="s">
        <v>27439</v>
      </c>
      <c r="C12280" s="22">
        <f>DIAG!W71</f>
        <v>0</v>
      </c>
      <c r="D12280" s="15" t="s">
        <v>24876</v>
      </c>
      <c r="E12280" s="371" t="s">
        <v>27440</v>
      </c>
    </row>
    <row r="12281" spans="1:5" ht="12" customHeight="1" x14ac:dyDescent="0.25">
      <c r="A12281" s="655">
        <v>733905758553</v>
      </c>
      <c r="B12281" s="652" t="s">
        <v>27441</v>
      </c>
      <c r="C12281" s="22">
        <f>DIAG!W72</f>
        <v>0</v>
      </c>
      <c r="D12281" s="15" t="s">
        <v>24876</v>
      </c>
      <c r="E12281" s="371" t="s">
        <v>27442</v>
      </c>
    </row>
    <row r="12282" spans="1:5" ht="12" customHeight="1" x14ac:dyDescent="0.25">
      <c r="A12282" s="655">
        <v>733905761119</v>
      </c>
      <c r="B12282" s="652" t="s">
        <v>27443</v>
      </c>
      <c r="C12282" s="22">
        <f>DIAG!W73</f>
        <v>0</v>
      </c>
      <c r="D12282" s="15" t="s">
        <v>24876</v>
      </c>
      <c r="E12282" s="371" t="s">
        <v>27444</v>
      </c>
    </row>
    <row r="12283" spans="1:5" ht="12" customHeight="1" x14ac:dyDescent="0.25">
      <c r="A12283" s="655">
        <v>733905763670</v>
      </c>
      <c r="B12283" s="652" t="s">
        <v>27445</v>
      </c>
      <c r="C12283" s="22">
        <f>DIAG!W74</f>
        <v>0</v>
      </c>
      <c r="D12283" s="15" t="s">
        <v>24876</v>
      </c>
      <c r="E12283" s="371" t="s">
        <v>27446</v>
      </c>
    </row>
    <row r="12284" spans="1:5" ht="12" customHeight="1" x14ac:dyDescent="0.25">
      <c r="A12284" s="655">
        <v>733905348136</v>
      </c>
      <c r="B12284" s="372" t="s">
        <v>27447</v>
      </c>
      <c r="C12284" s="22">
        <f>DIAG!X70</f>
        <v>0</v>
      </c>
      <c r="D12284" s="15" t="s">
        <v>24876</v>
      </c>
      <c r="E12284" s="371" t="s">
        <v>27448</v>
      </c>
    </row>
    <row r="12285" spans="1:5" ht="12" customHeight="1" x14ac:dyDescent="0.25">
      <c r="A12285" s="655">
        <v>733905348440</v>
      </c>
      <c r="B12285" s="372" t="s">
        <v>27449</v>
      </c>
      <c r="C12285" s="22">
        <f>DIAG!Y70</f>
        <v>0</v>
      </c>
      <c r="D12285" s="15" t="s">
        <v>24876</v>
      </c>
      <c r="E12285" s="371" t="s">
        <v>27450</v>
      </c>
    </row>
    <row r="12286" spans="1:5" ht="12" customHeight="1" x14ac:dyDescent="0.25">
      <c r="A12286" s="655">
        <v>733905348754</v>
      </c>
      <c r="B12286" s="372" t="s">
        <v>27451</v>
      </c>
      <c r="C12286" s="22">
        <f>DIAG!Z70</f>
        <v>0</v>
      </c>
      <c r="D12286" s="15" t="s">
        <v>24876</v>
      </c>
      <c r="E12286" s="371" t="s">
        <v>27452</v>
      </c>
    </row>
    <row r="12287" spans="1:5" ht="12" customHeight="1" x14ac:dyDescent="0.25">
      <c r="A12287" s="655">
        <v>733905349065</v>
      </c>
      <c r="B12287" s="372" t="s">
        <v>27453</v>
      </c>
      <c r="C12287" s="22">
        <f>DIAG!AA70</f>
        <v>0</v>
      </c>
      <c r="D12287" s="15" t="s">
        <v>24876</v>
      </c>
      <c r="E12287" s="371" t="s">
        <v>27454</v>
      </c>
    </row>
    <row r="12288" spans="1:5" ht="12" customHeight="1" x14ac:dyDescent="0.25">
      <c r="A12288" s="655">
        <v>733905721137</v>
      </c>
      <c r="B12288" s="372" t="s">
        <v>27455</v>
      </c>
      <c r="C12288" s="22">
        <f>DIAG!AB70</f>
        <v>0</v>
      </c>
      <c r="D12288" s="15" t="s">
        <v>24876</v>
      </c>
      <c r="E12288" s="371" t="s">
        <v>27456</v>
      </c>
    </row>
    <row r="12289" spans="1:5" ht="12" customHeight="1" x14ac:dyDescent="0.25">
      <c r="A12289" s="655">
        <v>733905721144</v>
      </c>
      <c r="B12289" s="372" t="s">
        <v>27457</v>
      </c>
      <c r="C12289" s="22">
        <f>DIAG!AC70</f>
        <v>0</v>
      </c>
      <c r="D12289" s="15" t="s">
        <v>24876</v>
      </c>
      <c r="E12289" s="371" t="s">
        <v>27458</v>
      </c>
    </row>
    <row r="12290" spans="1:5" ht="12" customHeight="1" x14ac:dyDescent="0.25">
      <c r="A12290" s="655">
        <v>733905745911</v>
      </c>
      <c r="B12290" s="652" t="s">
        <v>27459</v>
      </c>
      <c r="C12290" s="22">
        <f>DIAG!AD70</f>
        <v>0</v>
      </c>
      <c r="D12290" s="15" t="s">
        <v>24876</v>
      </c>
      <c r="E12290" s="371" t="s">
        <v>27460</v>
      </c>
    </row>
    <row r="12291" spans="1:5" ht="12" customHeight="1" x14ac:dyDescent="0.25">
      <c r="A12291" s="655">
        <v>733905756023</v>
      </c>
      <c r="B12291" s="652" t="s">
        <v>27461</v>
      </c>
      <c r="C12291" s="22">
        <f>DIAG!AD71</f>
        <v>0</v>
      </c>
      <c r="D12291" s="15" t="s">
        <v>24876</v>
      </c>
      <c r="E12291" s="371" t="s">
        <v>27462</v>
      </c>
    </row>
    <row r="12292" spans="1:5" ht="12" customHeight="1" x14ac:dyDescent="0.25">
      <c r="A12292" s="655">
        <v>733905758584</v>
      </c>
      <c r="B12292" s="652" t="s">
        <v>27463</v>
      </c>
      <c r="C12292" s="22">
        <f>DIAG!AD72</f>
        <v>0</v>
      </c>
      <c r="D12292" s="15" t="s">
        <v>24876</v>
      </c>
      <c r="E12292" s="371" t="s">
        <v>27464</v>
      </c>
    </row>
    <row r="12293" spans="1:5" ht="12" customHeight="1" x14ac:dyDescent="0.25">
      <c r="A12293" s="655">
        <v>733905761140</v>
      </c>
      <c r="B12293" s="652" t="s">
        <v>27465</v>
      </c>
      <c r="C12293" s="22">
        <f>DIAG!AD73</f>
        <v>0</v>
      </c>
      <c r="D12293" s="15" t="s">
        <v>24876</v>
      </c>
      <c r="E12293" s="371" t="s">
        <v>27466</v>
      </c>
    </row>
    <row r="12294" spans="1:5" ht="12" customHeight="1" x14ac:dyDescent="0.25">
      <c r="A12294" s="655">
        <v>733905763700</v>
      </c>
      <c r="B12294" s="652" t="s">
        <v>27467</v>
      </c>
      <c r="C12294" s="22">
        <f>DIAG!AD74</f>
        <v>0</v>
      </c>
      <c r="D12294" s="15" t="s">
        <v>24876</v>
      </c>
      <c r="E12294" s="371" t="s">
        <v>27468</v>
      </c>
    </row>
    <row r="12295" spans="1:5" ht="12" customHeight="1" x14ac:dyDescent="0.25">
      <c r="A12295" s="655">
        <v>733905721168</v>
      </c>
      <c r="B12295" s="372" t="s">
        <v>27469</v>
      </c>
      <c r="C12295" s="22">
        <f>DIAG!AE70</f>
        <v>0</v>
      </c>
      <c r="D12295" s="15" t="s">
        <v>24876</v>
      </c>
      <c r="E12295" s="371" t="s">
        <v>27470</v>
      </c>
    </row>
    <row r="12296" spans="1:5" ht="12" customHeight="1" x14ac:dyDescent="0.25">
      <c r="A12296" s="655">
        <v>733905721175</v>
      </c>
      <c r="B12296" s="372" t="s">
        <v>27471</v>
      </c>
      <c r="C12296" s="22">
        <f>DIAG!AF70</f>
        <v>0</v>
      </c>
      <c r="D12296" s="15" t="s">
        <v>24876</v>
      </c>
      <c r="E12296" s="371" t="s">
        <v>27472</v>
      </c>
    </row>
    <row r="12297" spans="1:5" ht="12" customHeight="1" x14ac:dyDescent="0.25">
      <c r="A12297" s="655">
        <v>733905354946</v>
      </c>
      <c r="B12297" s="372" t="s">
        <v>27473</v>
      </c>
      <c r="C12297" s="22">
        <f>DIAG!AG70</f>
        <v>0</v>
      </c>
      <c r="D12297" s="15" t="s">
        <v>24876</v>
      </c>
      <c r="E12297" s="371" t="s">
        <v>27474</v>
      </c>
    </row>
    <row r="12298" spans="1:5" ht="12" customHeight="1" x14ac:dyDescent="0.25">
      <c r="A12298" s="655">
        <v>733905355875</v>
      </c>
      <c r="B12298" s="372" t="s">
        <v>27475</v>
      </c>
      <c r="C12298" s="22">
        <f>DIAG!AH70</f>
        <v>0</v>
      </c>
      <c r="D12298" s="15" t="s">
        <v>24876</v>
      </c>
      <c r="E12298" s="371" t="s">
        <v>27476</v>
      </c>
    </row>
    <row r="12299" spans="1:5" ht="12" customHeight="1" x14ac:dyDescent="0.25">
      <c r="A12299" s="655">
        <v>733905359286</v>
      </c>
      <c r="B12299" s="372" t="s">
        <v>27477</v>
      </c>
      <c r="C12299" s="22">
        <f>DIAG!AI70</f>
        <v>0</v>
      </c>
      <c r="D12299" s="15" t="s">
        <v>24876</v>
      </c>
      <c r="E12299" s="371" t="s">
        <v>27478</v>
      </c>
    </row>
    <row r="12300" spans="1:5" ht="12" customHeight="1" x14ac:dyDescent="0.25">
      <c r="A12300" s="655">
        <v>733905359590</v>
      </c>
      <c r="B12300" s="372" t="s">
        <v>27479</v>
      </c>
      <c r="C12300" s="22">
        <f>DIAG!AJ70</f>
        <v>0</v>
      </c>
      <c r="D12300" s="15" t="s">
        <v>24876</v>
      </c>
      <c r="E12300" s="371" t="s">
        <v>27480</v>
      </c>
    </row>
    <row r="12301" spans="1:5" ht="12" customHeight="1" x14ac:dyDescent="0.25">
      <c r="A12301" s="655">
        <v>733905745942</v>
      </c>
      <c r="B12301" s="652" t="s">
        <v>27481</v>
      </c>
      <c r="C12301" s="22">
        <f>DIAG!AK70</f>
        <v>0</v>
      </c>
      <c r="D12301" s="15" t="s">
        <v>24876</v>
      </c>
      <c r="E12301" s="371" t="s">
        <v>27482</v>
      </c>
    </row>
    <row r="12302" spans="1:5" ht="12" customHeight="1" x14ac:dyDescent="0.25">
      <c r="A12302" s="655">
        <v>733905756054</v>
      </c>
      <c r="B12302" s="652" t="s">
        <v>27483</v>
      </c>
      <c r="C12302" s="22">
        <f>DIAG!AK71</f>
        <v>0</v>
      </c>
      <c r="D12302" s="15" t="s">
        <v>24876</v>
      </c>
      <c r="E12302" s="371" t="s">
        <v>27484</v>
      </c>
    </row>
    <row r="12303" spans="1:5" ht="12" customHeight="1" x14ac:dyDescent="0.25">
      <c r="A12303" s="655">
        <v>733905758614</v>
      </c>
      <c r="B12303" s="652" t="s">
        <v>27485</v>
      </c>
      <c r="C12303" s="22">
        <f>DIAG!AK72</f>
        <v>0</v>
      </c>
      <c r="D12303" s="15" t="s">
        <v>24876</v>
      </c>
      <c r="E12303" s="371" t="s">
        <v>27486</v>
      </c>
    </row>
    <row r="12304" spans="1:5" ht="12" customHeight="1" x14ac:dyDescent="0.25">
      <c r="A12304" s="655">
        <v>733905761171</v>
      </c>
      <c r="B12304" s="652" t="s">
        <v>27487</v>
      </c>
      <c r="C12304" s="22">
        <f>DIAG!AK73</f>
        <v>0</v>
      </c>
      <c r="D12304" s="15" t="s">
        <v>24876</v>
      </c>
      <c r="E12304" s="371" t="s">
        <v>27488</v>
      </c>
    </row>
    <row r="12305" spans="1:5" ht="12" customHeight="1" x14ac:dyDescent="0.25">
      <c r="A12305" s="655">
        <v>733905763731</v>
      </c>
      <c r="B12305" s="652" t="s">
        <v>27489</v>
      </c>
      <c r="C12305" s="22">
        <f>DIAG!AK74</f>
        <v>0</v>
      </c>
      <c r="D12305" s="15" t="s">
        <v>24876</v>
      </c>
      <c r="E12305" s="371" t="s">
        <v>27490</v>
      </c>
    </row>
    <row r="12306" spans="1:5" ht="12" customHeight="1" x14ac:dyDescent="0.25">
      <c r="A12306" s="655">
        <v>733905745959</v>
      </c>
      <c r="B12306" s="652" t="s">
        <v>27491</v>
      </c>
      <c r="C12306" s="22">
        <f>DIAG!AL70</f>
        <v>0</v>
      </c>
      <c r="D12306" s="15" t="s">
        <v>24876</v>
      </c>
      <c r="E12306" s="371" t="s">
        <v>27492</v>
      </c>
    </row>
    <row r="12307" spans="1:5" ht="12" customHeight="1" x14ac:dyDescent="0.25">
      <c r="A12307" s="655">
        <v>733905756061</v>
      </c>
      <c r="B12307" s="652" t="s">
        <v>27493</v>
      </c>
      <c r="C12307" s="22">
        <f>DIAG!AL71</f>
        <v>0</v>
      </c>
      <c r="D12307" s="15" t="s">
        <v>24876</v>
      </c>
      <c r="E12307" s="371" t="s">
        <v>27494</v>
      </c>
    </row>
    <row r="12308" spans="1:5" ht="12" customHeight="1" x14ac:dyDescent="0.25">
      <c r="A12308" s="655">
        <v>733905758621</v>
      </c>
      <c r="B12308" s="652" t="s">
        <v>27495</v>
      </c>
      <c r="C12308" s="22">
        <f>DIAG!AL72</f>
        <v>0</v>
      </c>
      <c r="D12308" s="15" t="s">
        <v>24876</v>
      </c>
      <c r="E12308" s="371" t="s">
        <v>27496</v>
      </c>
    </row>
    <row r="12309" spans="1:5" ht="12" customHeight="1" x14ac:dyDescent="0.25">
      <c r="A12309" s="655">
        <v>733905761188</v>
      </c>
      <c r="B12309" s="652" t="s">
        <v>27497</v>
      </c>
      <c r="C12309" s="22">
        <f>DIAG!AL73</f>
        <v>0</v>
      </c>
      <c r="D12309" s="15" t="s">
        <v>24876</v>
      </c>
      <c r="E12309" s="371" t="s">
        <v>27498</v>
      </c>
    </row>
    <row r="12310" spans="1:5" ht="12" customHeight="1" x14ac:dyDescent="0.25">
      <c r="A12310" s="655">
        <v>733905763748</v>
      </c>
      <c r="B12310" s="652" t="s">
        <v>27499</v>
      </c>
      <c r="C12310" s="22">
        <f>DIAG!AL74</f>
        <v>0</v>
      </c>
      <c r="D12310" s="15" t="s">
        <v>24876</v>
      </c>
      <c r="E12310" s="371" t="s">
        <v>27500</v>
      </c>
    </row>
    <row r="12311" spans="1:5" ht="12" customHeight="1" x14ac:dyDescent="0.25">
      <c r="A12311" s="655">
        <v>733905745966</v>
      </c>
      <c r="B12311" s="652" t="s">
        <v>27501</v>
      </c>
      <c r="C12311" s="22">
        <f>DIAG!AM70</f>
        <v>0</v>
      </c>
      <c r="D12311" s="15" t="s">
        <v>24876</v>
      </c>
      <c r="E12311" s="371" t="s">
        <v>27502</v>
      </c>
    </row>
    <row r="12312" spans="1:5" ht="12" customHeight="1" x14ac:dyDescent="0.25">
      <c r="A12312" s="655">
        <v>733905756078</v>
      </c>
      <c r="B12312" s="652" t="s">
        <v>27503</v>
      </c>
      <c r="C12312" s="22">
        <f>DIAG!AM71</f>
        <v>0</v>
      </c>
      <c r="D12312" s="15" t="s">
        <v>24876</v>
      </c>
      <c r="E12312" s="371" t="s">
        <v>27504</v>
      </c>
    </row>
    <row r="12313" spans="1:5" ht="12" customHeight="1" x14ac:dyDescent="0.25">
      <c r="A12313" s="655">
        <v>733905758638</v>
      </c>
      <c r="B12313" s="652" t="s">
        <v>27505</v>
      </c>
      <c r="C12313" s="22">
        <f>DIAG!AM72</f>
        <v>0</v>
      </c>
      <c r="D12313" s="15" t="s">
        <v>24876</v>
      </c>
      <c r="E12313" s="371" t="s">
        <v>27506</v>
      </c>
    </row>
    <row r="12314" spans="1:5" ht="12" customHeight="1" x14ac:dyDescent="0.25">
      <c r="A12314" s="655">
        <v>733905761195</v>
      </c>
      <c r="B12314" s="652" t="s">
        <v>27507</v>
      </c>
      <c r="C12314" s="22">
        <f>DIAG!AM73</f>
        <v>0</v>
      </c>
      <c r="D12314" s="15" t="s">
        <v>24876</v>
      </c>
      <c r="E12314" s="371" t="s">
        <v>27508</v>
      </c>
    </row>
    <row r="12315" spans="1:5" ht="12" customHeight="1" x14ac:dyDescent="0.25">
      <c r="A12315" s="655">
        <v>733905763755</v>
      </c>
      <c r="B12315" s="652" t="s">
        <v>27509</v>
      </c>
      <c r="C12315" s="22">
        <f>DIAG!AM74</f>
        <v>0</v>
      </c>
      <c r="D12315" s="15" t="s">
        <v>24876</v>
      </c>
      <c r="E12315" s="371" t="s">
        <v>27510</v>
      </c>
    </row>
    <row r="12316" spans="1:5" ht="12" customHeight="1" x14ac:dyDescent="0.25">
      <c r="A12316" s="655">
        <v>733905379215</v>
      </c>
      <c r="B12316" t="s">
        <v>27511</v>
      </c>
      <c r="C12316" s="22">
        <f>DIAG!AO70</f>
        <v>0</v>
      </c>
      <c r="D12316" s="15" t="s">
        <v>24876</v>
      </c>
      <c r="E12316" s="371" t="s">
        <v>27512</v>
      </c>
    </row>
    <row r="12317" spans="1:5" ht="12" customHeight="1" x14ac:dyDescent="0.25">
      <c r="A12317" s="655">
        <v>733905379338</v>
      </c>
      <c r="B12317" t="s">
        <v>27513</v>
      </c>
      <c r="C12317" s="22">
        <f>DIAG!AO73</f>
        <v>0</v>
      </c>
      <c r="D12317" s="15" t="s">
        <v>24876</v>
      </c>
      <c r="E12317" s="371" t="s">
        <v>27514</v>
      </c>
    </row>
    <row r="12318" spans="1:5" ht="12" customHeight="1" x14ac:dyDescent="0.25">
      <c r="A12318" s="655">
        <v>733905384769</v>
      </c>
      <c r="B12318" t="s">
        <v>27515</v>
      </c>
      <c r="C12318" s="22">
        <f>DIAG!AP70</f>
        <v>0</v>
      </c>
      <c r="D12318" s="15" t="s">
        <v>24876</v>
      </c>
      <c r="E12318" s="371" t="s">
        <v>27516</v>
      </c>
    </row>
    <row r="12319" spans="1:5" ht="12" customHeight="1" x14ac:dyDescent="0.25">
      <c r="A12319" s="655">
        <v>733905384882</v>
      </c>
      <c r="B12319" t="s">
        <v>27517</v>
      </c>
      <c r="C12319" s="22">
        <f>DIAG!AP73</f>
        <v>0</v>
      </c>
      <c r="D12319" s="15" t="s">
        <v>24876</v>
      </c>
      <c r="E12319" s="371" t="s">
        <v>27518</v>
      </c>
    </row>
    <row r="12320" spans="1:5" ht="12" customHeight="1" x14ac:dyDescent="0.25">
      <c r="A12320" s="663" t="s">
        <v>27519</v>
      </c>
      <c r="B12320" t="s">
        <v>27520</v>
      </c>
      <c r="C12320" s="22">
        <f>DIAG!C87</f>
        <v>0</v>
      </c>
      <c r="D12320" s="15" t="s">
        <v>24876</v>
      </c>
      <c r="E12320" s="674" t="s">
        <v>27521</v>
      </c>
    </row>
    <row r="12321" spans="1:5" ht="12" customHeight="1" x14ac:dyDescent="0.25">
      <c r="A12321" s="663" t="s">
        <v>27522</v>
      </c>
      <c r="B12321" t="s">
        <v>27523</v>
      </c>
      <c r="C12321" s="22">
        <f>DIAG!C88</f>
        <v>0</v>
      </c>
      <c r="D12321" s="15" t="s">
        <v>24876</v>
      </c>
      <c r="E12321" s="674" t="s">
        <v>27524</v>
      </c>
    </row>
    <row r="12322" spans="1:5" ht="12" customHeight="1" x14ac:dyDescent="0.25">
      <c r="A12322" s="663" t="s">
        <v>27525</v>
      </c>
      <c r="B12322" t="s">
        <v>27526</v>
      </c>
      <c r="C12322" s="22">
        <f>DIAG!C89</f>
        <v>0</v>
      </c>
      <c r="D12322" s="15" t="s">
        <v>24876</v>
      </c>
      <c r="E12322" s="674" t="s">
        <v>27527</v>
      </c>
    </row>
    <row r="12323" spans="1:5" ht="12" customHeight="1" x14ac:dyDescent="0.25">
      <c r="A12323" s="663" t="s">
        <v>27528</v>
      </c>
      <c r="B12323" t="s">
        <v>27529</v>
      </c>
      <c r="C12323" s="22">
        <f>DIAG!C90</f>
        <v>0</v>
      </c>
      <c r="D12323" s="15" t="s">
        <v>24876</v>
      </c>
      <c r="E12323" s="674" t="s">
        <v>27530</v>
      </c>
    </row>
    <row r="12324" spans="1:5" ht="12" customHeight="1" x14ac:dyDescent="0.25">
      <c r="A12324" s="663" t="s">
        <v>27531</v>
      </c>
      <c r="B12324" t="s">
        <v>27532</v>
      </c>
      <c r="C12324" s="22">
        <f>DIAG!C91</f>
        <v>0</v>
      </c>
      <c r="D12324" s="15" t="s">
        <v>24876</v>
      </c>
      <c r="E12324" s="674" t="s">
        <v>27533</v>
      </c>
    </row>
    <row r="12325" spans="1:5" ht="12" customHeight="1" x14ac:dyDescent="0.25">
      <c r="A12325" s="663" t="s">
        <v>27534</v>
      </c>
      <c r="B12325" t="s">
        <v>27535</v>
      </c>
      <c r="C12325" s="22">
        <f>DIAG!C92</f>
        <v>0</v>
      </c>
      <c r="D12325" s="15" t="s">
        <v>24876</v>
      </c>
      <c r="E12325" s="674" t="s">
        <v>27536</v>
      </c>
    </row>
    <row r="12326" spans="1:5" ht="12" customHeight="1" x14ac:dyDescent="0.25">
      <c r="A12326" s="663" t="s">
        <v>27537</v>
      </c>
      <c r="B12326" t="s">
        <v>27538</v>
      </c>
      <c r="C12326" s="22">
        <f>DIAG!C93</f>
        <v>0</v>
      </c>
      <c r="D12326" s="15" t="s">
        <v>24876</v>
      </c>
      <c r="E12326" s="674" t="s">
        <v>27539</v>
      </c>
    </row>
    <row r="12327" spans="1:5" ht="12" customHeight="1" x14ac:dyDescent="0.25">
      <c r="A12327" s="663" t="s">
        <v>27540</v>
      </c>
      <c r="B12327" t="s">
        <v>27541</v>
      </c>
      <c r="C12327" s="22">
        <f>DIAG!C94</f>
        <v>0</v>
      </c>
      <c r="D12327" s="15" t="s">
        <v>24876</v>
      </c>
      <c r="E12327" s="674" t="s">
        <v>27542</v>
      </c>
    </row>
    <row r="12328" spans="1:5" ht="12" customHeight="1" x14ac:dyDescent="0.25">
      <c r="A12328" s="663" t="s">
        <v>27543</v>
      </c>
      <c r="B12328" t="s">
        <v>27544</v>
      </c>
      <c r="C12328" s="22">
        <f>DIAG!C95</f>
        <v>0</v>
      </c>
      <c r="D12328" s="15" t="s">
        <v>24876</v>
      </c>
      <c r="E12328" s="674" t="s">
        <v>27545</v>
      </c>
    </row>
    <row r="12329" spans="1:5" ht="12" customHeight="1" x14ac:dyDescent="0.25">
      <c r="A12329" s="663" t="s">
        <v>27546</v>
      </c>
      <c r="B12329" t="s">
        <v>27547</v>
      </c>
      <c r="C12329" s="22">
        <f>DIAG!D87</f>
        <v>0</v>
      </c>
      <c r="D12329" s="15" t="s">
        <v>24876</v>
      </c>
      <c r="E12329" s="674" t="s">
        <v>27548</v>
      </c>
    </row>
    <row r="12330" spans="1:5" ht="12" customHeight="1" x14ac:dyDescent="0.25">
      <c r="A12330" s="663" t="s">
        <v>27549</v>
      </c>
      <c r="B12330" t="s">
        <v>27550</v>
      </c>
      <c r="C12330" s="22">
        <f>DIAG!D88</f>
        <v>0</v>
      </c>
      <c r="D12330" s="15" t="s">
        <v>24876</v>
      </c>
      <c r="E12330" s="674" t="s">
        <v>27551</v>
      </c>
    </row>
    <row r="12331" spans="1:5" ht="12" customHeight="1" x14ac:dyDescent="0.25">
      <c r="A12331" s="663" t="s">
        <v>27552</v>
      </c>
      <c r="B12331" t="s">
        <v>27553</v>
      </c>
      <c r="C12331" s="22">
        <f>DIAG!D89</f>
        <v>0</v>
      </c>
      <c r="D12331" s="15" t="s">
        <v>24876</v>
      </c>
      <c r="E12331" s="674" t="s">
        <v>27554</v>
      </c>
    </row>
    <row r="12332" spans="1:5" ht="12" customHeight="1" x14ac:dyDescent="0.25">
      <c r="A12332" s="663" t="s">
        <v>27555</v>
      </c>
      <c r="B12332" t="s">
        <v>27556</v>
      </c>
      <c r="C12332" s="22">
        <f>DIAG!D90</f>
        <v>0</v>
      </c>
      <c r="D12332" s="15" t="s">
        <v>24876</v>
      </c>
      <c r="E12332" s="674" t="s">
        <v>27557</v>
      </c>
    </row>
    <row r="12333" spans="1:5" ht="12" customHeight="1" x14ac:dyDescent="0.25">
      <c r="A12333" s="663" t="s">
        <v>27558</v>
      </c>
      <c r="B12333" t="s">
        <v>27559</v>
      </c>
      <c r="C12333" s="22">
        <f>DIAG!D91</f>
        <v>0</v>
      </c>
      <c r="D12333" s="15" t="s">
        <v>24876</v>
      </c>
      <c r="E12333" s="674" t="s">
        <v>27560</v>
      </c>
    </row>
    <row r="12334" spans="1:5" ht="12" customHeight="1" x14ac:dyDescent="0.25">
      <c r="A12334" s="663" t="s">
        <v>27561</v>
      </c>
      <c r="B12334" t="s">
        <v>27562</v>
      </c>
      <c r="C12334" s="22">
        <f>DIAG!D92</f>
        <v>0</v>
      </c>
      <c r="D12334" s="15" t="s">
        <v>24876</v>
      </c>
      <c r="E12334" s="674" t="s">
        <v>27563</v>
      </c>
    </row>
    <row r="12335" spans="1:5" ht="12" customHeight="1" x14ac:dyDescent="0.25">
      <c r="A12335" s="663" t="s">
        <v>27564</v>
      </c>
      <c r="B12335" t="s">
        <v>27565</v>
      </c>
      <c r="C12335" s="22">
        <f>DIAG!D93</f>
        <v>0</v>
      </c>
      <c r="D12335" s="15" t="s">
        <v>24876</v>
      </c>
      <c r="E12335" s="674" t="s">
        <v>27566</v>
      </c>
    </row>
    <row r="12336" spans="1:5" ht="12" customHeight="1" x14ac:dyDescent="0.25">
      <c r="A12336" s="663" t="s">
        <v>27567</v>
      </c>
      <c r="B12336" t="s">
        <v>27568</v>
      </c>
      <c r="C12336" s="22">
        <f>DIAG!D94</f>
        <v>0</v>
      </c>
      <c r="D12336" s="15" t="s">
        <v>24876</v>
      </c>
      <c r="E12336" s="674" t="s">
        <v>27569</v>
      </c>
    </row>
    <row r="12337" spans="1:5" ht="12" customHeight="1" x14ac:dyDescent="0.25">
      <c r="A12337" s="663" t="s">
        <v>27570</v>
      </c>
      <c r="B12337" t="s">
        <v>27571</v>
      </c>
      <c r="C12337" s="22">
        <f>DIAG!D95</f>
        <v>0</v>
      </c>
      <c r="D12337" s="15" t="s">
        <v>24876</v>
      </c>
      <c r="E12337" s="674" t="s">
        <v>27572</v>
      </c>
    </row>
    <row r="12338" spans="1:5" ht="12" customHeight="1" x14ac:dyDescent="0.25">
      <c r="A12338" s="663" t="s">
        <v>27573</v>
      </c>
      <c r="B12338" t="s">
        <v>27574</v>
      </c>
      <c r="C12338" s="22">
        <f>DIAG!E87</f>
        <v>0</v>
      </c>
      <c r="D12338" s="15" t="s">
        <v>24876</v>
      </c>
      <c r="E12338" s="674" t="s">
        <v>27575</v>
      </c>
    </row>
    <row r="12339" spans="1:5" ht="12" customHeight="1" x14ac:dyDescent="0.25">
      <c r="A12339" s="663" t="s">
        <v>27576</v>
      </c>
      <c r="B12339" t="s">
        <v>27577</v>
      </c>
      <c r="C12339" s="22">
        <f>DIAG!F87</f>
        <v>0</v>
      </c>
      <c r="D12339" s="15" t="s">
        <v>24876</v>
      </c>
      <c r="E12339" s="674" t="s">
        <v>27578</v>
      </c>
    </row>
    <row r="12340" spans="1:5" ht="12" customHeight="1" x14ac:dyDescent="0.25">
      <c r="A12340" s="663" t="s">
        <v>27579</v>
      </c>
      <c r="B12340" t="s">
        <v>27580</v>
      </c>
      <c r="C12340" s="22">
        <f>DIAG!G87</f>
        <v>0</v>
      </c>
      <c r="D12340" s="15" t="s">
        <v>24876</v>
      </c>
      <c r="E12340" s="674" t="s">
        <v>27581</v>
      </c>
    </row>
    <row r="12341" spans="1:5" ht="12" customHeight="1" x14ac:dyDescent="0.25">
      <c r="A12341" s="663" t="s">
        <v>27582</v>
      </c>
      <c r="B12341" t="s">
        <v>27583</v>
      </c>
      <c r="C12341" s="22">
        <f>DIAG!H87</f>
        <v>0</v>
      </c>
      <c r="D12341" s="15" t="s">
        <v>24876</v>
      </c>
      <c r="E12341" s="674" t="s">
        <v>27584</v>
      </c>
    </row>
    <row r="12342" spans="1:5" ht="12" customHeight="1" x14ac:dyDescent="0.25">
      <c r="A12342" s="663" t="s">
        <v>27585</v>
      </c>
      <c r="B12342" t="s">
        <v>27586</v>
      </c>
      <c r="C12342" s="22">
        <f>DIAG!I87</f>
        <v>0</v>
      </c>
      <c r="D12342" s="15" t="s">
        <v>24876</v>
      </c>
      <c r="E12342" s="674" t="s">
        <v>27587</v>
      </c>
    </row>
    <row r="12343" spans="1:5" ht="12" customHeight="1" x14ac:dyDescent="0.25">
      <c r="A12343" s="663" t="s">
        <v>27588</v>
      </c>
      <c r="B12343" t="s">
        <v>27589</v>
      </c>
      <c r="C12343" s="22">
        <f>DIAG!J87</f>
        <v>0</v>
      </c>
      <c r="D12343" s="15" t="s">
        <v>24876</v>
      </c>
      <c r="E12343" s="674" t="s">
        <v>27590</v>
      </c>
    </row>
    <row r="12344" spans="1:5" ht="12" customHeight="1" x14ac:dyDescent="0.25">
      <c r="A12344" s="663" t="s">
        <v>27591</v>
      </c>
      <c r="B12344" t="s">
        <v>27592</v>
      </c>
      <c r="C12344" s="22">
        <f>DIAG!K87</f>
        <v>0</v>
      </c>
      <c r="D12344" s="15" t="s">
        <v>24876</v>
      </c>
      <c r="E12344" s="674" t="s">
        <v>27593</v>
      </c>
    </row>
    <row r="12345" spans="1:5" ht="12" customHeight="1" x14ac:dyDescent="0.25">
      <c r="A12345" s="663" t="s">
        <v>27594</v>
      </c>
      <c r="B12345" t="s">
        <v>27595</v>
      </c>
      <c r="C12345" s="22">
        <f>DIAG!K88</f>
        <v>0</v>
      </c>
      <c r="D12345" s="15" t="s">
        <v>24876</v>
      </c>
      <c r="E12345" s="674" t="s">
        <v>27596</v>
      </c>
    </row>
    <row r="12346" spans="1:5" ht="12" customHeight="1" x14ac:dyDescent="0.25">
      <c r="A12346" s="663" t="s">
        <v>27597</v>
      </c>
      <c r="B12346" t="s">
        <v>27598</v>
      </c>
      <c r="C12346" s="22">
        <f>DIAG!K89</f>
        <v>0</v>
      </c>
      <c r="D12346" s="15" t="s">
        <v>24876</v>
      </c>
      <c r="E12346" s="674" t="s">
        <v>27599</v>
      </c>
    </row>
    <row r="12347" spans="1:5" ht="12" customHeight="1" x14ac:dyDescent="0.25">
      <c r="A12347" s="663" t="s">
        <v>27600</v>
      </c>
      <c r="B12347" t="s">
        <v>27601</v>
      </c>
      <c r="C12347" s="22">
        <f>DIAG!K90</f>
        <v>0</v>
      </c>
      <c r="D12347" s="15" t="s">
        <v>24876</v>
      </c>
      <c r="E12347" s="674" t="s">
        <v>27602</v>
      </c>
    </row>
    <row r="12348" spans="1:5" ht="12" customHeight="1" x14ac:dyDescent="0.25">
      <c r="A12348" s="663" t="s">
        <v>27603</v>
      </c>
      <c r="B12348" t="s">
        <v>27604</v>
      </c>
      <c r="C12348" s="22">
        <f>DIAG!K91</f>
        <v>0</v>
      </c>
      <c r="D12348" s="15" t="s">
        <v>24876</v>
      </c>
      <c r="E12348" s="674" t="s">
        <v>27605</v>
      </c>
    </row>
    <row r="12349" spans="1:5" ht="12" customHeight="1" x14ac:dyDescent="0.25">
      <c r="A12349" s="663" t="s">
        <v>27606</v>
      </c>
      <c r="B12349" t="s">
        <v>27607</v>
      </c>
      <c r="C12349" s="22">
        <f>DIAG!K92</f>
        <v>0</v>
      </c>
      <c r="D12349" s="15" t="s">
        <v>24876</v>
      </c>
      <c r="E12349" s="674" t="s">
        <v>27608</v>
      </c>
    </row>
    <row r="12350" spans="1:5" ht="12" customHeight="1" x14ac:dyDescent="0.25">
      <c r="A12350" s="663" t="s">
        <v>27609</v>
      </c>
      <c r="B12350" t="s">
        <v>27610</v>
      </c>
      <c r="C12350" s="22">
        <f>DIAG!K93</f>
        <v>0</v>
      </c>
      <c r="D12350" s="15" t="s">
        <v>24876</v>
      </c>
      <c r="E12350" s="674" t="s">
        <v>27611</v>
      </c>
    </row>
    <row r="12351" spans="1:5" ht="12" customHeight="1" x14ac:dyDescent="0.25">
      <c r="A12351" s="663" t="s">
        <v>27612</v>
      </c>
      <c r="B12351" t="s">
        <v>27613</v>
      </c>
      <c r="C12351" s="22">
        <f>DIAG!K94</f>
        <v>0</v>
      </c>
      <c r="D12351" s="15" t="s">
        <v>24876</v>
      </c>
      <c r="E12351" s="674" t="s">
        <v>27614</v>
      </c>
    </row>
    <row r="12352" spans="1:5" ht="12" customHeight="1" x14ac:dyDescent="0.25">
      <c r="A12352" s="663" t="s">
        <v>27615</v>
      </c>
      <c r="B12352" t="s">
        <v>27616</v>
      </c>
      <c r="C12352" s="22">
        <f>DIAG!K95</f>
        <v>0</v>
      </c>
      <c r="D12352" s="15" t="s">
        <v>24876</v>
      </c>
      <c r="E12352" s="674" t="s">
        <v>27617</v>
      </c>
    </row>
    <row r="12353" spans="1:5" ht="12" customHeight="1" x14ac:dyDescent="0.25">
      <c r="A12353" s="663" t="s">
        <v>27618</v>
      </c>
      <c r="B12353" t="s">
        <v>27619</v>
      </c>
      <c r="C12353" s="22">
        <f>DIAG!L87</f>
        <v>0</v>
      </c>
      <c r="D12353" s="15" t="s">
        <v>24876</v>
      </c>
      <c r="E12353" s="674" t="s">
        <v>27620</v>
      </c>
    </row>
    <row r="12354" spans="1:5" ht="12" customHeight="1" x14ac:dyDescent="0.25">
      <c r="A12354" s="663" t="s">
        <v>27621</v>
      </c>
      <c r="B12354" t="s">
        <v>27622</v>
      </c>
      <c r="C12354" s="22">
        <f>DIAG!M87</f>
        <v>0</v>
      </c>
      <c r="D12354" s="15" t="s">
        <v>24876</v>
      </c>
      <c r="E12354" s="674" t="s">
        <v>27623</v>
      </c>
    </row>
    <row r="12355" spans="1:5" ht="12" customHeight="1" x14ac:dyDescent="0.25">
      <c r="A12355" s="663" t="s">
        <v>27624</v>
      </c>
      <c r="B12355" t="s">
        <v>27625</v>
      </c>
      <c r="C12355" s="22">
        <f>DIAG!N87</f>
        <v>0</v>
      </c>
      <c r="D12355" s="15" t="s">
        <v>24876</v>
      </c>
      <c r="E12355" s="674" t="s">
        <v>27626</v>
      </c>
    </row>
    <row r="12356" spans="1:5" ht="12" customHeight="1" x14ac:dyDescent="0.25">
      <c r="A12356" s="663" t="s">
        <v>27627</v>
      </c>
      <c r="B12356" t="s">
        <v>27628</v>
      </c>
      <c r="C12356" s="22">
        <f>DIAG!O87</f>
        <v>0</v>
      </c>
      <c r="D12356" s="15" t="s">
        <v>24876</v>
      </c>
      <c r="E12356" s="674" t="s">
        <v>27629</v>
      </c>
    </row>
    <row r="12357" spans="1:5" ht="12" customHeight="1" x14ac:dyDescent="0.25">
      <c r="A12357" s="663" t="s">
        <v>27630</v>
      </c>
      <c r="B12357" t="s">
        <v>27631</v>
      </c>
      <c r="C12357" s="22">
        <f>DIAG!P87</f>
        <v>0</v>
      </c>
      <c r="D12357" s="15" t="s">
        <v>24876</v>
      </c>
      <c r="E12357" s="674" t="s">
        <v>27632</v>
      </c>
    </row>
    <row r="12358" spans="1:5" ht="12" customHeight="1" x14ac:dyDescent="0.25">
      <c r="A12358" s="663" t="s">
        <v>27633</v>
      </c>
      <c r="B12358" t="s">
        <v>27634</v>
      </c>
      <c r="C12358" s="22">
        <f>DIAG!Q87</f>
        <v>0</v>
      </c>
      <c r="D12358" s="15" t="s">
        <v>24876</v>
      </c>
      <c r="E12358" s="674" t="s">
        <v>27635</v>
      </c>
    </row>
    <row r="12359" spans="1:5" ht="12" customHeight="1" x14ac:dyDescent="0.25">
      <c r="A12359" s="663" t="s">
        <v>27636</v>
      </c>
      <c r="B12359" t="s">
        <v>27637</v>
      </c>
      <c r="C12359" s="22">
        <f>DIAG!R87</f>
        <v>0</v>
      </c>
      <c r="D12359" s="15" t="s">
        <v>24876</v>
      </c>
      <c r="E12359" s="674" t="s">
        <v>27638</v>
      </c>
    </row>
    <row r="12360" spans="1:5" ht="12" customHeight="1" x14ac:dyDescent="0.25">
      <c r="A12360" s="663" t="s">
        <v>27639</v>
      </c>
      <c r="B12360" t="s">
        <v>27640</v>
      </c>
      <c r="C12360" s="22">
        <f>DIAG!R88</f>
        <v>0</v>
      </c>
      <c r="D12360" s="15" t="s">
        <v>24876</v>
      </c>
      <c r="E12360" s="674" t="s">
        <v>27641</v>
      </c>
    </row>
    <row r="12361" spans="1:5" ht="12" customHeight="1" x14ac:dyDescent="0.25">
      <c r="A12361" s="663" t="s">
        <v>27642</v>
      </c>
      <c r="B12361" t="s">
        <v>27643</v>
      </c>
      <c r="C12361" s="22">
        <f>DIAG!R89</f>
        <v>0</v>
      </c>
      <c r="D12361" s="15" t="s">
        <v>24876</v>
      </c>
      <c r="E12361" s="674" t="s">
        <v>27644</v>
      </c>
    </row>
    <row r="12362" spans="1:5" ht="12" customHeight="1" x14ac:dyDescent="0.25">
      <c r="A12362" s="663" t="s">
        <v>27645</v>
      </c>
      <c r="B12362" t="s">
        <v>27646</v>
      </c>
      <c r="C12362" s="22">
        <f>DIAG!R90</f>
        <v>0</v>
      </c>
      <c r="D12362" s="15" t="s">
        <v>24876</v>
      </c>
      <c r="E12362" s="674" t="s">
        <v>27647</v>
      </c>
    </row>
    <row r="12363" spans="1:5" ht="12" customHeight="1" x14ac:dyDescent="0.25">
      <c r="A12363" s="663" t="s">
        <v>27648</v>
      </c>
      <c r="B12363" t="s">
        <v>27649</v>
      </c>
      <c r="C12363" s="22">
        <f>DIAG!R91</f>
        <v>0</v>
      </c>
      <c r="D12363" s="15" t="s">
        <v>24876</v>
      </c>
      <c r="E12363" s="674" t="s">
        <v>27650</v>
      </c>
    </row>
    <row r="12364" spans="1:5" ht="12" customHeight="1" x14ac:dyDescent="0.25">
      <c r="A12364" s="663" t="s">
        <v>27651</v>
      </c>
      <c r="B12364" t="s">
        <v>27652</v>
      </c>
      <c r="C12364" s="22">
        <f>DIAG!R92</f>
        <v>0</v>
      </c>
      <c r="D12364" s="15" t="s">
        <v>24876</v>
      </c>
      <c r="E12364" s="674" t="s">
        <v>27653</v>
      </c>
    </row>
    <row r="12365" spans="1:5" ht="12" customHeight="1" x14ac:dyDescent="0.25">
      <c r="A12365" s="663" t="s">
        <v>27654</v>
      </c>
      <c r="B12365" t="s">
        <v>27655</v>
      </c>
      <c r="C12365" s="22">
        <f>DIAG!R93</f>
        <v>0</v>
      </c>
      <c r="D12365" s="15" t="s">
        <v>24876</v>
      </c>
      <c r="E12365" s="674" t="s">
        <v>27656</v>
      </c>
    </row>
    <row r="12366" spans="1:5" ht="12" customHeight="1" x14ac:dyDescent="0.25">
      <c r="A12366" s="663" t="s">
        <v>27657</v>
      </c>
      <c r="B12366" t="s">
        <v>27658</v>
      </c>
      <c r="C12366" s="22">
        <f>DIAG!R94</f>
        <v>0</v>
      </c>
      <c r="D12366" s="15" t="s">
        <v>24876</v>
      </c>
      <c r="E12366" s="674" t="s">
        <v>27659</v>
      </c>
    </row>
    <row r="12367" spans="1:5" ht="12" customHeight="1" x14ac:dyDescent="0.25">
      <c r="A12367" s="663" t="s">
        <v>27660</v>
      </c>
      <c r="B12367" t="s">
        <v>27661</v>
      </c>
      <c r="C12367" s="22">
        <f>DIAG!R95</f>
        <v>0</v>
      </c>
      <c r="D12367" s="15" t="s">
        <v>24876</v>
      </c>
      <c r="E12367" s="674" t="s">
        <v>27662</v>
      </c>
    </row>
    <row r="12368" spans="1:5" ht="12" customHeight="1" x14ac:dyDescent="0.25">
      <c r="A12368" s="663" t="s">
        <v>27663</v>
      </c>
      <c r="B12368" t="s">
        <v>27664</v>
      </c>
      <c r="C12368" s="22">
        <f>DIAG!S87</f>
        <v>0</v>
      </c>
      <c r="D12368" s="15" t="s">
        <v>24876</v>
      </c>
      <c r="E12368" s="674" t="s">
        <v>27665</v>
      </c>
    </row>
    <row r="12369" spans="1:5" ht="12" customHeight="1" x14ac:dyDescent="0.25">
      <c r="A12369" s="663" t="s">
        <v>27666</v>
      </c>
      <c r="B12369" t="s">
        <v>27667</v>
      </c>
      <c r="C12369" s="22">
        <f>DIAG!S88</f>
        <v>0</v>
      </c>
      <c r="D12369" s="15" t="s">
        <v>24876</v>
      </c>
      <c r="E12369" s="674" t="s">
        <v>27668</v>
      </c>
    </row>
    <row r="12370" spans="1:5" ht="12" customHeight="1" x14ac:dyDescent="0.25">
      <c r="A12370" s="663" t="s">
        <v>27669</v>
      </c>
      <c r="B12370" t="s">
        <v>27670</v>
      </c>
      <c r="C12370" s="22">
        <f>DIAG!S89</f>
        <v>0</v>
      </c>
      <c r="D12370" s="15" t="s">
        <v>24876</v>
      </c>
      <c r="E12370" s="674" t="s">
        <v>27671</v>
      </c>
    </row>
    <row r="12371" spans="1:5" ht="12" customHeight="1" x14ac:dyDescent="0.25">
      <c r="A12371" s="663" t="s">
        <v>27672</v>
      </c>
      <c r="B12371" t="s">
        <v>27673</v>
      </c>
      <c r="C12371" s="22">
        <f>DIAG!S90</f>
        <v>0</v>
      </c>
      <c r="D12371" s="15" t="s">
        <v>24876</v>
      </c>
      <c r="E12371" s="674" t="s">
        <v>27674</v>
      </c>
    </row>
    <row r="12372" spans="1:5" ht="12" customHeight="1" x14ac:dyDescent="0.25">
      <c r="A12372" s="663" t="s">
        <v>27675</v>
      </c>
      <c r="B12372" t="s">
        <v>27676</v>
      </c>
      <c r="C12372" s="22">
        <f>DIAG!S91</f>
        <v>0</v>
      </c>
      <c r="D12372" s="15" t="s">
        <v>24876</v>
      </c>
      <c r="E12372" s="674" t="s">
        <v>27677</v>
      </c>
    </row>
    <row r="12373" spans="1:5" ht="12" customHeight="1" x14ac:dyDescent="0.25">
      <c r="A12373" s="663" t="s">
        <v>27678</v>
      </c>
      <c r="B12373" t="s">
        <v>27679</v>
      </c>
      <c r="C12373" s="22">
        <f>DIAG!S92</f>
        <v>0</v>
      </c>
      <c r="D12373" s="15" t="s">
        <v>24876</v>
      </c>
      <c r="E12373" s="674" t="s">
        <v>27680</v>
      </c>
    </row>
    <row r="12374" spans="1:5" ht="12" customHeight="1" x14ac:dyDescent="0.25">
      <c r="A12374" s="663" t="s">
        <v>27681</v>
      </c>
      <c r="B12374" t="s">
        <v>27682</v>
      </c>
      <c r="C12374" s="22">
        <f>DIAG!S93</f>
        <v>0</v>
      </c>
      <c r="D12374" s="15" t="s">
        <v>24876</v>
      </c>
      <c r="E12374" s="674" t="s">
        <v>27683</v>
      </c>
    </row>
    <row r="12375" spans="1:5" ht="12" customHeight="1" x14ac:dyDescent="0.25">
      <c r="A12375" s="663" t="s">
        <v>27684</v>
      </c>
      <c r="B12375" t="s">
        <v>27685</v>
      </c>
      <c r="C12375" s="22">
        <f>DIAG!S94</f>
        <v>0</v>
      </c>
      <c r="D12375" s="15" t="s">
        <v>24876</v>
      </c>
      <c r="E12375" s="674" t="s">
        <v>27686</v>
      </c>
    </row>
    <row r="12376" spans="1:5" ht="12" customHeight="1" x14ac:dyDescent="0.25">
      <c r="A12376" s="663" t="s">
        <v>27687</v>
      </c>
      <c r="B12376" t="s">
        <v>27688</v>
      </c>
      <c r="C12376" s="22">
        <f>DIAG!S95</f>
        <v>0</v>
      </c>
      <c r="D12376" s="15" t="s">
        <v>24876</v>
      </c>
      <c r="E12376" s="674" t="s">
        <v>27689</v>
      </c>
    </row>
    <row r="12377" spans="1:5" ht="12" customHeight="1" x14ac:dyDescent="0.25">
      <c r="A12377" s="663" t="s">
        <v>27690</v>
      </c>
      <c r="B12377" t="s">
        <v>27691</v>
      </c>
      <c r="C12377" s="22">
        <f>DIAG!T87</f>
        <v>0</v>
      </c>
      <c r="D12377" s="15" t="s">
        <v>24876</v>
      </c>
      <c r="E12377" s="674" t="s">
        <v>27692</v>
      </c>
    </row>
    <row r="12378" spans="1:5" ht="12" customHeight="1" x14ac:dyDescent="0.25">
      <c r="A12378" s="663" t="s">
        <v>27693</v>
      </c>
      <c r="B12378" t="s">
        <v>27694</v>
      </c>
      <c r="C12378" s="22">
        <f>DIAG!T88</f>
        <v>0</v>
      </c>
      <c r="D12378" s="15" t="s">
        <v>24876</v>
      </c>
      <c r="E12378" s="674" t="s">
        <v>27695</v>
      </c>
    </row>
    <row r="12379" spans="1:5" ht="12" customHeight="1" x14ac:dyDescent="0.25">
      <c r="A12379" s="663" t="s">
        <v>27696</v>
      </c>
      <c r="B12379" t="s">
        <v>27697</v>
      </c>
      <c r="C12379" s="22">
        <f>DIAG!T89</f>
        <v>0</v>
      </c>
      <c r="D12379" s="15" t="s">
        <v>24876</v>
      </c>
      <c r="E12379" s="674" t="s">
        <v>27698</v>
      </c>
    </row>
    <row r="12380" spans="1:5" ht="12" customHeight="1" x14ac:dyDescent="0.25">
      <c r="A12380" s="663" t="s">
        <v>27699</v>
      </c>
      <c r="B12380" t="s">
        <v>27700</v>
      </c>
      <c r="C12380" s="22">
        <f>DIAG!T90</f>
        <v>0</v>
      </c>
      <c r="D12380" s="15" t="s">
        <v>24876</v>
      </c>
      <c r="E12380" s="674" t="s">
        <v>27701</v>
      </c>
    </row>
    <row r="12381" spans="1:5" ht="12" customHeight="1" x14ac:dyDescent="0.25">
      <c r="A12381" s="663" t="s">
        <v>27702</v>
      </c>
      <c r="B12381" t="s">
        <v>27703</v>
      </c>
      <c r="C12381" s="22">
        <f>DIAG!T91</f>
        <v>0</v>
      </c>
      <c r="D12381" s="15" t="s">
        <v>24876</v>
      </c>
      <c r="E12381" s="674" t="s">
        <v>27704</v>
      </c>
    </row>
    <row r="12382" spans="1:5" ht="12" customHeight="1" x14ac:dyDescent="0.25">
      <c r="A12382" s="663" t="s">
        <v>27705</v>
      </c>
      <c r="B12382" t="s">
        <v>27706</v>
      </c>
      <c r="C12382" s="22">
        <f>DIAG!T92</f>
        <v>0</v>
      </c>
      <c r="D12382" s="15" t="s">
        <v>24876</v>
      </c>
      <c r="E12382" s="674" t="s">
        <v>27707</v>
      </c>
    </row>
    <row r="12383" spans="1:5" ht="12" customHeight="1" x14ac:dyDescent="0.25">
      <c r="A12383" s="663" t="s">
        <v>27708</v>
      </c>
      <c r="B12383" t="s">
        <v>27709</v>
      </c>
      <c r="C12383" s="22">
        <f>DIAG!T93</f>
        <v>0</v>
      </c>
      <c r="D12383" s="15" t="s">
        <v>24876</v>
      </c>
      <c r="E12383" s="674" t="s">
        <v>27710</v>
      </c>
    </row>
    <row r="12384" spans="1:5" ht="12" customHeight="1" x14ac:dyDescent="0.25">
      <c r="A12384" s="663" t="s">
        <v>27711</v>
      </c>
      <c r="B12384" t="s">
        <v>27712</v>
      </c>
      <c r="C12384" s="22">
        <f>DIAG!T94</f>
        <v>0</v>
      </c>
      <c r="D12384" s="15" t="s">
        <v>24876</v>
      </c>
      <c r="E12384" s="674" t="s">
        <v>27713</v>
      </c>
    </row>
    <row r="12385" spans="1:5" ht="12" customHeight="1" x14ac:dyDescent="0.25">
      <c r="A12385" s="663" t="s">
        <v>27714</v>
      </c>
      <c r="B12385" t="s">
        <v>27715</v>
      </c>
      <c r="C12385" s="22">
        <f>DIAG!T95</f>
        <v>0</v>
      </c>
      <c r="D12385" s="15" t="s">
        <v>24876</v>
      </c>
      <c r="E12385" s="674" t="s">
        <v>27716</v>
      </c>
    </row>
    <row r="12386" spans="1:5" ht="12" customHeight="1" x14ac:dyDescent="0.25">
      <c r="A12386" s="663" t="s">
        <v>27717</v>
      </c>
      <c r="B12386" t="s">
        <v>27718</v>
      </c>
      <c r="C12386" s="22">
        <f>DIAG!V87</f>
        <v>0</v>
      </c>
      <c r="D12386" s="15" t="s">
        <v>24876</v>
      </c>
      <c r="E12386" s="674" t="s">
        <v>27719</v>
      </c>
    </row>
    <row r="12387" spans="1:5" ht="12" customHeight="1" x14ac:dyDescent="0.25">
      <c r="A12387" s="663" t="s">
        <v>27720</v>
      </c>
      <c r="B12387" t="s">
        <v>27721</v>
      </c>
      <c r="C12387" s="22">
        <f>DIAG!V88</f>
        <v>0</v>
      </c>
      <c r="D12387" s="15" t="s">
        <v>24876</v>
      </c>
      <c r="E12387" s="674" t="s">
        <v>27722</v>
      </c>
    </row>
    <row r="12388" spans="1:5" ht="12" customHeight="1" x14ac:dyDescent="0.25">
      <c r="A12388" s="663" t="s">
        <v>27723</v>
      </c>
      <c r="B12388" t="s">
        <v>27724</v>
      </c>
      <c r="C12388" s="22">
        <f>DIAG!V89</f>
        <v>0</v>
      </c>
      <c r="D12388" s="15" t="s">
        <v>24876</v>
      </c>
      <c r="E12388" s="674" t="s">
        <v>27725</v>
      </c>
    </row>
    <row r="12389" spans="1:5" ht="12" customHeight="1" x14ac:dyDescent="0.25">
      <c r="A12389" s="663" t="s">
        <v>27726</v>
      </c>
      <c r="B12389" t="s">
        <v>27727</v>
      </c>
      <c r="C12389" s="22">
        <f>DIAG!V90</f>
        <v>0</v>
      </c>
      <c r="D12389" s="15" t="s">
        <v>24876</v>
      </c>
      <c r="E12389" s="674" t="s">
        <v>27728</v>
      </c>
    </row>
    <row r="12390" spans="1:5" ht="12" customHeight="1" x14ac:dyDescent="0.25">
      <c r="A12390" s="663" t="s">
        <v>27729</v>
      </c>
      <c r="B12390" t="s">
        <v>27730</v>
      </c>
      <c r="C12390" s="22">
        <f>DIAG!V91</f>
        <v>0</v>
      </c>
      <c r="D12390" s="15" t="s">
        <v>24876</v>
      </c>
      <c r="E12390" s="674" t="s">
        <v>27731</v>
      </c>
    </row>
    <row r="12391" spans="1:5" ht="12" customHeight="1" x14ac:dyDescent="0.25">
      <c r="A12391" s="663" t="s">
        <v>27732</v>
      </c>
      <c r="B12391" t="s">
        <v>27733</v>
      </c>
      <c r="C12391" s="22">
        <f>DIAG!V92</f>
        <v>0</v>
      </c>
      <c r="D12391" s="15" t="s">
        <v>24876</v>
      </c>
      <c r="E12391" s="674" t="s">
        <v>27734</v>
      </c>
    </row>
    <row r="12392" spans="1:5" ht="12" customHeight="1" x14ac:dyDescent="0.25">
      <c r="A12392" s="663" t="s">
        <v>27735</v>
      </c>
      <c r="B12392" t="s">
        <v>27736</v>
      </c>
      <c r="C12392" s="22">
        <f>DIAG!V93</f>
        <v>0</v>
      </c>
      <c r="D12392" s="15" t="s">
        <v>24876</v>
      </c>
      <c r="E12392" s="674" t="s">
        <v>27737</v>
      </c>
    </row>
    <row r="12393" spans="1:5" ht="12" customHeight="1" x14ac:dyDescent="0.25">
      <c r="A12393" s="663" t="s">
        <v>27738</v>
      </c>
      <c r="B12393" t="s">
        <v>27739</v>
      </c>
      <c r="C12393" s="22">
        <f>DIAG!V94</f>
        <v>0</v>
      </c>
      <c r="D12393" s="15" t="s">
        <v>24876</v>
      </c>
      <c r="E12393" s="674" t="s">
        <v>27740</v>
      </c>
    </row>
    <row r="12394" spans="1:5" ht="12" customHeight="1" x14ac:dyDescent="0.25">
      <c r="A12394" s="663" t="s">
        <v>27741</v>
      </c>
      <c r="B12394" t="s">
        <v>27742</v>
      </c>
      <c r="C12394" s="22">
        <f>DIAG!V95</f>
        <v>0</v>
      </c>
      <c r="D12394" s="15" t="s">
        <v>24876</v>
      </c>
      <c r="E12394" s="674" t="s">
        <v>27743</v>
      </c>
    </row>
    <row r="12395" spans="1:5" ht="12" customHeight="1" x14ac:dyDescent="0.25">
      <c r="A12395" s="663" t="s">
        <v>27744</v>
      </c>
      <c r="B12395" t="s">
        <v>27745</v>
      </c>
      <c r="C12395" s="22">
        <f>DIAG!W87</f>
        <v>0</v>
      </c>
      <c r="D12395" s="15" t="s">
        <v>24876</v>
      </c>
      <c r="E12395" s="674" t="s">
        <v>27746</v>
      </c>
    </row>
    <row r="12396" spans="1:5" ht="12" customHeight="1" x14ac:dyDescent="0.25">
      <c r="A12396" s="663" t="s">
        <v>27747</v>
      </c>
      <c r="B12396" t="s">
        <v>27748</v>
      </c>
      <c r="C12396" s="22">
        <f>DIAG!W88</f>
        <v>0</v>
      </c>
      <c r="D12396" s="15" t="s">
        <v>24876</v>
      </c>
      <c r="E12396" s="674" t="s">
        <v>27749</v>
      </c>
    </row>
    <row r="12397" spans="1:5" ht="12" customHeight="1" x14ac:dyDescent="0.25">
      <c r="A12397" s="663" t="s">
        <v>27750</v>
      </c>
      <c r="B12397" t="s">
        <v>27751</v>
      </c>
      <c r="C12397" s="22">
        <f>DIAG!W89</f>
        <v>0</v>
      </c>
      <c r="D12397" s="15" t="s">
        <v>24876</v>
      </c>
      <c r="E12397" s="674" t="s">
        <v>27752</v>
      </c>
    </row>
    <row r="12398" spans="1:5" ht="12" customHeight="1" x14ac:dyDescent="0.25">
      <c r="A12398" s="663" t="s">
        <v>27753</v>
      </c>
      <c r="B12398" t="s">
        <v>27754</v>
      </c>
      <c r="C12398" s="22">
        <f>DIAG!W90</f>
        <v>0</v>
      </c>
      <c r="D12398" s="15" t="s">
        <v>24876</v>
      </c>
      <c r="E12398" s="674" t="s">
        <v>27755</v>
      </c>
    </row>
    <row r="12399" spans="1:5" ht="12" customHeight="1" x14ac:dyDescent="0.25">
      <c r="A12399" s="663" t="s">
        <v>27756</v>
      </c>
      <c r="B12399" t="s">
        <v>27757</v>
      </c>
      <c r="C12399" s="22">
        <f>DIAG!W91</f>
        <v>0</v>
      </c>
      <c r="D12399" s="15" t="s">
        <v>24876</v>
      </c>
      <c r="E12399" s="674" t="s">
        <v>27758</v>
      </c>
    </row>
    <row r="12400" spans="1:5" ht="12" customHeight="1" x14ac:dyDescent="0.25">
      <c r="A12400" s="663" t="s">
        <v>27759</v>
      </c>
      <c r="B12400" t="s">
        <v>27760</v>
      </c>
      <c r="C12400" s="22">
        <f>DIAG!W92</f>
        <v>0</v>
      </c>
      <c r="D12400" s="15" t="s">
        <v>24876</v>
      </c>
      <c r="E12400" s="674" t="s">
        <v>27761</v>
      </c>
    </row>
    <row r="12401" spans="1:5" ht="12" customHeight="1" x14ac:dyDescent="0.25">
      <c r="A12401" s="663" t="s">
        <v>27762</v>
      </c>
      <c r="B12401" t="s">
        <v>27763</v>
      </c>
      <c r="C12401" s="22">
        <f>DIAG!W93</f>
        <v>0</v>
      </c>
      <c r="D12401" s="15" t="s">
        <v>24876</v>
      </c>
      <c r="E12401" s="674" t="s">
        <v>27764</v>
      </c>
    </row>
    <row r="12402" spans="1:5" ht="12" customHeight="1" x14ac:dyDescent="0.25">
      <c r="A12402" s="663" t="s">
        <v>27765</v>
      </c>
      <c r="B12402" t="s">
        <v>27766</v>
      </c>
      <c r="C12402" s="22">
        <f>DIAG!W94</f>
        <v>0</v>
      </c>
      <c r="D12402" s="15" t="s">
        <v>24876</v>
      </c>
      <c r="E12402" s="674" t="s">
        <v>27767</v>
      </c>
    </row>
    <row r="12403" spans="1:5" ht="12" customHeight="1" x14ac:dyDescent="0.25">
      <c r="A12403" s="663" t="s">
        <v>27768</v>
      </c>
      <c r="B12403" t="s">
        <v>27769</v>
      </c>
      <c r="C12403" s="22">
        <f>DIAG!W95</f>
        <v>0</v>
      </c>
      <c r="D12403" s="15" t="s">
        <v>24876</v>
      </c>
      <c r="E12403" s="674" t="s">
        <v>27770</v>
      </c>
    </row>
    <row r="12404" spans="1:5" ht="12" customHeight="1" x14ac:dyDescent="0.25">
      <c r="A12404" s="663" t="s">
        <v>27771</v>
      </c>
      <c r="B12404" t="s">
        <v>27772</v>
      </c>
      <c r="C12404" s="22">
        <f>DIAG!X87</f>
        <v>0</v>
      </c>
      <c r="D12404" s="15" t="s">
        <v>24876</v>
      </c>
      <c r="E12404" s="674" t="s">
        <v>27773</v>
      </c>
    </row>
    <row r="12405" spans="1:5" ht="12" customHeight="1" x14ac:dyDescent="0.25">
      <c r="A12405" s="663" t="s">
        <v>27774</v>
      </c>
      <c r="B12405" t="s">
        <v>27775</v>
      </c>
      <c r="C12405" s="22">
        <f>DIAG!Y87</f>
        <v>0</v>
      </c>
      <c r="D12405" s="15" t="s">
        <v>24876</v>
      </c>
      <c r="E12405" s="674" t="s">
        <v>27776</v>
      </c>
    </row>
    <row r="12406" spans="1:5" ht="12" customHeight="1" x14ac:dyDescent="0.25">
      <c r="A12406" s="663" t="s">
        <v>27777</v>
      </c>
      <c r="B12406" t="s">
        <v>27778</v>
      </c>
      <c r="C12406" s="22">
        <f>DIAG!Z87</f>
        <v>0</v>
      </c>
      <c r="D12406" s="15" t="s">
        <v>24876</v>
      </c>
      <c r="E12406" s="674" t="s">
        <v>27779</v>
      </c>
    </row>
    <row r="12407" spans="1:5" ht="12" customHeight="1" x14ac:dyDescent="0.25">
      <c r="A12407" s="663" t="s">
        <v>27780</v>
      </c>
      <c r="B12407" t="s">
        <v>27781</v>
      </c>
      <c r="C12407" s="22">
        <f>DIAG!AA87</f>
        <v>0</v>
      </c>
      <c r="D12407" s="15" t="s">
        <v>24876</v>
      </c>
      <c r="E12407" s="674" t="s">
        <v>27782</v>
      </c>
    </row>
    <row r="12408" spans="1:5" ht="12" customHeight="1" x14ac:dyDescent="0.25">
      <c r="A12408" s="663" t="s">
        <v>27783</v>
      </c>
      <c r="B12408" t="s">
        <v>27784</v>
      </c>
      <c r="C12408" s="22">
        <f>DIAG!AB87</f>
        <v>0</v>
      </c>
      <c r="D12408" s="15" t="s">
        <v>24876</v>
      </c>
      <c r="E12408" s="674" t="s">
        <v>27785</v>
      </c>
    </row>
    <row r="12409" spans="1:5" ht="12" customHeight="1" x14ac:dyDescent="0.25">
      <c r="A12409" s="663" t="s">
        <v>27786</v>
      </c>
      <c r="B12409" t="s">
        <v>27787</v>
      </c>
      <c r="C12409" s="22">
        <f>DIAG!AC87</f>
        <v>0</v>
      </c>
      <c r="D12409" s="15" t="s">
        <v>24876</v>
      </c>
      <c r="E12409" s="674" t="s">
        <v>27788</v>
      </c>
    </row>
    <row r="12410" spans="1:5" ht="12" customHeight="1" x14ac:dyDescent="0.25">
      <c r="A12410" s="663" t="s">
        <v>27789</v>
      </c>
      <c r="B12410" t="s">
        <v>27790</v>
      </c>
      <c r="C12410" s="22">
        <f>DIAG!AD87</f>
        <v>0</v>
      </c>
      <c r="D12410" s="15" t="s">
        <v>24876</v>
      </c>
      <c r="E12410" s="674" t="s">
        <v>27791</v>
      </c>
    </row>
    <row r="12411" spans="1:5" ht="12" customHeight="1" x14ac:dyDescent="0.25">
      <c r="A12411" s="663" t="s">
        <v>27792</v>
      </c>
      <c r="B12411" t="s">
        <v>27793</v>
      </c>
      <c r="C12411" s="22">
        <f>DIAG!AD88</f>
        <v>0</v>
      </c>
      <c r="D12411" s="15" t="s">
        <v>24876</v>
      </c>
      <c r="E12411" s="674" t="s">
        <v>27794</v>
      </c>
    </row>
    <row r="12412" spans="1:5" ht="12" customHeight="1" x14ac:dyDescent="0.25">
      <c r="A12412" s="663" t="s">
        <v>27795</v>
      </c>
      <c r="B12412" t="s">
        <v>27796</v>
      </c>
      <c r="C12412" s="22">
        <f>DIAG!AD89</f>
        <v>0</v>
      </c>
      <c r="D12412" s="15" t="s">
        <v>24876</v>
      </c>
      <c r="E12412" s="674" t="s">
        <v>27797</v>
      </c>
    </row>
    <row r="12413" spans="1:5" ht="12" customHeight="1" x14ac:dyDescent="0.25">
      <c r="A12413" s="663" t="s">
        <v>27798</v>
      </c>
      <c r="B12413" t="s">
        <v>27799</v>
      </c>
      <c r="C12413" s="22">
        <f>DIAG!AD90</f>
        <v>0</v>
      </c>
      <c r="D12413" s="15" t="s">
        <v>24876</v>
      </c>
      <c r="E12413" s="674" t="s">
        <v>27800</v>
      </c>
    </row>
    <row r="12414" spans="1:5" ht="12" customHeight="1" x14ac:dyDescent="0.25">
      <c r="A12414" s="663" t="s">
        <v>27801</v>
      </c>
      <c r="B12414" t="s">
        <v>27802</v>
      </c>
      <c r="C12414" s="22">
        <f>DIAG!AD91</f>
        <v>0</v>
      </c>
      <c r="D12414" s="15" t="s">
        <v>24876</v>
      </c>
      <c r="E12414" s="674" t="s">
        <v>27803</v>
      </c>
    </row>
    <row r="12415" spans="1:5" ht="12" customHeight="1" x14ac:dyDescent="0.25">
      <c r="A12415" s="663" t="s">
        <v>27804</v>
      </c>
      <c r="B12415" t="s">
        <v>27805</v>
      </c>
      <c r="C12415" s="22">
        <f>DIAG!AD92</f>
        <v>0</v>
      </c>
      <c r="D12415" s="15" t="s">
        <v>24876</v>
      </c>
      <c r="E12415" s="674" t="s">
        <v>27806</v>
      </c>
    </row>
    <row r="12416" spans="1:5" ht="12" customHeight="1" x14ac:dyDescent="0.25">
      <c r="A12416" s="663" t="s">
        <v>27807</v>
      </c>
      <c r="B12416" t="s">
        <v>27808</v>
      </c>
      <c r="C12416" s="22">
        <f>DIAG!AD93</f>
        <v>0</v>
      </c>
      <c r="D12416" s="15" t="s">
        <v>24876</v>
      </c>
      <c r="E12416" s="674" t="s">
        <v>27809</v>
      </c>
    </row>
    <row r="12417" spans="1:5" ht="12" customHeight="1" x14ac:dyDescent="0.25">
      <c r="A12417" s="663" t="s">
        <v>27810</v>
      </c>
      <c r="B12417" t="s">
        <v>27811</v>
      </c>
      <c r="C12417" s="22">
        <f>DIAG!AD94</f>
        <v>0</v>
      </c>
      <c r="D12417" s="15" t="s">
        <v>24876</v>
      </c>
      <c r="E12417" s="674" t="s">
        <v>27812</v>
      </c>
    </row>
    <row r="12418" spans="1:5" ht="12" customHeight="1" x14ac:dyDescent="0.25">
      <c r="A12418" s="663" t="s">
        <v>27813</v>
      </c>
      <c r="B12418" t="s">
        <v>27814</v>
      </c>
      <c r="C12418" s="22">
        <f>DIAG!AD95</f>
        <v>0</v>
      </c>
      <c r="D12418" s="15" t="s">
        <v>24876</v>
      </c>
      <c r="E12418" s="674" t="s">
        <v>27815</v>
      </c>
    </row>
    <row r="12419" spans="1:5" ht="12" customHeight="1" x14ac:dyDescent="0.25">
      <c r="A12419" s="663" t="s">
        <v>27816</v>
      </c>
      <c r="B12419" t="s">
        <v>27817</v>
      </c>
      <c r="C12419" s="22">
        <f>DIAG!AE87</f>
        <v>0</v>
      </c>
      <c r="D12419" s="15" t="s">
        <v>24876</v>
      </c>
      <c r="E12419" s="674" t="s">
        <v>27818</v>
      </c>
    </row>
    <row r="12420" spans="1:5" ht="12" customHeight="1" x14ac:dyDescent="0.25">
      <c r="A12420" s="663" t="s">
        <v>27819</v>
      </c>
      <c r="B12420" t="s">
        <v>27820</v>
      </c>
      <c r="C12420" s="22">
        <f>DIAG!AF87</f>
        <v>0</v>
      </c>
      <c r="D12420" s="15" t="s">
        <v>24876</v>
      </c>
      <c r="E12420" s="674" t="s">
        <v>27821</v>
      </c>
    </row>
    <row r="12421" spans="1:5" ht="12" customHeight="1" x14ac:dyDescent="0.25">
      <c r="A12421" s="663" t="s">
        <v>27822</v>
      </c>
      <c r="B12421" t="s">
        <v>27823</v>
      </c>
      <c r="C12421" s="22">
        <f>DIAG!AG87</f>
        <v>0</v>
      </c>
      <c r="D12421" s="15" t="s">
        <v>24876</v>
      </c>
      <c r="E12421" s="674" t="s">
        <v>27824</v>
      </c>
    </row>
    <row r="12422" spans="1:5" ht="12" customHeight="1" x14ac:dyDescent="0.25">
      <c r="A12422" s="663" t="s">
        <v>27825</v>
      </c>
      <c r="B12422" t="s">
        <v>27826</v>
      </c>
      <c r="C12422" s="22">
        <f>DIAG!AH87</f>
        <v>0</v>
      </c>
      <c r="D12422" s="15" t="s">
        <v>24876</v>
      </c>
      <c r="E12422" s="674" t="s">
        <v>27827</v>
      </c>
    </row>
    <row r="12423" spans="1:5" ht="12" customHeight="1" x14ac:dyDescent="0.25">
      <c r="A12423" s="663" t="s">
        <v>27828</v>
      </c>
      <c r="B12423" t="s">
        <v>27829</v>
      </c>
      <c r="C12423" s="22">
        <f>DIAG!AI87</f>
        <v>0</v>
      </c>
      <c r="D12423" s="15" t="s">
        <v>24876</v>
      </c>
      <c r="E12423" s="674" t="s">
        <v>27830</v>
      </c>
    </row>
    <row r="12424" spans="1:5" ht="12" customHeight="1" x14ac:dyDescent="0.25">
      <c r="A12424" s="663" t="s">
        <v>27831</v>
      </c>
      <c r="B12424" t="s">
        <v>27832</v>
      </c>
      <c r="C12424" s="22">
        <f>DIAG!AJ87</f>
        <v>0</v>
      </c>
      <c r="D12424" s="15" t="s">
        <v>24876</v>
      </c>
      <c r="E12424" s="674" t="s">
        <v>27833</v>
      </c>
    </row>
    <row r="12425" spans="1:5" ht="12" customHeight="1" x14ac:dyDescent="0.25">
      <c r="A12425" s="663" t="s">
        <v>27834</v>
      </c>
      <c r="B12425" t="s">
        <v>27835</v>
      </c>
      <c r="C12425" s="22">
        <f>DIAG!AK87</f>
        <v>0</v>
      </c>
      <c r="D12425" s="15" t="s">
        <v>24876</v>
      </c>
      <c r="E12425" s="674" t="s">
        <v>27836</v>
      </c>
    </row>
    <row r="12426" spans="1:5" ht="12" customHeight="1" x14ac:dyDescent="0.25">
      <c r="A12426" s="663" t="s">
        <v>27837</v>
      </c>
      <c r="B12426" t="s">
        <v>27838</v>
      </c>
      <c r="C12426" s="22">
        <f>DIAG!AK88</f>
        <v>0</v>
      </c>
      <c r="D12426" s="15" t="s">
        <v>24876</v>
      </c>
      <c r="E12426" s="674" t="s">
        <v>27839</v>
      </c>
    </row>
    <row r="12427" spans="1:5" ht="12" customHeight="1" x14ac:dyDescent="0.25">
      <c r="A12427" s="663" t="s">
        <v>27840</v>
      </c>
      <c r="B12427" t="s">
        <v>27841</v>
      </c>
      <c r="C12427" s="22">
        <f>DIAG!AK89</f>
        <v>0</v>
      </c>
      <c r="D12427" s="15" t="s">
        <v>24876</v>
      </c>
      <c r="E12427" s="674" t="s">
        <v>27842</v>
      </c>
    </row>
    <row r="12428" spans="1:5" ht="12" customHeight="1" x14ac:dyDescent="0.25">
      <c r="A12428" s="663" t="s">
        <v>27843</v>
      </c>
      <c r="B12428" t="s">
        <v>27844</v>
      </c>
      <c r="C12428" s="22">
        <f>DIAG!AK90</f>
        <v>0</v>
      </c>
      <c r="D12428" s="15" t="s">
        <v>24876</v>
      </c>
      <c r="E12428" s="674" t="s">
        <v>27845</v>
      </c>
    </row>
    <row r="12429" spans="1:5" ht="12" customHeight="1" x14ac:dyDescent="0.25">
      <c r="A12429" s="663" t="s">
        <v>27846</v>
      </c>
      <c r="B12429" t="s">
        <v>27847</v>
      </c>
      <c r="C12429" s="22">
        <f>DIAG!AK91</f>
        <v>0</v>
      </c>
      <c r="D12429" s="15" t="s">
        <v>24876</v>
      </c>
      <c r="E12429" s="674" t="s">
        <v>27848</v>
      </c>
    </row>
    <row r="12430" spans="1:5" ht="12" customHeight="1" x14ac:dyDescent="0.25">
      <c r="A12430" s="663" t="s">
        <v>27849</v>
      </c>
      <c r="B12430" t="s">
        <v>27850</v>
      </c>
      <c r="C12430" s="22">
        <f>DIAG!AK92</f>
        <v>0</v>
      </c>
      <c r="D12430" s="15" t="s">
        <v>24876</v>
      </c>
      <c r="E12430" s="674" t="s">
        <v>27851</v>
      </c>
    </row>
    <row r="12431" spans="1:5" ht="12" customHeight="1" x14ac:dyDescent="0.25">
      <c r="A12431" s="663" t="s">
        <v>27852</v>
      </c>
      <c r="B12431" t="s">
        <v>27853</v>
      </c>
      <c r="C12431" s="22">
        <f>DIAG!AK93</f>
        <v>0</v>
      </c>
      <c r="D12431" s="15" t="s">
        <v>24876</v>
      </c>
      <c r="E12431" s="674" t="s">
        <v>27854</v>
      </c>
    </row>
    <row r="12432" spans="1:5" ht="12" customHeight="1" x14ac:dyDescent="0.25">
      <c r="A12432" s="663" t="s">
        <v>27855</v>
      </c>
      <c r="B12432" t="s">
        <v>27856</v>
      </c>
      <c r="C12432" s="22">
        <f>DIAG!AK94</f>
        <v>0</v>
      </c>
      <c r="D12432" s="15" t="s">
        <v>24876</v>
      </c>
      <c r="E12432" s="674" t="s">
        <v>27857</v>
      </c>
    </row>
    <row r="12433" spans="1:5" ht="12" customHeight="1" x14ac:dyDescent="0.25">
      <c r="A12433" s="663" t="s">
        <v>27858</v>
      </c>
      <c r="B12433" t="s">
        <v>27859</v>
      </c>
      <c r="C12433" s="22">
        <f>DIAG!AK95</f>
        <v>0</v>
      </c>
      <c r="D12433" s="15" t="s">
        <v>24876</v>
      </c>
      <c r="E12433" s="674" t="s">
        <v>27860</v>
      </c>
    </row>
    <row r="12434" spans="1:5" ht="12" customHeight="1" x14ac:dyDescent="0.25">
      <c r="A12434" s="663" t="s">
        <v>27861</v>
      </c>
      <c r="B12434" t="s">
        <v>27862</v>
      </c>
      <c r="C12434" s="22">
        <f>DIAG!AL87</f>
        <v>0</v>
      </c>
      <c r="D12434" s="15" t="s">
        <v>24876</v>
      </c>
      <c r="E12434" s="674" t="s">
        <v>27863</v>
      </c>
    </row>
    <row r="12435" spans="1:5" ht="12" customHeight="1" x14ac:dyDescent="0.25">
      <c r="A12435" s="663" t="s">
        <v>27864</v>
      </c>
      <c r="B12435" t="s">
        <v>27865</v>
      </c>
      <c r="C12435" s="22">
        <f>DIAG!AL88</f>
        <v>0</v>
      </c>
      <c r="D12435" s="15" t="s">
        <v>24876</v>
      </c>
      <c r="E12435" s="674" t="s">
        <v>27866</v>
      </c>
    </row>
    <row r="12436" spans="1:5" ht="12" customHeight="1" x14ac:dyDescent="0.25">
      <c r="A12436" s="663" t="s">
        <v>27867</v>
      </c>
      <c r="B12436" t="s">
        <v>27868</v>
      </c>
      <c r="C12436" s="22">
        <f>DIAG!AL89</f>
        <v>0</v>
      </c>
      <c r="D12436" s="15" t="s">
        <v>24876</v>
      </c>
      <c r="E12436" s="674" t="s">
        <v>27869</v>
      </c>
    </row>
    <row r="12437" spans="1:5" ht="12" customHeight="1" x14ac:dyDescent="0.25">
      <c r="A12437" s="663" t="s">
        <v>27870</v>
      </c>
      <c r="B12437" t="s">
        <v>27871</v>
      </c>
      <c r="C12437" s="22">
        <f>DIAG!AL90</f>
        <v>0</v>
      </c>
      <c r="D12437" s="15" t="s">
        <v>24876</v>
      </c>
      <c r="E12437" s="674" t="s">
        <v>27872</v>
      </c>
    </row>
    <row r="12438" spans="1:5" ht="12" customHeight="1" x14ac:dyDescent="0.25">
      <c r="A12438" s="663" t="s">
        <v>27873</v>
      </c>
      <c r="B12438" t="s">
        <v>27874</v>
      </c>
      <c r="C12438" s="22">
        <f>DIAG!AL91</f>
        <v>0</v>
      </c>
      <c r="D12438" s="15" t="s">
        <v>24876</v>
      </c>
      <c r="E12438" s="674" t="s">
        <v>27875</v>
      </c>
    </row>
    <row r="12439" spans="1:5" ht="12" customHeight="1" x14ac:dyDescent="0.25">
      <c r="A12439" s="663" t="s">
        <v>27876</v>
      </c>
      <c r="B12439" t="s">
        <v>27877</v>
      </c>
      <c r="C12439" s="22">
        <f>DIAG!AL92</f>
        <v>0</v>
      </c>
      <c r="D12439" s="15" t="s">
        <v>24876</v>
      </c>
      <c r="E12439" s="674" t="s">
        <v>27878</v>
      </c>
    </row>
    <row r="12440" spans="1:5" ht="12" customHeight="1" x14ac:dyDescent="0.25">
      <c r="A12440" s="663" t="s">
        <v>27879</v>
      </c>
      <c r="B12440" t="s">
        <v>27880</v>
      </c>
      <c r="C12440" s="22">
        <f>DIAG!AL93</f>
        <v>0</v>
      </c>
      <c r="D12440" s="15" t="s">
        <v>24876</v>
      </c>
      <c r="E12440" s="674" t="s">
        <v>27881</v>
      </c>
    </row>
    <row r="12441" spans="1:5" ht="12" customHeight="1" x14ac:dyDescent="0.25">
      <c r="A12441" s="663" t="s">
        <v>27882</v>
      </c>
      <c r="B12441" t="s">
        <v>27883</v>
      </c>
      <c r="C12441" s="22">
        <f>DIAG!AL94</f>
        <v>0</v>
      </c>
      <c r="D12441" s="15" t="s">
        <v>24876</v>
      </c>
      <c r="E12441" s="674" t="s">
        <v>27884</v>
      </c>
    </row>
    <row r="12442" spans="1:5" ht="12" customHeight="1" x14ac:dyDescent="0.25">
      <c r="A12442" s="663" t="s">
        <v>27885</v>
      </c>
      <c r="B12442" t="s">
        <v>27886</v>
      </c>
      <c r="C12442" s="22">
        <f>DIAG!AL95</f>
        <v>0</v>
      </c>
      <c r="D12442" s="15" t="s">
        <v>24876</v>
      </c>
      <c r="E12442" s="674" t="s">
        <v>27887</v>
      </c>
    </row>
    <row r="12443" spans="1:5" ht="12" customHeight="1" x14ac:dyDescent="0.25">
      <c r="A12443" s="663" t="s">
        <v>27888</v>
      </c>
      <c r="B12443" t="s">
        <v>27889</v>
      </c>
      <c r="C12443" s="22">
        <f>DIAG!AM87</f>
        <v>0</v>
      </c>
      <c r="D12443" s="15" t="s">
        <v>24876</v>
      </c>
      <c r="E12443" s="674" t="s">
        <v>27890</v>
      </c>
    </row>
    <row r="12444" spans="1:5" ht="12" customHeight="1" x14ac:dyDescent="0.25">
      <c r="A12444" s="663" t="s">
        <v>27891</v>
      </c>
      <c r="B12444" t="s">
        <v>27892</v>
      </c>
      <c r="C12444" s="22">
        <f>DIAG!AM88</f>
        <v>0</v>
      </c>
      <c r="D12444" s="15" t="s">
        <v>24876</v>
      </c>
      <c r="E12444" s="674" t="s">
        <v>27893</v>
      </c>
    </row>
    <row r="12445" spans="1:5" ht="12" customHeight="1" x14ac:dyDescent="0.25">
      <c r="A12445" s="663" t="s">
        <v>27894</v>
      </c>
      <c r="B12445" t="s">
        <v>27895</v>
      </c>
      <c r="C12445" s="22">
        <f>DIAG!AM89</f>
        <v>0</v>
      </c>
      <c r="D12445" s="15" t="s">
        <v>24876</v>
      </c>
      <c r="E12445" s="674" t="s">
        <v>27896</v>
      </c>
    </row>
    <row r="12446" spans="1:5" ht="12" customHeight="1" x14ac:dyDescent="0.25">
      <c r="A12446" s="663" t="s">
        <v>27897</v>
      </c>
      <c r="B12446" t="s">
        <v>27898</v>
      </c>
      <c r="C12446" s="22">
        <f>DIAG!AM90</f>
        <v>0</v>
      </c>
      <c r="D12446" s="15" t="s">
        <v>24876</v>
      </c>
      <c r="E12446" s="674" t="s">
        <v>27899</v>
      </c>
    </row>
    <row r="12447" spans="1:5" ht="12" customHeight="1" x14ac:dyDescent="0.25">
      <c r="A12447" s="663" t="s">
        <v>27900</v>
      </c>
      <c r="B12447" t="s">
        <v>27901</v>
      </c>
      <c r="C12447" s="22">
        <f>DIAG!AM91</f>
        <v>0</v>
      </c>
      <c r="D12447" s="15" t="s">
        <v>24876</v>
      </c>
      <c r="E12447" s="674" t="s">
        <v>27902</v>
      </c>
    </row>
    <row r="12448" spans="1:5" ht="12" customHeight="1" x14ac:dyDescent="0.25">
      <c r="A12448" s="663" t="s">
        <v>27903</v>
      </c>
      <c r="B12448" t="s">
        <v>27904</v>
      </c>
      <c r="C12448" s="22">
        <f>DIAG!AM92</f>
        <v>0</v>
      </c>
      <c r="D12448" s="15" t="s">
        <v>24876</v>
      </c>
      <c r="E12448" s="674" t="s">
        <v>27905</v>
      </c>
    </row>
    <row r="12449" spans="1:5" ht="12" customHeight="1" x14ac:dyDescent="0.25">
      <c r="A12449" s="663" t="s">
        <v>27906</v>
      </c>
      <c r="B12449" t="s">
        <v>27907</v>
      </c>
      <c r="C12449" s="22">
        <f>DIAG!AM93</f>
        <v>0</v>
      </c>
      <c r="D12449" s="15" t="s">
        <v>24876</v>
      </c>
      <c r="E12449" s="674" t="s">
        <v>27908</v>
      </c>
    </row>
    <row r="12450" spans="1:5" ht="12" customHeight="1" x14ac:dyDescent="0.25">
      <c r="A12450" s="663" t="s">
        <v>27909</v>
      </c>
      <c r="B12450" t="s">
        <v>27910</v>
      </c>
      <c r="C12450" s="22">
        <f>DIAG!AM94</f>
        <v>0</v>
      </c>
      <c r="D12450" s="15" t="s">
        <v>24876</v>
      </c>
      <c r="E12450" s="674" t="s">
        <v>27911</v>
      </c>
    </row>
    <row r="12451" spans="1:5" ht="12" customHeight="1" x14ac:dyDescent="0.25">
      <c r="A12451" s="663" t="s">
        <v>27912</v>
      </c>
      <c r="B12451" t="s">
        <v>27913</v>
      </c>
      <c r="C12451" s="22">
        <f>DIAG!AM95</f>
        <v>0</v>
      </c>
      <c r="D12451" s="15" t="s">
        <v>24876</v>
      </c>
      <c r="E12451" s="674" t="s">
        <v>27914</v>
      </c>
    </row>
    <row r="12452" spans="1:5" ht="12" customHeight="1" x14ac:dyDescent="0.25">
      <c r="A12452" s="663" t="s">
        <v>27915</v>
      </c>
      <c r="B12452" t="s">
        <v>27916</v>
      </c>
      <c r="C12452" s="22">
        <f>DIAG!C101</f>
        <v>0</v>
      </c>
      <c r="D12452" s="15" t="s">
        <v>24876</v>
      </c>
      <c r="E12452" s="674" t="s">
        <v>27917</v>
      </c>
    </row>
    <row r="12453" spans="1:5" ht="12" customHeight="1" x14ac:dyDescent="0.25">
      <c r="A12453" s="663" t="s">
        <v>27918</v>
      </c>
      <c r="B12453" t="s">
        <v>27919</v>
      </c>
      <c r="C12453" s="22">
        <f>DIAG!C102</f>
        <v>0</v>
      </c>
      <c r="D12453" s="15" t="s">
        <v>24876</v>
      </c>
      <c r="E12453" s="674" t="s">
        <v>27920</v>
      </c>
    </row>
    <row r="12454" spans="1:5" ht="12" customHeight="1" x14ac:dyDescent="0.25">
      <c r="A12454" s="663" t="s">
        <v>27921</v>
      </c>
      <c r="B12454" t="s">
        <v>27922</v>
      </c>
      <c r="C12454" s="22">
        <f>DIAG!C103</f>
        <v>0</v>
      </c>
      <c r="D12454" s="15" t="s">
        <v>24876</v>
      </c>
      <c r="E12454" s="674" t="s">
        <v>27923</v>
      </c>
    </row>
    <row r="12455" spans="1:5" ht="12" customHeight="1" x14ac:dyDescent="0.25">
      <c r="A12455" s="663" t="s">
        <v>27924</v>
      </c>
      <c r="B12455" t="s">
        <v>27925</v>
      </c>
      <c r="C12455" s="22">
        <f>DIAG!C104</f>
        <v>0</v>
      </c>
      <c r="D12455" s="15" t="s">
        <v>24876</v>
      </c>
      <c r="E12455" s="674" t="s">
        <v>27926</v>
      </c>
    </row>
    <row r="12456" spans="1:5" ht="12" customHeight="1" x14ac:dyDescent="0.25">
      <c r="A12456" s="663" t="s">
        <v>27927</v>
      </c>
      <c r="B12456" t="s">
        <v>27928</v>
      </c>
      <c r="C12456" s="22">
        <f>DIAG!C105</f>
        <v>0</v>
      </c>
      <c r="D12456" s="15" t="s">
        <v>24876</v>
      </c>
      <c r="E12456" s="674" t="s">
        <v>27929</v>
      </c>
    </row>
    <row r="12457" spans="1:5" ht="12" customHeight="1" x14ac:dyDescent="0.25">
      <c r="A12457" s="663">
        <v>888290027477</v>
      </c>
      <c r="B12457" t="s">
        <v>27930</v>
      </c>
      <c r="C12457" s="22">
        <f>DIAG!D101</f>
        <v>0</v>
      </c>
      <c r="D12457" s="15" t="s">
        <v>24876</v>
      </c>
      <c r="E12457" s="674" t="s">
        <v>27931</v>
      </c>
    </row>
    <row r="12458" spans="1:5" ht="12" customHeight="1" x14ac:dyDescent="0.25">
      <c r="A12458" s="663" t="s">
        <v>27932</v>
      </c>
      <c r="B12458" t="s">
        <v>27933</v>
      </c>
      <c r="C12458" s="22">
        <f>DIAG!D102</f>
        <v>0</v>
      </c>
      <c r="D12458" s="15" t="s">
        <v>24876</v>
      </c>
      <c r="E12458" s="674" t="s">
        <v>27934</v>
      </c>
    </row>
    <row r="12459" spans="1:5" ht="12" customHeight="1" x14ac:dyDescent="0.25">
      <c r="A12459" s="663" t="s">
        <v>27935</v>
      </c>
      <c r="B12459" t="s">
        <v>27936</v>
      </c>
      <c r="C12459" s="22">
        <f>DIAG!D103</f>
        <v>0</v>
      </c>
      <c r="D12459" s="15" t="s">
        <v>24876</v>
      </c>
      <c r="E12459" s="674" t="s">
        <v>27937</v>
      </c>
    </row>
    <row r="12460" spans="1:5" ht="12" customHeight="1" x14ac:dyDescent="0.25">
      <c r="A12460" s="663" t="s">
        <v>27938</v>
      </c>
      <c r="B12460" t="s">
        <v>27939</v>
      </c>
      <c r="C12460" s="22">
        <f>DIAG!D104</f>
        <v>0</v>
      </c>
      <c r="D12460" s="15" t="s">
        <v>24876</v>
      </c>
      <c r="E12460" s="674" t="s">
        <v>27940</v>
      </c>
    </row>
    <row r="12461" spans="1:5" ht="12" customHeight="1" x14ac:dyDescent="0.25">
      <c r="A12461" s="663" t="s">
        <v>27941</v>
      </c>
      <c r="B12461" t="s">
        <v>27942</v>
      </c>
      <c r="C12461" s="22">
        <f>DIAG!D105</f>
        <v>0</v>
      </c>
      <c r="D12461" s="15" t="s">
        <v>24876</v>
      </c>
      <c r="E12461" s="674" t="s">
        <v>27943</v>
      </c>
    </row>
    <row r="12462" spans="1:5" ht="12" customHeight="1" x14ac:dyDescent="0.25">
      <c r="A12462" s="663" t="s">
        <v>27944</v>
      </c>
      <c r="B12462" t="s">
        <v>27945</v>
      </c>
      <c r="C12462" s="22">
        <f>DIAG!E101</f>
        <v>0</v>
      </c>
      <c r="D12462" s="15" t="s">
        <v>24876</v>
      </c>
      <c r="E12462" s="674" t="s">
        <v>27946</v>
      </c>
    </row>
    <row r="12463" spans="1:5" ht="12" customHeight="1" x14ac:dyDescent="0.25">
      <c r="A12463" s="663" t="s">
        <v>27947</v>
      </c>
      <c r="B12463" t="s">
        <v>27948</v>
      </c>
      <c r="C12463" s="22">
        <f>DIAG!F101</f>
        <v>0</v>
      </c>
      <c r="D12463" s="15" t="s">
        <v>24876</v>
      </c>
      <c r="E12463" s="674" t="s">
        <v>27949</v>
      </c>
    </row>
    <row r="12464" spans="1:5" ht="12" customHeight="1" x14ac:dyDescent="0.25">
      <c r="A12464" s="663" t="s">
        <v>27950</v>
      </c>
      <c r="B12464" t="s">
        <v>27951</v>
      </c>
      <c r="C12464" s="22">
        <f>DIAG!G101</f>
        <v>0</v>
      </c>
      <c r="D12464" s="15" t="s">
        <v>24876</v>
      </c>
      <c r="E12464" s="674" t="s">
        <v>27952</v>
      </c>
    </row>
    <row r="12465" spans="1:5" ht="12" customHeight="1" x14ac:dyDescent="0.25">
      <c r="A12465" s="663" t="s">
        <v>27953</v>
      </c>
      <c r="B12465" t="s">
        <v>27954</v>
      </c>
      <c r="C12465" s="22">
        <f>DIAG!H101</f>
        <v>0</v>
      </c>
      <c r="D12465" s="15" t="s">
        <v>24876</v>
      </c>
      <c r="E12465" s="674" t="s">
        <v>27955</v>
      </c>
    </row>
    <row r="12466" spans="1:5" ht="12" customHeight="1" x14ac:dyDescent="0.25">
      <c r="A12466" s="663" t="s">
        <v>27956</v>
      </c>
      <c r="B12466" t="s">
        <v>27957</v>
      </c>
      <c r="C12466" s="22">
        <f>DIAG!I101</f>
        <v>0</v>
      </c>
      <c r="D12466" s="15" t="s">
        <v>24876</v>
      </c>
      <c r="E12466" s="674" t="s">
        <v>27958</v>
      </c>
    </row>
    <row r="12467" spans="1:5" ht="12" customHeight="1" x14ac:dyDescent="0.25">
      <c r="A12467" s="663" t="s">
        <v>27959</v>
      </c>
      <c r="B12467" t="s">
        <v>27960</v>
      </c>
      <c r="C12467" s="22">
        <f>DIAG!J101</f>
        <v>0</v>
      </c>
      <c r="D12467" s="15" t="s">
        <v>24876</v>
      </c>
      <c r="E12467" s="674" t="s">
        <v>27961</v>
      </c>
    </row>
    <row r="12468" spans="1:5" ht="12" customHeight="1" x14ac:dyDescent="0.25">
      <c r="A12468" s="663" t="s">
        <v>27962</v>
      </c>
      <c r="B12468" t="s">
        <v>27963</v>
      </c>
      <c r="C12468" s="22">
        <f>DIAG!K101</f>
        <v>0</v>
      </c>
      <c r="D12468" s="15" t="s">
        <v>24876</v>
      </c>
      <c r="E12468" s="674" t="s">
        <v>27964</v>
      </c>
    </row>
    <row r="12469" spans="1:5" ht="12" customHeight="1" x14ac:dyDescent="0.25">
      <c r="A12469" s="663" t="s">
        <v>27965</v>
      </c>
      <c r="B12469" t="s">
        <v>27966</v>
      </c>
      <c r="C12469" s="22">
        <f>DIAG!K102</f>
        <v>0</v>
      </c>
      <c r="D12469" s="15" t="s">
        <v>24876</v>
      </c>
      <c r="E12469" s="674" t="s">
        <v>27967</v>
      </c>
    </row>
    <row r="12470" spans="1:5" ht="12" customHeight="1" x14ac:dyDescent="0.25">
      <c r="A12470" s="663" t="s">
        <v>27968</v>
      </c>
      <c r="B12470" t="s">
        <v>27969</v>
      </c>
      <c r="C12470" s="22">
        <f>DIAG!K103</f>
        <v>0</v>
      </c>
      <c r="D12470" s="15" t="s">
        <v>24876</v>
      </c>
      <c r="E12470" s="674" t="s">
        <v>27970</v>
      </c>
    </row>
    <row r="12471" spans="1:5" ht="12" customHeight="1" x14ac:dyDescent="0.25">
      <c r="A12471" s="663" t="s">
        <v>27971</v>
      </c>
      <c r="B12471" t="s">
        <v>27972</v>
      </c>
      <c r="C12471" s="22">
        <f>DIAG!K104</f>
        <v>0</v>
      </c>
      <c r="D12471" s="15" t="s">
        <v>24876</v>
      </c>
      <c r="E12471" s="674" t="s">
        <v>27973</v>
      </c>
    </row>
    <row r="12472" spans="1:5" ht="12" customHeight="1" x14ac:dyDescent="0.25">
      <c r="A12472" s="663" t="s">
        <v>27974</v>
      </c>
      <c r="B12472" t="s">
        <v>27975</v>
      </c>
      <c r="C12472" s="22">
        <f>DIAG!K105</f>
        <v>0</v>
      </c>
      <c r="D12472" s="15" t="s">
        <v>24876</v>
      </c>
      <c r="E12472" s="674" t="s">
        <v>27976</v>
      </c>
    </row>
    <row r="12473" spans="1:5" ht="12" customHeight="1" x14ac:dyDescent="0.25">
      <c r="A12473" s="663" t="s">
        <v>27977</v>
      </c>
      <c r="B12473" t="s">
        <v>27978</v>
      </c>
      <c r="C12473" s="22">
        <f>DIAG!L101</f>
        <v>0</v>
      </c>
      <c r="D12473" s="15" t="s">
        <v>24876</v>
      </c>
      <c r="E12473" s="674" t="s">
        <v>27979</v>
      </c>
    </row>
    <row r="12474" spans="1:5" ht="12" customHeight="1" x14ac:dyDescent="0.25">
      <c r="A12474" s="663" t="s">
        <v>27980</v>
      </c>
      <c r="B12474" t="s">
        <v>27981</v>
      </c>
      <c r="C12474" s="22">
        <f>DIAG!M101</f>
        <v>0</v>
      </c>
      <c r="D12474" s="15" t="s">
        <v>24876</v>
      </c>
      <c r="E12474" s="674" t="s">
        <v>27982</v>
      </c>
    </row>
    <row r="12475" spans="1:5" ht="12" customHeight="1" x14ac:dyDescent="0.25">
      <c r="A12475" s="663" t="s">
        <v>27983</v>
      </c>
      <c r="B12475" t="s">
        <v>27984</v>
      </c>
      <c r="C12475" s="22">
        <f>DIAG!N101</f>
        <v>0</v>
      </c>
      <c r="D12475" s="15" t="s">
        <v>24876</v>
      </c>
      <c r="E12475" s="674" t="s">
        <v>27985</v>
      </c>
    </row>
    <row r="12476" spans="1:5" ht="12" customHeight="1" x14ac:dyDescent="0.25">
      <c r="A12476" s="663" t="s">
        <v>27986</v>
      </c>
      <c r="B12476" t="s">
        <v>27987</v>
      </c>
      <c r="C12476" s="22">
        <f>DIAG!O101</f>
        <v>0</v>
      </c>
      <c r="D12476" s="15" t="s">
        <v>24876</v>
      </c>
      <c r="E12476" s="674" t="s">
        <v>27988</v>
      </c>
    </row>
    <row r="12477" spans="1:5" ht="12" customHeight="1" x14ac:dyDescent="0.25">
      <c r="A12477" s="663" t="s">
        <v>27989</v>
      </c>
      <c r="B12477" t="s">
        <v>27990</v>
      </c>
      <c r="C12477" s="22">
        <f>DIAG!P101</f>
        <v>0</v>
      </c>
      <c r="D12477" s="15" t="s">
        <v>24876</v>
      </c>
      <c r="E12477" s="674" t="s">
        <v>27991</v>
      </c>
    </row>
    <row r="12478" spans="1:5" ht="12" customHeight="1" x14ac:dyDescent="0.25">
      <c r="A12478" s="663" t="s">
        <v>27992</v>
      </c>
      <c r="B12478" t="s">
        <v>27993</v>
      </c>
      <c r="C12478" s="22">
        <f>DIAG!Q101</f>
        <v>0</v>
      </c>
      <c r="D12478" s="15" t="s">
        <v>24876</v>
      </c>
      <c r="E12478" s="674" t="s">
        <v>27994</v>
      </c>
    </row>
    <row r="12479" spans="1:5" ht="12" customHeight="1" x14ac:dyDescent="0.25">
      <c r="A12479" s="663" t="s">
        <v>27995</v>
      </c>
      <c r="B12479" t="s">
        <v>27996</v>
      </c>
      <c r="C12479" s="22">
        <f>DIAG!R101</f>
        <v>0</v>
      </c>
      <c r="D12479" s="15" t="s">
        <v>24876</v>
      </c>
      <c r="E12479" s="674" t="s">
        <v>27997</v>
      </c>
    </row>
    <row r="12480" spans="1:5" ht="12" customHeight="1" x14ac:dyDescent="0.25">
      <c r="A12480" s="663" t="s">
        <v>27998</v>
      </c>
      <c r="B12480" t="s">
        <v>27999</v>
      </c>
      <c r="C12480" s="22">
        <f>DIAG!R102</f>
        <v>0</v>
      </c>
      <c r="D12480" s="15" t="s">
        <v>24876</v>
      </c>
      <c r="E12480" s="674" t="s">
        <v>28000</v>
      </c>
    </row>
    <row r="12481" spans="1:5" ht="12" customHeight="1" x14ac:dyDescent="0.25">
      <c r="A12481" s="663" t="s">
        <v>28001</v>
      </c>
      <c r="B12481" t="s">
        <v>28002</v>
      </c>
      <c r="C12481" s="22">
        <f>DIAG!R103</f>
        <v>0</v>
      </c>
      <c r="D12481" s="15" t="s">
        <v>24876</v>
      </c>
      <c r="E12481" s="674" t="s">
        <v>28003</v>
      </c>
    </row>
    <row r="12482" spans="1:5" ht="12" customHeight="1" x14ac:dyDescent="0.25">
      <c r="A12482" s="663" t="s">
        <v>28004</v>
      </c>
      <c r="B12482" t="s">
        <v>28005</v>
      </c>
      <c r="C12482" s="22">
        <f>DIAG!R104</f>
        <v>0</v>
      </c>
      <c r="D12482" s="15" t="s">
        <v>24876</v>
      </c>
      <c r="E12482" s="674" t="s">
        <v>28006</v>
      </c>
    </row>
    <row r="12483" spans="1:5" ht="12" customHeight="1" x14ac:dyDescent="0.25">
      <c r="A12483" s="663" t="s">
        <v>28007</v>
      </c>
      <c r="B12483" t="s">
        <v>28008</v>
      </c>
      <c r="C12483" s="22">
        <f>DIAG!R105</f>
        <v>0</v>
      </c>
      <c r="D12483" s="15" t="s">
        <v>24876</v>
      </c>
      <c r="E12483" s="674" t="s">
        <v>28009</v>
      </c>
    </row>
    <row r="12484" spans="1:5" ht="12" customHeight="1" x14ac:dyDescent="0.25">
      <c r="A12484" s="663" t="s">
        <v>28010</v>
      </c>
      <c r="B12484" t="s">
        <v>28011</v>
      </c>
      <c r="C12484" s="22">
        <f>DIAG!S101</f>
        <v>0</v>
      </c>
      <c r="D12484" s="15" t="s">
        <v>24876</v>
      </c>
      <c r="E12484" s="674" t="s">
        <v>28012</v>
      </c>
    </row>
    <row r="12485" spans="1:5" ht="12" customHeight="1" x14ac:dyDescent="0.25">
      <c r="A12485" s="663" t="s">
        <v>28013</v>
      </c>
      <c r="B12485" t="s">
        <v>28014</v>
      </c>
      <c r="C12485" s="22">
        <f>DIAG!S102</f>
        <v>0</v>
      </c>
      <c r="D12485" s="15" t="s">
        <v>24876</v>
      </c>
      <c r="E12485" s="674" t="s">
        <v>28015</v>
      </c>
    </row>
    <row r="12486" spans="1:5" ht="12" customHeight="1" x14ac:dyDescent="0.25">
      <c r="A12486" s="663" t="s">
        <v>28016</v>
      </c>
      <c r="B12486" t="s">
        <v>28017</v>
      </c>
      <c r="C12486" s="22">
        <f>DIAG!S103</f>
        <v>0</v>
      </c>
      <c r="D12486" s="15" t="s">
        <v>24876</v>
      </c>
      <c r="E12486" s="674" t="s">
        <v>28018</v>
      </c>
    </row>
    <row r="12487" spans="1:5" ht="12" customHeight="1" x14ac:dyDescent="0.25">
      <c r="A12487" s="663" t="s">
        <v>28019</v>
      </c>
      <c r="B12487" t="s">
        <v>28020</v>
      </c>
      <c r="C12487" s="22">
        <f>DIAG!S104</f>
        <v>0</v>
      </c>
      <c r="D12487" s="15" t="s">
        <v>24876</v>
      </c>
      <c r="E12487" s="674" t="s">
        <v>28021</v>
      </c>
    </row>
    <row r="12488" spans="1:5" ht="12" customHeight="1" x14ac:dyDescent="0.25">
      <c r="A12488" s="663" t="s">
        <v>28022</v>
      </c>
      <c r="B12488" t="s">
        <v>28023</v>
      </c>
      <c r="C12488" s="22">
        <f>DIAG!S105</f>
        <v>0</v>
      </c>
      <c r="D12488" s="15" t="s">
        <v>24876</v>
      </c>
      <c r="E12488" s="674" t="s">
        <v>28024</v>
      </c>
    </row>
    <row r="12489" spans="1:5" ht="12" customHeight="1" x14ac:dyDescent="0.25">
      <c r="A12489" s="663" t="s">
        <v>28025</v>
      </c>
      <c r="B12489" t="s">
        <v>28026</v>
      </c>
      <c r="C12489" s="22">
        <f>DIAG!T101</f>
        <v>0</v>
      </c>
      <c r="D12489" s="15" t="s">
        <v>24876</v>
      </c>
      <c r="E12489" s="674" t="s">
        <v>28027</v>
      </c>
    </row>
    <row r="12490" spans="1:5" ht="12" customHeight="1" x14ac:dyDescent="0.25">
      <c r="A12490" s="663" t="s">
        <v>28028</v>
      </c>
      <c r="B12490" t="s">
        <v>28029</v>
      </c>
      <c r="C12490" s="22">
        <f>DIAG!T102</f>
        <v>0</v>
      </c>
      <c r="D12490" s="15" t="s">
        <v>24876</v>
      </c>
      <c r="E12490" s="674" t="s">
        <v>28030</v>
      </c>
    </row>
    <row r="12491" spans="1:5" ht="12" customHeight="1" x14ac:dyDescent="0.25">
      <c r="A12491" s="663" t="s">
        <v>28031</v>
      </c>
      <c r="B12491" t="s">
        <v>28032</v>
      </c>
      <c r="C12491" s="22">
        <f>DIAG!T103</f>
        <v>0</v>
      </c>
      <c r="D12491" s="15" t="s">
        <v>24876</v>
      </c>
      <c r="E12491" s="674" t="s">
        <v>28033</v>
      </c>
    </row>
    <row r="12492" spans="1:5" ht="12" customHeight="1" x14ac:dyDescent="0.25">
      <c r="A12492" s="663" t="s">
        <v>28034</v>
      </c>
      <c r="B12492" t="s">
        <v>28035</v>
      </c>
      <c r="C12492" s="22">
        <f>DIAG!T104</f>
        <v>0</v>
      </c>
      <c r="D12492" s="15" t="s">
        <v>24876</v>
      </c>
      <c r="E12492" s="674" t="s">
        <v>28036</v>
      </c>
    </row>
    <row r="12493" spans="1:5" ht="12" customHeight="1" x14ac:dyDescent="0.25">
      <c r="A12493" s="663" t="s">
        <v>28037</v>
      </c>
      <c r="B12493" t="s">
        <v>28038</v>
      </c>
      <c r="C12493" s="22">
        <f>DIAG!T105</f>
        <v>0</v>
      </c>
      <c r="D12493" s="15" t="s">
        <v>24876</v>
      </c>
      <c r="E12493" s="674" t="s">
        <v>28039</v>
      </c>
    </row>
    <row r="12494" spans="1:5" ht="12" customHeight="1" x14ac:dyDescent="0.25">
      <c r="A12494" s="663" t="s">
        <v>28040</v>
      </c>
      <c r="B12494" t="s">
        <v>28041</v>
      </c>
      <c r="C12494" s="22">
        <f>DIAG!V101</f>
        <v>0</v>
      </c>
      <c r="D12494" s="15" t="s">
        <v>24876</v>
      </c>
      <c r="E12494" s="674" t="s">
        <v>28042</v>
      </c>
    </row>
    <row r="12495" spans="1:5" ht="12" customHeight="1" x14ac:dyDescent="0.25">
      <c r="A12495" s="663" t="s">
        <v>28043</v>
      </c>
      <c r="B12495" t="s">
        <v>28044</v>
      </c>
      <c r="C12495" s="22">
        <f>DIAG!V102</f>
        <v>0</v>
      </c>
      <c r="D12495" s="15" t="s">
        <v>24876</v>
      </c>
      <c r="E12495" s="674" t="s">
        <v>28045</v>
      </c>
    </row>
    <row r="12496" spans="1:5" ht="12" customHeight="1" x14ac:dyDescent="0.25">
      <c r="A12496" s="663" t="s">
        <v>28046</v>
      </c>
      <c r="B12496" t="s">
        <v>28047</v>
      </c>
      <c r="C12496" s="22">
        <f>DIAG!V103</f>
        <v>0</v>
      </c>
      <c r="D12496" s="15" t="s">
        <v>24876</v>
      </c>
      <c r="E12496" s="674" t="s">
        <v>28048</v>
      </c>
    </row>
    <row r="12497" spans="1:5" ht="12" customHeight="1" x14ac:dyDescent="0.25">
      <c r="A12497" s="663" t="s">
        <v>28049</v>
      </c>
      <c r="B12497" t="s">
        <v>28050</v>
      </c>
      <c r="C12497" s="22">
        <f>DIAG!V104</f>
        <v>0</v>
      </c>
      <c r="D12497" s="15" t="s">
        <v>24876</v>
      </c>
      <c r="E12497" s="674" t="s">
        <v>28051</v>
      </c>
    </row>
    <row r="12498" spans="1:5" ht="12" customHeight="1" x14ac:dyDescent="0.25">
      <c r="A12498" s="663" t="s">
        <v>28052</v>
      </c>
      <c r="B12498" t="s">
        <v>28053</v>
      </c>
      <c r="C12498" s="22">
        <f>DIAG!V105</f>
        <v>0</v>
      </c>
      <c r="D12498" s="15" t="s">
        <v>24876</v>
      </c>
      <c r="E12498" s="674" t="s">
        <v>28054</v>
      </c>
    </row>
    <row r="12499" spans="1:5" ht="12" customHeight="1" x14ac:dyDescent="0.25">
      <c r="A12499" s="663" t="s">
        <v>28055</v>
      </c>
      <c r="B12499" t="s">
        <v>28056</v>
      </c>
      <c r="C12499" s="22">
        <f>DIAG!W101</f>
        <v>0</v>
      </c>
      <c r="D12499" s="15" t="s">
        <v>24876</v>
      </c>
      <c r="E12499" s="674" t="s">
        <v>28057</v>
      </c>
    </row>
    <row r="12500" spans="1:5" ht="12" customHeight="1" x14ac:dyDescent="0.25">
      <c r="A12500" s="663" t="s">
        <v>28058</v>
      </c>
      <c r="B12500" t="s">
        <v>28059</v>
      </c>
      <c r="C12500" s="22">
        <f>DIAG!W102</f>
        <v>0</v>
      </c>
      <c r="D12500" s="15" t="s">
        <v>24876</v>
      </c>
      <c r="E12500" s="674" t="s">
        <v>28060</v>
      </c>
    </row>
    <row r="12501" spans="1:5" ht="12" customHeight="1" x14ac:dyDescent="0.25">
      <c r="A12501" s="663" t="s">
        <v>28061</v>
      </c>
      <c r="B12501" t="s">
        <v>28062</v>
      </c>
      <c r="C12501" s="22">
        <f>DIAG!W103</f>
        <v>0</v>
      </c>
      <c r="D12501" s="15" t="s">
        <v>24876</v>
      </c>
      <c r="E12501" s="674" t="s">
        <v>28063</v>
      </c>
    </row>
    <row r="12502" spans="1:5" ht="12" customHeight="1" x14ac:dyDescent="0.25">
      <c r="A12502" s="663" t="s">
        <v>28064</v>
      </c>
      <c r="B12502" t="s">
        <v>28065</v>
      </c>
      <c r="C12502" s="22">
        <f>DIAG!W104</f>
        <v>0</v>
      </c>
      <c r="D12502" s="15" t="s">
        <v>24876</v>
      </c>
      <c r="E12502" s="674" t="s">
        <v>28066</v>
      </c>
    </row>
    <row r="12503" spans="1:5" ht="12" customHeight="1" x14ac:dyDescent="0.25">
      <c r="A12503" s="663" t="s">
        <v>28067</v>
      </c>
      <c r="B12503" t="s">
        <v>28068</v>
      </c>
      <c r="C12503" s="22">
        <f>DIAG!W105</f>
        <v>0</v>
      </c>
      <c r="D12503" s="15" t="s">
        <v>24876</v>
      </c>
      <c r="E12503" s="674" t="s">
        <v>28069</v>
      </c>
    </row>
    <row r="12504" spans="1:5" ht="12" customHeight="1" x14ac:dyDescent="0.25">
      <c r="A12504" s="663" t="s">
        <v>28070</v>
      </c>
      <c r="B12504" t="s">
        <v>28071</v>
      </c>
      <c r="C12504" s="22">
        <f>DIAG!X101</f>
        <v>0</v>
      </c>
      <c r="D12504" s="15" t="s">
        <v>24876</v>
      </c>
      <c r="E12504" s="674" t="s">
        <v>28072</v>
      </c>
    </row>
    <row r="12505" spans="1:5" ht="12" customHeight="1" x14ac:dyDescent="0.25">
      <c r="A12505" s="663" t="s">
        <v>28073</v>
      </c>
      <c r="B12505" t="s">
        <v>28074</v>
      </c>
      <c r="C12505" s="22">
        <f>DIAG!Y101</f>
        <v>0</v>
      </c>
      <c r="D12505" s="15" t="s">
        <v>24876</v>
      </c>
      <c r="E12505" s="674" t="s">
        <v>28075</v>
      </c>
    </row>
    <row r="12506" spans="1:5" ht="12" customHeight="1" x14ac:dyDescent="0.25">
      <c r="A12506" s="663" t="s">
        <v>28076</v>
      </c>
      <c r="B12506" t="s">
        <v>28077</v>
      </c>
      <c r="C12506" s="22">
        <f>DIAG!Z101</f>
        <v>0</v>
      </c>
      <c r="D12506" s="15" t="s">
        <v>24876</v>
      </c>
      <c r="E12506" s="674" t="s">
        <v>28078</v>
      </c>
    </row>
    <row r="12507" spans="1:5" ht="12" customHeight="1" x14ac:dyDescent="0.25">
      <c r="A12507" s="663" t="s">
        <v>28079</v>
      </c>
      <c r="B12507" t="s">
        <v>28080</v>
      </c>
      <c r="C12507" s="22">
        <f>DIAG!Z102</f>
        <v>0</v>
      </c>
      <c r="D12507" s="15" t="s">
        <v>24876</v>
      </c>
      <c r="E12507" s="674" t="s">
        <v>28081</v>
      </c>
    </row>
    <row r="12508" spans="1:5" ht="12" customHeight="1" x14ac:dyDescent="0.25">
      <c r="A12508" s="663" t="s">
        <v>28082</v>
      </c>
      <c r="B12508" t="s">
        <v>28083</v>
      </c>
      <c r="C12508" s="22">
        <f>DIAG!Z103</f>
        <v>0</v>
      </c>
      <c r="D12508" s="15" t="s">
        <v>24876</v>
      </c>
      <c r="E12508" s="674" t="s">
        <v>28084</v>
      </c>
    </row>
    <row r="12509" spans="1:5" ht="12" customHeight="1" x14ac:dyDescent="0.25">
      <c r="A12509" s="663" t="s">
        <v>28085</v>
      </c>
      <c r="B12509" t="s">
        <v>28086</v>
      </c>
      <c r="C12509" s="22">
        <f>DIAG!Z104</f>
        <v>0</v>
      </c>
      <c r="D12509" s="15" t="s">
        <v>24876</v>
      </c>
      <c r="E12509" s="674" t="s">
        <v>28087</v>
      </c>
    </row>
    <row r="12510" spans="1:5" ht="12" customHeight="1" x14ac:dyDescent="0.25">
      <c r="A12510" s="663" t="s">
        <v>28088</v>
      </c>
      <c r="B12510" t="s">
        <v>28089</v>
      </c>
      <c r="C12510" s="22">
        <f>DIAG!Z105</f>
        <v>0</v>
      </c>
      <c r="D12510" s="15" t="s">
        <v>24876</v>
      </c>
      <c r="E12510" s="674" t="s">
        <v>28090</v>
      </c>
    </row>
    <row r="12511" spans="1:5" ht="12" customHeight="1" x14ac:dyDescent="0.25">
      <c r="A12511" s="663" t="s">
        <v>28091</v>
      </c>
      <c r="B12511" t="s">
        <v>28092</v>
      </c>
      <c r="C12511" s="22">
        <f>DIAG!AA101</f>
        <v>0</v>
      </c>
      <c r="D12511" s="15" t="s">
        <v>24876</v>
      </c>
      <c r="E12511" s="674" t="s">
        <v>28093</v>
      </c>
    </row>
    <row r="12512" spans="1:5" ht="12" customHeight="1" x14ac:dyDescent="0.25">
      <c r="A12512" s="663" t="s">
        <v>28094</v>
      </c>
      <c r="B12512" t="s">
        <v>28095</v>
      </c>
      <c r="C12512" s="22">
        <f>DIAG!AB101</f>
        <v>0</v>
      </c>
      <c r="D12512" s="15" t="s">
        <v>24876</v>
      </c>
      <c r="E12512" s="674" t="s">
        <v>28096</v>
      </c>
    </row>
    <row r="12513" spans="1:5" ht="12" customHeight="1" x14ac:dyDescent="0.25">
      <c r="A12513" s="663" t="s">
        <v>28097</v>
      </c>
      <c r="B12513" t="s">
        <v>28098</v>
      </c>
      <c r="C12513" s="22">
        <f>DIAG!AC101</f>
        <v>0</v>
      </c>
      <c r="D12513" s="15" t="s">
        <v>24876</v>
      </c>
      <c r="E12513" s="674" t="s">
        <v>28099</v>
      </c>
    </row>
    <row r="12514" spans="1:5" ht="12" customHeight="1" x14ac:dyDescent="0.25">
      <c r="A12514" s="663" t="s">
        <v>28100</v>
      </c>
      <c r="B12514" t="s">
        <v>28101</v>
      </c>
      <c r="C12514" s="22">
        <f>DIAG!AC102</f>
        <v>0</v>
      </c>
      <c r="D12514" s="15" t="s">
        <v>24876</v>
      </c>
      <c r="E12514" s="674" t="s">
        <v>28102</v>
      </c>
    </row>
    <row r="12515" spans="1:5" ht="12" customHeight="1" x14ac:dyDescent="0.25">
      <c r="A12515" s="663" t="s">
        <v>28103</v>
      </c>
      <c r="B12515" t="s">
        <v>28104</v>
      </c>
      <c r="C12515" s="22">
        <f>DIAG!AC103</f>
        <v>0</v>
      </c>
      <c r="D12515" s="15" t="s">
        <v>24876</v>
      </c>
      <c r="E12515" s="674" t="s">
        <v>28105</v>
      </c>
    </row>
    <row r="12516" spans="1:5" ht="12" customHeight="1" x14ac:dyDescent="0.25">
      <c r="A12516" s="663" t="s">
        <v>28106</v>
      </c>
      <c r="B12516" t="s">
        <v>28107</v>
      </c>
      <c r="C12516" s="22">
        <f>DIAG!AC104</f>
        <v>0</v>
      </c>
      <c r="D12516" s="15" t="s">
        <v>24876</v>
      </c>
      <c r="E12516" s="674" t="s">
        <v>28108</v>
      </c>
    </row>
    <row r="12517" spans="1:5" ht="12" customHeight="1" x14ac:dyDescent="0.25">
      <c r="A12517" s="663" t="s">
        <v>28109</v>
      </c>
      <c r="B12517" t="s">
        <v>28110</v>
      </c>
      <c r="C12517" s="22">
        <f>DIAG!AC105</f>
        <v>0</v>
      </c>
      <c r="D12517" s="15" t="s">
        <v>24876</v>
      </c>
      <c r="E12517" s="674" t="s">
        <v>28111</v>
      </c>
    </row>
    <row r="12518" spans="1:5" ht="12" customHeight="1" x14ac:dyDescent="0.25">
      <c r="A12518" s="663" t="s">
        <v>28112</v>
      </c>
      <c r="B12518" t="s">
        <v>28113</v>
      </c>
      <c r="C12518" s="22">
        <f>DIAG!AD101</f>
        <v>0</v>
      </c>
      <c r="D12518" s="15" t="s">
        <v>24876</v>
      </c>
      <c r="E12518" s="674" t="s">
        <v>28114</v>
      </c>
    </row>
    <row r="12519" spans="1:5" ht="12" customHeight="1" x14ac:dyDescent="0.25">
      <c r="A12519" s="663" t="s">
        <v>28115</v>
      </c>
      <c r="B12519" t="s">
        <v>28116</v>
      </c>
      <c r="C12519" s="22">
        <f>DIAG!AD102</f>
        <v>0</v>
      </c>
      <c r="D12519" s="15" t="s">
        <v>24876</v>
      </c>
      <c r="E12519" s="674" t="s">
        <v>28117</v>
      </c>
    </row>
    <row r="12520" spans="1:5" ht="12" customHeight="1" x14ac:dyDescent="0.25">
      <c r="A12520" s="663" t="s">
        <v>28118</v>
      </c>
      <c r="B12520" t="s">
        <v>28119</v>
      </c>
      <c r="C12520" s="22">
        <f>DIAG!AD103</f>
        <v>0</v>
      </c>
      <c r="D12520" s="15" t="s">
        <v>24876</v>
      </c>
      <c r="E12520" s="674" t="s">
        <v>28120</v>
      </c>
    </row>
    <row r="12521" spans="1:5" ht="12" customHeight="1" x14ac:dyDescent="0.25">
      <c r="A12521" s="663" t="s">
        <v>28121</v>
      </c>
      <c r="B12521" t="s">
        <v>28122</v>
      </c>
      <c r="C12521" s="22">
        <f>DIAG!AD104</f>
        <v>0</v>
      </c>
      <c r="D12521" s="15" t="s">
        <v>24876</v>
      </c>
      <c r="E12521" s="674" t="s">
        <v>28123</v>
      </c>
    </row>
    <row r="12522" spans="1:5" ht="12" customHeight="1" x14ac:dyDescent="0.25">
      <c r="A12522" s="663" t="s">
        <v>28124</v>
      </c>
      <c r="B12522" t="s">
        <v>28125</v>
      </c>
      <c r="C12522" s="22">
        <f>DIAG!AD105</f>
        <v>0</v>
      </c>
      <c r="D12522" s="15" t="s">
        <v>24876</v>
      </c>
      <c r="E12522" s="674" t="s">
        <v>28126</v>
      </c>
    </row>
    <row r="12523" spans="1:5" ht="12" customHeight="1" x14ac:dyDescent="0.25">
      <c r="A12523" s="663" t="s">
        <v>28127</v>
      </c>
      <c r="B12523" t="s">
        <v>28128</v>
      </c>
      <c r="C12523" s="22">
        <f>DIAG!AE101</f>
        <v>0</v>
      </c>
      <c r="D12523" s="15" t="s">
        <v>24876</v>
      </c>
      <c r="E12523" s="674" t="s">
        <v>28129</v>
      </c>
    </row>
    <row r="12524" spans="1:5" ht="12" customHeight="1" x14ac:dyDescent="0.25">
      <c r="A12524" s="663" t="s">
        <v>28130</v>
      </c>
      <c r="B12524" t="s">
        <v>28131</v>
      </c>
      <c r="C12524" s="22">
        <f>DIAG!AE102</f>
        <v>0</v>
      </c>
      <c r="D12524" s="15" t="s">
        <v>24876</v>
      </c>
      <c r="E12524" s="674" t="s">
        <v>28132</v>
      </c>
    </row>
    <row r="12525" spans="1:5" ht="12" customHeight="1" x14ac:dyDescent="0.25">
      <c r="A12525" s="663" t="s">
        <v>28133</v>
      </c>
      <c r="B12525" t="s">
        <v>28134</v>
      </c>
      <c r="C12525" s="22">
        <f>DIAG!AE103</f>
        <v>0</v>
      </c>
      <c r="D12525" s="15" t="s">
        <v>24876</v>
      </c>
      <c r="E12525" s="674" t="s">
        <v>28135</v>
      </c>
    </row>
    <row r="12526" spans="1:5" ht="12" customHeight="1" x14ac:dyDescent="0.25">
      <c r="A12526" s="663" t="s">
        <v>28136</v>
      </c>
      <c r="B12526" t="s">
        <v>28137</v>
      </c>
      <c r="C12526" s="22">
        <f>DIAG!AE104</f>
        <v>0</v>
      </c>
      <c r="D12526" s="15" t="s">
        <v>24876</v>
      </c>
      <c r="E12526" s="674" t="s">
        <v>28138</v>
      </c>
    </row>
    <row r="12527" spans="1:5" ht="12.75" customHeight="1" x14ac:dyDescent="0.25">
      <c r="A12527" s="663" t="s">
        <v>28139</v>
      </c>
      <c r="B12527" t="s">
        <v>28140</v>
      </c>
      <c r="C12527" s="22">
        <f>DIAG!AE105</f>
        <v>0</v>
      </c>
      <c r="D12527" s="15" t="s">
        <v>24876</v>
      </c>
      <c r="E12527" s="674" t="s">
        <v>28141</v>
      </c>
    </row>
    <row r="12528" spans="1:5" ht="12" customHeight="1" x14ac:dyDescent="0.25">
      <c r="A12528" s="663" t="s">
        <v>28142</v>
      </c>
      <c r="B12528" s="399" t="s">
        <v>28143</v>
      </c>
      <c r="C12528" s="22">
        <f>ADVERTISE!I16</f>
        <v>0</v>
      </c>
      <c r="D12528" s="15" t="s">
        <v>28144</v>
      </c>
      <c r="E12528" s="23" t="s">
        <v>28145</v>
      </c>
    </row>
    <row r="12529" spans="1:5" ht="12" customHeight="1" x14ac:dyDescent="0.25">
      <c r="A12529" s="663" t="s">
        <v>28146</v>
      </c>
      <c r="B12529" s="399" t="s">
        <v>28147</v>
      </c>
      <c r="C12529" s="22">
        <f>ADVERTISE!I17</f>
        <v>0</v>
      </c>
      <c r="D12529" s="15" t="s">
        <v>28144</v>
      </c>
      <c r="E12529" s="23" t="s">
        <v>28148</v>
      </c>
    </row>
    <row r="12530" spans="1:5" ht="12" customHeight="1" x14ac:dyDescent="0.25">
      <c r="A12530" s="663" t="s">
        <v>28149</v>
      </c>
      <c r="B12530" s="399" t="s">
        <v>28150</v>
      </c>
      <c r="C12530" s="22">
        <f>ADVERTISE!I18</f>
        <v>0</v>
      </c>
      <c r="D12530" s="15" t="s">
        <v>28144</v>
      </c>
      <c r="E12530" s="23" t="s">
        <v>28151</v>
      </c>
    </row>
    <row r="12531" spans="1:5" ht="12" customHeight="1" x14ac:dyDescent="0.25">
      <c r="A12531" s="663" t="s">
        <v>28152</v>
      </c>
      <c r="B12531" s="399" t="s">
        <v>28153</v>
      </c>
      <c r="C12531" s="22">
        <f>ADVERTISE!I19</f>
        <v>0</v>
      </c>
      <c r="D12531" s="15" t="s">
        <v>28144</v>
      </c>
      <c r="E12531" s="23" t="s">
        <v>28154</v>
      </c>
    </row>
    <row r="12532" spans="1:5" ht="12" customHeight="1" x14ac:dyDescent="0.25">
      <c r="A12532" s="663" t="s">
        <v>28155</v>
      </c>
      <c r="B12532" s="399" t="s">
        <v>28156</v>
      </c>
      <c r="C12532" s="22">
        <f>ADVERTISE!I20</f>
        <v>0</v>
      </c>
      <c r="D12532" s="15" t="s">
        <v>28144</v>
      </c>
      <c r="E12532" s="23" t="s">
        <v>28157</v>
      </c>
    </row>
    <row r="12533" spans="1:5" ht="12" customHeight="1" x14ac:dyDescent="0.25">
      <c r="A12533" s="663" t="s">
        <v>28158</v>
      </c>
      <c r="B12533" s="399" t="s">
        <v>28159</v>
      </c>
      <c r="C12533" s="22">
        <f>ADVERTISE!I21</f>
        <v>0</v>
      </c>
      <c r="D12533" s="15" t="s">
        <v>28144</v>
      </c>
      <c r="E12533" s="23" t="s">
        <v>28160</v>
      </c>
    </row>
    <row r="12534" spans="1:5" ht="12" customHeight="1" x14ac:dyDescent="0.25">
      <c r="A12534" s="663" t="s">
        <v>28161</v>
      </c>
      <c r="B12534" s="399" t="s">
        <v>28162</v>
      </c>
      <c r="C12534" s="22">
        <f>ADVERTISE!I22</f>
        <v>0</v>
      </c>
      <c r="D12534" s="15" t="s">
        <v>28144</v>
      </c>
      <c r="E12534" s="23" t="s">
        <v>28163</v>
      </c>
    </row>
    <row r="12535" spans="1:5" ht="12" customHeight="1" x14ac:dyDescent="0.25">
      <c r="A12535" s="663" t="s">
        <v>28164</v>
      </c>
      <c r="B12535" s="399" t="s">
        <v>28165</v>
      </c>
      <c r="C12535" s="22">
        <f>ADVERTISE!I23</f>
        <v>0</v>
      </c>
      <c r="D12535" s="15" t="s">
        <v>28144</v>
      </c>
      <c r="E12535" s="23" t="s">
        <v>28166</v>
      </c>
    </row>
    <row r="12536" spans="1:5" ht="12" customHeight="1" x14ac:dyDescent="0.25">
      <c r="A12536" s="663" t="s">
        <v>28167</v>
      </c>
      <c r="B12536" s="399" t="s">
        <v>28168</v>
      </c>
      <c r="C12536" s="22">
        <f>ADVERTISE!I24</f>
        <v>0</v>
      </c>
      <c r="D12536" s="15" t="s">
        <v>28144</v>
      </c>
      <c r="E12536" s="23" t="s">
        <v>28169</v>
      </c>
    </row>
    <row r="12537" spans="1:5" ht="12" customHeight="1" x14ac:dyDescent="0.25">
      <c r="A12537" s="663" t="s">
        <v>28170</v>
      </c>
      <c r="B12537" s="399" t="s">
        <v>28171</v>
      </c>
      <c r="C12537" s="22">
        <f>ADVERTISE!I25</f>
        <v>0</v>
      </c>
      <c r="D12537" s="15" t="s">
        <v>28144</v>
      </c>
      <c r="E12537" s="23" t="s">
        <v>28172</v>
      </c>
    </row>
    <row r="12538" spans="1:5" ht="12" customHeight="1" x14ac:dyDescent="0.25">
      <c r="A12538" s="663" t="s">
        <v>28173</v>
      </c>
      <c r="B12538" s="399" t="s">
        <v>28174</v>
      </c>
      <c r="C12538" s="22">
        <f>ADVERTISE!I26</f>
        <v>0</v>
      </c>
      <c r="D12538" s="15" t="s">
        <v>28144</v>
      </c>
      <c r="E12538" s="23" t="s">
        <v>28175</v>
      </c>
    </row>
    <row r="12539" spans="1:5" ht="12" customHeight="1" x14ac:dyDescent="0.25">
      <c r="A12539" s="663" t="s">
        <v>28176</v>
      </c>
      <c r="B12539" s="399" t="s">
        <v>28177</v>
      </c>
      <c r="C12539" s="22">
        <f>ADVERTISE!I27</f>
        <v>0</v>
      </c>
      <c r="D12539" s="15" t="s">
        <v>28144</v>
      </c>
      <c r="E12539" s="23" t="s">
        <v>28178</v>
      </c>
    </row>
    <row r="12540" spans="1:5" ht="12" customHeight="1" x14ac:dyDescent="0.25">
      <c r="A12540" s="663" t="s">
        <v>28179</v>
      </c>
      <c r="B12540" s="399" t="s">
        <v>28180</v>
      </c>
      <c r="C12540" s="22">
        <f>ADVERTISE!I28</f>
        <v>0</v>
      </c>
      <c r="D12540" s="15" t="s">
        <v>28144</v>
      </c>
      <c r="E12540" s="23" t="s">
        <v>28181</v>
      </c>
    </row>
    <row r="12541" spans="1:5" ht="12" customHeight="1" x14ac:dyDescent="0.25">
      <c r="A12541" s="663" t="s">
        <v>28182</v>
      </c>
      <c r="B12541" s="399" t="s">
        <v>28183</v>
      </c>
      <c r="C12541" s="22">
        <f>ADVERTISE!I29</f>
        <v>0</v>
      </c>
      <c r="D12541" s="15" t="s">
        <v>28144</v>
      </c>
      <c r="E12541" s="23" t="s">
        <v>28184</v>
      </c>
    </row>
    <row r="12542" spans="1:5" ht="12" customHeight="1" x14ac:dyDescent="0.25">
      <c r="A12542" s="663" t="s">
        <v>28185</v>
      </c>
      <c r="B12542" s="399" t="s">
        <v>28186</v>
      </c>
      <c r="C12542" s="22">
        <f>ADVERTISE!I30</f>
        <v>0</v>
      </c>
      <c r="D12542" s="15" t="s">
        <v>28144</v>
      </c>
      <c r="E12542" s="23" t="s">
        <v>28187</v>
      </c>
    </row>
    <row r="12543" spans="1:5" ht="12" customHeight="1" x14ac:dyDescent="0.25">
      <c r="A12543" s="663" t="s">
        <v>28188</v>
      </c>
      <c r="B12543" s="399" t="s">
        <v>28189</v>
      </c>
      <c r="C12543" s="22">
        <f>ADVERTISE!I31</f>
        <v>0</v>
      </c>
      <c r="D12543" s="15" t="s">
        <v>28144</v>
      </c>
      <c r="E12543" s="23" t="s">
        <v>28190</v>
      </c>
    </row>
    <row r="12544" spans="1:5" ht="12" customHeight="1" x14ac:dyDescent="0.25">
      <c r="A12544" s="663" t="s">
        <v>28191</v>
      </c>
      <c r="B12544" s="399" t="s">
        <v>28192</v>
      </c>
      <c r="C12544" s="22">
        <f>ADVERTISE!I32</f>
        <v>0</v>
      </c>
      <c r="D12544" s="15" t="s">
        <v>28144</v>
      </c>
      <c r="E12544" s="23" t="s">
        <v>28193</v>
      </c>
    </row>
    <row r="12545" spans="1:5" ht="12" customHeight="1" x14ac:dyDescent="0.25">
      <c r="A12545" s="663" t="s">
        <v>28194</v>
      </c>
      <c r="B12545" s="399" t="s">
        <v>28195</v>
      </c>
      <c r="C12545" s="22">
        <f>ADVERTISE!I33</f>
        <v>0</v>
      </c>
      <c r="D12545" s="15" t="s">
        <v>28144</v>
      </c>
      <c r="E12545" s="23" t="s">
        <v>28196</v>
      </c>
    </row>
    <row r="12546" spans="1:5" ht="12" customHeight="1" x14ac:dyDescent="0.25">
      <c r="A12546" s="663" t="s">
        <v>28197</v>
      </c>
      <c r="B12546" s="399" t="s">
        <v>28198</v>
      </c>
      <c r="C12546" s="22">
        <f>ADVERTISE!I34</f>
        <v>0</v>
      </c>
      <c r="D12546" s="15" t="s">
        <v>28144</v>
      </c>
      <c r="E12546" s="23" t="s">
        <v>28199</v>
      </c>
    </row>
    <row r="12547" spans="1:5" ht="12" customHeight="1" x14ac:dyDescent="0.25">
      <c r="A12547" s="663" t="s">
        <v>28200</v>
      </c>
      <c r="B12547" s="399" t="s">
        <v>28201</v>
      </c>
      <c r="C12547" s="22">
        <f>ADVERTISE!I35</f>
        <v>0</v>
      </c>
      <c r="D12547" s="15" t="s">
        <v>28144</v>
      </c>
      <c r="E12547" s="23" t="s">
        <v>28202</v>
      </c>
    </row>
    <row r="12548" spans="1:5" ht="12" customHeight="1" x14ac:dyDescent="0.25">
      <c r="A12548" s="663" t="s">
        <v>28203</v>
      </c>
      <c r="B12548" s="399" t="s">
        <v>28204</v>
      </c>
      <c r="C12548" s="22">
        <f>ADVERTISE!I36</f>
        <v>0</v>
      </c>
      <c r="D12548" s="15" t="s">
        <v>28144</v>
      </c>
      <c r="E12548" s="23" t="s">
        <v>28205</v>
      </c>
    </row>
    <row r="12549" spans="1:5" ht="12" customHeight="1" x14ac:dyDescent="0.25">
      <c r="A12549" s="663" t="s">
        <v>28206</v>
      </c>
      <c r="B12549" s="399" t="s">
        <v>28207</v>
      </c>
      <c r="C12549" s="22">
        <f>ADVERTISE!I37</f>
        <v>0</v>
      </c>
      <c r="D12549" s="15" t="s">
        <v>28144</v>
      </c>
      <c r="E12549" s="23" t="s">
        <v>28208</v>
      </c>
    </row>
    <row r="12550" spans="1:5" ht="12" customHeight="1" x14ac:dyDescent="0.25">
      <c r="A12550" s="663" t="s">
        <v>28209</v>
      </c>
      <c r="B12550" s="399" t="s">
        <v>28210</v>
      </c>
      <c r="C12550" s="22">
        <f>ADVERTISE!I38</f>
        <v>0</v>
      </c>
      <c r="D12550" s="15" t="s">
        <v>28144</v>
      </c>
      <c r="E12550" s="23" t="s">
        <v>28211</v>
      </c>
    </row>
    <row r="12551" spans="1:5" ht="12" customHeight="1" x14ac:dyDescent="0.25">
      <c r="A12551" s="663" t="s">
        <v>28212</v>
      </c>
      <c r="B12551" s="399" t="s">
        <v>28213</v>
      </c>
      <c r="C12551" s="22">
        <f>ADVERTISE!I39</f>
        <v>0</v>
      </c>
      <c r="D12551" s="15" t="s">
        <v>28144</v>
      </c>
      <c r="E12551" s="23" t="s">
        <v>28214</v>
      </c>
    </row>
    <row r="12552" spans="1:5" ht="12" customHeight="1" x14ac:dyDescent="0.25">
      <c r="A12552" s="663" t="s">
        <v>28215</v>
      </c>
      <c r="B12552" s="399" t="s">
        <v>28216</v>
      </c>
      <c r="C12552" s="22">
        <f>ADVERTISE!I40</f>
        <v>0</v>
      </c>
      <c r="D12552" s="15" t="s">
        <v>28144</v>
      </c>
      <c r="E12552" s="23" t="s">
        <v>28217</v>
      </c>
    </row>
    <row r="12553" spans="1:5" ht="12" customHeight="1" x14ac:dyDescent="0.25">
      <c r="A12553" s="663" t="s">
        <v>28218</v>
      </c>
      <c r="B12553" s="399" t="s">
        <v>28219</v>
      </c>
      <c r="C12553" s="22">
        <f>ADVERTISE!I41</f>
        <v>0</v>
      </c>
      <c r="D12553" s="15" t="s">
        <v>28144</v>
      </c>
      <c r="E12553" s="23" t="s">
        <v>28220</v>
      </c>
    </row>
    <row r="12554" spans="1:5" ht="12" customHeight="1" x14ac:dyDescent="0.25">
      <c r="A12554" s="663" t="s">
        <v>28221</v>
      </c>
      <c r="B12554" s="399" t="s">
        <v>28222</v>
      </c>
      <c r="C12554" s="22">
        <f>ADVERTISE!I42</f>
        <v>0</v>
      </c>
      <c r="D12554" s="15" t="s">
        <v>28144</v>
      </c>
      <c r="E12554" s="23" t="s">
        <v>28223</v>
      </c>
    </row>
    <row r="12555" spans="1:5" ht="12" customHeight="1" x14ac:dyDescent="0.25">
      <c r="A12555" s="663" t="s">
        <v>28224</v>
      </c>
      <c r="B12555" s="399" t="s">
        <v>28225</v>
      </c>
      <c r="C12555" s="22">
        <f>ADVERTISE!I43</f>
        <v>0</v>
      </c>
      <c r="D12555" s="15" t="s">
        <v>28144</v>
      </c>
      <c r="E12555" s="23" t="s">
        <v>28226</v>
      </c>
    </row>
    <row r="12556" spans="1:5" ht="12" customHeight="1" x14ac:dyDescent="0.25">
      <c r="A12556" s="663" t="s">
        <v>28227</v>
      </c>
      <c r="B12556" s="399" t="s">
        <v>28228</v>
      </c>
      <c r="C12556" s="22">
        <f>ADVERTISE!I44</f>
        <v>0</v>
      </c>
      <c r="D12556" s="15" t="s">
        <v>28144</v>
      </c>
      <c r="E12556" s="23" t="s">
        <v>28229</v>
      </c>
    </row>
    <row r="12557" spans="1:5" ht="12" customHeight="1" x14ac:dyDescent="0.25">
      <c r="A12557" s="663" t="s">
        <v>28230</v>
      </c>
      <c r="B12557" s="399" t="s">
        <v>28231</v>
      </c>
      <c r="C12557" s="22">
        <f>ADVERTISE!I45</f>
        <v>0</v>
      </c>
      <c r="D12557" s="15" t="s">
        <v>28144</v>
      </c>
      <c r="E12557" s="23" t="s">
        <v>28232</v>
      </c>
    </row>
    <row r="12558" spans="1:5" ht="12" customHeight="1" x14ac:dyDescent="0.25">
      <c r="A12558" s="663" t="s">
        <v>28233</v>
      </c>
      <c r="B12558" s="399" t="s">
        <v>28234</v>
      </c>
      <c r="C12558" s="22">
        <f>ADVERTISE!I46</f>
        <v>0</v>
      </c>
      <c r="D12558" s="15" t="s">
        <v>28144</v>
      </c>
      <c r="E12558" s="23" t="s">
        <v>28235</v>
      </c>
    </row>
    <row r="12559" spans="1:5" ht="12" customHeight="1" x14ac:dyDescent="0.25">
      <c r="A12559" s="663" t="s">
        <v>28236</v>
      </c>
      <c r="B12559" s="399" t="s">
        <v>28237</v>
      </c>
      <c r="C12559" s="22">
        <f>ADVERTISE!I47</f>
        <v>0</v>
      </c>
      <c r="D12559" s="15" t="s">
        <v>28144</v>
      </c>
      <c r="E12559" s="23" t="s">
        <v>28238</v>
      </c>
    </row>
    <row r="12560" spans="1:5" ht="12" customHeight="1" x14ac:dyDescent="0.25">
      <c r="A12560" s="663" t="s">
        <v>28239</v>
      </c>
      <c r="B12560" s="399" t="s">
        <v>28240</v>
      </c>
      <c r="C12560" s="22">
        <f>ADVERTISE!I48</f>
        <v>0</v>
      </c>
      <c r="D12560" s="15" t="s">
        <v>28144</v>
      </c>
      <c r="E12560" s="23" t="s">
        <v>28241</v>
      </c>
    </row>
    <row r="12561" spans="1:5" ht="12" customHeight="1" x14ac:dyDescent="0.25">
      <c r="A12561" s="663" t="s">
        <v>28242</v>
      </c>
      <c r="B12561" s="399" t="s">
        <v>28243</v>
      </c>
      <c r="C12561" s="22">
        <f>ADVERTISE!I49</f>
        <v>0</v>
      </c>
      <c r="D12561" s="15" t="s">
        <v>28144</v>
      </c>
      <c r="E12561" s="23" t="s">
        <v>28244</v>
      </c>
    </row>
    <row r="12562" spans="1:5" ht="12" customHeight="1" x14ac:dyDescent="0.25">
      <c r="A12562" s="663" t="s">
        <v>28245</v>
      </c>
      <c r="B12562" s="399" t="s">
        <v>28246</v>
      </c>
      <c r="C12562" s="22">
        <f>ADVERTISE!I50</f>
        <v>0</v>
      </c>
      <c r="D12562" s="15" t="s">
        <v>28144</v>
      </c>
      <c r="E12562" s="23" t="s">
        <v>28247</v>
      </c>
    </row>
    <row r="12563" spans="1:5" ht="12" customHeight="1" x14ac:dyDescent="0.25">
      <c r="A12563" s="663" t="s">
        <v>28248</v>
      </c>
      <c r="B12563" s="399" t="s">
        <v>28249</v>
      </c>
      <c r="C12563" s="22">
        <f>ADVERTISE!I51</f>
        <v>0</v>
      </c>
      <c r="D12563" s="15" t="s">
        <v>28144</v>
      </c>
      <c r="E12563" s="23" t="s">
        <v>28250</v>
      </c>
    </row>
    <row r="12564" spans="1:5" ht="12" customHeight="1" x14ac:dyDescent="0.25">
      <c r="A12564" s="663" t="s">
        <v>28251</v>
      </c>
      <c r="B12564" s="399" t="s">
        <v>28252</v>
      </c>
      <c r="C12564" s="22">
        <f>ADVERTISE!I52</f>
        <v>0</v>
      </c>
      <c r="D12564" s="15" t="s">
        <v>28144</v>
      </c>
      <c r="E12564" s="23" t="s">
        <v>28253</v>
      </c>
    </row>
    <row r="12565" spans="1:5" ht="12" customHeight="1" x14ac:dyDescent="0.25">
      <c r="A12565" s="663" t="s">
        <v>28254</v>
      </c>
      <c r="B12565" s="399" t="s">
        <v>28255</v>
      </c>
      <c r="C12565" s="22">
        <f>ADVERTISE!I53</f>
        <v>0</v>
      </c>
      <c r="D12565" s="15" t="s">
        <v>28144</v>
      </c>
      <c r="E12565" s="23" t="s">
        <v>28256</v>
      </c>
    </row>
    <row r="12566" spans="1:5" ht="12" customHeight="1" x14ac:dyDescent="0.25">
      <c r="A12566" s="663" t="s">
        <v>28257</v>
      </c>
      <c r="B12566" s="399" t="s">
        <v>28258</v>
      </c>
      <c r="C12566" s="22">
        <f>ADVERTISE!I54</f>
        <v>0</v>
      </c>
      <c r="D12566" s="15" t="s">
        <v>28144</v>
      </c>
      <c r="E12566" s="23" t="s">
        <v>28259</v>
      </c>
    </row>
    <row r="12567" spans="1:5" ht="12" customHeight="1" x14ac:dyDescent="0.25">
      <c r="A12567" s="663" t="s">
        <v>28260</v>
      </c>
      <c r="B12567" s="399" t="s">
        <v>28261</v>
      </c>
      <c r="C12567" s="22">
        <f>ADVERTISE!I55</f>
        <v>0</v>
      </c>
      <c r="D12567" s="15" t="s">
        <v>28144</v>
      </c>
      <c r="E12567" s="23" t="s">
        <v>28262</v>
      </c>
    </row>
    <row r="12568" spans="1:5" ht="12" customHeight="1" x14ac:dyDescent="0.25">
      <c r="A12568" s="663" t="s">
        <v>28263</v>
      </c>
      <c r="B12568" s="399" t="s">
        <v>28264</v>
      </c>
      <c r="C12568" s="22">
        <f>ADVERTISE!I56</f>
        <v>0</v>
      </c>
      <c r="D12568" s="15" t="s">
        <v>28144</v>
      </c>
      <c r="E12568" s="23" t="s">
        <v>28265</v>
      </c>
    </row>
    <row r="12569" spans="1:5" ht="12" customHeight="1" x14ac:dyDescent="0.25">
      <c r="A12569" s="663" t="s">
        <v>28266</v>
      </c>
      <c r="B12569" s="399" t="s">
        <v>28267</v>
      </c>
      <c r="C12569" s="22">
        <f>ADVERTISE!I57</f>
        <v>0</v>
      </c>
      <c r="D12569" s="15" t="s">
        <v>28144</v>
      </c>
      <c r="E12569" s="23" t="s">
        <v>28268</v>
      </c>
    </row>
    <row r="12570" spans="1:5" ht="12" customHeight="1" x14ac:dyDescent="0.25">
      <c r="A12570" s="663" t="s">
        <v>28269</v>
      </c>
      <c r="B12570" s="399" t="s">
        <v>28270</v>
      </c>
      <c r="C12570" s="22">
        <f>ADVERTISE!I58</f>
        <v>0</v>
      </c>
      <c r="D12570" s="15" t="s">
        <v>28144</v>
      </c>
      <c r="E12570" s="23" t="s">
        <v>28271</v>
      </c>
    </row>
    <row r="12571" spans="1:5" ht="12" customHeight="1" x14ac:dyDescent="0.25">
      <c r="A12571" s="663" t="s">
        <v>28272</v>
      </c>
      <c r="B12571" s="399" t="s">
        <v>28273</v>
      </c>
      <c r="C12571" s="22">
        <f>ADVERTISE!I59</f>
        <v>0</v>
      </c>
      <c r="D12571" s="15" t="s">
        <v>28144</v>
      </c>
      <c r="E12571" s="23" t="s">
        <v>28274</v>
      </c>
    </row>
    <row r="12572" spans="1:5" ht="12" customHeight="1" x14ac:dyDescent="0.25">
      <c r="A12572" s="663" t="s">
        <v>28275</v>
      </c>
      <c r="B12572" s="399" t="s">
        <v>28276</v>
      </c>
      <c r="C12572" s="22">
        <f>ADVERTISE!I60</f>
        <v>0</v>
      </c>
      <c r="D12572" s="15" t="s">
        <v>28144</v>
      </c>
      <c r="E12572" s="23" t="s">
        <v>28277</v>
      </c>
    </row>
    <row r="12573" spans="1:5" ht="12" customHeight="1" x14ac:dyDescent="0.25">
      <c r="A12573" s="663" t="s">
        <v>28278</v>
      </c>
      <c r="B12573" s="399" t="s">
        <v>28279</v>
      </c>
      <c r="C12573" s="22">
        <f>ADVERTISE!I61</f>
        <v>0</v>
      </c>
      <c r="D12573" s="15" t="s">
        <v>28144</v>
      </c>
      <c r="E12573" s="23" t="s">
        <v>28280</v>
      </c>
    </row>
    <row r="12574" spans="1:5" ht="12" customHeight="1" x14ac:dyDescent="0.25">
      <c r="A12574" s="663" t="s">
        <v>28281</v>
      </c>
      <c r="B12574" s="399" t="s">
        <v>28282</v>
      </c>
      <c r="C12574" s="22">
        <f>ADVERTISE!I62</f>
        <v>0</v>
      </c>
      <c r="D12574" s="15" t="s">
        <v>28144</v>
      </c>
      <c r="E12574" s="23" t="s">
        <v>28283</v>
      </c>
    </row>
    <row r="12575" spans="1:5" ht="12" customHeight="1" x14ac:dyDescent="0.25">
      <c r="A12575" s="663" t="s">
        <v>28284</v>
      </c>
      <c r="B12575" s="399" t="s">
        <v>28285</v>
      </c>
      <c r="C12575" s="22">
        <f>ADVERTISE!I63</f>
        <v>0</v>
      </c>
      <c r="D12575" s="15" t="s">
        <v>28144</v>
      </c>
      <c r="E12575" s="23" t="s">
        <v>28286</v>
      </c>
    </row>
    <row r="12576" spans="1:5" ht="12" customHeight="1" x14ac:dyDescent="0.25">
      <c r="A12576" s="663" t="s">
        <v>28287</v>
      </c>
      <c r="B12576" s="399" t="s">
        <v>28288</v>
      </c>
      <c r="C12576" s="22">
        <f>ADVERTISE!I64</f>
        <v>0</v>
      </c>
      <c r="D12576" s="15" t="s">
        <v>28144</v>
      </c>
      <c r="E12576" s="23" t="s">
        <v>28289</v>
      </c>
    </row>
    <row r="12577" spans="1:5" ht="12" customHeight="1" x14ac:dyDescent="0.25">
      <c r="A12577" s="663" t="s">
        <v>28290</v>
      </c>
      <c r="B12577" s="399" t="s">
        <v>28291</v>
      </c>
      <c r="C12577" s="22">
        <f>ADVERTISE!I65</f>
        <v>0</v>
      </c>
      <c r="D12577" s="15" t="s">
        <v>28144</v>
      </c>
      <c r="E12577" s="23" t="s">
        <v>28292</v>
      </c>
    </row>
    <row r="12578" spans="1:5" ht="12" customHeight="1" x14ac:dyDescent="0.25">
      <c r="A12578" s="663" t="s">
        <v>28293</v>
      </c>
      <c r="B12578" s="399" t="s">
        <v>28294</v>
      </c>
      <c r="C12578" s="22">
        <f>ADVERTISE!I66</f>
        <v>0</v>
      </c>
      <c r="D12578" s="15" t="s">
        <v>28144</v>
      </c>
      <c r="E12578" s="23" t="s">
        <v>28295</v>
      </c>
    </row>
    <row r="12579" spans="1:5" ht="12" customHeight="1" x14ac:dyDescent="0.25">
      <c r="A12579" s="663" t="s">
        <v>28296</v>
      </c>
      <c r="B12579" s="399" t="s">
        <v>28297</v>
      </c>
      <c r="C12579" s="22">
        <f>ADVERTISE!I67</f>
        <v>0</v>
      </c>
      <c r="D12579" s="15" t="s">
        <v>28144</v>
      </c>
      <c r="E12579" s="23" t="s">
        <v>28298</v>
      </c>
    </row>
    <row r="12580" spans="1:5" ht="12" customHeight="1" x14ac:dyDescent="0.25">
      <c r="A12580" s="663" t="s">
        <v>28299</v>
      </c>
      <c r="B12580" s="399" t="s">
        <v>28300</v>
      </c>
      <c r="C12580" s="22">
        <f>ADVERTISE!I68</f>
        <v>0</v>
      </c>
      <c r="D12580" s="15" t="s">
        <v>28144</v>
      </c>
      <c r="E12580" s="23" t="s">
        <v>28301</v>
      </c>
    </row>
    <row r="12581" spans="1:5" ht="12" customHeight="1" x14ac:dyDescent="0.25">
      <c r="A12581" s="663" t="s">
        <v>28302</v>
      </c>
      <c r="B12581" s="399" t="s">
        <v>28303</v>
      </c>
      <c r="C12581" s="22">
        <f>ADVERTISE!I69</f>
        <v>0</v>
      </c>
      <c r="D12581" s="15" t="s">
        <v>28144</v>
      </c>
      <c r="E12581" s="23" t="s">
        <v>28304</v>
      </c>
    </row>
    <row r="12582" spans="1:5" ht="12" customHeight="1" x14ac:dyDescent="0.25">
      <c r="A12582" s="663" t="s">
        <v>28305</v>
      </c>
      <c r="B12582" s="399" t="s">
        <v>28306</v>
      </c>
      <c r="C12582" s="22">
        <f>ADVERTISE!I70</f>
        <v>0</v>
      </c>
      <c r="D12582" s="15" t="s">
        <v>28144</v>
      </c>
      <c r="E12582" s="23" t="s">
        <v>28307</v>
      </c>
    </row>
    <row r="12583" spans="1:5" ht="12" customHeight="1" x14ac:dyDescent="0.25">
      <c r="A12583" s="663" t="s">
        <v>28308</v>
      </c>
      <c r="B12583" s="399" t="s">
        <v>28309</v>
      </c>
      <c r="C12583" s="22">
        <f>ADVERTISE!I71</f>
        <v>0</v>
      </c>
      <c r="D12583" s="15" t="s">
        <v>28144</v>
      </c>
      <c r="E12583" s="23" t="s">
        <v>28310</v>
      </c>
    </row>
    <row r="12584" spans="1:5" ht="12" customHeight="1" x14ac:dyDescent="0.25">
      <c r="A12584" s="663" t="s">
        <v>28311</v>
      </c>
      <c r="B12584" s="399" t="s">
        <v>28312</v>
      </c>
      <c r="C12584" s="22">
        <f>ADVERTISE!I72</f>
        <v>0</v>
      </c>
      <c r="D12584" s="15" t="s">
        <v>28144</v>
      </c>
      <c r="E12584" s="23" t="s">
        <v>28313</v>
      </c>
    </row>
    <row r="12585" spans="1:5" ht="12" customHeight="1" x14ac:dyDescent="0.25">
      <c r="A12585" s="663" t="s">
        <v>28314</v>
      </c>
      <c r="B12585" t="s">
        <v>28315</v>
      </c>
      <c r="C12585" s="22">
        <f>ADVERTISE!I73</f>
        <v>0</v>
      </c>
      <c r="D12585" s="15" t="s">
        <v>28144</v>
      </c>
      <c r="E12585" s="23" t="s">
        <v>28316</v>
      </c>
    </row>
    <row r="12586" spans="1:5" ht="12" customHeight="1" x14ac:dyDescent="0.25">
      <c r="A12586" s="663" t="s">
        <v>28317</v>
      </c>
      <c r="B12586" t="s">
        <v>28318</v>
      </c>
      <c r="C12586" s="22">
        <f>ADVERTISE!I74</f>
        <v>0</v>
      </c>
      <c r="D12586" s="15" t="s">
        <v>28144</v>
      </c>
      <c r="E12586" s="23" t="s">
        <v>28319</v>
      </c>
    </row>
    <row r="12587" spans="1:5" ht="12" customHeight="1" x14ac:dyDescent="0.25">
      <c r="A12587" s="663" t="s">
        <v>28320</v>
      </c>
      <c r="B12587" t="s">
        <v>28321</v>
      </c>
      <c r="C12587" s="22">
        <f>ADVERTISE!I75</f>
        <v>0</v>
      </c>
      <c r="D12587" s="15" t="s">
        <v>28144</v>
      </c>
      <c r="E12587" s="23" t="s">
        <v>28322</v>
      </c>
    </row>
    <row r="12588" spans="1:5" ht="12" customHeight="1" x14ac:dyDescent="0.25">
      <c r="A12588" s="663" t="s">
        <v>28323</v>
      </c>
      <c r="B12588" t="s">
        <v>28324</v>
      </c>
      <c r="C12588" s="22">
        <f>ADVERTISE!I76</f>
        <v>0</v>
      </c>
      <c r="D12588" s="15" t="s">
        <v>28144</v>
      </c>
      <c r="E12588" s="23" t="s">
        <v>28325</v>
      </c>
    </row>
    <row r="12589" spans="1:5" ht="12" customHeight="1" x14ac:dyDescent="0.25">
      <c r="A12589" s="663" t="s">
        <v>28326</v>
      </c>
      <c r="B12589" t="s">
        <v>28327</v>
      </c>
      <c r="C12589" s="22">
        <f>ADVERTISE!I77</f>
        <v>0</v>
      </c>
      <c r="D12589" s="15" t="s">
        <v>28144</v>
      </c>
      <c r="E12589" s="23" t="s">
        <v>28328</v>
      </c>
    </row>
    <row r="12590" spans="1:5" ht="12" customHeight="1" x14ac:dyDescent="0.25">
      <c r="A12590" s="663" t="s">
        <v>28329</v>
      </c>
      <c r="B12590" t="s">
        <v>28330</v>
      </c>
      <c r="C12590" s="22">
        <f>ADVERTISE!I78</f>
        <v>0</v>
      </c>
      <c r="D12590" s="15" t="s">
        <v>28144</v>
      </c>
      <c r="E12590" s="23" t="s">
        <v>28331</v>
      </c>
    </row>
    <row r="12591" spans="1:5" ht="12" customHeight="1" x14ac:dyDescent="0.25">
      <c r="A12591" s="663" t="s">
        <v>28332</v>
      </c>
      <c r="B12591" t="s">
        <v>28333</v>
      </c>
      <c r="C12591" s="22">
        <f>ADVERTISE!I79</f>
        <v>0</v>
      </c>
      <c r="D12591" s="15" t="s">
        <v>28144</v>
      </c>
      <c r="E12591" s="23" t="s">
        <v>28334</v>
      </c>
    </row>
    <row r="12592" spans="1:5" ht="12" customHeight="1" x14ac:dyDescent="0.25">
      <c r="A12592" s="663" t="s">
        <v>28335</v>
      </c>
      <c r="B12592" t="s">
        <v>28336</v>
      </c>
      <c r="C12592" s="22">
        <f>ADVERTISE!I80</f>
        <v>0</v>
      </c>
      <c r="D12592" s="15" t="s">
        <v>28144</v>
      </c>
      <c r="E12592" s="23" t="s">
        <v>28337</v>
      </c>
    </row>
    <row r="12593" spans="1:5" ht="12" customHeight="1" x14ac:dyDescent="0.25">
      <c r="A12593" s="663" t="s">
        <v>28338</v>
      </c>
      <c r="B12593" s="399" t="s">
        <v>28339</v>
      </c>
      <c r="C12593" s="22">
        <f>ADVERTISE!I81</f>
        <v>0</v>
      </c>
      <c r="D12593" s="15" t="s">
        <v>28144</v>
      </c>
      <c r="E12593" s="23" t="s">
        <v>28340</v>
      </c>
    </row>
    <row r="12594" spans="1:5" ht="12" customHeight="1" x14ac:dyDescent="0.25">
      <c r="A12594" s="663" t="s">
        <v>28341</v>
      </c>
      <c r="B12594" s="399" t="s">
        <v>28342</v>
      </c>
      <c r="C12594" s="22">
        <f>ADVERTISE!I82</f>
        <v>0</v>
      </c>
      <c r="D12594" s="15" t="s">
        <v>28144</v>
      </c>
      <c r="E12594" s="23" t="s">
        <v>28343</v>
      </c>
    </row>
    <row r="12595" spans="1:5" ht="12" customHeight="1" x14ac:dyDescent="0.25">
      <c r="A12595" s="663" t="s">
        <v>28344</v>
      </c>
      <c r="B12595" s="399" t="s">
        <v>28345</v>
      </c>
      <c r="C12595" s="22">
        <f>ADVERTISE!I83</f>
        <v>0</v>
      </c>
      <c r="D12595" s="15" t="s">
        <v>28144</v>
      </c>
      <c r="E12595" s="23" t="s">
        <v>28346</v>
      </c>
    </row>
    <row r="12596" spans="1:5" ht="12" customHeight="1" x14ac:dyDescent="0.25">
      <c r="A12596" s="663" t="s">
        <v>28347</v>
      </c>
      <c r="B12596" s="399" t="s">
        <v>28348</v>
      </c>
      <c r="C12596" s="22">
        <f>ADVERTISE!I84</f>
        <v>0</v>
      </c>
      <c r="D12596" s="15" t="s">
        <v>28144</v>
      </c>
      <c r="E12596" s="23" t="s">
        <v>28349</v>
      </c>
    </row>
    <row r="12597" spans="1:5" ht="12" customHeight="1" x14ac:dyDescent="0.25">
      <c r="A12597" s="663" t="s">
        <v>28350</v>
      </c>
      <c r="B12597" s="399" t="s">
        <v>28351</v>
      </c>
      <c r="C12597" s="22">
        <f>ADVERTISE!I85</f>
        <v>0</v>
      </c>
      <c r="D12597" s="15" t="s">
        <v>28144</v>
      </c>
      <c r="E12597" s="23" t="s">
        <v>28352</v>
      </c>
    </row>
    <row r="12598" spans="1:5" ht="12" customHeight="1" x14ac:dyDescent="0.25">
      <c r="A12598" s="663" t="s">
        <v>28353</v>
      </c>
      <c r="B12598" s="399" t="s">
        <v>28354</v>
      </c>
      <c r="C12598" s="22">
        <f>ADVERTISE!I86</f>
        <v>0</v>
      </c>
      <c r="D12598" s="15" t="s">
        <v>28144</v>
      </c>
      <c r="E12598" s="23" t="s">
        <v>28355</v>
      </c>
    </row>
    <row r="12599" spans="1:5" ht="12" customHeight="1" x14ac:dyDescent="0.25">
      <c r="A12599" s="663" t="s">
        <v>28356</v>
      </c>
      <c r="B12599" s="399" t="s">
        <v>28357</v>
      </c>
      <c r="C12599" s="22">
        <f>ADVERTISE!I87</f>
        <v>0</v>
      </c>
      <c r="D12599" s="15" t="s">
        <v>28144</v>
      </c>
      <c r="E12599" s="23" t="s">
        <v>28358</v>
      </c>
    </row>
    <row r="12600" spans="1:5" ht="12" customHeight="1" x14ac:dyDescent="0.25">
      <c r="A12600" s="651" t="s">
        <v>28359</v>
      </c>
      <c r="B12600" t="s">
        <v>28360</v>
      </c>
      <c r="C12600" s="22">
        <f>ADVERTISE!I88</f>
        <v>0</v>
      </c>
      <c r="D12600" s="15" t="s">
        <v>28144</v>
      </c>
      <c r="E12600" s="23" t="s">
        <v>28361</v>
      </c>
    </row>
    <row r="12601" spans="1:5" ht="12" customHeight="1" x14ac:dyDescent="0.25">
      <c r="A12601" s="651" t="s">
        <v>28362</v>
      </c>
      <c r="B12601" t="s">
        <v>28363</v>
      </c>
      <c r="C12601" s="22">
        <f>ADVERTISE!I89</f>
        <v>0</v>
      </c>
      <c r="D12601" s="15" t="s">
        <v>28144</v>
      </c>
      <c r="E12601" s="23" t="s">
        <v>28364</v>
      </c>
    </row>
    <row r="12602" spans="1:5" ht="12" customHeight="1" x14ac:dyDescent="0.25">
      <c r="A12602" s="651" t="s">
        <v>28365</v>
      </c>
      <c r="B12602" t="s">
        <v>28366</v>
      </c>
      <c r="C12602" s="22">
        <f>ADVERTISE!I90</f>
        <v>0</v>
      </c>
      <c r="D12602" s="15" t="s">
        <v>28144</v>
      </c>
      <c r="E12602" s="23" t="s">
        <v>28367</v>
      </c>
    </row>
    <row r="12732" spans="2:2" ht="12" customHeight="1" x14ac:dyDescent="0.25">
      <c r="B12732" s="25">
        <v>6</v>
      </c>
    </row>
  </sheetData>
  <sheetProtection password="CF77" sheet="1"/>
  <autoFilter ref="A2:E12602"/>
  <phoneticPr fontId="5" type="noConversion"/>
  <conditionalFormatting sqref="E3:E37">
    <cfRule type="duplicateValues" dxfId="994" priority="8" stopIfTrue="1"/>
  </conditionalFormatting>
  <pageMargins left="0.75" right="0.75" top="1" bottom="1" header="0.5" footer="0.5"/>
  <pageSetup paperSize="9" orientation="portrait" r:id="rId1"/>
  <headerFooter alignWithMargins="0"/>
  <ignoredErrors>
    <ignoredError sqref="A10939 A10904:A10938 A10940:A10975 A10976:A11011 A11014:B11036 A11037:A11061 A11062:B11086 A11012:B11012 A11013:B11013 A12320:A12456 A11921:A11956 A11957:A11992 A11885:A11920 A11993:B12017 A12018:B12042 A12043:A12067 A12458:A1252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  <pageSetUpPr fitToPage="1"/>
  </sheetPr>
  <dimension ref="B2:AK52"/>
  <sheetViews>
    <sheetView showGridLines="0" zoomScale="70" zoomScaleNormal="70" workbookViewId="0">
      <selection activeCell="P32" sqref="P32"/>
    </sheetView>
  </sheetViews>
  <sheetFormatPr defaultColWidth="9.109375" defaultRowHeight="13.2" x14ac:dyDescent="0.25"/>
  <cols>
    <col min="1" max="1" width="9.109375" style="26"/>
    <col min="2" max="7" width="7.109375" style="26" customWidth="1"/>
    <col min="8" max="8" width="8.44140625" style="26" customWidth="1"/>
    <col min="9" max="9" width="7" style="26" customWidth="1"/>
    <col min="10" max="29" width="7.109375" style="26" customWidth="1"/>
    <col min="30" max="16384" width="9.109375" style="26"/>
  </cols>
  <sheetData>
    <row r="2" spans="2:37" s="39" customFormat="1" ht="21" customHeight="1" x14ac:dyDescent="0.25"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48"/>
    </row>
    <row r="3" spans="2:37" s="39" customFormat="1" ht="21" hidden="1" customHeight="1" x14ac:dyDescent="0.25"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48"/>
    </row>
    <row r="4" spans="2:37" s="39" customFormat="1" ht="21" hidden="1" customHeight="1" x14ac:dyDescent="0.25"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48"/>
    </row>
    <row r="5" spans="2:37" s="39" customFormat="1" ht="18" customHeight="1" x14ac:dyDescent="0.25">
      <c r="B5" s="722"/>
      <c r="C5" s="722"/>
      <c r="D5" s="722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49"/>
    </row>
    <row r="6" spans="2:37" ht="18.600000000000001" customHeight="1" x14ac:dyDescent="0.25">
      <c r="B6" s="722"/>
      <c r="C6" s="722"/>
      <c r="D6" s="722"/>
      <c r="E6" s="795"/>
      <c r="F6" s="795"/>
      <c r="G6" s="795"/>
      <c r="H6" s="795"/>
      <c r="I6" s="795"/>
      <c r="J6" s="795"/>
      <c r="K6" s="795"/>
      <c r="L6" s="795"/>
      <c r="M6" s="795"/>
      <c r="N6" s="795"/>
      <c r="O6" s="795"/>
      <c r="P6" s="795"/>
      <c r="Q6" s="795"/>
      <c r="R6" s="795"/>
      <c r="S6" s="795"/>
      <c r="T6" s="795"/>
      <c r="U6" s="795"/>
      <c r="V6" s="795"/>
      <c r="W6" s="795"/>
      <c r="X6" s="795"/>
      <c r="Y6" s="795"/>
      <c r="Z6" s="795"/>
      <c r="AA6" s="795"/>
      <c r="AB6" s="795"/>
      <c r="AC6" s="795"/>
      <c r="AE6" s="860"/>
      <c r="AF6" s="860"/>
      <c r="AG6" s="860"/>
      <c r="AH6" s="860"/>
      <c r="AI6" s="860"/>
      <c r="AJ6" s="860"/>
      <c r="AK6" s="860"/>
    </row>
    <row r="7" spans="2:37" ht="13.8" thickBot="1" x14ac:dyDescent="0.3"/>
    <row r="8" spans="2:37" ht="13.5" customHeight="1" thickBot="1" x14ac:dyDescent="0.3">
      <c r="B8" s="27"/>
      <c r="C8" s="28" t="s">
        <v>28418</v>
      </c>
      <c r="D8" s="723">
        <f>G52+Q52+AA52</f>
        <v>0</v>
      </c>
      <c r="E8" s="723"/>
      <c r="F8" s="724"/>
    </row>
    <row r="9" spans="2:37" ht="15.75" customHeight="1" thickBot="1" x14ac:dyDescent="0.3">
      <c r="B9" s="861" t="s">
        <v>28419</v>
      </c>
      <c r="C9" s="862"/>
      <c r="D9" s="865">
        <f>COUNTIF(C15:E50,"&gt;0")+COUNTIF(G15:I39,"&gt;0")+COUNTIF(M15:O50,"&gt;0")+COUNTIF(Q15:S39,"&gt;0")+COUNTIF(W15:Y50,"&gt;0")+COUNTIF(AA15:AC39,"&gt;0")</f>
        <v>0</v>
      </c>
      <c r="E9" s="866"/>
      <c r="F9" s="861" t="s">
        <v>28559</v>
      </c>
      <c r="G9" s="862"/>
      <c r="H9" s="862"/>
      <c r="I9" s="867">
        <f>NumLines_DAILY+NumLines_TWO_WEEKS+NumLines_MULTIFOCAL+NumLines_AOFA_MINUS+NumLines_AOFA_PLUS+NumLines_ODAMFA+NumLines_ODAMFA90+NumLines_ODAOHfA+NumLines_OTHER_PRODUCTS</f>
        <v>0</v>
      </c>
      <c r="J9" s="868"/>
      <c r="K9" s="861" t="s">
        <v>28421</v>
      </c>
      <c r="L9" s="862"/>
      <c r="M9" s="180">
        <v>120</v>
      </c>
      <c r="N9" s="718" t="str">
        <f>IF(I9&gt;=Limit_MULTIFOCAL,"Достигнут лимит по количеству линий","")</f>
        <v/>
      </c>
      <c r="O9" s="719"/>
      <c r="P9" s="719"/>
      <c r="Q9" s="719"/>
      <c r="R9" s="719"/>
      <c r="S9" s="719"/>
      <c r="T9" s="719"/>
      <c r="U9" s="719"/>
      <c r="V9" s="719"/>
    </row>
    <row r="10" spans="2:37" ht="15.75" customHeight="1" thickBot="1" x14ac:dyDescent="0.35">
      <c r="B10" s="262"/>
      <c r="C10" s="262"/>
      <c r="D10" s="263"/>
      <c r="E10" s="263"/>
      <c r="F10" s="262"/>
      <c r="G10" s="262"/>
      <c r="H10" s="262"/>
      <c r="I10" s="264"/>
      <c r="J10" s="271"/>
      <c r="K10" s="266"/>
      <c r="L10" s="266"/>
      <c r="M10" s="271"/>
      <c r="N10" s="265"/>
      <c r="O10" s="265"/>
      <c r="P10" s="265"/>
      <c r="Q10" s="265"/>
      <c r="R10" s="265"/>
      <c r="S10" s="265"/>
      <c r="T10" s="265"/>
      <c r="U10" s="265"/>
      <c r="V10" s="265"/>
    </row>
    <row r="11" spans="2:37" ht="16.5" customHeight="1" thickBot="1" x14ac:dyDescent="0.3">
      <c r="B11" s="869" t="s">
        <v>28589</v>
      </c>
      <c r="C11" s="870"/>
      <c r="D11" s="870"/>
      <c r="E11" s="870"/>
      <c r="F11" s="870"/>
      <c r="G11" s="870"/>
      <c r="H11" s="870"/>
      <c r="I11" s="871"/>
      <c r="L11" s="879" t="s">
        <v>28590</v>
      </c>
      <c r="M11" s="880"/>
      <c r="N11" s="880"/>
      <c r="O11" s="880"/>
      <c r="P11" s="880"/>
      <c r="Q11" s="880"/>
      <c r="R11" s="880"/>
      <c r="S11" s="881"/>
      <c r="V11" s="869" t="s">
        <v>28591</v>
      </c>
      <c r="W11" s="870"/>
      <c r="X11" s="870"/>
      <c r="Y11" s="870"/>
      <c r="Z11" s="870"/>
      <c r="AA11" s="870"/>
      <c r="AB11" s="870"/>
      <c r="AC11" s="871"/>
    </row>
    <row r="12" spans="2:37" ht="15.75" customHeight="1" thickTop="1" thickBot="1" x14ac:dyDescent="0.3">
      <c r="B12" s="874" t="s">
        <v>28564</v>
      </c>
      <c r="C12" s="875"/>
      <c r="D12" s="875"/>
      <c r="E12" s="875"/>
      <c r="F12" s="875"/>
      <c r="G12" s="875"/>
      <c r="H12" s="875"/>
      <c r="I12" s="876"/>
      <c r="L12" s="857" t="s">
        <v>28424</v>
      </c>
      <c r="M12" s="858"/>
      <c r="N12" s="858"/>
      <c r="O12" s="858"/>
      <c r="P12" s="858"/>
      <c r="Q12" s="858"/>
      <c r="R12" s="858"/>
      <c r="S12" s="859"/>
      <c r="V12" s="874" t="s">
        <v>28564</v>
      </c>
      <c r="W12" s="875"/>
      <c r="X12" s="875"/>
      <c r="Y12" s="875"/>
      <c r="Z12" s="875"/>
      <c r="AA12" s="875"/>
      <c r="AB12" s="875"/>
      <c r="AC12" s="876"/>
    </row>
    <row r="13" spans="2:37" ht="13.8" thickBot="1" x14ac:dyDescent="0.3">
      <c r="B13" s="276"/>
      <c r="C13" s="872" t="s">
        <v>28592</v>
      </c>
      <c r="D13" s="872"/>
      <c r="E13" s="873"/>
      <c r="F13" s="276"/>
      <c r="G13" s="872" t="s">
        <v>28592</v>
      </c>
      <c r="H13" s="872"/>
      <c r="I13" s="873"/>
      <c r="L13" s="628"/>
      <c r="M13" s="877" t="s">
        <v>28592</v>
      </c>
      <c r="N13" s="877"/>
      <c r="O13" s="878"/>
      <c r="P13" s="628"/>
      <c r="Q13" s="877" t="s">
        <v>28592</v>
      </c>
      <c r="R13" s="877"/>
      <c r="S13" s="878"/>
      <c r="V13" s="276"/>
      <c r="W13" s="872" t="s">
        <v>28592</v>
      </c>
      <c r="X13" s="872"/>
      <c r="Y13" s="873"/>
      <c r="Z13" s="276"/>
      <c r="AA13" s="872" t="s">
        <v>28592</v>
      </c>
      <c r="AB13" s="872"/>
      <c r="AC13" s="873"/>
    </row>
    <row r="14" spans="2:37" ht="14.4" thickTop="1" thickBot="1" x14ac:dyDescent="0.3">
      <c r="B14" s="640"/>
      <c r="C14" s="642" t="s">
        <v>28593</v>
      </c>
      <c r="D14" s="642" t="s">
        <v>28594</v>
      </c>
      <c r="E14" s="641" t="s">
        <v>28595</v>
      </c>
      <c r="F14" s="640"/>
      <c r="G14" s="642" t="s">
        <v>28593</v>
      </c>
      <c r="H14" s="292" t="s">
        <v>28594</v>
      </c>
      <c r="I14" s="643" t="s">
        <v>28595</v>
      </c>
      <c r="L14" s="637"/>
      <c r="M14" s="639" t="s">
        <v>28593</v>
      </c>
      <c r="N14" s="639" t="s">
        <v>28594</v>
      </c>
      <c r="O14" s="638" t="s">
        <v>28595</v>
      </c>
      <c r="P14" s="637"/>
      <c r="Q14" s="639" t="s">
        <v>28593</v>
      </c>
      <c r="R14" s="639" t="s">
        <v>28594</v>
      </c>
      <c r="S14" s="638" t="s">
        <v>28595</v>
      </c>
      <c r="V14" s="640"/>
      <c r="W14" s="642" t="s">
        <v>28593</v>
      </c>
      <c r="X14" s="642" t="s">
        <v>28594</v>
      </c>
      <c r="Y14" s="641" t="s">
        <v>28595</v>
      </c>
      <c r="Z14" s="640"/>
      <c r="AA14" s="642" t="s">
        <v>28593</v>
      </c>
      <c r="AB14" s="292" t="s">
        <v>28594</v>
      </c>
      <c r="AC14" s="643" t="s">
        <v>28595</v>
      </c>
    </row>
    <row r="15" spans="2:37" x14ac:dyDescent="0.25">
      <c r="B15" s="320" t="s">
        <v>28579</v>
      </c>
      <c r="C15" s="382"/>
      <c r="D15" s="383"/>
      <c r="E15" s="384"/>
      <c r="F15" s="322" t="s">
        <v>28596</v>
      </c>
      <c r="G15" s="382"/>
      <c r="H15" s="382"/>
      <c r="I15" s="384"/>
      <c r="L15" s="320" t="s">
        <v>28579</v>
      </c>
      <c r="M15" s="620"/>
      <c r="N15" s="621"/>
      <c r="O15" s="622"/>
      <c r="P15" s="322" t="s">
        <v>28596</v>
      </c>
      <c r="Q15" s="620"/>
      <c r="R15" s="620"/>
      <c r="S15" s="622"/>
      <c r="V15" s="320" t="s">
        <v>28579</v>
      </c>
      <c r="W15" s="382"/>
      <c r="X15" s="383"/>
      <c r="Y15" s="384"/>
      <c r="Z15" s="322" t="s">
        <v>28596</v>
      </c>
      <c r="AA15" s="382"/>
      <c r="AB15" s="382"/>
      <c r="AC15" s="384"/>
    </row>
    <row r="16" spans="2:37" x14ac:dyDescent="0.25">
      <c r="B16" s="320" t="s">
        <v>28435</v>
      </c>
      <c r="C16" s="382"/>
      <c r="D16" s="382"/>
      <c r="E16" s="385"/>
      <c r="F16" s="322" t="s">
        <v>28597</v>
      </c>
      <c r="G16" s="382"/>
      <c r="H16" s="382"/>
      <c r="I16" s="385"/>
      <c r="L16" s="320" t="s">
        <v>28435</v>
      </c>
      <c r="M16" s="620"/>
      <c r="N16" s="620"/>
      <c r="O16" s="623"/>
      <c r="P16" s="322" t="s">
        <v>28597</v>
      </c>
      <c r="Q16" s="620"/>
      <c r="R16" s="620"/>
      <c r="S16" s="623"/>
      <c r="V16" s="320" t="s">
        <v>28435</v>
      </c>
      <c r="W16" s="382"/>
      <c r="X16" s="382"/>
      <c r="Y16" s="385"/>
      <c r="Z16" s="322" t="s">
        <v>28597</v>
      </c>
      <c r="AA16" s="382"/>
      <c r="AB16" s="382"/>
      <c r="AC16" s="385"/>
    </row>
    <row r="17" spans="2:29" x14ac:dyDescent="0.25">
      <c r="B17" s="321" t="s">
        <v>28437</v>
      </c>
      <c r="C17" s="382"/>
      <c r="D17" s="382"/>
      <c r="E17" s="386"/>
      <c r="F17" s="322" t="s">
        <v>28436</v>
      </c>
      <c r="G17" s="382"/>
      <c r="H17" s="382"/>
      <c r="I17" s="386"/>
      <c r="L17" s="321" t="s">
        <v>28437</v>
      </c>
      <c r="M17" s="620"/>
      <c r="N17" s="620"/>
      <c r="O17" s="624"/>
      <c r="P17" s="322" t="s">
        <v>28436</v>
      </c>
      <c r="Q17" s="620"/>
      <c r="R17" s="620"/>
      <c r="S17" s="624"/>
      <c r="V17" s="321" t="s">
        <v>28437</v>
      </c>
      <c r="W17" s="382"/>
      <c r="X17" s="382"/>
      <c r="Y17" s="386"/>
      <c r="Z17" s="322" t="s">
        <v>28436</v>
      </c>
      <c r="AA17" s="382"/>
      <c r="AB17" s="382"/>
      <c r="AC17" s="386"/>
    </row>
    <row r="18" spans="2:29" x14ac:dyDescent="0.25">
      <c r="B18" s="321" t="s">
        <v>28439</v>
      </c>
      <c r="C18" s="382"/>
      <c r="D18" s="382"/>
      <c r="E18" s="386"/>
      <c r="F18" s="323" t="s">
        <v>28438</v>
      </c>
      <c r="G18" s="382"/>
      <c r="H18" s="382"/>
      <c r="I18" s="386"/>
      <c r="L18" s="321" t="s">
        <v>28439</v>
      </c>
      <c r="M18" s="620"/>
      <c r="N18" s="620"/>
      <c r="O18" s="624"/>
      <c r="P18" s="323" t="s">
        <v>28438</v>
      </c>
      <c r="Q18" s="620"/>
      <c r="R18" s="620"/>
      <c r="S18" s="624"/>
      <c r="V18" s="321" t="s">
        <v>28439</v>
      </c>
      <c r="W18" s="382"/>
      <c r="X18" s="382"/>
      <c r="Y18" s="386"/>
      <c r="Z18" s="323" t="s">
        <v>28438</v>
      </c>
      <c r="AA18" s="382"/>
      <c r="AB18" s="382"/>
      <c r="AC18" s="386"/>
    </row>
    <row r="19" spans="2:29" x14ac:dyDescent="0.25">
      <c r="B19" s="321" t="s">
        <v>28441</v>
      </c>
      <c r="C19" s="382"/>
      <c r="D19" s="382"/>
      <c r="E19" s="386"/>
      <c r="F19" s="323" t="s">
        <v>28440</v>
      </c>
      <c r="G19" s="382"/>
      <c r="H19" s="382"/>
      <c r="I19" s="386"/>
      <c r="L19" s="321" t="s">
        <v>28441</v>
      </c>
      <c r="M19" s="620"/>
      <c r="N19" s="620"/>
      <c r="O19" s="624"/>
      <c r="P19" s="323" t="s">
        <v>28440</v>
      </c>
      <c r="Q19" s="620"/>
      <c r="R19" s="620"/>
      <c r="S19" s="624"/>
      <c r="V19" s="321" t="s">
        <v>28441</v>
      </c>
      <c r="W19" s="382"/>
      <c r="X19" s="382"/>
      <c r="Y19" s="386"/>
      <c r="Z19" s="323" t="s">
        <v>28440</v>
      </c>
      <c r="AA19" s="382"/>
      <c r="AB19" s="382"/>
      <c r="AC19" s="386"/>
    </row>
    <row r="20" spans="2:29" x14ac:dyDescent="0.25">
      <c r="B20" s="321" t="s">
        <v>28443</v>
      </c>
      <c r="C20" s="382"/>
      <c r="D20" s="382"/>
      <c r="E20" s="386"/>
      <c r="F20" s="323" t="s">
        <v>28442</v>
      </c>
      <c r="G20" s="382"/>
      <c r="H20" s="382"/>
      <c r="I20" s="386"/>
      <c r="L20" s="321" t="s">
        <v>28443</v>
      </c>
      <c r="M20" s="620"/>
      <c r="N20" s="620"/>
      <c r="O20" s="624"/>
      <c r="P20" s="323" t="s">
        <v>28442</v>
      </c>
      <c r="Q20" s="620"/>
      <c r="R20" s="620"/>
      <c r="S20" s="624"/>
      <c r="V20" s="321" t="s">
        <v>28443</v>
      </c>
      <c r="W20" s="382"/>
      <c r="X20" s="382"/>
      <c r="Y20" s="386"/>
      <c r="Z20" s="323" t="s">
        <v>28442</v>
      </c>
      <c r="AA20" s="382"/>
      <c r="AB20" s="382"/>
      <c r="AC20" s="386"/>
    </row>
    <row r="21" spans="2:29" x14ac:dyDescent="0.25">
      <c r="B21" s="321" t="s">
        <v>28445</v>
      </c>
      <c r="C21" s="382"/>
      <c r="D21" s="382"/>
      <c r="E21" s="386"/>
      <c r="F21" s="322" t="s">
        <v>28444</v>
      </c>
      <c r="G21" s="382"/>
      <c r="H21" s="382"/>
      <c r="I21" s="386"/>
      <c r="L21" s="321" t="s">
        <v>28445</v>
      </c>
      <c r="M21" s="620"/>
      <c r="N21" s="620"/>
      <c r="O21" s="624"/>
      <c r="P21" s="322" t="s">
        <v>28444</v>
      </c>
      <c r="Q21" s="620"/>
      <c r="R21" s="620"/>
      <c r="S21" s="624"/>
      <c r="V21" s="321" t="s">
        <v>28445</v>
      </c>
      <c r="W21" s="382"/>
      <c r="X21" s="382"/>
      <c r="Y21" s="386"/>
      <c r="Z21" s="322" t="s">
        <v>28444</v>
      </c>
      <c r="AA21" s="382"/>
      <c r="AB21" s="382"/>
      <c r="AC21" s="386"/>
    </row>
    <row r="22" spans="2:29" x14ac:dyDescent="0.25">
      <c r="B22" s="321" t="s">
        <v>28447</v>
      </c>
      <c r="C22" s="382"/>
      <c r="D22" s="382"/>
      <c r="E22" s="386"/>
      <c r="F22" s="322" t="s">
        <v>28446</v>
      </c>
      <c r="G22" s="382"/>
      <c r="H22" s="382"/>
      <c r="I22" s="386"/>
      <c r="L22" s="321" t="s">
        <v>28447</v>
      </c>
      <c r="M22" s="620"/>
      <c r="N22" s="620"/>
      <c r="O22" s="624"/>
      <c r="P22" s="322" t="s">
        <v>28446</v>
      </c>
      <c r="Q22" s="620"/>
      <c r="R22" s="620"/>
      <c r="S22" s="624"/>
      <c r="V22" s="321" t="s">
        <v>28447</v>
      </c>
      <c r="W22" s="382"/>
      <c r="X22" s="382"/>
      <c r="Y22" s="386"/>
      <c r="Z22" s="322" t="s">
        <v>28446</v>
      </c>
      <c r="AA22" s="382"/>
      <c r="AB22" s="382"/>
      <c r="AC22" s="386"/>
    </row>
    <row r="23" spans="2:29" x14ac:dyDescent="0.25">
      <c r="B23" s="321" t="s">
        <v>28449</v>
      </c>
      <c r="C23" s="382"/>
      <c r="D23" s="382"/>
      <c r="E23" s="386"/>
      <c r="F23" s="322" t="s">
        <v>28448</v>
      </c>
      <c r="G23" s="382"/>
      <c r="H23" s="382"/>
      <c r="I23" s="386"/>
      <c r="L23" s="321" t="s">
        <v>28449</v>
      </c>
      <c r="M23" s="620"/>
      <c r="N23" s="620"/>
      <c r="O23" s="624"/>
      <c r="P23" s="322" t="s">
        <v>28448</v>
      </c>
      <c r="Q23" s="620"/>
      <c r="R23" s="620"/>
      <c r="S23" s="624"/>
      <c r="V23" s="321" t="s">
        <v>28449</v>
      </c>
      <c r="W23" s="382"/>
      <c r="X23" s="382"/>
      <c r="Y23" s="386"/>
      <c r="Z23" s="322" t="s">
        <v>28448</v>
      </c>
      <c r="AA23" s="382"/>
      <c r="AB23" s="382"/>
      <c r="AC23" s="386"/>
    </row>
    <row r="24" spans="2:29" x14ac:dyDescent="0.25">
      <c r="B24" s="321" t="s">
        <v>28451</v>
      </c>
      <c r="C24" s="382"/>
      <c r="D24" s="382"/>
      <c r="E24" s="386"/>
      <c r="F24" s="322" t="s">
        <v>28450</v>
      </c>
      <c r="G24" s="382"/>
      <c r="H24" s="382"/>
      <c r="I24" s="386"/>
      <c r="L24" s="321" t="s">
        <v>28451</v>
      </c>
      <c r="M24" s="620"/>
      <c r="N24" s="620"/>
      <c r="O24" s="624"/>
      <c r="P24" s="322" t="s">
        <v>28450</v>
      </c>
      <c r="Q24" s="620"/>
      <c r="R24" s="620"/>
      <c r="S24" s="624"/>
      <c r="V24" s="321" t="s">
        <v>28451</v>
      </c>
      <c r="W24" s="382"/>
      <c r="X24" s="382"/>
      <c r="Y24" s="386"/>
      <c r="Z24" s="322" t="s">
        <v>28450</v>
      </c>
      <c r="AA24" s="382"/>
      <c r="AB24" s="382"/>
      <c r="AC24" s="386"/>
    </row>
    <row r="25" spans="2:29" x14ac:dyDescent="0.25">
      <c r="B25" s="321" t="s">
        <v>28453</v>
      </c>
      <c r="C25" s="382"/>
      <c r="D25" s="382"/>
      <c r="E25" s="386"/>
      <c r="F25" s="322" t="s">
        <v>28452</v>
      </c>
      <c r="G25" s="382"/>
      <c r="H25" s="382"/>
      <c r="I25" s="386"/>
      <c r="L25" s="321" t="s">
        <v>28453</v>
      </c>
      <c r="M25" s="620"/>
      <c r="N25" s="620"/>
      <c r="O25" s="624"/>
      <c r="P25" s="322" t="s">
        <v>28452</v>
      </c>
      <c r="Q25" s="620"/>
      <c r="R25" s="620"/>
      <c r="S25" s="624"/>
      <c r="V25" s="321" t="s">
        <v>28453</v>
      </c>
      <c r="W25" s="382"/>
      <c r="X25" s="382"/>
      <c r="Y25" s="386"/>
      <c r="Z25" s="322" t="s">
        <v>28452</v>
      </c>
      <c r="AA25" s="382"/>
      <c r="AB25" s="382"/>
      <c r="AC25" s="386"/>
    </row>
    <row r="26" spans="2:29" x14ac:dyDescent="0.25">
      <c r="B26" s="321" t="s">
        <v>28455</v>
      </c>
      <c r="C26" s="382"/>
      <c r="D26" s="382"/>
      <c r="E26" s="386"/>
      <c r="F26" s="322" t="s">
        <v>28454</v>
      </c>
      <c r="G26" s="382"/>
      <c r="H26" s="382"/>
      <c r="I26" s="386"/>
      <c r="L26" s="321" t="s">
        <v>28455</v>
      </c>
      <c r="M26" s="620"/>
      <c r="N26" s="620"/>
      <c r="O26" s="624"/>
      <c r="P26" s="322" t="s">
        <v>28454</v>
      </c>
      <c r="Q26" s="620"/>
      <c r="R26" s="620"/>
      <c r="S26" s="624"/>
      <c r="V26" s="321" t="s">
        <v>28455</v>
      </c>
      <c r="W26" s="382"/>
      <c r="X26" s="382"/>
      <c r="Y26" s="386"/>
      <c r="Z26" s="322" t="s">
        <v>28454</v>
      </c>
      <c r="AA26" s="382"/>
      <c r="AB26" s="382"/>
      <c r="AC26" s="386"/>
    </row>
    <row r="27" spans="2:29" x14ac:dyDescent="0.25">
      <c r="B27" s="321" t="s">
        <v>28457</v>
      </c>
      <c r="C27" s="382"/>
      <c r="D27" s="382"/>
      <c r="E27" s="386"/>
      <c r="F27" s="322" t="s">
        <v>28456</v>
      </c>
      <c r="G27" s="382"/>
      <c r="H27" s="382"/>
      <c r="I27" s="386"/>
      <c r="L27" s="321" t="s">
        <v>28457</v>
      </c>
      <c r="M27" s="620"/>
      <c r="N27" s="620"/>
      <c r="O27" s="624"/>
      <c r="P27" s="322" t="s">
        <v>28456</v>
      </c>
      <c r="Q27" s="620"/>
      <c r="R27" s="620"/>
      <c r="S27" s="624"/>
      <c r="V27" s="321" t="s">
        <v>28457</v>
      </c>
      <c r="W27" s="382"/>
      <c r="X27" s="382"/>
      <c r="Y27" s="386"/>
      <c r="Z27" s="322" t="s">
        <v>28456</v>
      </c>
      <c r="AA27" s="382"/>
      <c r="AB27" s="382"/>
      <c r="AC27" s="386"/>
    </row>
    <row r="28" spans="2:29" x14ac:dyDescent="0.25">
      <c r="B28" s="321" t="s">
        <v>28459</v>
      </c>
      <c r="C28" s="382"/>
      <c r="D28" s="382"/>
      <c r="E28" s="386"/>
      <c r="F28" s="322" t="s">
        <v>28458</v>
      </c>
      <c r="G28" s="382"/>
      <c r="H28" s="382"/>
      <c r="I28" s="386"/>
      <c r="L28" s="321" t="s">
        <v>28459</v>
      </c>
      <c r="M28" s="620"/>
      <c r="N28" s="620"/>
      <c r="O28" s="624"/>
      <c r="P28" s="322" t="s">
        <v>28458</v>
      </c>
      <c r="Q28" s="620"/>
      <c r="R28" s="620"/>
      <c r="S28" s="624"/>
      <c r="V28" s="321" t="s">
        <v>28459</v>
      </c>
      <c r="W28" s="382"/>
      <c r="X28" s="382"/>
      <c r="Y28" s="386"/>
      <c r="Z28" s="322" t="s">
        <v>28458</v>
      </c>
      <c r="AA28" s="382"/>
      <c r="AB28" s="382"/>
      <c r="AC28" s="386"/>
    </row>
    <row r="29" spans="2:29" x14ac:dyDescent="0.25">
      <c r="B29" s="321" t="s">
        <v>28461</v>
      </c>
      <c r="C29" s="382"/>
      <c r="D29" s="382"/>
      <c r="E29" s="386"/>
      <c r="F29" s="322" t="s">
        <v>28460</v>
      </c>
      <c r="G29" s="382"/>
      <c r="H29" s="382"/>
      <c r="I29" s="386"/>
      <c r="L29" s="321" t="s">
        <v>28461</v>
      </c>
      <c r="M29" s="620"/>
      <c r="N29" s="620"/>
      <c r="O29" s="624"/>
      <c r="P29" s="322" t="s">
        <v>28460</v>
      </c>
      <c r="Q29" s="620"/>
      <c r="R29" s="620"/>
      <c r="S29" s="624"/>
      <c r="V29" s="321" t="s">
        <v>28461</v>
      </c>
      <c r="W29" s="382"/>
      <c r="X29" s="382"/>
      <c r="Y29" s="386"/>
      <c r="Z29" s="322" t="s">
        <v>28460</v>
      </c>
      <c r="AA29" s="382"/>
      <c r="AB29" s="382"/>
      <c r="AC29" s="386"/>
    </row>
    <row r="30" spans="2:29" x14ac:dyDescent="0.25">
      <c r="B30" s="321" t="s">
        <v>28463</v>
      </c>
      <c r="C30" s="382"/>
      <c r="D30" s="382"/>
      <c r="E30" s="386"/>
      <c r="F30" s="322" t="s">
        <v>28462</v>
      </c>
      <c r="G30" s="382"/>
      <c r="H30" s="382"/>
      <c r="I30" s="386"/>
      <c r="L30" s="321" t="s">
        <v>28463</v>
      </c>
      <c r="M30" s="620"/>
      <c r="N30" s="620"/>
      <c r="O30" s="624"/>
      <c r="P30" s="322" t="s">
        <v>28462</v>
      </c>
      <c r="Q30" s="620"/>
      <c r="R30" s="620"/>
      <c r="S30" s="624"/>
      <c r="V30" s="321" t="s">
        <v>28463</v>
      </c>
      <c r="W30" s="382"/>
      <c r="X30" s="382"/>
      <c r="Y30" s="386"/>
      <c r="Z30" s="322" t="s">
        <v>28462</v>
      </c>
      <c r="AA30" s="382"/>
      <c r="AB30" s="382"/>
      <c r="AC30" s="386"/>
    </row>
    <row r="31" spans="2:29" x14ac:dyDescent="0.25">
      <c r="B31" s="321" t="s">
        <v>28465</v>
      </c>
      <c r="C31" s="382"/>
      <c r="D31" s="382"/>
      <c r="E31" s="386"/>
      <c r="F31" s="322" t="s">
        <v>28464</v>
      </c>
      <c r="G31" s="382"/>
      <c r="H31" s="382"/>
      <c r="I31" s="386"/>
      <c r="L31" s="321" t="s">
        <v>28465</v>
      </c>
      <c r="M31" s="620"/>
      <c r="N31" s="620"/>
      <c r="O31" s="624"/>
      <c r="P31" s="322" t="s">
        <v>28464</v>
      </c>
      <c r="Q31" s="620"/>
      <c r="R31" s="620"/>
      <c r="S31" s="624"/>
      <c r="V31" s="321" t="s">
        <v>28465</v>
      </c>
      <c r="W31" s="382"/>
      <c r="X31" s="382"/>
      <c r="Y31" s="386"/>
      <c r="Z31" s="322" t="s">
        <v>28464</v>
      </c>
      <c r="AA31" s="382"/>
      <c r="AB31" s="382"/>
      <c r="AC31" s="386"/>
    </row>
    <row r="32" spans="2:29" x14ac:dyDescent="0.25">
      <c r="B32" s="321" t="s">
        <v>28467</v>
      </c>
      <c r="C32" s="382"/>
      <c r="D32" s="382"/>
      <c r="E32" s="386"/>
      <c r="F32" s="322" t="s">
        <v>28466</v>
      </c>
      <c r="G32" s="382"/>
      <c r="H32" s="382"/>
      <c r="I32" s="386"/>
      <c r="L32" s="321" t="s">
        <v>28467</v>
      </c>
      <c r="M32" s="620"/>
      <c r="N32" s="620"/>
      <c r="O32" s="624"/>
      <c r="P32" s="322" t="s">
        <v>28466</v>
      </c>
      <c r="Q32" s="620"/>
      <c r="R32" s="620"/>
      <c r="S32" s="624"/>
      <c r="V32" s="321" t="s">
        <v>28467</v>
      </c>
      <c r="W32" s="382"/>
      <c r="X32" s="382"/>
      <c r="Y32" s="386"/>
      <c r="Z32" s="322" t="s">
        <v>28466</v>
      </c>
      <c r="AA32" s="382"/>
      <c r="AB32" s="382"/>
      <c r="AC32" s="386"/>
    </row>
    <row r="33" spans="2:29" x14ac:dyDescent="0.25">
      <c r="B33" s="321" t="s">
        <v>28469</v>
      </c>
      <c r="C33" s="382"/>
      <c r="D33" s="382"/>
      <c r="E33" s="386"/>
      <c r="F33" s="322" t="s">
        <v>28468</v>
      </c>
      <c r="G33" s="382"/>
      <c r="H33" s="382"/>
      <c r="I33" s="386"/>
      <c r="L33" s="321" t="s">
        <v>28469</v>
      </c>
      <c r="M33" s="620"/>
      <c r="N33" s="620"/>
      <c r="O33" s="624"/>
      <c r="P33" s="322" t="s">
        <v>28468</v>
      </c>
      <c r="Q33" s="620"/>
      <c r="R33" s="620"/>
      <c r="S33" s="624"/>
      <c r="V33" s="321" t="s">
        <v>28469</v>
      </c>
      <c r="W33" s="382"/>
      <c r="X33" s="382"/>
      <c r="Y33" s="386"/>
      <c r="Z33" s="322" t="s">
        <v>28468</v>
      </c>
      <c r="AA33" s="382"/>
      <c r="AB33" s="382"/>
      <c r="AC33" s="386"/>
    </row>
    <row r="34" spans="2:29" x14ac:dyDescent="0.25">
      <c r="B34" s="321" t="s">
        <v>28471</v>
      </c>
      <c r="C34" s="382"/>
      <c r="D34" s="382"/>
      <c r="E34" s="386"/>
      <c r="F34" s="322" t="s">
        <v>28470</v>
      </c>
      <c r="G34" s="382"/>
      <c r="H34" s="382"/>
      <c r="I34" s="386"/>
      <c r="L34" s="321" t="s">
        <v>28471</v>
      </c>
      <c r="M34" s="620"/>
      <c r="N34" s="620"/>
      <c r="O34" s="624"/>
      <c r="P34" s="322" t="s">
        <v>28470</v>
      </c>
      <c r="Q34" s="620"/>
      <c r="R34" s="620"/>
      <c r="S34" s="624"/>
      <c r="V34" s="321" t="s">
        <v>28471</v>
      </c>
      <c r="W34" s="382"/>
      <c r="X34" s="382"/>
      <c r="Y34" s="386"/>
      <c r="Z34" s="322" t="s">
        <v>28470</v>
      </c>
      <c r="AA34" s="382"/>
      <c r="AB34" s="382"/>
      <c r="AC34" s="386"/>
    </row>
    <row r="35" spans="2:29" x14ac:dyDescent="0.25">
      <c r="B35" s="321" t="s">
        <v>28473</v>
      </c>
      <c r="C35" s="382"/>
      <c r="D35" s="382"/>
      <c r="E35" s="386"/>
      <c r="F35" s="322" t="s">
        <v>28472</v>
      </c>
      <c r="G35" s="382"/>
      <c r="H35" s="382"/>
      <c r="I35" s="386"/>
      <c r="L35" s="321" t="s">
        <v>28473</v>
      </c>
      <c r="M35" s="620"/>
      <c r="N35" s="620"/>
      <c r="O35" s="624"/>
      <c r="P35" s="322" t="s">
        <v>28472</v>
      </c>
      <c r="Q35" s="620"/>
      <c r="R35" s="620"/>
      <c r="S35" s="624"/>
      <c r="V35" s="321" t="s">
        <v>28473</v>
      </c>
      <c r="W35" s="382"/>
      <c r="X35" s="382"/>
      <c r="Y35" s="386"/>
      <c r="Z35" s="322" t="s">
        <v>28472</v>
      </c>
      <c r="AA35" s="382"/>
      <c r="AB35" s="382"/>
      <c r="AC35" s="386"/>
    </row>
    <row r="36" spans="2:29" x14ac:dyDescent="0.25">
      <c r="B36" s="321" t="s">
        <v>28475</v>
      </c>
      <c r="C36" s="382"/>
      <c r="D36" s="382"/>
      <c r="E36" s="386"/>
      <c r="F36" s="322" t="s">
        <v>28474</v>
      </c>
      <c r="G36" s="382"/>
      <c r="H36" s="382"/>
      <c r="I36" s="386"/>
      <c r="L36" s="321" t="s">
        <v>28475</v>
      </c>
      <c r="M36" s="620"/>
      <c r="N36" s="620"/>
      <c r="O36" s="624"/>
      <c r="P36" s="322" t="s">
        <v>28474</v>
      </c>
      <c r="Q36" s="620"/>
      <c r="R36" s="620"/>
      <c r="S36" s="624"/>
      <c r="V36" s="321" t="s">
        <v>28475</v>
      </c>
      <c r="W36" s="382"/>
      <c r="X36" s="382"/>
      <c r="Y36" s="386"/>
      <c r="Z36" s="322" t="s">
        <v>28474</v>
      </c>
      <c r="AA36" s="382"/>
      <c r="AB36" s="382"/>
      <c r="AC36" s="386"/>
    </row>
    <row r="37" spans="2:29" x14ac:dyDescent="0.25">
      <c r="B37" s="321" t="s">
        <v>28477</v>
      </c>
      <c r="C37" s="382"/>
      <c r="D37" s="382"/>
      <c r="E37" s="386"/>
      <c r="F37" s="322" t="s">
        <v>28476</v>
      </c>
      <c r="G37" s="382"/>
      <c r="H37" s="382"/>
      <c r="I37" s="386"/>
      <c r="L37" s="321" t="s">
        <v>28477</v>
      </c>
      <c r="M37" s="620"/>
      <c r="N37" s="620"/>
      <c r="O37" s="624"/>
      <c r="P37" s="322" t="s">
        <v>28476</v>
      </c>
      <c r="Q37" s="620"/>
      <c r="R37" s="620"/>
      <c r="S37" s="624"/>
      <c r="V37" s="321" t="s">
        <v>28477</v>
      </c>
      <c r="W37" s="382"/>
      <c r="X37" s="382"/>
      <c r="Y37" s="386"/>
      <c r="Z37" s="322" t="s">
        <v>28476</v>
      </c>
      <c r="AA37" s="382"/>
      <c r="AB37" s="382"/>
      <c r="AC37" s="386"/>
    </row>
    <row r="38" spans="2:29" x14ac:dyDescent="0.25">
      <c r="B38" s="321" t="s">
        <v>28479</v>
      </c>
      <c r="C38" s="382"/>
      <c r="D38" s="382"/>
      <c r="E38" s="386"/>
      <c r="F38" s="322" t="s">
        <v>28478</v>
      </c>
      <c r="G38" s="382"/>
      <c r="H38" s="382"/>
      <c r="I38" s="386"/>
      <c r="L38" s="321" t="s">
        <v>28479</v>
      </c>
      <c r="M38" s="620"/>
      <c r="N38" s="620"/>
      <c r="O38" s="624"/>
      <c r="P38" s="322" t="s">
        <v>28478</v>
      </c>
      <c r="Q38" s="620"/>
      <c r="R38" s="620"/>
      <c r="S38" s="624"/>
      <c r="V38" s="321" t="s">
        <v>28479</v>
      </c>
      <c r="W38" s="382"/>
      <c r="X38" s="382"/>
      <c r="Y38" s="386"/>
      <c r="Z38" s="322" t="s">
        <v>28478</v>
      </c>
      <c r="AA38" s="382"/>
      <c r="AB38" s="382"/>
      <c r="AC38" s="386"/>
    </row>
    <row r="39" spans="2:29" x14ac:dyDescent="0.25">
      <c r="B39" s="321" t="s">
        <v>28580</v>
      </c>
      <c r="C39" s="382"/>
      <c r="D39" s="382"/>
      <c r="E39" s="386"/>
      <c r="F39" s="322" t="s">
        <v>28480</v>
      </c>
      <c r="G39" s="382"/>
      <c r="H39" s="382"/>
      <c r="I39" s="387"/>
      <c r="L39" s="321" t="s">
        <v>28580</v>
      </c>
      <c r="M39" s="620"/>
      <c r="N39" s="620"/>
      <c r="O39" s="624"/>
      <c r="P39" s="322" t="s">
        <v>28480</v>
      </c>
      <c r="Q39" s="620"/>
      <c r="R39" s="620"/>
      <c r="S39" s="625"/>
      <c r="V39" s="321" t="s">
        <v>28580</v>
      </c>
      <c r="W39" s="382"/>
      <c r="X39" s="382"/>
      <c r="Y39" s="386"/>
      <c r="Z39" s="322" t="s">
        <v>28480</v>
      </c>
      <c r="AA39" s="382"/>
      <c r="AB39" s="382"/>
      <c r="AC39" s="387"/>
    </row>
    <row r="40" spans="2:29" x14ac:dyDescent="0.25">
      <c r="B40" s="321" t="s">
        <v>28481</v>
      </c>
      <c r="C40" s="382"/>
      <c r="D40" s="382"/>
      <c r="E40" s="386"/>
      <c r="F40" s="181"/>
      <c r="G40" s="146">
        <f>SUM(G15:G39)</f>
        <v>0</v>
      </c>
      <c r="H40" s="146">
        <f>SUM(H15:H39)</f>
        <v>0</v>
      </c>
      <c r="I40" s="147">
        <f>SUM(I15:I39)</f>
        <v>0</v>
      </c>
      <c r="L40" s="321" t="s">
        <v>28481</v>
      </c>
      <c r="M40" s="620"/>
      <c r="N40" s="620"/>
      <c r="O40" s="624"/>
      <c r="P40" s="181"/>
      <c r="Q40" s="146">
        <f>SUM(Q15:Q39)</f>
        <v>0</v>
      </c>
      <c r="R40" s="146">
        <f>SUM(R15:R39)</f>
        <v>0</v>
      </c>
      <c r="S40" s="147">
        <f>SUM(S15:S39)</f>
        <v>0</v>
      </c>
      <c r="V40" s="321" t="s">
        <v>28481</v>
      </c>
      <c r="W40" s="382"/>
      <c r="X40" s="382"/>
      <c r="Y40" s="386"/>
      <c r="Z40" s="181"/>
      <c r="AA40" s="146">
        <f>SUM(AA15:AA39)</f>
        <v>0</v>
      </c>
      <c r="AB40" s="146">
        <f>SUM(AB15:AB39)</f>
        <v>0</v>
      </c>
      <c r="AC40" s="147">
        <f>SUM(AC15:AC39)</f>
        <v>0</v>
      </c>
    </row>
    <row r="41" spans="2:29" x14ac:dyDescent="0.25">
      <c r="B41" s="321" t="s">
        <v>28581</v>
      </c>
      <c r="C41" s="382"/>
      <c r="D41" s="382"/>
      <c r="E41" s="386"/>
      <c r="F41" s="189"/>
      <c r="G41" s="189"/>
      <c r="H41" s="189"/>
      <c r="I41" s="307"/>
      <c r="L41" s="321" t="s">
        <v>28581</v>
      </c>
      <c r="M41" s="620"/>
      <c r="N41" s="620"/>
      <c r="O41" s="624"/>
      <c r="P41" s="626"/>
      <c r="Q41" s="626"/>
      <c r="R41" s="626"/>
      <c r="S41" s="627"/>
      <c r="V41" s="321" t="s">
        <v>28581</v>
      </c>
      <c r="W41" s="382"/>
      <c r="X41" s="382"/>
      <c r="Y41" s="386"/>
      <c r="Z41" s="189"/>
      <c r="AA41" s="189"/>
      <c r="AB41" s="189"/>
      <c r="AC41" s="307"/>
    </row>
    <row r="42" spans="2:29" x14ac:dyDescent="0.25">
      <c r="B42" s="321" t="s">
        <v>28483</v>
      </c>
      <c r="C42" s="382"/>
      <c r="D42" s="382"/>
      <c r="E42" s="386"/>
      <c r="F42" s="189"/>
      <c r="G42" s="189"/>
      <c r="H42" s="189"/>
      <c r="I42" s="307"/>
      <c r="L42" s="321" t="s">
        <v>28483</v>
      </c>
      <c r="M42" s="620"/>
      <c r="N42" s="620"/>
      <c r="O42" s="624"/>
      <c r="P42" s="626"/>
      <c r="Q42" s="626"/>
      <c r="R42" s="626"/>
      <c r="S42" s="627"/>
      <c r="V42" s="321" t="s">
        <v>28483</v>
      </c>
      <c r="W42" s="382"/>
      <c r="X42" s="382"/>
      <c r="Y42" s="386"/>
      <c r="Z42" s="189"/>
      <c r="AA42" s="189"/>
      <c r="AB42" s="189"/>
      <c r="AC42" s="307"/>
    </row>
    <row r="43" spans="2:29" x14ac:dyDescent="0.25">
      <c r="B43" s="321" t="s">
        <v>28582</v>
      </c>
      <c r="C43" s="382"/>
      <c r="D43" s="382"/>
      <c r="E43" s="386"/>
      <c r="F43" s="189"/>
      <c r="G43" s="189"/>
      <c r="H43" s="189"/>
      <c r="I43" s="307"/>
      <c r="L43" s="321" t="s">
        <v>28582</v>
      </c>
      <c r="M43" s="620"/>
      <c r="N43" s="620"/>
      <c r="O43" s="624"/>
      <c r="P43" s="626"/>
      <c r="Q43" s="626"/>
      <c r="R43" s="626"/>
      <c r="S43" s="627"/>
      <c r="V43" s="321" t="s">
        <v>28582</v>
      </c>
      <c r="W43" s="382"/>
      <c r="X43" s="382"/>
      <c r="Y43" s="386"/>
      <c r="Z43" s="189"/>
      <c r="AA43" s="189"/>
      <c r="AB43" s="189"/>
      <c r="AC43" s="307"/>
    </row>
    <row r="44" spans="2:29" x14ac:dyDescent="0.25">
      <c r="B44" s="321" t="s">
        <v>28485</v>
      </c>
      <c r="C44" s="382"/>
      <c r="D44" s="382"/>
      <c r="E44" s="386"/>
      <c r="F44" s="189"/>
      <c r="G44" s="189"/>
      <c r="H44" s="189"/>
      <c r="I44" s="307"/>
      <c r="L44" s="321" t="s">
        <v>28485</v>
      </c>
      <c r="M44" s="620"/>
      <c r="N44" s="620"/>
      <c r="O44" s="624"/>
      <c r="P44" s="626"/>
      <c r="Q44" s="626"/>
      <c r="R44" s="626"/>
      <c r="S44" s="627"/>
      <c r="V44" s="321" t="s">
        <v>28485</v>
      </c>
      <c r="W44" s="382"/>
      <c r="X44" s="382"/>
      <c r="Y44" s="386"/>
      <c r="Z44" s="189"/>
      <c r="AA44" s="189"/>
      <c r="AB44" s="189"/>
      <c r="AC44" s="307"/>
    </row>
    <row r="45" spans="2:29" x14ac:dyDescent="0.25">
      <c r="B45" s="321" t="s">
        <v>28583</v>
      </c>
      <c r="C45" s="382"/>
      <c r="D45" s="382"/>
      <c r="E45" s="386"/>
      <c r="F45" s="189"/>
      <c r="G45" s="189"/>
      <c r="H45" s="189"/>
      <c r="I45" s="307"/>
      <c r="L45" s="321" t="s">
        <v>28583</v>
      </c>
      <c r="M45" s="620"/>
      <c r="N45" s="620"/>
      <c r="O45" s="624"/>
      <c r="P45" s="626"/>
      <c r="Q45" s="626"/>
      <c r="R45" s="626"/>
      <c r="S45" s="627"/>
      <c r="V45" s="321" t="s">
        <v>28583</v>
      </c>
      <c r="W45" s="382"/>
      <c r="X45" s="382"/>
      <c r="Y45" s="386"/>
      <c r="Z45" s="189"/>
      <c r="AA45" s="189"/>
      <c r="AB45" s="189"/>
      <c r="AC45" s="307"/>
    </row>
    <row r="46" spans="2:29" x14ac:dyDescent="0.25">
      <c r="B46" s="321" t="s">
        <v>28487</v>
      </c>
      <c r="C46" s="382"/>
      <c r="D46" s="382"/>
      <c r="E46" s="386"/>
      <c r="F46" s="189"/>
      <c r="G46" s="189"/>
      <c r="H46" s="189"/>
      <c r="I46" s="307"/>
      <c r="L46" s="321" t="s">
        <v>28487</v>
      </c>
      <c r="M46" s="620"/>
      <c r="N46" s="620"/>
      <c r="O46" s="624"/>
      <c r="P46" s="626"/>
      <c r="Q46" s="626"/>
      <c r="R46" s="626"/>
      <c r="S46" s="627"/>
      <c r="V46" s="321" t="s">
        <v>28487</v>
      </c>
      <c r="W46" s="382"/>
      <c r="X46" s="382"/>
      <c r="Y46" s="386"/>
      <c r="Z46" s="189"/>
      <c r="AA46" s="189"/>
      <c r="AB46" s="189"/>
      <c r="AC46" s="307"/>
    </row>
    <row r="47" spans="2:29" x14ac:dyDescent="0.25">
      <c r="B47" s="321" t="s">
        <v>28598</v>
      </c>
      <c r="C47" s="382"/>
      <c r="D47" s="382"/>
      <c r="E47" s="386"/>
      <c r="F47" s="189"/>
      <c r="G47" s="189"/>
      <c r="H47" s="189"/>
      <c r="I47" s="307"/>
      <c r="L47" s="321" t="s">
        <v>28598</v>
      </c>
      <c r="M47" s="620"/>
      <c r="N47" s="620"/>
      <c r="O47" s="624"/>
      <c r="P47" s="626"/>
      <c r="Q47" s="626"/>
      <c r="R47" s="626"/>
      <c r="S47" s="627"/>
      <c r="V47" s="321" t="s">
        <v>28598</v>
      </c>
      <c r="W47" s="382"/>
      <c r="X47" s="382"/>
      <c r="Y47" s="386"/>
      <c r="Z47" s="189"/>
      <c r="AA47" s="189"/>
      <c r="AB47" s="189"/>
      <c r="AC47" s="307"/>
    </row>
    <row r="48" spans="2:29" x14ac:dyDescent="0.25">
      <c r="B48" s="321" t="s">
        <v>28489</v>
      </c>
      <c r="C48" s="382"/>
      <c r="D48" s="382"/>
      <c r="E48" s="386"/>
      <c r="F48" s="189"/>
      <c r="G48" s="189"/>
      <c r="H48" s="189"/>
      <c r="I48" s="307"/>
      <c r="L48" s="321" t="s">
        <v>28489</v>
      </c>
      <c r="M48" s="620"/>
      <c r="N48" s="620"/>
      <c r="O48" s="624"/>
      <c r="P48" s="626"/>
      <c r="Q48" s="626"/>
      <c r="R48" s="626"/>
      <c r="S48" s="627"/>
      <c r="V48" s="321" t="s">
        <v>28489</v>
      </c>
      <c r="W48" s="382"/>
      <c r="X48" s="382"/>
      <c r="Y48" s="386"/>
      <c r="Z48" s="189"/>
      <c r="AA48" s="189"/>
      <c r="AB48" s="189"/>
      <c r="AC48" s="307"/>
    </row>
    <row r="49" spans="2:29" x14ac:dyDescent="0.25">
      <c r="B49" s="321" t="s">
        <v>28599</v>
      </c>
      <c r="C49" s="382"/>
      <c r="D49" s="382"/>
      <c r="E49" s="386"/>
      <c r="F49" s="189"/>
      <c r="G49" s="189"/>
      <c r="H49" s="189"/>
      <c r="I49" s="307"/>
      <c r="L49" s="321" t="s">
        <v>28599</v>
      </c>
      <c r="M49" s="620"/>
      <c r="N49" s="620"/>
      <c r="O49" s="624"/>
      <c r="P49" s="626"/>
      <c r="Q49" s="626"/>
      <c r="R49" s="626"/>
      <c r="S49" s="627"/>
      <c r="V49" s="321" t="s">
        <v>28599</v>
      </c>
      <c r="W49" s="382"/>
      <c r="X49" s="382"/>
      <c r="Y49" s="386"/>
      <c r="Z49" s="189"/>
      <c r="AA49" s="189"/>
      <c r="AB49" s="189"/>
      <c r="AC49" s="307"/>
    </row>
    <row r="50" spans="2:29" x14ac:dyDescent="0.25">
      <c r="B50" s="321" t="s">
        <v>28490</v>
      </c>
      <c r="C50" s="382"/>
      <c r="D50" s="382"/>
      <c r="E50" s="387"/>
      <c r="F50" s="189"/>
      <c r="G50" s="189"/>
      <c r="H50" s="189"/>
      <c r="I50" s="307"/>
      <c r="L50" s="321" t="s">
        <v>28490</v>
      </c>
      <c r="M50" s="620"/>
      <c r="N50" s="620"/>
      <c r="O50" s="625"/>
      <c r="P50" s="626"/>
      <c r="Q50" s="626"/>
      <c r="R50" s="626"/>
      <c r="S50" s="627"/>
      <c r="V50" s="321" t="s">
        <v>28490</v>
      </c>
      <c r="W50" s="382"/>
      <c r="X50" s="382"/>
      <c r="Y50" s="387"/>
      <c r="Z50" s="189"/>
      <c r="AA50" s="189"/>
      <c r="AB50" s="189"/>
      <c r="AC50" s="307"/>
    </row>
    <row r="51" spans="2:29" ht="13.8" thickBot="1" x14ac:dyDescent="0.3">
      <c r="B51" s="44"/>
      <c r="C51" s="45">
        <f>SUM(C15:C50)</f>
        <v>0</v>
      </c>
      <c r="D51" s="45">
        <f>SUM(D15:D50)</f>
        <v>0</v>
      </c>
      <c r="E51" s="182">
        <f>SUM(E15:E50)</f>
        <v>0</v>
      </c>
      <c r="F51" s="189"/>
      <c r="G51" s="189"/>
      <c r="H51" s="189"/>
      <c r="I51" s="307"/>
      <c r="L51" s="44"/>
      <c r="M51" s="45">
        <f>SUM(M15:M50)</f>
        <v>0</v>
      </c>
      <c r="N51" s="45">
        <f>SUM(N15:N50)</f>
        <v>0</v>
      </c>
      <c r="O51" s="182">
        <f>SUM(O15:O50)</f>
        <v>0</v>
      </c>
      <c r="P51" s="626"/>
      <c r="Q51" s="626"/>
      <c r="R51" s="626"/>
      <c r="S51" s="627"/>
      <c r="V51" s="44"/>
      <c r="W51" s="45">
        <f>SUM(W15:W50)</f>
        <v>0</v>
      </c>
      <c r="X51" s="45">
        <f>SUM(X15:X50)</f>
        <v>0</v>
      </c>
      <c r="Y51" s="182">
        <f>SUM(Y15:Y50)</f>
        <v>0</v>
      </c>
      <c r="Z51" s="189"/>
      <c r="AA51" s="189"/>
      <c r="AB51" s="189"/>
      <c r="AC51" s="307"/>
    </row>
    <row r="52" spans="2:29" ht="14.4" thickBot="1" x14ac:dyDescent="0.3">
      <c r="B52" s="715" t="s">
        <v>28497</v>
      </c>
      <c r="C52" s="716"/>
      <c r="D52" s="716"/>
      <c r="E52" s="716"/>
      <c r="F52" s="315"/>
      <c r="G52" s="863">
        <f>C51+D51+E51+G40+H40+I40</f>
        <v>0</v>
      </c>
      <c r="H52" s="863"/>
      <c r="I52" s="864"/>
      <c r="L52" s="715" t="s">
        <v>28497</v>
      </c>
      <c r="M52" s="716"/>
      <c r="N52" s="716"/>
      <c r="O52" s="716"/>
      <c r="P52" s="315"/>
      <c r="Q52" s="882">
        <f>M51+N51+O51+Q40+R40+S40</f>
        <v>0</v>
      </c>
      <c r="R52" s="882"/>
      <c r="S52" s="883"/>
      <c r="V52" s="715" t="s">
        <v>28497</v>
      </c>
      <c r="W52" s="716"/>
      <c r="X52" s="716"/>
      <c r="Y52" s="716"/>
      <c r="Z52" s="315"/>
      <c r="AA52" s="863">
        <f>W51+X51+Y51+AA40+AB40+AC40</f>
        <v>0</v>
      </c>
      <c r="AB52" s="863"/>
      <c r="AC52" s="864"/>
    </row>
  </sheetData>
  <sheetProtection password="CF77" sheet="1"/>
  <mergeCells count="33">
    <mergeCell ref="W13:Y13"/>
    <mergeCell ref="AA13:AC13"/>
    <mergeCell ref="V52:Y52"/>
    <mergeCell ref="AA52:AC52"/>
    <mergeCell ref="L52:O52"/>
    <mergeCell ref="Q52:S52"/>
    <mergeCell ref="G52:I52"/>
    <mergeCell ref="D9:E9"/>
    <mergeCell ref="I9:J9"/>
    <mergeCell ref="N9:V9"/>
    <mergeCell ref="B52:E52"/>
    <mergeCell ref="F9:H9"/>
    <mergeCell ref="B11:I11"/>
    <mergeCell ref="G13:I13"/>
    <mergeCell ref="B12:I12"/>
    <mergeCell ref="B9:C9"/>
    <mergeCell ref="V11:AC11"/>
    <mergeCell ref="V12:AC12"/>
    <mergeCell ref="C13:E13"/>
    <mergeCell ref="M13:O13"/>
    <mergeCell ref="Q13:S13"/>
    <mergeCell ref="L11:S11"/>
    <mergeCell ref="AE6:AK6"/>
    <mergeCell ref="E3:AC3"/>
    <mergeCell ref="E4:AC4"/>
    <mergeCell ref="E6:AC6"/>
    <mergeCell ref="K9:L9"/>
    <mergeCell ref="L12:S12"/>
    <mergeCell ref="E2:AC2"/>
    <mergeCell ref="B5:D5"/>
    <mergeCell ref="E5:AC5"/>
    <mergeCell ref="B6:D6"/>
    <mergeCell ref="D8:F8"/>
  </mergeCells>
  <conditionalFormatting sqref="C15:D15">
    <cfRule type="cellIs" dxfId="235" priority="45" stopIfTrue="1" operator="notEqual">
      <formula>0</formula>
    </cfRule>
  </conditionalFormatting>
  <conditionalFormatting sqref="E6">
    <cfRule type="cellIs" dxfId="234" priority="48" stopIfTrue="1" operator="greaterThan">
      <formula>"""0"""</formula>
    </cfRule>
  </conditionalFormatting>
  <conditionalFormatting sqref="E15">
    <cfRule type="cellIs" dxfId="233" priority="40" stopIfTrue="1" operator="notEqual">
      <formula>0</formula>
    </cfRule>
  </conditionalFormatting>
  <conditionalFormatting sqref="G20:I36">
    <cfRule type="cellIs" dxfId="232" priority="32" stopIfTrue="1" operator="notEqual">
      <formula>0</formula>
    </cfRule>
  </conditionalFormatting>
  <conditionalFormatting sqref="G52">
    <cfRule type="cellIs" dxfId="231" priority="35" stopIfTrue="1" operator="notEqual">
      <formula>0</formula>
    </cfRule>
  </conditionalFormatting>
  <conditionalFormatting sqref="G52">
    <cfRule type="cellIs" dxfId="230" priority="34" stopIfTrue="1" operator="greaterThan">
      <formula>0</formula>
    </cfRule>
  </conditionalFormatting>
  <conditionalFormatting sqref="G37:I39">
    <cfRule type="cellIs" dxfId="229" priority="31" stopIfTrue="1" operator="notEqual">
      <formula>0</formula>
    </cfRule>
  </conditionalFormatting>
  <conditionalFormatting sqref="G15:I15">
    <cfRule type="cellIs" dxfId="228" priority="30" stopIfTrue="1" operator="notEqual">
      <formula>0</formula>
    </cfRule>
  </conditionalFormatting>
  <conditionalFormatting sqref="C16:E50">
    <cfRule type="cellIs" dxfId="227" priority="29" stopIfTrue="1" operator="notEqual">
      <formula>0</formula>
    </cfRule>
  </conditionalFormatting>
  <conditionalFormatting sqref="G16:I19">
    <cfRule type="cellIs" dxfId="226" priority="28" stopIfTrue="1" operator="notEqual">
      <formula>0</formula>
    </cfRule>
  </conditionalFormatting>
  <conditionalFormatting sqref="F41:I51">
    <cfRule type="cellIs" dxfId="225" priority="27" stopIfTrue="1" operator="notEqual">
      <formula>0</formula>
    </cfRule>
  </conditionalFormatting>
  <conditionalFormatting sqref="F41:I51">
    <cfRule type="cellIs" dxfId="224" priority="26" stopIfTrue="1" operator="notEqual">
      <formula>0</formula>
    </cfRule>
  </conditionalFormatting>
  <conditionalFormatting sqref="F41:I51">
    <cfRule type="cellIs" dxfId="223" priority="25" stopIfTrue="1" operator="notEqual">
      <formula>0</formula>
    </cfRule>
  </conditionalFormatting>
  <conditionalFormatting sqref="M15:N15">
    <cfRule type="cellIs" dxfId="222" priority="24" stopIfTrue="1" operator="notEqual">
      <formula>0</formula>
    </cfRule>
  </conditionalFormatting>
  <conditionalFormatting sqref="O15">
    <cfRule type="cellIs" dxfId="221" priority="23" stopIfTrue="1" operator="notEqual">
      <formula>0</formula>
    </cfRule>
  </conditionalFormatting>
  <conditionalFormatting sqref="Q20:S36">
    <cfRule type="cellIs" dxfId="220" priority="20" stopIfTrue="1" operator="notEqual">
      <formula>0</formula>
    </cfRule>
  </conditionalFormatting>
  <conditionalFormatting sqref="Q52">
    <cfRule type="cellIs" dxfId="219" priority="22" stopIfTrue="1" operator="notEqual">
      <formula>0</formula>
    </cfRule>
  </conditionalFormatting>
  <conditionalFormatting sqref="Q52">
    <cfRule type="cellIs" dxfId="218" priority="21" stopIfTrue="1" operator="greaterThan">
      <formula>0</formula>
    </cfRule>
  </conditionalFormatting>
  <conditionalFormatting sqref="Q37:S39">
    <cfRule type="cellIs" dxfId="217" priority="19" stopIfTrue="1" operator="notEqual">
      <formula>0</formula>
    </cfRule>
  </conditionalFormatting>
  <conditionalFormatting sqref="Q15:S15">
    <cfRule type="cellIs" dxfId="216" priority="18" stopIfTrue="1" operator="notEqual">
      <formula>0</formula>
    </cfRule>
  </conditionalFormatting>
  <conditionalFormatting sqref="M16:O50">
    <cfRule type="cellIs" dxfId="215" priority="17" stopIfTrue="1" operator="notEqual">
      <formula>0</formula>
    </cfRule>
  </conditionalFormatting>
  <conditionalFormatting sqref="Q16:S19">
    <cfRule type="cellIs" dxfId="214" priority="16" stopIfTrue="1" operator="notEqual">
      <formula>0</formula>
    </cfRule>
  </conditionalFormatting>
  <conditionalFormatting sqref="P41:S51">
    <cfRule type="cellIs" dxfId="213" priority="15" stopIfTrue="1" operator="notEqual">
      <formula>0</formula>
    </cfRule>
  </conditionalFormatting>
  <conditionalFormatting sqref="P41:S51">
    <cfRule type="cellIs" dxfId="212" priority="14" stopIfTrue="1" operator="notEqual">
      <formula>0</formula>
    </cfRule>
  </conditionalFormatting>
  <conditionalFormatting sqref="P41:S51">
    <cfRule type="cellIs" dxfId="211" priority="13" stopIfTrue="1" operator="notEqual">
      <formula>0</formula>
    </cfRule>
  </conditionalFormatting>
  <conditionalFormatting sqref="W15:X15">
    <cfRule type="cellIs" dxfId="210" priority="12" stopIfTrue="1" operator="notEqual">
      <formula>0</formula>
    </cfRule>
  </conditionalFormatting>
  <conditionalFormatting sqref="Y15">
    <cfRule type="cellIs" dxfId="209" priority="11" stopIfTrue="1" operator="notEqual">
      <formula>0</formula>
    </cfRule>
  </conditionalFormatting>
  <conditionalFormatting sqref="AA20:AC36">
    <cfRule type="cellIs" dxfId="208" priority="8" stopIfTrue="1" operator="notEqual">
      <formula>0</formula>
    </cfRule>
  </conditionalFormatting>
  <conditionalFormatting sqref="AA52">
    <cfRule type="cellIs" dxfId="207" priority="10" stopIfTrue="1" operator="notEqual">
      <formula>0</formula>
    </cfRule>
  </conditionalFormatting>
  <conditionalFormatting sqref="AA52">
    <cfRule type="cellIs" dxfId="206" priority="9" stopIfTrue="1" operator="greaterThan">
      <formula>0</formula>
    </cfRule>
  </conditionalFormatting>
  <conditionalFormatting sqref="AA37:AC39">
    <cfRule type="cellIs" dxfId="205" priority="7" stopIfTrue="1" operator="notEqual">
      <formula>0</formula>
    </cfRule>
  </conditionalFormatting>
  <conditionalFormatting sqref="AA15:AC15">
    <cfRule type="cellIs" dxfId="204" priority="6" stopIfTrue="1" operator="notEqual">
      <formula>0</formula>
    </cfRule>
  </conditionalFormatting>
  <conditionalFormatting sqref="W16:Y50">
    <cfRule type="cellIs" dxfId="203" priority="5" stopIfTrue="1" operator="notEqual">
      <formula>0</formula>
    </cfRule>
  </conditionalFormatting>
  <conditionalFormatting sqref="AA16:AC19">
    <cfRule type="cellIs" dxfId="202" priority="4" stopIfTrue="1" operator="notEqual">
      <formula>0</formula>
    </cfRule>
  </conditionalFormatting>
  <conditionalFormatting sqref="Z41:AC51">
    <cfRule type="cellIs" dxfId="201" priority="3" stopIfTrue="1" operator="notEqual">
      <formula>0</formula>
    </cfRule>
  </conditionalFormatting>
  <conditionalFormatting sqref="Z41:AC51">
    <cfRule type="cellIs" dxfId="200" priority="2" stopIfTrue="1" operator="notEqual">
      <formula>0</formula>
    </cfRule>
  </conditionalFormatting>
  <conditionalFormatting sqref="Z41:AC51">
    <cfRule type="cellIs" dxfId="199" priority="1" stopIfTrue="1" operator="notEqual">
      <formula>0</formula>
    </cfRule>
  </conditionalFormatting>
  <dataValidations count="2">
    <dataValidation type="custom" operator="notBetween" allowBlank="1" showInputMessage="1" showErrorMessage="1" errorTitle="Ошибка ввода количества" error="введите число, отличное от нуля" sqref="C15:E50 G15:I39 M15:O50 Q15:S39 W15:Y50 AA15:AC39">
      <formula1>AND(C15&gt;0,$I$9&lt;=$M$9,ISNUMBER(C15))</formula1>
    </dataValidation>
    <dataValidation operator="notBetween" allowBlank="1" showInputMessage="1" showErrorMessage="1" errorTitle="Ошибка ввода количества" error="введите число, отличное от нуля" sqref="A15:A50"/>
  </dataValidations>
  <printOptions gridLines="1"/>
  <pageMargins left="0.7" right="0.7" top="0.75" bottom="0.75" header="0.3" footer="0.3"/>
  <pageSetup paperSize="9" scale="58" orientation="landscape" r:id="rId1"/>
  <drawing r:id="rId2"/>
  <picture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DEFEFB"/>
    <pageSetUpPr fitToPage="1"/>
  </sheetPr>
  <dimension ref="B2:AK17"/>
  <sheetViews>
    <sheetView showGridLines="0" zoomScale="70" zoomScaleNormal="70" workbookViewId="0">
      <selection activeCell="F15" sqref="F15:I15"/>
    </sheetView>
  </sheetViews>
  <sheetFormatPr defaultColWidth="9.109375" defaultRowHeight="13.2" x14ac:dyDescent="0.25"/>
  <cols>
    <col min="1" max="1" width="9.109375" style="26"/>
    <col min="2" max="7" width="7.109375" style="26" customWidth="1"/>
    <col min="8" max="8" width="8.44140625" style="26" customWidth="1"/>
    <col min="9" max="9" width="10.88671875" style="26" customWidth="1"/>
    <col min="10" max="10" width="9.109375" style="26" customWidth="1"/>
    <col min="11" max="17" width="7.109375" style="26" customWidth="1"/>
    <col min="18" max="18" width="15.88671875" style="26" customWidth="1"/>
    <col min="19" max="19" width="12.88671875" style="26" customWidth="1"/>
    <col min="20" max="29" width="7.109375" style="26" customWidth="1"/>
    <col min="30" max="16384" width="9.109375" style="26"/>
  </cols>
  <sheetData>
    <row r="2" spans="2:37" s="39" customFormat="1" ht="21" customHeight="1" x14ac:dyDescent="0.25"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48"/>
    </row>
    <row r="3" spans="2:37" s="39" customFormat="1" ht="21" hidden="1" customHeight="1" x14ac:dyDescent="0.25"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48"/>
    </row>
    <row r="4" spans="2:37" s="39" customFormat="1" ht="21" hidden="1" customHeight="1" x14ac:dyDescent="0.25"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48"/>
    </row>
    <row r="5" spans="2:37" s="39" customFormat="1" ht="18" customHeight="1" x14ac:dyDescent="0.25">
      <c r="B5" s="722"/>
      <c r="C5" s="722"/>
      <c r="D5" s="722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49"/>
      <c r="AE5" s="886"/>
      <c r="AF5" s="886"/>
      <c r="AG5" s="886"/>
      <c r="AH5" s="886"/>
      <c r="AI5" s="886"/>
      <c r="AJ5" s="886"/>
      <c r="AK5" s="886"/>
    </row>
    <row r="6" spans="2:37" ht="18.75" customHeight="1" x14ac:dyDescent="0.25">
      <c r="B6" s="722"/>
      <c r="C6" s="722"/>
      <c r="D6" s="722"/>
      <c r="E6" s="795"/>
      <c r="F6" s="795"/>
      <c r="G6" s="795"/>
      <c r="H6" s="795"/>
      <c r="I6" s="795"/>
      <c r="J6" s="795"/>
      <c r="K6" s="795"/>
      <c r="L6" s="795"/>
      <c r="M6" s="795"/>
      <c r="N6" s="795"/>
      <c r="O6" s="795"/>
      <c r="P6" s="795"/>
      <c r="Q6" s="795"/>
      <c r="R6" s="795"/>
      <c r="S6" s="795"/>
      <c r="T6" s="795"/>
      <c r="U6" s="795"/>
      <c r="V6" s="795"/>
      <c r="W6" s="795"/>
      <c r="X6" s="795"/>
      <c r="Y6" s="795"/>
      <c r="Z6" s="795"/>
      <c r="AA6" s="795"/>
      <c r="AB6" s="795"/>
      <c r="AC6" s="795"/>
      <c r="AE6" s="886"/>
      <c r="AF6" s="886"/>
      <c r="AG6" s="886"/>
      <c r="AH6" s="886"/>
      <c r="AI6" s="886"/>
      <c r="AJ6" s="886"/>
      <c r="AK6" s="886"/>
    </row>
    <row r="7" spans="2:37" ht="13.8" thickBot="1" x14ac:dyDescent="0.3"/>
    <row r="8" spans="2:37" ht="21" thickBot="1" x14ac:dyDescent="0.3">
      <c r="B8" s="326"/>
      <c r="C8" s="327" t="s">
        <v>28418</v>
      </c>
      <c r="D8" s="884">
        <f>S17</f>
        <v>0</v>
      </c>
      <c r="E8" s="884"/>
      <c r="F8" s="885"/>
    </row>
    <row r="9" spans="2:37" ht="15.75" customHeight="1" thickBot="1" x14ac:dyDescent="0.3">
      <c r="B9" s="861" t="s">
        <v>28419</v>
      </c>
      <c r="C9" s="862"/>
      <c r="D9" s="865">
        <f>COUNTIF(S14:S16,"&gt;0")</f>
        <v>0</v>
      </c>
      <c r="E9" s="866"/>
      <c r="F9" s="861" t="s">
        <v>28559</v>
      </c>
      <c r="G9" s="862"/>
      <c r="H9" s="862"/>
      <c r="I9" s="867">
        <f>NumLines_DAILY+NumLines_TWO_WEEKS+NumLines_MULTIFOCAL+NumLines_AOFA_MINUS+NumLines_AOFA_PLUS+NumLines_ODAMFA+NumLines_ODAMFA90+NumLines_ODAOHfA+NumLines_OTHER_PRODUCTS</f>
        <v>0</v>
      </c>
      <c r="J9" s="868"/>
      <c r="K9" s="861" t="s">
        <v>28421</v>
      </c>
      <c r="L9" s="862"/>
      <c r="M9" s="180">
        <v>120</v>
      </c>
      <c r="N9" s="718" t="str">
        <f>IF(I9&gt;=Limit_OTHER_PRODUCTS,"Достигнут лимит по количеству линий","")</f>
        <v/>
      </c>
      <c r="O9" s="719"/>
      <c r="P9" s="719"/>
      <c r="Q9" s="719"/>
      <c r="R9" s="719"/>
      <c r="S9" s="719"/>
      <c r="T9" s="719"/>
      <c r="U9" s="719"/>
      <c r="V9" s="719"/>
    </row>
    <row r="10" spans="2:37" ht="16.5" customHeight="1" x14ac:dyDescent="0.25">
      <c r="B10" s="914"/>
      <c r="C10" s="914"/>
      <c r="D10" s="914"/>
      <c r="E10" s="914"/>
      <c r="F10" s="914"/>
      <c r="G10" s="914"/>
      <c r="H10" s="914"/>
      <c r="I10" s="914"/>
    </row>
    <row r="11" spans="2:37" ht="13.5" customHeight="1" thickBot="1" x14ac:dyDescent="0.3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2:37" ht="16.2" thickBot="1" x14ac:dyDescent="0.35">
      <c r="B12" s="896" t="s">
        <v>28600</v>
      </c>
      <c r="C12" s="897"/>
      <c r="D12" s="897"/>
      <c r="E12" s="897"/>
      <c r="F12" s="897"/>
      <c r="G12" s="897"/>
      <c r="H12" s="897"/>
      <c r="I12" s="897"/>
      <c r="J12" s="897"/>
      <c r="K12" s="897"/>
      <c r="L12" s="897"/>
      <c r="M12" s="897"/>
      <c r="N12" s="897"/>
      <c r="O12" s="897"/>
      <c r="P12" s="897"/>
      <c r="Q12" s="897"/>
      <c r="R12" s="897"/>
      <c r="S12" s="898"/>
    </row>
    <row r="13" spans="2:37" ht="14.4" thickTop="1" thickBot="1" x14ac:dyDescent="0.3">
      <c r="B13" s="899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1"/>
    </row>
    <row r="14" spans="2:37" ht="15.6" customHeight="1" x14ac:dyDescent="0.3">
      <c r="B14" s="911" t="s">
        <v>28601</v>
      </c>
      <c r="C14" s="912"/>
      <c r="D14" s="912"/>
      <c r="E14" s="913"/>
      <c r="F14" s="918" t="s">
        <v>28602</v>
      </c>
      <c r="G14" s="919"/>
      <c r="H14" s="919"/>
      <c r="I14" s="920"/>
      <c r="J14" s="887" t="s">
        <v>28603</v>
      </c>
      <c r="K14" s="888"/>
      <c r="L14" s="888"/>
      <c r="M14" s="888"/>
      <c r="N14" s="888"/>
      <c r="O14" s="888"/>
      <c r="P14" s="888"/>
      <c r="Q14" s="888"/>
      <c r="R14" s="889"/>
      <c r="S14" s="388"/>
    </row>
    <row r="15" spans="2:37" ht="15.6" customHeight="1" x14ac:dyDescent="0.3">
      <c r="B15" s="893" t="s">
        <v>28604</v>
      </c>
      <c r="C15" s="894"/>
      <c r="D15" s="894"/>
      <c r="E15" s="895"/>
      <c r="F15" s="915" t="s">
        <v>28605</v>
      </c>
      <c r="G15" s="916"/>
      <c r="H15" s="916"/>
      <c r="I15" s="917"/>
      <c r="J15" s="887" t="s">
        <v>28603</v>
      </c>
      <c r="K15" s="888"/>
      <c r="L15" s="888"/>
      <c r="M15" s="888"/>
      <c r="N15" s="888"/>
      <c r="O15" s="888"/>
      <c r="P15" s="888"/>
      <c r="Q15" s="888"/>
      <c r="R15" s="889"/>
      <c r="S15" s="388"/>
    </row>
    <row r="16" spans="2:37" ht="16.350000000000001" customHeight="1" thickBot="1" x14ac:dyDescent="0.35">
      <c r="B16" s="890" t="s">
        <v>28606</v>
      </c>
      <c r="C16" s="891"/>
      <c r="D16" s="891"/>
      <c r="E16" s="892"/>
      <c r="F16" s="924" t="s">
        <v>28607</v>
      </c>
      <c r="G16" s="925"/>
      <c r="H16" s="925"/>
      <c r="I16" s="926"/>
      <c r="J16" s="921" t="s">
        <v>28603</v>
      </c>
      <c r="K16" s="922"/>
      <c r="L16" s="922"/>
      <c r="M16" s="922"/>
      <c r="N16" s="922"/>
      <c r="O16" s="922"/>
      <c r="P16" s="922"/>
      <c r="Q16" s="922"/>
      <c r="R16" s="923"/>
      <c r="S16" s="388"/>
    </row>
    <row r="17" spans="2:19" ht="18" thickBot="1" x14ac:dyDescent="0.35">
      <c r="B17" s="902"/>
      <c r="C17" s="903"/>
      <c r="D17" s="903"/>
      <c r="E17" s="904"/>
      <c r="F17" s="905"/>
      <c r="G17" s="906"/>
      <c r="H17" s="906"/>
      <c r="I17" s="907"/>
      <c r="J17" s="908" t="s">
        <v>28497</v>
      </c>
      <c r="K17" s="909"/>
      <c r="L17" s="909"/>
      <c r="M17" s="909"/>
      <c r="N17" s="909"/>
      <c r="O17" s="909"/>
      <c r="P17" s="909"/>
      <c r="Q17" s="909"/>
      <c r="R17" s="910"/>
      <c r="S17" s="257">
        <f>S14+S16+S15</f>
        <v>0</v>
      </c>
    </row>
  </sheetData>
  <sheetProtection password="CF77" sheet="1"/>
  <mergeCells count="30">
    <mergeCell ref="B17:E17"/>
    <mergeCell ref="F17:I17"/>
    <mergeCell ref="J17:R17"/>
    <mergeCell ref="B14:E14"/>
    <mergeCell ref="B10:I10"/>
    <mergeCell ref="F15:I15"/>
    <mergeCell ref="J15:R15"/>
    <mergeCell ref="F14:I14"/>
    <mergeCell ref="J16:R16"/>
    <mergeCell ref="F16:I16"/>
    <mergeCell ref="B6:D6"/>
    <mergeCell ref="D8:F8"/>
    <mergeCell ref="AE5:AK6"/>
    <mergeCell ref="J14:R14"/>
    <mergeCell ref="B16:E16"/>
    <mergeCell ref="D9:E9"/>
    <mergeCell ref="F9:H9"/>
    <mergeCell ref="B15:E15"/>
    <mergeCell ref="I9:J9"/>
    <mergeCell ref="K9:L9"/>
    <mergeCell ref="E6:AC6"/>
    <mergeCell ref="B9:C9"/>
    <mergeCell ref="B12:S12"/>
    <mergeCell ref="N9:V9"/>
    <mergeCell ref="B13:S13"/>
    <mergeCell ref="E2:AC2"/>
    <mergeCell ref="E3:AC3"/>
    <mergeCell ref="E4:AC4"/>
    <mergeCell ref="B5:D5"/>
    <mergeCell ref="E5:AC5"/>
  </mergeCells>
  <conditionalFormatting sqref="E6">
    <cfRule type="cellIs" dxfId="198" priority="17" stopIfTrue="1" operator="greaterThan">
      <formula>"""0"""</formula>
    </cfRule>
  </conditionalFormatting>
  <conditionalFormatting sqref="S14">
    <cfRule type="cellIs" dxfId="197" priority="7" stopIfTrue="1" operator="notEqual">
      <formula>0</formula>
    </cfRule>
  </conditionalFormatting>
  <conditionalFormatting sqref="S16">
    <cfRule type="cellIs" dxfId="196" priority="2" stopIfTrue="1" operator="notEqual">
      <formula>0</formula>
    </cfRule>
  </conditionalFormatting>
  <conditionalFormatting sqref="S15">
    <cfRule type="cellIs" dxfId="195" priority="1" stopIfTrue="1" operator="notEqual">
      <formula>0</formula>
    </cfRule>
  </conditionalFormatting>
  <dataValidations count="2">
    <dataValidation operator="notBetween" allowBlank="1" showInputMessage="1" showErrorMessage="1" errorTitle="Ошибка ввода количества" error="введите число, отличное от нуля" sqref="A16:A49 A14:A15"/>
    <dataValidation type="custom" operator="notBetween" allowBlank="1" showInputMessage="1" showErrorMessage="1" errorTitle="Ошибка ввода количества" error="введите число, отличное от нуля" sqref="S16 S14:S15">
      <formula1>AND(S14&gt;0,$I$9&lt;=$M$9,ISNUMBER(S14))</formula1>
    </dataValidation>
  </dataValidations>
  <printOptions gridLines="1"/>
  <pageMargins left="0.7" right="0.7" top="0.75" bottom="0.75" header="0.3" footer="0.3"/>
  <pageSetup paperSize="9" scale="55" orientation="landscape" r:id="rId1"/>
  <drawing r:id="rId2"/>
  <picture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BQ108"/>
  <sheetViews>
    <sheetView showGridLines="0" topLeftCell="A3" zoomScale="60" zoomScaleNormal="60" zoomScaleSheetLayoutView="80" zoomScalePageLayoutView="55" workbookViewId="0">
      <selection activeCell="A83" sqref="A83:IV83"/>
    </sheetView>
  </sheetViews>
  <sheetFormatPr defaultColWidth="7.44140625" defaultRowHeight="12" customHeight="1" x14ac:dyDescent="0.25"/>
  <cols>
    <col min="1" max="1" width="7.44140625" style="1"/>
    <col min="2" max="2" width="7.109375" style="1" customWidth="1"/>
    <col min="3" max="3" width="6.5546875" style="1" customWidth="1"/>
    <col min="4" max="4" width="5.88671875" style="1" customWidth="1"/>
    <col min="5" max="5" width="7.44140625" style="1" customWidth="1"/>
    <col min="6" max="6" width="6.5546875" style="1" customWidth="1"/>
    <col min="7" max="7" width="7" style="1" customWidth="1"/>
    <col min="8" max="8" width="6.5546875" style="1" customWidth="1"/>
    <col min="9" max="12" width="7.5546875" style="1" customWidth="1"/>
    <col min="13" max="13" width="6" style="1" customWidth="1"/>
    <col min="14" max="14" width="6.44140625" style="1" customWidth="1"/>
    <col min="15" max="15" width="7.109375" style="1" bestFit="1" customWidth="1"/>
    <col min="16" max="18" width="6" style="1" customWidth="1"/>
    <col min="19" max="19" width="6.109375" style="1" customWidth="1"/>
    <col min="20" max="20" width="7.5546875" style="1" customWidth="1"/>
    <col min="21" max="21" width="7.109375" style="1" customWidth="1"/>
    <col min="22" max="22" width="6.88671875" style="1" customWidth="1"/>
    <col min="23" max="24" width="5.88671875" style="1" customWidth="1"/>
    <col min="25" max="25" width="6.5546875" style="1" bestFit="1" customWidth="1"/>
    <col min="26" max="27" width="6.5546875" style="1" customWidth="1"/>
    <col min="28" max="28" width="6" style="1" customWidth="1"/>
    <col min="29" max="29" width="6.5546875" style="1" bestFit="1" customWidth="1"/>
    <col min="30" max="31" width="7.109375" style="1" customWidth="1"/>
    <col min="32" max="32" width="5.5546875" style="1" customWidth="1"/>
    <col min="33" max="33" width="6" style="1" bestFit="1" customWidth="1"/>
    <col min="34" max="34" width="6.5546875" style="1" customWidth="1"/>
    <col min="35" max="35" width="5.44140625" style="1" customWidth="1"/>
    <col min="36" max="37" width="6" style="1" bestFit="1" customWidth="1"/>
    <col min="38" max="38" width="6.44140625" style="1" customWidth="1"/>
    <col min="39" max="39" width="6" style="1" customWidth="1"/>
    <col min="40" max="41" width="6.44140625" style="1" customWidth="1"/>
    <col min="42" max="42" width="5.88671875" style="1" customWidth="1"/>
    <col min="43" max="43" width="7" style="1" customWidth="1"/>
    <col min="44" max="44" width="6.5546875" style="1" customWidth="1"/>
    <col min="45" max="45" width="6.109375" style="1" customWidth="1"/>
    <col min="46" max="55" width="7.44140625" style="1"/>
    <col min="56" max="56" width="16.6640625" style="1" customWidth="1"/>
    <col min="57" max="57" width="10.33203125" style="1" customWidth="1"/>
    <col min="58" max="16384" width="7.44140625" style="1"/>
  </cols>
  <sheetData>
    <row r="1" spans="1:57" ht="21" hidden="1" customHeight="1" thickBot="1" x14ac:dyDescent="0.3">
      <c r="B1" s="258"/>
      <c r="C1" s="258"/>
      <c r="D1" s="258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  <c r="U1" s="955"/>
      <c r="V1" s="955"/>
      <c r="W1" s="955"/>
      <c r="X1" s="955"/>
      <c r="Y1" s="955"/>
      <c r="Z1" s="955"/>
      <c r="AA1" s="955"/>
      <c r="AB1" s="955"/>
      <c r="AC1" s="955"/>
      <c r="AD1" s="955"/>
      <c r="AE1" s="645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</row>
    <row r="2" spans="1:57" ht="21" hidden="1" customHeight="1" x14ac:dyDescent="0.25">
      <c r="B2" s="258"/>
      <c r="C2" s="258"/>
      <c r="D2" s="258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  <c r="P2" s="955"/>
      <c r="Q2" s="955"/>
      <c r="R2" s="955"/>
      <c r="S2" s="955"/>
      <c r="T2" s="955"/>
      <c r="U2" s="955"/>
      <c r="V2" s="955"/>
      <c r="W2" s="955"/>
      <c r="X2" s="955"/>
      <c r="Y2" s="955"/>
      <c r="Z2" s="955"/>
      <c r="AA2" s="955"/>
      <c r="AB2" s="955"/>
      <c r="AC2" s="955"/>
      <c r="AD2" s="955"/>
      <c r="AE2" s="645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</row>
    <row r="3" spans="1:57" ht="21.75" customHeight="1" x14ac:dyDescent="0.25">
      <c r="A3" s="3"/>
      <c r="B3" s="975"/>
      <c r="C3" s="975"/>
      <c r="D3" s="975"/>
      <c r="E3" s="979"/>
      <c r="F3" s="979"/>
      <c r="G3" s="979"/>
      <c r="H3" s="979"/>
      <c r="I3" s="979"/>
      <c r="J3" s="979"/>
      <c r="K3" s="979"/>
      <c r="L3" s="979"/>
      <c r="M3" s="979"/>
      <c r="N3" s="979"/>
      <c r="O3" s="979"/>
      <c r="P3" s="979"/>
      <c r="Q3" s="979"/>
      <c r="R3" s="979"/>
      <c r="S3" s="979"/>
      <c r="T3" s="979"/>
      <c r="U3" s="979"/>
      <c r="V3" s="979"/>
      <c r="W3" s="979"/>
      <c r="X3" s="979"/>
      <c r="Y3" s="979"/>
      <c r="Z3" s="979"/>
      <c r="AA3" s="979"/>
      <c r="AB3" s="979"/>
      <c r="AC3" s="979"/>
      <c r="AD3" s="979"/>
      <c r="AE3" s="646"/>
      <c r="AF3" s="258"/>
      <c r="AG3" s="978"/>
      <c r="AH3" s="978"/>
      <c r="AI3" s="978"/>
      <c r="AJ3" s="978"/>
      <c r="AK3" s="978"/>
      <c r="AL3" s="978"/>
      <c r="AM3" s="978"/>
      <c r="AN3" s="978"/>
      <c r="AO3" s="978"/>
      <c r="AP3" s="978"/>
      <c r="AQ3" s="4"/>
      <c r="AR3" s="4"/>
      <c r="AS3" s="4"/>
      <c r="AT3" s="4"/>
    </row>
    <row r="4" spans="1:57" ht="21.75" customHeight="1" thickBot="1" x14ac:dyDescent="0.3">
      <c r="B4" s="9"/>
      <c r="C4" s="9"/>
      <c r="D4" s="9"/>
      <c r="E4" s="10"/>
      <c r="F4" s="10"/>
      <c r="G4" s="10"/>
      <c r="H4" s="10"/>
      <c r="I4" s="1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57" ht="19.5" customHeight="1" thickBot="1" x14ac:dyDescent="0.3">
      <c r="A5" s="5"/>
      <c r="B5" s="976" t="s">
        <v>28418</v>
      </c>
      <c r="C5" s="977"/>
      <c r="D5" s="969">
        <f>E42+L42+R48+AG48+T66+AM66+T76+AM76+AP76+S97+AL97+S107+AD107+AP48+Y48+AY48+BE43</f>
        <v>0</v>
      </c>
      <c r="E5" s="970"/>
      <c r="F5" s="977" t="s">
        <v>28608</v>
      </c>
      <c r="G5" s="977"/>
      <c r="H5" s="969">
        <f>R48+Y48+AG48+E42+L42+AP48+AY48+BE43</f>
        <v>0</v>
      </c>
      <c r="I5" s="970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1"/>
      <c r="AG5" s="21"/>
      <c r="AH5" s="21"/>
      <c r="AI5" s="21"/>
      <c r="AJ5" s="21"/>
      <c r="AK5" s="21"/>
      <c r="AL5" s="21"/>
      <c r="AM5" s="21"/>
      <c r="AN5" s="4"/>
      <c r="AO5" s="4"/>
      <c r="AP5" s="4"/>
      <c r="AQ5" s="4"/>
      <c r="AR5" s="4"/>
      <c r="AS5" s="4"/>
      <c r="AT5" s="4"/>
    </row>
    <row r="6" spans="1:57" ht="31.5" customHeight="1" thickBot="1" x14ac:dyDescent="0.3">
      <c r="B6" s="720" t="s">
        <v>28559</v>
      </c>
      <c r="C6" s="721"/>
      <c r="D6" s="969">
        <f>COUNTIF(C12:D40,"&gt;0")+COUNTIF(F12:G38,"&gt;0")+COUNTIF(J12:K40,"&gt;0")+COUNTIF(M12:M34,"&gt;0")+COUNTIF(P12:Q46,"&gt;0")+COUNTIF(S12:T38,"&gt;0")+COUNTIF(AD11:AF46,"&gt;0")+COUNTIF(AH11:AJ35,"&gt;0")+COUNTIF(C56:AM64,"&gt;0")+COUNTIF(C70:AP74,"&gt;0")+COUNTIF(C87:AM95,"&gt;0")+COUNTIF(C101:AE105,"&gt;0")+COUNTIF(AM11:AO46,"&gt;0")+COUNTIF(C101:AE105,"&gt;0")+COUNTIF(AQ11:AS35,"&gt;0")+COUNTIF(W12:X46,"&gt;0")+COUNTIF(Z12:AA38,"&gt;0")+COUNTIF(AV11:AX46,"&gt;0")+COUNTIF(AZ11:BB35,"&gt;0")+COUNTIF(BE10:BE41,"&gt;0")</f>
        <v>0</v>
      </c>
      <c r="E6" s="970"/>
      <c r="F6" s="720" t="s">
        <v>28421</v>
      </c>
      <c r="G6" s="721"/>
      <c r="H6" s="971">
        <v>490</v>
      </c>
      <c r="I6" s="972"/>
      <c r="J6" s="973" t="str">
        <f>IF(NumLines_DIAG&gt;=H6,"Достигнут лимит по количеству линий"," ")</f>
        <v xml:space="preserve"> </v>
      </c>
      <c r="K6" s="974"/>
      <c r="L6" s="974"/>
      <c r="M6" s="974"/>
      <c r="N6" s="974"/>
      <c r="O6" s="974"/>
      <c r="P6" s="974"/>
      <c r="Q6" s="974"/>
      <c r="R6" s="97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45"/>
      <c r="AG6" s="545"/>
      <c r="AH6" s="545"/>
      <c r="AI6" s="545"/>
      <c r="AJ6" s="545"/>
      <c r="AK6" s="545"/>
      <c r="AL6" s="545"/>
      <c r="AM6" s="545"/>
      <c r="AN6" s="4"/>
      <c r="AO6" s="4"/>
      <c r="AP6" s="4"/>
      <c r="AQ6" s="4"/>
      <c r="AR6" s="4"/>
      <c r="AS6" s="4"/>
      <c r="AT6" s="4"/>
    </row>
    <row r="7" spans="1:57" ht="34.5" customHeight="1" thickBot="1" x14ac:dyDescent="0.3">
      <c r="B7" s="544"/>
      <c r="C7" s="544"/>
      <c r="D7" s="544"/>
      <c r="E7" s="544"/>
      <c r="F7" s="544"/>
      <c r="G7" s="544"/>
      <c r="H7" s="544"/>
      <c r="I7" s="544"/>
      <c r="J7" s="544"/>
      <c r="K7" s="4"/>
      <c r="L7" s="4"/>
      <c r="M7" s="4"/>
      <c r="N7" s="4"/>
      <c r="O7" s="4"/>
      <c r="P7" s="4"/>
      <c r="Q7" s="4"/>
      <c r="R7" s="4"/>
      <c r="S7" s="4"/>
      <c r="T7" s="4"/>
      <c r="U7" s="12" t="s">
        <v>28609</v>
      </c>
      <c r="V7" s="4"/>
      <c r="W7" s="4"/>
      <c r="X7" s="4"/>
      <c r="Y7" s="4"/>
      <c r="Z7" s="4"/>
      <c r="AA7" s="4"/>
      <c r="AB7" s="4"/>
      <c r="AC7" s="942" t="s">
        <v>28589</v>
      </c>
      <c r="AD7" s="943"/>
      <c r="AE7" s="943"/>
      <c r="AF7" s="943"/>
      <c r="AG7" s="943"/>
      <c r="AH7" s="943"/>
      <c r="AI7" s="943"/>
      <c r="AJ7" s="944"/>
      <c r="AK7" s="4"/>
      <c r="AL7" s="942" t="s">
        <v>28610</v>
      </c>
      <c r="AM7" s="943"/>
      <c r="AN7" s="943"/>
      <c r="AO7" s="943"/>
      <c r="AP7" s="943"/>
      <c r="AQ7" s="943"/>
      <c r="AR7" s="943"/>
      <c r="AS7" s="944"/>
      <c r="AU7" s="942" t="s">
        <v>28591</v>
      </c>
      <c r="AV7" s="943"/>
      <c r="AW7" s="943"/>
      <c r="AX7" s="943"/>
      <c r="AY7" s="943"/>
      <c r="AZ7" s="943"/>
      <c r="BA7" s="943"/>
      <c r="BB7" s="944"/>
      <c r="BD7" s="987" t="s">
        <v>28563</v>
      </c>
      <c r="BE7" s="988"/>
    </row>
    <row r="8" spans="1:57" ht="28.5" customHeight="1" thickTop="1" thickBot="1" x14ac:dyDescent="0.3">
      <c r="B8" s="544"/>
      <c r="C8" s="544"/>
      <c r="D8" s="544"/>
      <c r="E8" s="544"/>
      <c r="F8" s="544"/>
      <c r="G8" s="544"/>
      <c r="H8" s="544"/>
      <c r="J8" s="544"/>
      <c r="K8" s="4"/>
      <c r="L8" s="12"/>
      <c r="M8" s="13"/>
      <c r="N8" s="13"/>
      <c r="O8" s="316"/>
      <c r="P8" s="13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945" t="s">
        <v>28611</v>
      </c>
      <c r="AD8" s="946"/>
      <c r="AE8" s="946"/>
      <c r="AF8" s="946"/>
      <c r="AG8" s="946"/>
      <c r="AH8" s="946"/>
      <c r="AI8" s="946"/>
      <c r="AJ8" s="947"/>
      <c r="AK8" s="4"/>
      <c r="AL8" s="945" t="s">
        <v>28612</v>
      </c>
      <c r="AM8" s="946"/>
      <c r="AN8" s="946"/>
      <c r="AO8" s="946"/>
      <c r="AP8" s="946"/>
      <c r="AQ8" s="946"/>
      <c r="AR8" s="946"/>
      <c r="AS8" s="947"/>
      <c r="AU8" s="945" t="s">
        <v>28611</v>
      </c>
      <c r="AV8" s="946"/>
      <c r="AW8" s="946"/>
      <c r="AX8" s="946"/>
      <c r="AY8" s="946"/>
      <c r="AZ8" s="946"/>
      <c r="BA8" s="946"/>
      <c r="BB8" s="947"/>
      <c r="BD8" s="989" t="s">
        <v>28611</v>
      </c>
      <c r="BE8" s="990"/>
    </row>
    <row r="9" spans="1:57" s="421" customFormat="1" ht="33.75" customHeight="1" thickTop="1" thickBot="1" x14ac:dyDescent="0.3">
      <c r="B9" s="956" t="s">
        <v>28613</v>
      </c>
      <c r="C9" s="957"/>
      <c r="D9" s="957"/>
      <c r="E9" s="957"/>
      <c r="F9" s="957"/>
      <c r="G9" s="958"/>
      <c r="I9" s="956" t="s">
        <v>28614</v>
      </c>
      <c r="J9" s="957"/>
      <c r="K9" s="957"/>
      <c r="L9" s="957"/>
      <c r="M9" s="958"/>
      <c r="O9" s="956" t="s">
        <v>28561</v>
      </c>
      <c r="P9" s="957"/>
      <c r="Q9" s="957"/>
      <c r="R9" s="957"/>
      <c r="S9" s="957"/>
      <c r="T9" s="958"/>
      <c r="V9" s="956" t="s">
        <v>28562</v>
      </c>
      <c r="W9" s="957"/>
      <c r="X9" s="957"/>
      <c r="Y9" s="957"/>
      <c r="Z9" s="957"/>
      <c r="AA9" s="958"/>
      <c r="AC9" s="948" t="s">
        <v>28592</v>
      </c>
      <c r="AD9" s="949"/>
      <c r="AE9" s="949"/>
      <c r="AF9" s="950"/>
      <c r="AG9" s="951" t="s">
        <v>28592</v>
      </c>
      <c r="AH9" s="949"/>
      <c r="AI9" s="949"/>
      <c r="AJ9" s="952"/>
      <c r="AL9" s="948" t="s">
        <v>28592</v>
      </c>
      <c r="AM9" s="949"/>
      <c r="AN9" s="949"/>
      <c r="AO9" s="950"/>
      <c r="AP9" s="951" t="s">
        <v>28592</v>
      </c>
      <c r="AQ9" s="949"/>
      <c r="AR9" s="949"/>
      <c r="AS9" s="952"/>
      <c r="AU9" s="948" t="s">
        <v>28592</v>
      </c>
      <c r="AV9" s="949"/>
      <c r="AW9" s="949"/>
      <c r="AX9" s="950"/>
      <c r="AY9" s="951" t="s">
        <v>28592</v>
      </c>
      <c r="AZ9" s="949"/>
      <c r="BA9" s="949"/>
      <c r="BB9" s="952"/>
      <c r="BD9" s="685"/>
      <c r="BE9" s="686" t="s">
        <v>28615</v>
      </c>
    </row>
    <row r="10" spans="1:57" s="422" customFormat="1" ht="17.25" customHeight="1" thickTop="1" thickBot="1" x14ac:dyDescent="0.3">
      <c r="B10" s="962" t="s">
        <v>28424</v>
      </c>
      <c r="C10" s="963"/>
      <c r="D10" s="963"/>
      <c r="E10" s="963"/>
      <c r="F10" s="963"/>
      <c r="G10" s="964"/>
      <c r="I10" s="962" t="s">
        <v>28616</v>
      </c>
      <c r="J10" s="963"/>
      <c r="K10" s="963"/>
      <c r="L10" s="963"/>
      <c r="M10" s="964"/>
      <c r="O10" s="959" t="s">
        <v>28611</v>
      </c>
      <c r="P10" s="960"/>
      <c r="Q10" s="960"/>
      <c r="R10" s="960"/>
      <c r="S10" s="960"/>
      <c r="T10" s="961"/>
      <c r="V10" s="959" t="s">
        <v>28611</v>
      </c>
      <c r="W10" s="960"/>
      <c r="X10" s="960"/>
      <c r="Y10" s="960"/>
      <c r="Z10" s="960"/>
      <c r="AA10" s="961"/>
      <c r="AC10" s="267"/>
      <c r="AD10" s="431" t="s">
        <v>28593</v>
      </c>
      <c r="AE10" s="634" t="s">
        <v>28594</v>
      </c>
      <c r="AF10" s="431" t="s">
        <v>28595</v>
      </c>
      <c r="AG10" s="630"/>
      <c r="AH10" s="631" t="s">
        <v>28593</v>
      </c>
      <c r="AI10" s="431" t="s">
        <v>28594</v>
      </c>
      <c r="AJ10" s="632" t="s">
        <v>28595</v>
      </c>
      <c r="AL10" s="633"/>
      <c r="AM10" s="431" t="s">
        <v>28593</v>
      </c>
      <c r="AN10" s="431" t="s">
        <v>28594</v>
      </c>
      <c r="AO10" s="431" t="s">
        <v>28595</v>
      </c>
      <c r="AP10" s="635"/>
      <c r="AQ10" s="629" t="s">
        <v>28593</v>
      </c>
      <c r="AR10" s="629" t="s">
        <v>28594</v>
      </c>
      <c r="AS10" s="636" t="s">
        <v>28595</v>
      </c>
      <c r="AU10" s="267"/>
      <c r="AV10" s="431" t="s">
        <v>28593</v>
      </c>
      <c r="AW10" s="634" t="s">
        <v>28594</v>
      </c>
      <c r="AX10" s="431" t="s">
        <v>28595</v>
      </c>
      <c r="AY10" s="630"/>
      <c r="AZ10" s="631" t="s">
        <v>28593</v>
      </c>
      <c r="BA10" s="431" t="s">
        <v>28594</v>
      </c>
      <c r="BB10" s="632" t="s">
        <v>28595</v>
      </c>
      <c r="BD10" s="401" t="s">
        <v>28579</v>
      </c>
      <c r="BE10" s="684"/>
    </row>
    <row r="11" spans="1:57" s="422" customFormat="1" ht="15" customHeight="1" thickTop="1" thickBot="1" x14ac:dyDescent="0.3">
      <c r="B11" s="423"/>
      <c r="C11" s="424" t="s">
        <v>28592</v>
      </c>
      <c r="D11" s="425" t="s">
        <v>28617</v>
      </c>
      <c r="E11" s="426"/>
      <c r="F11" s="424" t="s">
        <v>28592</v>
      </c>
      <c r="G11" s="427" t="s">
        <v>28617</v>
      </c>
      <c r="H11" s="428"/>
      <c r="I11" s="429"/>
      <c r="J11" s="425" t="s">
        <v>28618</v>
      </c>
      <c r="K11" s="425" t="s">
        <v>28619</v>
      </c>
      <c r="L11" s="426"/>
      <c r="M11" s="427" t="s">
        <v>28618</v>
      </c>
      <c r="N11" s="430"/>
      <c r="O11" s="267"/>
      <c r="P11" s="431" t="s">
        <v>28618</v>
      </c>
      <c r="Q11" s="432" t="s">
        <v>28620</v>
      </c>
      <c r="R11" s="432"/>
      <c r="S11" s="431" t="s">
        <v>28618</v>
      </c>
      <c r="T11" s="433" t="s">
        <v>28620</v>
      </c>
      <c r="V11" s="267"/>
      <c r="W11" s="431" t="s">
        <v>28618</v>
      </c>
      <c r="X11" s="432" t="s">
        <v>28620</v>
      </c>
      <c r="Y11" s="432"/>
      <c r="Z11" s="431" t="s">
        <v>28618</v>
      </c>
      <c r="AA11" s="433" t="s">
        <v>28620</v>
      </c>
      <c r="AC11" s="555" t="s">
        <v>28579</v>
      </c>
      <c r="AD11" s="538"/>
      <c r="AE11" s="538"/>
      <c r="AF11" s="538"/>
      <c r="AG11" s="556" t="s">
        <v>28596</v>
      </c>
      <c r="AH11" s="538"/>
      <c r="AI11" s="538"/>
      <c r="AJ11" s="539"/>
      <c r="AL11" s="555" t="s">
        <v>28579</v>
      </c>
      <c r="AM11" s="538"/>
      <c r="AN11" s="538"/>
      <c r="AO11" s="538"/>
      <c r="AP11" s="556" t="s">
        <v>28596</v>
      </c>
      <c r="AQ11" s="538"/>
      <c r="AR11" s="538"/>
      <c r="AS11" s="539"/>
      <c r="AU11" s="555" t="s">
        <v>28579</v>
      </c>
      <c r="AV11" s="538"/>
      <c r="AW11" s="538"/>
      <c r="AX11" s="538"/>
      <c r="AY11" s="556" t="s">
        <v>28596</v>
      </c>
      <c r="AZ11" s="538"/>
      <c r="BA11" s="538"/>
      <c r="BB11" s="539"/>
      <c r="BD11" s="401" t="s">
        <v>28435</v>
      </c>
      <c r="BE11" s="684"/>
    </row>
    <row r="12" spans="1:57" s="421" customFormat="1" ht="12.9" customHeight="1" x14ac:dyDescent="0.25">
      <c r="A12" s="434"/>
      <c r="B12" s="435" t="s">
        <v>28435</v>
      </c>
      <c r="C12" s="548"/>
      <c r="D12" s="538"/>
      <c r="E12" s="436" t="s">
        <v>28436</v>
      </c>
      <c r="F12" s="538"/>
      <c r="G12" s="539"/>
      <c r="I12" s="435" t="s">
        <v>28435</v>
      </c>
      <c r="J12" s="538"/>
      <c r="K12" s="538"/>
      <c r="L12" s="439" t="s">
        <v>28440</v>
      </c>
      <c r="M12" s="539"/>
      <c r="N12" s="437"/>
      <c r="O12" s="435" t="s">
        <v>28435</v>
      </c>
      <c r="P12" s="538"/>
      <c r="Q12" s="538"/>
      <c r="R12" s="436" t="s">
        <v>28436</v>
      </c>
      <c r="S12" s="538"/>
      <c r="T12" s="539"/>
      <c r="V12" s="435" t="s">
        <v>28435</v>
      </c>
      <c r="W12" s="538"/>
      <c r="X12" s="538"/>
      <c r="Y12" s="436" t="s">
        <v>28436</v>
      </c>
      <c r="Z12" s="538"/>
      <c r="AA12" s="539"/>
      <c r="AC12" s="555" t="s">
        <v>28435</v>
      </c>
      <c r="AD12" s="538"/>
      <c r="AE12" s="538"/>
      <c r="AF12" s="538"/>
      <c r="AG12" s="440" t="s">
        <v>28597</v>
      </c>
      <c r="AH12" s="538"/>
      <c r="AI12" s="538"/>
      <c r="AJ12" s="539"/>
      <c r="AL12" s="555" t="s">
        <v>28435</v>
      </c>
      <c r="AM12" s="538"/>
      <c r="AN12" s="538"/>
      <c r="AO12" s="538"/>
      <c r="AP12" s="440" t="s">
        <v>28597</v>
      </c>
      <c r="AQ12" s="538"/>
      <c r="AR12" s="538"/>
      <c r="AS12" s="539"/>
      <c r="AU12" s="555" t="s">
        <v>28435</v>
      </c>
      <c r="AV12" s="538"/>
      <c r="AW12" s="538"/>
      <c r="AX12" s="538"/>
      <c r="AY12" s="440" t="s">
        <v>28597</v>
      </c>
      <c r="AZ12" s="538"/>
      <c r="BA12" s="538"/>
      <c r="BB12" s="539"/>
      <c r="BD12" s="404" t="s">
        <v>28437</v>
      </c>
      <c r="BE12" s="684"/>
    </row>
    <row r="13" spans="1:57" s="421" customFormat="1" ht="12.9" customHeight="1" x14ac:dyDescent="0.25">
      <c r="A13" s="434"/>
      <c r="B13" s="438" t="s">
        <v>28437</v>
      </c>
      <c r="C13" s="538"/>
      <c r="D13" s="538"/>
      <c r="E13" s="439" t="s">
        <v>28438</v>
      </c>
      <c r="F13" s="538"/>
      <c r="G13" s="539"/>
      <c r="I13" s="438" t="s">
        <v>28437</v>
      </c>
      <c r="J13" s="538"/>
      <c r="K13" s="538"/>
      <c r="L13" s="440" t="s">
        <v>28444</v>
      </c>
      <c r="M13" s="539"/>
      <c r="N13" s="437"/>
      <c r="O13" s="438" t="s">
        <v>28437</v>
      </c>
      <c r="P13" s="538"/>
      <c r="Q13" s="538"/>
      <c r="R13" s="439" t="s">
        <v>28438</v>
      </c>
      <c r="S13" s="538"/>
      <c r="T13" s="539"/>
      <c r="V13" s="438" t="s">
        <v>28437</v>
      </c>
      <c r="W13" s="538"/>
      <c r="X13" s="538"/>
      <c r="Y13" s="439" t="s">
        <v>28438</v>
      </c>
      <c r="Z13" s="538"/>
      <c r="AA13" s="539"/>
      <c r="AC13" s="438" t="s">
        <v>28437</v>
      </c>
      <c r="AD13" s="538"/>
      <c r="AE13" s="538"/>
      <c r="AF13" s="538"/>
      <c r="AG13" s="440" t="s">
        <v>28436</v>
      </c>
      <c r="AH13" s="538"/>
      <c r="AI13" s="538"/>
      <c r="AJ13" s="539"/>
      <c r="AL13" s="438" t="s">
        <v>28437</v>
      </c>
      <c r="AM13" s="538"/>
      <c r="AN13" s="538"/>
      <c r="AO13" s="538"/>
      <c r="AP13" s="440" t="s">
        <v>28436</v>
      </c>
      <c r="AQ13" s="538"/>
      <c r="AR13" s="538"/>
      <c r="AS13" s="539"/>
      <c r="AU13" s="438" t="s">
        <v>28437</v>
      </c>
      <c r="AV13" s="538"/>
      <c r="AW13" s="538"/>
      <c r="AX13" s="538"/>
      <c r="AY13" s="440" t="s">
        <v>28436</v>
      </c>
      <c r="AZ13" s="538"/>
      <c r="BA13" s="538"/>
      <c r="BB13" s="539"/>
      <c r="BD13" s="404" t="s">
        <v>28439</v>
      </c>
      <c r="BE13" s="684"/>
    </row>
    <row r="14" spans="1:57" s="421" customFormat="1" ht="12.9" customHeight="1" x14ac:dyDescent="0.25">
      <c r="A14" s="434"/>
      <c r="B14" s="438" t="s">
        <v>28439</v>
      </c>
      <c r="C14" s="538"/>
      <c r="D14" s="538"/>
      <c r="E14" s="439" t="s">
        <v>28440</v>
      </c>
      <c r="F14" s="538"/>
      <c r="G14" s="539"/>
      <c r="I14" s="438" t="s">
        <v>28439</v>
      </c>
      <c r="J14" s="538"/>
      <c r="K14" s="538"/>
      <c r="L14" s="440" t="s">
        <v>28448</v>
      </c>
      <c r="M14" s="539"/>
      <c r="N14" s="437"/>
      <c r="O14" s="438" t="s">
        <v>28439</v>
      </c>
      <c r="P14" s="538"/>
      <c r="Q14" s="538"/>
      <c r="R14" s="439" t="s">
        <v>28440</v>
      </c>
      <c r="S14" s="538"/>
      <c r="T14" s="539"/>
      <c r="V14" s="438" t="s">
        <v>28439</v>
      </c>
      <c r="W14" s="538"/>
      <c r="X14" s="538"/>
      <c r="Y14" s="439" t="s">
        <v>28440</v>
      </c>
      <c r="Z14" s="538"/>
      <c r="AA14" s="539"/>
      <c r="AC14" s="438" t="s">
        <v>28439</v>
      </c>
      <c r="AD14" s="538"/>
      <c r="AE14" s="538"/>
      <c r="AF14" s="538"/>
      <c r="AG14" s="439" t="s">
        <v>28438</v>
      </c>
      <c r="AH14" s="538"/>
      <c r="AI14" s="538"/>
      <c r="AJ14" s="539"/>
      <c r="AL14" s="438" t="s">
        <v>28439</v>
      </c>
      <c r="AM14" s="538"/>
      <c r="AN14" s="538"/>
      <c r="AO14" s="538"/>
      <c r="AP14" s="439" t="s">
        <v>28438</v>
      </c>
      <c r="AQ14" s="538"/>
      <c r="AR14" s="538"/>
      <c r="AS14" s="539"/>
      <c r="AU14" s="438" t="s">
        <v>28439</v>
      </c>
      <c r="AV14" s="538"/>
      <c r="AW14" s="538"/>
      <c r="AX14" s="538"/>
      <c r="AY14" s="439" t="s">
        <v>28438</v>
      </c>
      <c r="AZ14" s="538"/>
      <c r="BA14" s="538"/>
      <c r="BB14" s="539"/>
      <c r="BD14" s="404" t="s">
        <v>28441</v>
      </c>
      <c r="BE14" s="684"/>
    </row>
    <row r="15" spans="1:57" s="421" customFormat="1" ht="12.9" customHeight="1" x14ac:dyDescent="0.25">
      <c r="A15" s="434"/>
      <c r="B15" s="438" t="s">
        <v>28441</v>
      </c>
      <c r="C15" s="538"/>
      <c r="D15" s="538"/>
      <c r="E15" s="439" t="s">
        <v>28442</v>
      </c>
      <c r="F15" s="538"/>
      <c r="G15" s="539"/>
      <c r="I15" s="438" t="s">
        <v>28441</v>
      </c>
      <c r="J15" s="538"/>
      <c r="K15" s="538"/>
      <c r="L15" s="440" t="s">
        <v>28452</v>
      </c>
      <c r="M15" s="539"/>
      <c r="N15" s="437"/>
      <c r="O15" s="438" t="s">
        <v>28441</v>
      </c>
      <c r="P15" s="538"/>
      <c r="Q15" s="538"/>
      <c r="R15" s="439" t="s">
        <v>28442</v>
      </c>
      <c r="S15" s="538"/>
      <c r="T15" s="539"/>
      <c r="V15" s="438" t="s">
        <v>28441</v>
      </c>
      <c r="W15" s="538"/>
      <c r="X15" s="538"/>
      <c r="Y15" s="439" t="s">
        <v>28442</v>
      </c>
      <c r="Z15" s="538"/>
      <c r="AA15" s="539"/>
      <c r="AC15" s="438" t="s">
        <v>28441</v>
      </c>
      <c r="AD15" s="538"/>
      <c r="AE15" s="538"/>
      <c r="AF15" s="538"/>
      <c r="AG15" s="439" t="s">
        <v>28440</v>
      </c>
      <c r="AH15" s="538"/>
      <c r="AI15" s="538"/>
      <c r="AJ15" s="539"/>
      <c r="AL15" s="438" t="s">
        <v>28441</v>
      </c>
      <c r="AM15" s="538"/>
      <c r="AN15" s="538"/>
      <c r="AO15" s="538"/>
      <c r="AP15" s="439" t="s">
        <v>28440</v>
      </c>
      <c r="AQ15" s="538"/>
      <c r="AR15" s="538"/>
      <c r="AS15" s="539"/>
      <c r="AU15" s="438" t="s">
        <v>28441</v>
      </c>
      <c r="AV15" s="538"/>
      <c r="AW15" s="538"/>
      <c r="AX15" s="538"/>
      <c r="AY15" s="439" t="s">
        <v>28440</v>
      </c>
      <c r="AZ15" s="538"/>
      <c r="BA15" s="538"/>
      <c r="BB15" s="539"/>
      <c r="BD15" s="404" t="s">
        <v>28443</v>
      </c>
      <c r="BE15" s="684"/>
    </row>
    <row r="16" spans="1:57" s="421" customFormat="1" ht="12.9" customHeight="1" x14ac:dyDescent="0.25">
      <c r="A16" s="434"/>
      <c r="B16" s="438" t="s">
        <v>28443</v>
      </c>
      <c r="C16" s="538"/>
      <c r="D16" s="538"/>
      <c r="E16" s="440" t="s">
        <v>28444</v>
      </c>
      <c r="F16" s="538"/>
      <c r="G16" s="539"/>
      <c r="I16" s="438" t="s">
        <v>28443</v>
      </c>
      <c r="J16" s="538"/>
      <c r="K16" s="538"/>
      <c r="L16" s="440" t="s">
        <v>28456</v>
      </c>
      <c r="M16" s="539"/>
      <c r="N16" s="437"/>
      <c r="O16" s="438" t="s">
        <v>28443</v>
      </c>
      <c r="P16" s="538"/>
      <c r="Q16" s="538"/>
      <c r="R16" s="440" t="s">
        <v>28444</v>
      </c>
      <c r="S16" s="538"/>
      <c r="T16" s="539"/>
      <c r="V16" s="438" t="s">
        <v>28443</v>
      </c>
      <c r="W16" s="538"/>
      <c r="X16" s="538"/>
      <c r="Y16" s="440" t="s">
        <v>28444</v>
      </c>
      <c r="Z16" s="538"/>
      <c r="AA16" s="539"/>
      <c r="AC16" s="438" t="s">
        <v>28443</v>
      </c>
      <c r="AD16" s="538"/>
      <c r="AE16" s="538"/>
      <c r="AF16" s="538"/>
      <c r="AG16" s="439" t="s">
        <v>28442</v>
      </c>
      <c r="AH16" s="538"/>
      <c r="AI16" s="538"/>
      <c r="AJ16" s="539"/>
      <c r="AL16" s="438" t="s">
        <v>28443</v>
      </c>
      <c r="AM16" s="538"/>
      <c r="AN16" s="538"/>
      <c r="AO16" s="538"/>
      <c r="AP16" s="439" t="s">
        <v>28442</v>
      </c>
      <c r="AQ16" s="538"/>
      <c r="AR16" s="538"/>
      <c r="AS16" s="539"/>
      <c r="AU16" s="438" t="s">
        <v>28443</v>
      </c>
      <c r="AV16" s="538"/>
      <c r="AW16" s="538"/>
      <c r="AX16" s="538"/>
      <c r="AY16" s="439" t="s">
        <v>28442</v>
      </c>
      <c r="AZ16" s="538"/>
      <c r="BA16" s="538"/>
      <c r="BB16" s="539"/>
      <c r="BD16" s="404" t="s">
        <v>28445</v>
      </c>
      <c r="BE16" s="684"/>
    </row>
    <row r="17" spans="1:57" s="421" customFormat="1" ht="12.9" customHeight="1" x14ac:dyDescent="0.25">
      <c r="A17" s="434"/>
      <c r="B17" s="438" t="s">
        <v>28445</v>
      </c>
      <c r="C17" s="538"/>
      <c r="D17" s="538"/>
      <c r="E17" s="440" t="s">
        <v>28446</v>
      </c>
      <c r="F17" s="538"/>
      <c r="G17" s="539"/>
      <c r="I17" s="438" t="s">
        <v>28445</v>
      </c>
      <c r="J17" s="538"/>
      <c r="K17" s="538"/>
      <c r="L17" s="440" t="s">
        <v>28460</v>
      </c>
      <c r="M17" s="539"/>
      <c r="N17" s="437"/>
      <c r="O17" s="438" t="s">
        <v>28445</v>
      </c>
      <c r="P17" s="538"/>
      <c r="Q17" s="538"/>
      <c r="R17" s="440" t="s">
        <v>28446</v>
      </c>
      <c r="S17" s="538"/>
      <c r="T17" s="539"/>
      <c r="V17" s="438" t="s">
        <v>28445</v>
      </c>
      <c r="W17" s="538"/>
      <c r="X17" s="538"/>
      <c r="Y17" s="440" t="s">
        <v>28446</v>
      </c>
      <c r="Z17" s="538"/>
      <c r="AA17" s="539"/>
      <c r="AC17" s="438" t="s">
        <v>28445</v>
      </c>
      <c r="AD17" s="538"/>
      <c r="AE17" s="538"/>
      <c r="AF17" s="538"/>
      <c r="AG17" s="440" t="s">
        <v>28444</v>
      </c>
      <c r="AH17" s="538"/>
      <c r="AI17" s="538"/>
      <c r="AJ17" s="539"/>
      <c r="AL17" s="438" t="s">
        <v>28445</v>
      </c>
      <c r="AM17" s="538"/>
      <c r="AN17" s="538"/>
      <c r="AO17" s="538"/>
      <c r="AP17" s="440" t="s">
        <v>28444</v>
      </c>
      <c r="AQ17" s="538"/>
      <c r="AR17" s="538"/>
      <c r="AS17" s="539"/>
      <c r="AU17" s="438" t="s">
        <v>28445</v>
      </c>
      <c r="AV17" s="538"/>
      <c r="AW17" s="538"/>
      <c r="AX17" s="538"/>
      <c r="AY17" s="440" t="s">
        <v>28444</v>
      </c>
      <c r="AZ17" s="538"/>
      <c r="BA17" s="538"/>
      <c r="BB17" s="539"/>
      <c r="BD17" s="404" t="s">
        <v>28447</v>
      </c>
      <c r="BE17" s="684"/>
    </row>
    <row r="18" spans="1:57" s="421" customFormat="1" ht="12.9" customHeight="1" x14ac:dyDescent="0.25">
      <c r="A18" s="434"/>
      <c r="B18" s="438" t="s">
        <v>28447</v>
      </c>
      <c r="C18" s="538"/>
      <c r="D18" s="538"/>
      <c r="E18" s="440" t="s">
        <v>28448</v>
      </c>
      <c r="F18" s="538"/>
      <c r="G18" s="539"/>
      <c r="I18" s="438" t="s">
        <v>28447</v>
      </c>
      <c r="J18" s="538"/>
      <c r="K18" s="538"/>
      <c r="L18" s="440" t="s">
        <v>28464</v>
      </c>
      <c r="M18" s="539"/>
      <c r="N18" s="437"/>
      <c r="O18" s="438" t="s">
        <v>28447</v>
      </c>
      <c r="P18" s="538"/>
      <c r="Q18" s="538"/>
      <c r="R18" s="440" t="s">
        <v>28448</v>
      </c>
      <c r="S18" s="538"/>
      <c r="T18" s="539"/>
      <c r="V18" s="438" t="s">
        <v>28447</v>
      </c>
      <c r="W18" s="538"/>
      <c r="X18" s="538"/>
      <c r="Y18" s="440" t="s">
        <v>28448</v>
      </c>
      <c r="Z18" s="538"/>
      <c r="AA18" s="539"/>
      <c r="AC18" s="438" t="s">
        <v>28447</v>
      </c>
      <c r="AD18" s="538"/>
      <c r="AE18" s="538"/>
      <c r="AF18" s="538"/>
      <c r="AG18" s="440" t="s">
        <v>28446</v>
      </c>
      <c r="AH18" s="538"/>
      <c r="AI18" s="538"/>
      <c r="AJ18" s="539"/>
      <c r="AL18" s="438" t="s">
        <v>28447</v>
      </c>
      <c r="AM18" s="538"/>
      <c r="AN18" s="538"/>
      <c r="AO18" s="538"/>
      <c r="AP18" s="440" t="s">
        <v>28446</v>
      </c>
      <c r="AQ18" s="538"/>
      <c r="AR18" s="538"/>
      <c r="AS18" s="539"/>
      <c r="AU18" s="438" t="s">
        <v>28447</v>
      </c>
      <c r="AV18" s="538"/>
      <c r="AW18" s="538"/>
      <c r="AX18" s="538"/>
      <c r="AY18" s="440" t="s">
        <v>28446</v>
      </c>
      <c r="AZ18" s="538"/>
      <c r="BA18" s="538"/>
      <c r="BB18" s="539"/>
      <c r="BD18" s="404" t="s">
        <v>28449</v>
      </c>
      <c r="BE18" s="684"/>
    </row>
    <row r="19" spans="1:57" s="421" customFormat="1" ht="12.9" customHeight="1" x14ac:dyDescent="0.25">
      <c r="A19" s="434"/>
      <c r="B19" s="438" t="s">
        <v>28449</v>
      </c>
      <c r="C19" s="538"/>
      <c r="D19" s="538"/>
      <c r="E19" s="440" t="s">
        <v>28450</v>
      </c>
      <c r="F19" s="538"/>
      <c r="G19" s="539"/>
      <c r="I19" s="438" t="s">
        <v>28449</v>
      </c>
      <c r="J19" s="538"/>
      <c r="K19" s="538"/>
      <c r="L19" s="440" t="s">
        <v>28468</v>
      </c>
      <c r="M19" s="539"/>
      <c r="N19" s="437"/>
      <c r="O19" s="438" t="s">
        <v>28449</v>
      </c>
      <c r="P19" s="538"/>
      <c r="Q19" s="538"/>
      <c r="R19" s="440" t="s">
        <v>28450</v>
      </c>
      <c r="S19" s="538"/>
      <c r="T19" s="539"/>
      <c r="V19" s="438" t="s">
        <v>28449</v>
      </c>
      <c r="W19" s="538"/>
      <c r="X19" s="538"/>
      <c r="Y19" s="440" t="s">
        <v>28450</v>
      </c>
      <c r="Z19" s="538"/>
      <c r="AA19" s="539"/>
      <c r="AC19" s="438" t="s">
        <v>28449</v>
      </c>
      <c r="AD19" s="538"/>
      <c r="AE19" s="538"/>
      <c r="AF19" s="538"/>
      <c r="AG19" s="440" t="s">
        <v>28448</v>
      </c>
      <c r="AH19" s="538"/>
      <c r="AI19" s="538"/>
      <c r="AJ19" s="539"/>
      <c r="AL19" s="438" t="s">
        <v>28449</v>
      </c>
      <c r="AM19" s="538"/>
      <c r="AN19" s="538"/>
      <c r="AO19" s="538"/>
      <c r="AP19" s="440" t="s">
        <v>28448</v>
      </c>
      <c r="AQ19" s="538"/>
      <c r="AR19" s="538"/>
      <c r="AS19" s="539"/>
      <c r="AU19" s="438" t="s">
        <v>28449</v>
      </c>
      <c r="AV19" s="538"/>
      <c r="AW19" s="538"/>
      <c r="AX19" s="538"/>
      <c r="AY19" s="440" t="s">
        <v>28448</v>
      </c>
      <c r="AZ19" s="538"/>
      <c r="BA19" s="538"/>
      <c r="BB19" s="539"/>
      <c r="BD19" s="404" t="s">
        <v>28451</v>
      </c>
      <c r="BE19" s="684"/>
    </row>
    <row r="20" spans="1:57" s="421" customFormat="1" ht="12.9" customHeight="1" x14ac:dyDescent="0.25">
      <c r="A20" s="434"/>
      <c r="B20" s="438" t="s">
        <v>28451</v>
      </c>
      <c r="C20" s="538"/>
      <c r="D20" s="538"/>
      <c r="E20" s="440" t="s">
        <v>28452</v>
      </c>
      <c r="F20" s="538"/>
      <c r="G20" s="539"/>
      <c r="I20" s="438" t="s">
        <v>28451</v>
      </c>
      <c r="J20" s="538"/>
      <c r="K20" s="538"/>
      <c r="L20" s="440" t="s">
        <v>28472</v>
      </c>
      <c r="M20" s="539"/>
      <c r="N20" s="437"/>
      <c r="O20" s="438" t="s">
        <v>28451</v>
      </c>
      <c r="P20" s="538"/>
      <c r="Q20" s="538"/>
      <c r="R20" s="440" t="s">
        <v>28452</v>
      </c>
      <c r="S20" s="538"/>
      <c r="T20" s="539"/>
      <c r="V20" s="438" t="s">
        <v>28451</v>
      </c>
      <c r="W20" s="538"/>
      <c r="X20" s="538"/>
      <c r="Y20" s="440" t="s">
        <v>28452</v>
      </c>
      <c r="Z20" s="538"/>
      <c r="AA20" s="539"/>
      <c r="AC20" s="438" t="s">
        <v>28451</v>
      </c>
      <c r="AD20" s="538"/>
      <c r="AE20" s="538"/>
      <c r="AF20" s="538"/>
      <c r="AG20" s="440" t="s">
        <v>28450</v>
      </c>
      <c r="AH20" s="538"/>
      <c r="AI20" s="538"/>
      <c r="AJ20" s="539"/>
      <c r="AL20" s="438" t="s">
        <v>28451</v>
      </c>
      <c r="AM20" s="538"/>
      <c r="AN20" s="538"/>
      <c r="AO20" s="538"/>
      <c r="AP20" s="440" t="s">
        <v>28450</v>
      </c>
      <c r="AQ20" s="538"/>
      <c r="AR20" s="538"/>
      <c r="AS20" s="539"/>
      <c r="AU20" s="438" t="s">
        <v>28451</v>
      </c>
      <c r="AV20" s="538"/>
      <c r="AW20" s="538"/>
      <c r="AX20" s="538"/>
      <c r="AY20" s="440" t="s">
        <v>28450</v>
      </c>
      <c r="AZ20" s="538"/>
      <c r="BA20" s="538"/>
      <c r="BB20" s="539"/>
      <c r="BD20" s="404" t="s">
        <v>28453</v>
      </c>
      <c r="BE20" s="684"/>
    </row>
    <row r="21" spans="1:57" s="421" customFormat="1" ht="12.9" customHeight="1" x14ac:dyDescent="0.25">
      <c r="A21" s="434"/>
      <c r="B21" s="438" t="s">
        <v>28453</v>
      </c>
      <c r="C21" s="538"/>
      <c r="D21" s="538"/>
      <c r="E21" s="440" t="s">
        <v>28454</v>
      </c>
      <c r="F21" s="538"/>
      <c r="G21" s="539"/>
      <c r="I21" s="438" t="s">
        <v>28453</v>
      </c>
      <c r="J21" s="538"/>
      <c r="K21" s="538"/>
      <c r="L21" s="440" t="s">
        <v>28476</v>
      </c>
      <c r="M21" s="539"/>
      <c r="N21" s="437"/>
      <c r="O21" s="438" t="s">
        <v>28453</v>
      </c>
      <c r="P21" s="538"/>
      <c r="Q21" s="538"/>
      <c r="R21" s="440" t="s">
        <v>28454</v>
      </c>
      <c r="S21" s="538"/>
      <c r="T21" s="539"/>
      <c r="V21" s="438" t="s">
        <v>28453</v>
      </c>
      <c r="W21" s="538"/>
      <c r="X21" s="538"/>
      <c r="Y21" s="440" t="s">
        <v>28454</v>
      </c>
      <c r="Z21" s="538"/>
      <c r="AA21" s="539"/>
      <c r="AC21" s="438" t="s">
        <v>28453</v>
      </c>
      <c r="AD21" s="538"/>
      <c r="AE21" s="538"/>
      <c r="AF21" s="538"/>
      <c r="AG21" s="440" t="s">
        <v>28452</v>
      </c>
      <c r="AH21" s="538"/>
      <c r="AI21" s="538"/>
      <c r="AJ21" s="539"/>
      <c r="AL21" s="438" t="s">
        <v>28453</v>
      </c>
      <c r="AM21" s="538"/>
      <c r="AN21" s="538"/>
      <c r="AO21" s="538"/>
      <c r="AP21" s="440" t="s">
        <v>28452</v>
      </c>
      <c r="AQ21" s="538"/>
      <c r="AR21" s="538"/>
      <c r="AS21" s="539"/>
      <c r="AU21" s="438" t="s">
        <v>28453</v>
      </c>
      <c r="AV21" s="538"/>
      <c r="AW21" s="538"/>
      <c r="AX21" s="538"/>
      <c r="AY21" s="440" t="s">
        <v>28452</v>
      </c>
      <c r="AZ21" s="538"/>
      <c r="BA21" s="538"/>
      <c r="BB21" s="539"/>
      <c r="BD21" s="404" t="s">
        <v>28455</v>
      </c>
      <c r="BE21" s="684"/>
    </row>
    <row r="22" spans="1:57" s="421" customFormat="1" ht="12.9" customHeight="1" x14ac:dyDescent="0.25">
      <c r="A22" s="434"/>
      <c r="B22" s="438" t="s">
        <v>28455</v>
      </c>
      <c r="C22" s="538"/>
      <c r="D22" s="538"/>
      <c r="E22" s="440" t="s">
        <v>28456</v>
      </c>
      <c r="F22" s="538"/>
      <c r="G22" s="539"/>
      <c r="I22" s="438" t="s">
        <v>28455</v>
      </c>
      <c r="J22" s="538"/>
      <c r="K22" s="538"/>
      <c r="L22" s="440" t="s">
        <v>28480</v>
      </c>
      <c r="M22" s="539"/>
      <c r="N22" s="437"/>
      <c r="O22" s="438" t="s">
        <v>28455</v>
      </c>
      <c r="P22" s="538"/>
      <c r="Q22" s="538"/>
      <c r="R22" s="440" t="s">
        <v>28456</v>
      </c>
      <c r="S22" s="538"/>
      <c r="T22" s="539"/>
      <c r="V22" s="438" t="s">
        <v>28455</v>
      </c>
      <c r="W22" s="538"/>
      <c r="X22" s="538"/>
      <c r="Y22" s="440" t="s">
        <v>28456</v>
      </c>
      <c r="Z22" s="538"/>
      <c r="AA22" s="539"/>
      <c r="AC22" s="438" t="s">
        <v>28455</v>
      </c>
      <c r="AD22" s="538"/>
      <c r="AE22" s="538"/>
      <c r="AF22" s="538"/>
      <c r="AG22" s="440" t="s">
        <v>28454</v>
      </c>
      <c r="AH22" s="538"/>
      <c r="AI22" s="538"/>
      <c r="AJ22" s="539"/>
      <c r="AL22" s="438" t="s">
        <v>28455</v>
      </c>
      <c r="AM22" s="538"/>
      <c r="AN22" s="538"/>
      <c r="AO22" s="538"/>
      <c r="AP22" s="440" t="s">
        <v>28454</v>
      </c>
      <c r="AQ22" s="538"/>
      <c r="AR22" s="538"/>
      <c r="AS22" s="539"/>
      <c r="AU22" s="438" t="s">
        <v>28455</v>
      </c>
      <c r="AV22" s="538"/>
      <c r="AW22" s="538"/>
      <c r="AX22" s="538"/>
      <c r="AY22" s="440" t="s">
        <v>28454</v>
      </c>
      <c r="AZ22" s="538"/>
      <c r="BA22" s="538"/>
      <c r="BB22" s="539"/>
      <c r="BD22" s="404" t="s">
        <v>28457</v>
      </c>
      <c r="BE22" s="684"/>
    </row>
    <row r="23" spans="1:57" s="421" customFormat="1" ht="12.9" customHeight="1" x14ac:dyDescent="0.25">
      <c r="A23" s="434"/>
      <c r="B23" s="438" t="s">
        <v>28457</v>
      </c>
      <c r="C23" s="538"/>
      <c r="D23" s="538"/>
      <c r="E23" s="440" t="s">
        <v>28458</v>
      </c>
      <c r="F23" s="538"/>
      <c r="G23" s="539"/>
      <c r="I23" s="438" t="s">
        <v>28457</v>
      </c>
      <c r="J23" s="538"/>
      <c r="K23" s="538"/>
      <c r="L23" s="442"/>
      <c r="M23" s="443">
        <f>SUM(M12:M22)</f>
        <v>0</v>
      </c>
      <c r="N23" s="437"/>
      <c r="O23" s="438" t="s">
        <v>28457</v>
      </c>
      <c r="P23" s="538"/>
      <c r="Q23" s="538"/>
      <c r="R23" s="440" t="s">
        <v>28458</v>
      </c>
      <c r="S23" s="538"/>
      <c r="T23" s="539"/>
      <c r="V23" s="438" t="s">
        <v>28457</v>
      </c>
      <c r="W23" s="538"/>
      <c r="X23" s="538"/>
      <c r="Y23" s="440" t="s">
        <v>28458</v>
      </c>
      <c r="Z23" s="538"/>
      <c r="AA23" s="539"/>
      <c r="AC23" s="438" t="s">
        <v>28457</v>
      </c>
      <c r="AD23" s="538"/>
      <c r="AE23" s="538"/>
      <c r="AF23" s="538"/>
      <c r="AG23" s="440" t="s">
        <v>28456</v>
      </c>
      <c r="AH23" s="538"/>
      <c r="AI23" s="538"/>
      <c r="AJ23" s="539"/>
      <c r="AL23" s="438" t="s">
        <v>28457</v>
      </c>
      <c r="AM23" s="538"/>
      <c r="AN23" s="538"/>
      <c r="AO23" s="538"/>
      <c r="AP23" s="440" t="s">
        <v>28456</v>
      </c>
      <c r="AQ23" s="538"/>
      <c r="AR23" s="538"/>
      <c r="AS23" s="539"/>
      <c r="AU23" s="438" t="s">
        <v>28457</v>
      </c>
      <c r="AV23" s="538"/>
      <c r="AW23" s="538"/>
      <c r="AX23" s="538"/>
      <c r="AY23" s="440" t="s">
        <v>28456</v>
      </c>
      <c r="AZ23" s="538"/>
      <c r="BA23" s="538"/>
      <c r="BB23" s="539"/>
      <c r="BD23" s="404" t="s">
        <v>28459</v>
      </c>
      <c r="BE23" s="684"/>
    </row>
    <row r="24" spans="1:57" s="421" customFormat="1" ht="12.9" customHeight="1" x14ac:dyDescent="0.25">
      <c r="A24" s="441"/>
      <c r="B24" s="438" t="s">
        <v>28459</v>
      </c>
      <c r="C24" s="538"/>
      <c r="D24" s="538"/>
      <c r="E24" s="440" t="s">
        <v>28460</v>
      </c>
      <c r="F24" s="538"/>
      <c r="G24" s="539"/>
      <c r="I24" s="438" t="s">
        <v>28459</v>
      </c>
      <c r="J24" s="538"/>
      <c r="K24" s="538"/>
      <c r="L24" s="447"/>
      <c r="M24" s="446"/>
      <c r="N24" s="437"/>
      <c r="O24" s="438" t="s">
        <v>28459</v>
      </c>
      <c r="P24" s="538"/>
      <c r="Q24" s="538"/>
      <c r="R24" s="440" t="s">
        <v>28460</v>
      </c>
      <c r="S24" s="538"/>
      <c r="T24" s="539"/>
      <c r="V24" s="438" t="s">
        <v>28459</v>
      </c>
      <c r="W24" s="538"/>
      <c r="X24" s="538"/>
      <c r="Y24" s="440" t="s">
        <v>28460</v>
      </c>
      <c r="Z24" s="538"/>
      <c r="AA24" s="539"/>
      <c r="AC24" s="438" t="s">
        <v>28459</v>
      </c>
      <c r="AD24" s="538"/>
      <c r="AE24" s="538"/>
      <c r="AF24" s="538"/>
      <c r="AG24" s="440" t="s">
        <v>28458</v>
      </c>
      <c r="AH24" s="538"/>
      <c r="AI24" s="538"/>
      <c r="AJ24" s="539"/>
      <c r="AL24" s="438" t="s">
        <v>28459</v>
      </c>
      <c r="AM24" s="538"/>
      <c r="AN24" s="538"/>
      <c r="AO24" s="538"/>
      <c r="AP24" s="440" t="s">
        <v>28458</v>
      </c>
      <c r="AQ24" s="538"/>
      <c r="AR24" s="538"/>
      <c r="AS24" s="539"/>
      <c r="AU24" s="438" t="s">
        <v>28459</v>
      </c>
      <c r="AV24" s="538"/>
      <c r="AW24" s="538"/>
      <c r="AX24" s="538"/>
      <c r="AY24" s="440" t="s">
        <v>28458</v>
      </c>
      <c r="AZ24" s="538"/>
      <c r="BA24" s="538"/>
      <c r="BB24" s="539"/>
      <c r="BD24" s="404" t="s">
        <v>28461</v>
      </c>
      <c r="BE24" s="684"/>
    </row>
    <row r="25" spans="1:57" s="421" customFormat="1" ht="12.9" customHeight="1" x14ac:dyDescent="0.25">
      <c r="A25" s="434"/>
      <c r="B25" s="438" t="s">
        <v>28461</v>
      </c>
      <c r="C25" s="538"/>
      <c r="D25" s="538"/>
      <c r="E25" s="440" t="s">
        <v>28462</v>
      </c>
      <c r="F25" s="538"/>
      <c r="G25" s="539"/>
      <c r="I25" s="438" t="s">
        <v>28461</v>
      </c>
      <c r="J25" s="538"/>
      <c r="K25" s="538"/>
      <c r="L25" s="447"/>
      <c r="M25" s="446"/>
      <c r="N25" s="437"/>
      <c r="O25" s="438" t="s">
        <v>28461</v>
      </c>
      <c r="P25" s="538"/>
      <c r="Q25" s="538"/>
      <c r="R25" s="440" t="s">
        <v>28462</v>
      </c>
      <c r="S25" s="538"/>
      <c r="T25" s="539"/>
      <c r="V25" s="438" t="s">
        <v>28461</v>
      </c>
      <c r="W25" s="538"/>
      <c r="X25" s="538"/>
      <c r="Y25" s="440" t="s">
        <v>28462</v>
      </c>
      <c r="Z25" s="538"/>
      <c r="AA25" s="539"/>
      <c r="AC25" s="438" t="s">
        <v>28461</v>
      </c>
      <c r="AD25" s="538"/>
      <c r="AE25" s="538"/>
      <c r="AF25" s="538"/>
      <c r="AG25" s="440" t="s">
        <v>28460</v>
      </c>
      <c r="AH25" s="538"/>
      <c r="AI25" s="538"/>
      <c r="AJ25" s="539"/>
      <c r="AL25" s="438" t="s">
        <v>28461</v>
      </c>
      <c r="AM25" s="538"/>
      <c r="AN25" s="538"/>
      <c r="AO25" s="538"/>
      <c r="AP25" s="440" t="s">
        <v>28460</v>
      </c>
      <c r="AQ25" s="538"/>
      <c r="AR25" s="538"/>
      <c r="AS25" s="539"/>
      <c r="AU25" s="438" t="s">
        <v>28461</v>
      </c>
      <c r="AV25" s="538"/>
      <c r="AW25" s="538"/>
      <c r="AX25" s="538"/>
      <c r="AY25" s="440" t="s">
        <v>28460</v>
      </c>
      <c r="AZ25" s="538"/>
      <c r="BA25" s="538"/>
      <c r="BB25" s="539"/>
      <c r="BD25" s="404" t="s">
        <v>28463</v>
      </c>
      <c r="BE25" s="684"/>
    </row>
    <row r="26" spans="1:57" s="421" customFormat="1" ht="12.9" customHeight="1" x14ac:dyDescent="0.25">
      <c r="A26" s="434"/>
      <c r="B26" s="438" t="s">
        <v>28463</v>
      </c>
      <c r="C26" s="538"/>
      <c r="D26" s="538"/>
      <c r="E26" s="440" t="s">
        <v>28464</v>
      </c>
      <c r="F26" s="538"/>
      <c r="G26" s="539"/>
      <c r="I26" s="438" t="s">
        <v>28463</v>
      </c>
      <c r="J26" s="538"/>
      <c r="K26" s="538"/>
      <c r="L26" s="447"/>
      <c r="M26" s="446"/>
      <c r="N26" s="437"/>
      <c r="O26" s="438" t="s">
        <v>28463</v>
      </c>
      <c r="P26" s="538"/>
      <c r="Q26" s="538"/>
      <c r="R26" s="440" t="s">
        <v>28464</v>
      </c>
      <c r="S26" s="538"/>
      <c r="T26" s="539"/>
      <c r="V26" s="438" t="s">
        <v>28463</v>
      </c>
      <c r="W26" s="538"/>
      <c r="X26" s="538"/>
      <c r="Y26" s="440" t="s">
        <v>28464</v>
      </c>
      <c r="Z26" s="538"/>
      <c r="AA26" s="539"/>
      <c r="AC26" s="438" t="s">
        <v>28463</v>
      </c>
      <c r="AD26" s="538"/>
      <c r="AE26" s="538"/>
      <c r="AF26" s="538"/>
      <c r="AG26" s="440" t="s">
        <v>28462</v>
      </c>
      <c r="AH26" s="538"/>
      <c r="AI26" s="538"/>
      <c r="AJ26" s="539"/>
      <c r="AL26" s="438" t="s">
        <v>28463</v>
      </c>
      <c r="AM26" s="538"/>
      <c r="AN26" s="538"/>
      <c r="AO26" s="538"/>
      <c r="AP26" s="440" t="s">
        <v>28462</v>
      </c>
      <c r="AQ26" s="538"/>
      <c r="AR26" s="538"/>
      <c r="AS26" s="539"/>
      <c r="AU26" s="438" t="s">
        <v>28463</v>
      </c>
      <c r="AV26" s="538"/>
      <c r="AW26" s="538"/>
      <c r="AX26" s="538"/>
      <c r="AY26" s="440" t="s">
        <v>28462</v>
      </c>
      <c r="AZ26" s="538"/>
      <c r="BA26" s="538"/>
      <c r="BB26" s="539"/>
      <c r="BD26" s="404" t="s">
        <v>28465</v>
      </c>
      <c r="BE26" s="684"/>
    </row>
    <row r="27" spans="1:57" s="421" customFormat="1" ht="12.9" customHeight="1" x14ac:dyDescent="0.25">
      <c r="A27" s="434"/>
      <c r="B27" s="438" t="s">
        <v>28465</v>
      </c>
      <c r="C27" s="538"/>
      <c r="D27" s="538"/>
      <c r="E27" s="440" t="s">
        <v>28466</v>
      </c>
      <c r="F27" s="538"/>
      <c r="G27" s="539"/>
      <c r="I27" s="438" t="s">
        <v>28465</v>
      </c>
      <c r="J27" s="538"/>
      <c r="K27" s="538"/>
      <c r="L27" s="447"/>
      <c r="M27" s="446"/>
      <c r="N27" s="437"/>
      <c r="O27" s="438" t="s">
        <v>28465</v>
      </c>
      <c r="P27" s="538"/>
      <c r="Q27" s="538"/>
      <c r="R27" s="440" t="s">
        <v>28466</v>
      </c>
      <c r="S27" s="538"/>
      <c r="T27" s="539"/>
      <c r="V27" s="438" t="s">
        <v>28465</v>
      </c>
      <c r="W27" s="538"/>
      <c r="X27" s="538"/>
      <c r="Y27" s="440" t="s">
        <v>28466</v>
      </c>
      <c r="Z27" s="538"/>
      <c r="AA27" s="539"/>
      <c r="AC27" s="438" t="s">
        <v>28465</v>
      </c>
      <c r="AD27" s="538"/>
      <c r="AE27" s="538"/>
      <c r="AF27" s="538"/>
      <c r="AG27" s="440" t="s">
        <v>28464</v>
      </c>
      <c r="AH27" s="538"/>
      <c r="AI27" s="538"/>
      <c r="AJ27" s="539"/>
      <c r="AL27" s="438" t="s">
        <v>28465</v>
      </c>
      <c r="AM27" s="538"/>
      <c r="AN27" s="538"/>
      <c r="AO27" s="538"/>
      <c r="AP27" s="440" t="s">
        <v>28464</v>
      </c>
      <c r="AQ27" s="538"/>
      <c r="AR27" s="538"/>
      <c r="AS27" s="539"/>
      <c r="AU27" s="438" t="s">
        <v>28465</v>
      </c>
      <c r="AV27" s="538"/>
      <c r="AW27" s="538"/>
      <c r="AX27" s="538"/>
      <c r="AY27" s="440" t="s">
        <v>28464</v>
      </c>
      <c r="AZ27" s="538"/>
      <c r="BA27" s="538"/>
      <c r="BB27" s="539"/>
      <c r="BD27" s="404" t="s">
        <v>28467</v>
      </c>
      <c r="BE27" s="684"/>
    </row>
    <row r="28" spans="1:57" s="421" customFormat="1" ht="12.9" customHeight="1" x14ac:dyDescent="0.25">
      <c r="A28" s="434"/>
      <c r="B28" s="438" t="s">
        <v>28467</v>
      </c>
      <c r="C28" s="538"/>
      <c r="D28" s="538"/>
      <c r="E28" s="440" t="s">
        <v>28468</v>
      </c>
      <c r="F28" s="538"/>
      <c r="G28" s="539"/>
      <c r="I28" s="438" t="s">
        <v>28467</v>
      </c>
      <c r="J28" s="538"/>
      <c r="K28" s="538"/>
      <c r="L28" s="447"/>
      <c r="M28" s="446"/>
      <c r="N28" s="437"/>
      <c r="O28" s="438" t="s">
        <v>28467</v>
      </c>
      <c r="P28" s="538"/>
      <c r="Q28" s="538"/>
      <c r="R28" s="440" t="s">
        <v>28468</v>
      </c>
      <c r="S28" s="538"/>
      <c r="T28" s="539"/>
      <c r="V28" s="438" t="s">
        <v>28467</v>
      </c>
      <c r="W28" s="538"/>
      <c r="X28" s="538"/>
      <c r="Y28" s="440" t="s">
        <v>28468</v>
      </c>
      <c r="Z28" s="538"/>
      <c r="AA28" s="539"/>
      <c r="AC28" s="438" t="s">
        <v>28467</v>
      </c>
      <c r="AD28" s="538"/>
      <c r="AE28" s="538"/>
      <c r="AF28" s="538"/>
      <c r="AG28" s="440" t="s">
        <v>28466</v>
      </c>
      <c r="AH28" s="538"/>
      <c r="AI28" s="538"/>
      <c r="AJ28" s="539"/>
      <c r="AL28" s="438" t="s">
        <v>28467</v>
      </c>
      <c r="AM28" s="538"/>
      <c r="AN28" s="538"/>
      <c r="AO28" s="538"/>
      <c r="AP28" s="440" t="s">
        <v>28466</v>
      </c>
      <c r="AQ28" s="538"/>
      <c r="AR28" s="538"/>
      <c r="AS28" s="539"/>
      <c r="AU28" s="438" t="s">
        <v>28467</v>
      </c>
      <c r="AV28" s="538"/>
      <c r="AW28" s="538"/>
      <c r="AX28" s="538"/>
      <c r="AY28" s="440" t="s">
        <v>28466</v>
      </c>
      <c r="AZ28" s="538"/>
      <c r="BA28" s="538"/>
      <c r="BB28" s="539"/>
      <c r="BD28" s="404" t="s">
        <v>28469</v>
      </c>
      <c r="BE28" s="684"/>
    </row>
    <row r="29" spans="1:57" s="421" customFormat="1" ht="12.9" customHeight="1" x14ac:dyDescent="0.25">
      <c r="A29" s="434"/>
      <c r="B29" s="438" t="s">
        <v>28469</v>
      </c>
      <c r="C29" s="538"/>
      <c r="D29" s="538"/>
      <c r="E29" s="440" t="s">
        <v>28470</v>
      </c>
      <c r="F29" s="538"/>
      <c r="G29" s="539"/>
      <c r="I29" s="438" t="s">
        <v>28469</v>
      </c>
      <c r="J29" s="538"/>
      <c r="K29" s="538"/>
      <c r="L29" s="447"/>
      <c r="M29" s="446"/>
      <c r="N29" s="437"/>
      <c r="O29" s="438" t="s">
        <v>28469</v>
      </c>
      <c r="P29" s="538"/>
      <c r="Q29" s="538"/>
      <c r="R29" s="440" t="s">
        <v>28470</v>
      </c>
      <c r="S29" s="538"/>
      <c r="T29" s="539"/>
      <c r="V29" s="438" t="s">
        <v>28469</v>
      </c>
      <c r="W29" s="538"/>
      <c r="X29" s="538"/>
      <c r="Y29" s="440" t="s">
        <v>28470</v>
      </c>
      <c r="Z29" s="538"/>
      <c r="AA29" s="539"/>
      <c r="AC29" s="438" t="s">
        <v>28469</v>
      </c>
      <c r="AD29" s="538"/>
      <c r="AE29" s="538"/>
      <c r="AF29" s="538"/>
      <c r="AG29" s="440" t="s">
        <v>28468</v>
      </c>
      <c r="AH29" s="538"/>
      <c r="AI29" s="538"/>
      <c r="AJ29" s="539"/>
      <c r="AL29" s="438" t="s">
        <v>28469</v>
      </c>
      <c r="AM29" s="538"/>
      <c r="AN29" s="538"/>
      <c r="AO29" s="538"/>
      <c r="AP29" s="440" t="s">
        <v>28468</v>
      </c>
      <c r="AQ29" s="538"/>
      <c r="AR29" s="538"/>
      <c r="AS29" s="539"/>
      <c r="AU29" s="438" t="s">
        <v>28469</v>
      </c>
      <c r="AV29" s="538"/>
      <c r="AW29" s="538"/>
      <c r="AX29" s="538"/>
      <c r="AY29" s="440" t="s">
        <v>28468</v>
      </c>
      <c r="AZ29" s="538"/>
      <c r="BA29" s="538"/>
      <c r="BB29" s="539"/>
      <c r="BD29" s="404" t="s">
        <v>28471</v>
      </c>
      <c r="BE29" s="684"/>
    </row>
    <row r="30" spans="1:57" s="421" customFormat="1" ht="12.9" customHeight="1" x14ac:dyDescent="0.25">
      <c r="A30" s="441"/>
      <c r="B30" s="438" t="s">
        <v>28471</v>
      </c>
      <c r="C30" s="538"/>
      <c r="D30" s="538"/>
      <c r="E30" s="440" t="s">
        <v>28472</v>
      </c>
      <c r="F30" s="538"/>
      <c r="G30" s="539"/>
      <c r="I30" s="438" t="s">
        <v>28471</v>
      </c>
      <c r="J30" s="538"/>
      <c r="K30" s="538"/>
      <c r="L30" s="447"/>
      <c r="M30" s="446"/>
      <c r="N30" s="437"/>
      <c r="O30" s="438" t="s">
        <v>28471</v>
      </c>
      <c r="P30" s="538"/>
      <c r="Q30" s="538"/>
      <c r="R30" s="440" t="s">
        <v>28472</v>
      </c>
      <c r="S30" s="538"/>
      <c r="T30" s="539"/>
      <c r="V30" s="438" t="s">
        <v>28471</v>
      </c>
      <c r="W30" s="538"/>
      <c r="X30" s="538"/>
      <c r="Y30" s="440" t="s">
        <v>28472</v>
      </c>
      <c r="Z30" s="538"/>
      <c r="AA30" s="539"/>
      <c r="AC30" s="438" t="s">
        <v>28471</v>
      </c>
      <c r="AD30" s="538"/>
      <c r="AE30" s="538"/>
      <c r="AF30" s="538"/>
      <c r="AG30" s="440" t="s">
        <v>28470</v>
      </c>
      <c r="AH30" s="538"/>
      <c r="AI30" s="538"/>
      <c r="AJ30" s="539"/>
      <c r="AL30" s="438" t="s">
        <v>28471</v>
      </c>
      <c r="AM30" s="538"/>
      <c r="AN30" s="538"/>
      <c r="AO30" s="538"/>
      <c r="AP30" s="440" t="s">
        <v>28470</v>
      </c>
      <c r="AQ30" s="538"/>
      <c r="AR30" s="538"/>
      <c r="AS30" s="539"/>
      <c r="AU30" s="438" t="s">
        <v>28471</v>
      </c>
      <c r="AV30" s="538"/>
      <c r="AW30" s="538"/>
      <c r="AX30" s="538"/>
      <c r="AY30" s="440" t="s">
        <v>28470</v>
      </c>
      <c r="AZ30" s="538"/>
      <c r="BA30" s="538"/>
      <c r="BB30" s="539"/>
      <c r="BD30" s="404" t="s">
        <v>28473</v>
      </c>
      <c r="BE30" s="684"/>
    </row>
    <row r="31" spans="1:57" s="421" customFormat="1" ht="12.9" customHeight="1" x14ac:dyDescent="0.25">
      <c r="A31" s="434"/>
      <c r="B31" s="438" t="s">
        <v>28473</v>
      </c>
      <c r="C31" s="548"/>
      <c r="D31" s="538"/>
      <c r="E31" s="440" t="s">
        <v>28474</v>
      </c>
      <c r="F31" s="538"/>
      <c r="G31" s="539"/>
      <c r="I31" s="438" t="s">
        <v>28473</v>
      </c>
      <c r="J31" s="538"/>
      <c r="K31" s="538"/>
      <c r="L31" s="447"/>
      <c r="M31" s="446"/>
      <c r="N31" s="437"/>
      <c r="O31" s="438" t="s">
        <v>28473</v>
      </c>
      <c r="P31" s="538"/>
      <c r="Q31" s="538"/>
      <c r="R31" s="440" t="s">
        <v>28474</v>
      </c>
      <c r="S31" s="538"/>
      <c r="T31" s="539"/>
      <c r="V31" s="438" t="s">
        <v>28473</v>
      </c>
      <c r="W31" s="538"/>
      <c r="X31" s="538"/>
      <c r="Y31" s="440" t="s">
        <v>28474</v>
      </c>
      <c r="Z31" s="538"/>
      <c r="AA31" s="539"/>
      <c r="AC31" s="438" t="s">
        <v>28473</v>
      </c>
      <c r="AD31" s="538"/>
      <c r="AE31" s="538"/>
      <c r="AF31" s="538"/>
      <c r="AG31" s="440" t="s">
        <v>28472</v>
      </c>
      <c r="AH31" s="538"/>
      <c r="AI31" s="538"/>
      <c r="AJ31" s="539"/>
      <c r="AL31" s="438" t="s">
        <v>28473</v>
      </c>
      <c r="AM31" s="538"/>
      <c r="AN31" s="538"/>
      <c r="AO31" s="538"/>
      <c r="AP31" s="440" t="s">
        <v>28472</v>
      </c>
      <c r="AQ31" s="538"/>
      <c r="AR31" s="538"/>
      <c r="AS31" s="539"/>
      <c r="AU31" s="438" t="s">
        <v>28473</v>
      </c>
      <c r="AV31" s="538"/>
      <c r="AW31" s="538"/>
      <c r="AX31" s="538"/>
      <c r="AY31" s="440" t="s">
        <v>28472</v>
      </c>
      <c r="AZ31" s="538"/>
      <c r="BA31" s="538"/>
      <c r="BB31" s="539"/>
      <c r="BD31" s="404" t="s">
        <v>28475</v>
      </c>
      <c r="BE31" s="684"/>
    </row>
    <row r="32" spans="1:57" s="421" customFormat="1" ht="12.9" customHeight="1" x14ac:dyDescent="0.25">
      <c r="A32" s="434"/>
      <c r="B32" s="438" t="s">
        <v>28475</v>
      </c>
      <c r="C32" s="538"/>
      <c r="D32" s="538"/>
      <c r="E32" s="440" t="s">
        <v>28476</v>
      </c>
      <c r="F32" s="538"/>
      <c r="G32" s="539"/>
      <c r="I32" s="438" t="s">
        <v>28475</v>
      </c>
      <c r="J32" s="538"/>
      <c r="K32" s="538"/>
      <c r="L32" s="447"/>
      <c r="M32" s="446"/>
      <c r="N32" s="437"/>
      <c r="O32" s="438" t="s">
        <v>28475</v>
      </c>
      <c r="P32" s="538"/>
      <c r="Q32" s="538"/>
      <c r="R32" s="440" t="s">
        <v>28476</v>
      </c>
      <c r="S32" s="538"/>
      <c r="T32" s="539"/>
      <c r="V32" s="438" t="s">
        <v>28475</v>
      </c>
      <c r="W32" s="538"/>
      <c r="X32" s="538"/>
      <c r="Y32" s="440" t="s">
        <v>28476</v>
      </c>
      <c r="Z32" s="538"/>
      <c r="AA32" s="539"/>
      <c r="AC32" s="438" t="s">
        <v>28475</v>
      </c>
      <c r="AD32" s="538"/>
      <c r="AE32" s="538"/>
      <c r="AF32" s="538"/>
      <c r="AG32" s="440" t="s">
        <v>28474</v>
      </c>
      <c r="AH32" s="538"/>
      <c r="AI32" s="538"/>
      <c r="AJ32" s="539"/>
      <c r="AL32" s="438" t="s">
        <v>28475</v>
      </c>
      <c r="AM32" s="538"/>
      <c r="AN32" s="538"/>
      <c r="AO32" s="538"/>
      <c r="AP32" s="440" t="s">
        <v>28474</v>
      </c>
      <c r="AQ32" s="538"/>
      <c r="AR32" s="538"/>
      <c r="AS32" s="539"/>
      <c r="AU32" s="438" t="s">
        <v>28475</v>
      </c>
      <c r="AV32" s="538"/>
      <c r="AW32" s="538"/>
      <c r="AX32" s="538"/>
      <c r="AY32" s="440" t="s">
        <v>28474</v>
      </c>
      <c r="AZ32" s="538"/>
      <c r="BA32" s="538"/>
      <c r="BB32" s="539"/>
      <c r="BD32" s="404" t="s">
        <v>28477</v>
      </c>
      <c r="BE32" s="684"/>
    </row>
    <row r="33" spans="1:57" s="421" customFormat="1" ht="12.9" customHeight="1" x14ac:dyDescent="0.25">
      <c r="A33" s="434"/>
      <c r="B33" s="438" t="s">
        <v>28477</v>
      </c>
      <c r="C33" s="538"/>
      <c r="D33" s="538"/>
      <c r="E33" s="440" t="s">
        <v>28478</v>
      </c>
      <c r="F33" s="538"/>
      <c r="G33" s="539"/>
      <c r="I33" s="438" t="s">
        <v>28477</v>
      </c>
      <c r="J33" s="538"/>
      <c r="K33" s="538"/>
      <c r="L33" s="447"/>
      <c r="M33" s="446"/>
      <c r="N33" s="437"/>
      <c r="O33" s="438" t="s">
        <v>28477</v>
      </c>
      <c r="P33" s="538"/>
      <c r="Q33" s="538"/>
      <c r="R33" s="440" t="s">
        <v>28478</v>
      </c>
      <c r="S33" s="538"/>
      <c r="T33" s="539"/>
      <c r="V33" s="438" t="s">
        <v>28477</v>
      </c>
      <c r="W33" s="538"/>
      <c r="X33" s="538"/>
      <c r="Y33" s="440" t="s">
        <v>28478</v>
      </c>
      <c r="Z33" s="538"/>
      <c r="AA33" s="539"/>
      <c r="AC33" s="438" t="s">
        <v>28477</v>
      </c>
      <c r="AD33" s="538"/>
      <c r="AE33" s="538"/>
      <c r="AF33" s="538"/>
      <c r="AG33" s="440" t="s">
        <v>28476</v>
      </c>
      <c r="AH33" s="538"/>
      <c r="AI33" s="538"/>
      <c r="AJ33" s="539"/>
      <c r="AL33" s="438" t="s">
        <v>28477</v>
      </c>
      <c r="AM33" s="538"/>
      <c r="AN33" s="538"/>
      <c r="AO33" s="538"/>
      <c r="AP33" s="440" t="s">
        <v>28476</v>
      </c>
      <c r="AQ33" s="538"/>
      <c r="AR33" s="538"/>
      <c r="AS33" s="539"/>
      <c r="AU33" s="438" t="s">
        <v>28477</v>
      </c>
      <c r="AV33" s="538"/>
      <c r="AW33" s="538"/>
      <c r="AX33" s="538"/>
      <c r="AY33" s="440" t="s">
        <v>28476</v>
      </c>
      <c r="AZ33" s="538"/>
      <c r="BA33" s="538"/>
      <c r="BB33" s="539"/>
      <c r="BD33" s="404" t="s">
        <v>28479</v>
      </c>
      <c r="BE33" s="684"/>
    </row>
    <row r="34" spans="1:57" s="421" customFormat="1" ht="12.9" customHeight="1" x14ac:dyDescent="0.25">
      <c r="A34" s="434"/>
      <c r="B34" s="438" t="s">
        <v>28479</v>
      </c>
      <c r="C34" s="538"/>
      <c r="D34" s="538"/>
      <c r="E34" s="440" t="s">
        <v>28480</v>
      </c>
      <c r="F34" s="538"/>
      <c r="G34" s="539"/>
      <c r="I34" s="438" t="s">
        <v>28479</v>
      </c>
      <c r="J34" s="538"/>
      <c r="K34" s="538"/>
      <c r="L34" s="447"/>
      <c r="M34" s="446"/>
      <c r="N34" s="437"/>
      <c r="O34" s="438" t="s">
        <v>28479</v>
      </c>
      <c r="P34" s="538"/>
      <c r="Q34" s="538"/>
      <c r="R34" s="440" t="s">
        <v>28480</v>
      </c>
      <c r="S34" s="538"/>
      <c r="T34" s="539"/>
      <c r="V34" s="438" t="s">
        <v>28479</v>
      </c>
      <c r="W34" s="538"/>
      <c r="X34" s="538"/>
      <c r="Y34" s="440" t="s">
        <v>28480</v>
      </c>
      <c r="Z34" s="538"/>
      <c r="AA34" s="539"/>
      <c r="AC34" s="438" t="s">
        <v>28479</v>
      </c>
      <c r="AD34" s="538"/>
      <c r="AE34" s="538"/>
      <c r="AF34" s="538"/>
      <c r="AG34" s="440" t="s">
        <v>28478</v>
      </c>
      <c r="AH34" s="538"/>
      <c r="AI34" s="538"/>
      <c r="AJ34" s="539"/>
      <c r="AL34" s="438" t="s">
        <v>28479</v>
      </c>
      <c r="AM34" s="538"/>
      <c r="AN34" s="538"/>
      <c r="AO34" s="538"/>
      <c r="AP34" s="440" t="s">
        <v>28478</v>
      </c>
      <c r="AQ34" s="538"/>
      <c r="AR34" s="538"/>
      <c r="AS34" s="539"/>
      <c r="AU34" s="438" t="s">
        <v>28479</v>
      </c>
      <c r="AV34" s="538"/>
      <c r="AW34" s="538"/>
      <c r="AX34" s="538"/>
      <c r="AY34" s="440" t="s">
        <v>28478</v>
      </c>
      <c r="AZ34" s="538"/>
      <c r="BA34" s="538"/>
      <c r="BB34" s="539"/>
      <c r="BD34" s="404" t="s">
        <v>28580</v>
      </c>
      <c r="BE34" s="684"/>
    </row>
    <row r="35" spans="1:57" s="421" customFormat="1" ht="12.9" customHeight="1" x14ac:dyDescent="0.25">
      <c r="A35" s="434"/>
      <c r="B35" s="438" t="s">
        <v>28481</v>
      </c>
      <c r="C35" s="538"/>
      <c r="D35" s="538"/>
      <c r="E35" s="440" t="s">
        <v>28482</v>
      </c>
      <c r="F35" s="538"/>
      <c r="G35" s="539"/>
      <c r="I35" s="438" t="s">
        <v>28481</v>
      </c>
      <c r="J35" s="538"/>
      <c r="K35" s="538"/>
      <c r="L35" s="447"/>
      <c r="M35" s="446"/>
      <c r="N35" s="444"/>
      <c r="O35" s="438" t="s">
        <v>28481</v>
      </c>
      <c r="P35" s="538"/>
      <c r="Q35" s="538"/>
      <c r="R35" s="554" t="s">
        <v>28482</v>
      </c>
      <c r="S35" s="538"/>
      <c r="T35" s="539"/>
      <c r="V35" s="438" t="s">
        <v>28481</v>
      </c>
      <c r="W35" s="538"/>
      <c r="X35" s="538"/>
      <c r="Y35" s="554" t="s">
        <v>28482</v>
      </c>
      <c r="Z35" s="538"/>
      <c r="AA35" s="539"/>
      <c r="AC35" s="438" t="s">
        <v>28580</v>
      </c>
      <c r="AD35" s="538"/>
      <c r="AE35" s="538"/>
      <c r="AF35" s="538"/>
      <c r="AG35" s="554" t="s">
        <v>28480</v>
      </c>
      <c r="AH35" s="538"/>
      <c r="AI35" s="538"/>
      <c r="AJ35" s="539"/>
      <c r="AL35" s="438" t="s">
        <v>28580</v>
      </c>
      <c r="AM35" s="538"/>
      <c r="AN35" s="538"/>
      <c r="AO35" s="538"/>
      <c r="AP35" s="554" t="s">
        <v>28480</v>
      </c>
      <c r="AQ35" s="538"/>
      <c r="AR35" s="538"/>
      <c r="AS35" s="539"/>
      <c r="AU35" s="438" t="s">
        <v>28580</v>
      </c>
      <c r="AV35" s="538"/>
      <c r="AW35" s="538"/>
      <c r="AX35" s="538"/>
      <c r="AY35" s="554" t="s">
        <v>28480</v>
      </c>
      <c r="AZ35" s="538"/>
      <c r="BA35" s="538"/>
      <c r="BB35" s="539"/>
      <c r="BD35" s="404" t="s">
        <v>28481</v>
      </c>
      <c r="BE35" s="684"/>
    </row>
    <row r="36" spans="1:57" s="421" customFormat="1" ht="12.9" customHeight="1" x14ac:dyDescent="0.25">
      <c r="A36" s="434"/>
      <c r="B36" s="438" t="s">
        <v>28483</v>
      </c>
      <c r="C36" s="538"/>
      <c r="D36" s="538"/>
      <c r="E36" s="440" t="s">
        <v>28484</v>
      </c>
      <c r="F36" s="538"/>
      <c r="G36" s="539"/>
      <c r="I36" s="438" t="s">
        <v>28483</v>
      </c>
      <c r="J36" s="538"/>
      <c r="K36" s="538"/>
      <c r="L36" s="445"/>
      <c r="M36" s="446"/>
      <c r="O36" s="438" t="s">
        <v>28483</v>
      </c>
      <c r="P36" s="538"/>
      <c r="Q36" s="538"/>
      <c r="R36" s="554" t="s">
        <v>28484</v>
      </c>
      <c r="S36" s="538"/>
      <c r="T36" s="539"/>
      <c r="V36" s="438" t="s">
        <v>28483</v>
      </c>
      <c r="W36" s="538"/>
      <c r="X36" s="538"/>
      <c r="Y36" s="554" t="s">
        <v>28484</v>
      </c>
      <c r="Z36" s="538"/>
      <c r="AA36" s="539"/>
      <c r="AC36" s="438" t="s">
        <v>28481</v>
      </c>
      <c r="AD36" s="538"/>
      <c r="AE36" s="538"/>
      <c r="AF36" s="538"/>
      <c r="AG36" s="448"/>
      <c r="AH36" s="449">
        <f>SUM(AH11:AH35)</f>
        <v>0</v>
      </c>
      <c r="AI36" s="449">
        <f>SUM(AI11:AI35)</f>
        <v>0</v>
      </c>
      <c r="AJ36" s="450">
        <f>SUM(AJ11:AJ35)</f>
        <v>0</v>
      </c>
      <c r="AL36" s="438" t="s">
        <v>28481</v>
      </c>
      <c r="AM36" s="538"/>
      <c r="AN36" s="538"/>
      <c r="AO36" s="538"/>
      <c r="AP36" s="448"/>
      <c r="AQ36" s="449">
        <f>SUM(AQ11:AQ35)</f>
        <v>0</v>
      </c>
      <c r="AR36" s="449">
        <f>SUM(AR11:AR35)</f>
        <v>0</v>
      </c>
      <c r="AS36" s="450">
        <f>SUM(AS11:AS35)</f>
        <v>0</v>
      </c>
      <c r="AU36" s="438" t="s">
        <v>28481</v>
      </c>
      <c r="AV36" s="538"/>
      <c r="AW36" s="538"/>
      <c r="AX36" s="538"/>
      <c r="AY36" s="448"/>
      <c r="AZ36" s="449">
        <f>SUM(AZ11:AZ35)</f>
        <v>0</v>
      </c>
      <c r="BA36" s="449">
        <f>SUM(BA11:BA35)</f>
        <v>0</v>
      </c>
      <c r="BB36" s="450">
        <f>SUM(BB11:BB35)</f>
        <v>0</v>
      </c>
      <c r="BD36" s="404" t="s">
        <v>28581</v>
      </c>
      <c r="BE36" s="684"/>
    </row>
    <row r="37" spans="1:57" s="421" customFormat="1" ht="12.9" customHeight="1" x14ac:dyDescent="0.25">
      <c r="A37" s="434"/>
      <c r="B37" s="438" t="s">
        <v>28485</v>
      </c>
      <c r="C37" s="538"/>
      <c r="D37" s="538"/>
      <c r="E37" s="440" t="s">
        <v>28486</v>
      </c>
      <c r="F37" s="538"/>
      <c r="G37" s="539"/>
      <c r="I37" s="438" t="s">
        <v>28485</v>
      </c>
      <c r="J37" s="538"/>
      <c r="K37" s="538"/>
      <c r="L37" s="447"/>
      <c r="M37" s="446"/>
      <c r="O37" s="438" t="s">
        <v>28485</v>
      </c>
      <c r="P37" s="538"/>
      <c r="Q37" s="538"/>
      <c r="R37" s="554" t="s">
        <v>28486</v>
      </c>
      <c r="S37" s="538"/>
      <c r="T37" s="539"/>
      <c r="V37" s="438" t="s">
        <v>28485</v>
      </c>
      <c r="W37" s="538"/>
      <c r="X37" s="538"/>
      <c r="Y37" s="554" t="s">
        <v>28486</v>
      </c>
      <c r="Z37" s="538"/>
      <c r="AA37" s="539"/>
      <c r="AC37" s="438" t="s">
        <v>28581</v>
      </c>
      <c r="AD37" s="538"/>
      <c r="AE37" s="538"/>
      <c r="AF37" s="538"/>
      <c r="AG37" s="447"/>
      <c r="AH37" s="447"/>
      <c r="AI37" s="447"/>
      <c r="AJ37" s="446"/>
      <c r="AL37" s="438" t="s">
        <v>28581</v>
      </c>
      <c r="AM37" s="538"/>
      <c r="AN37" s="538"/>
      <c r="AO37" s="538"/>
      <c r="AP37" s="447"/>
      <c r="AQ37" s="447"/>
      <c r="AR37" s="447"/>
      <c r="AS37" s="446"/>
      <c r="AU37" s="438" t="s">
        <v>28581</v>
      </c>
      <c r="AV37" s="538"/>
      <c r="AW37" s="538"/>
      <c r="AX37" s="538"/>
      <c r="AY37" s="447"/>
      <c r="AZ37" s="447"/>
      <c r="BA37" s="447"/>
      <c r="BB37" s="446"/>
      <c r="BD37" s="404" t="s">
        <v>28483</v>
      </c>
      <c r="BE37" s="684"/>
    </row>
    <row r="38" spans="1:57" s="421" customFormat="1" ht="12.9" customHeight="1" x14ac:dyDescent="0.25">
      <c r="A38" s="434"/>
      <c r="B38" s="438" t="s">
        <v>28487</v>
      </c>
      <c r="C38" s="538"/>
      <c r="D38" s="538"/>
      <c r="E38" s="440" t="s">
        <v>28488</v>
      </c>
      <c r="F38" s="538"/>
      <c r="G38" s="539"/>
      <c r="I38" s="438" t="s">
        <v>28487</v>
      </c>
      <c r="J38" s="538"/>
      <c r="K38" s="538"/>
      <c r="L38" s="447"/>
      <c r="M38" s="446"/>
      <c r="O38" s="438" t="s">
        <v>28487</v>
      </c>
      <c r="P38" s="538"/>
      <c r="Q38" s="538"/>
      <c r="R38" s="554" t="s">
        <v>28488</v>
      </c>
      <c r="S38" s="538"/>
      <c r="T38" s="539"/>
      <c r="V38" s="438" t="s">
        <v>28487</v>
      </c>
      <c r="W38" s="538"/>
      <c r="X38" s="538"/>
      <c r="Y38" s="554" t="s">
        <v>28488</v>
      </c>
      <c r="Z38" s="538"/>
      <c r="AA38" s="539"/>
      <c r="AC38" s="438" t="s">
        <v>28483</v>
      </c>
      <c r="AD38" s="538"/>
      <c r="AE38" s="538"/>
      <c r="AF38" s="538"/>
      <c r="AG38" s="447"/>
      <c r="AH38" s="447"/>
      <c r="AI38" s="447"/>
      <c r="AJ38" s="446"/>
      <c r="AL38" s="438" t="s">
        <v>28483</v>
      </c>
      <c r="AM38" s="538"/>
      <c r="AN38" s="538"/>
      <c r="AO38" s="538"/>
      <c r="AP38" s="447"/>
      <c r="AQ38" s="447"/>
      <c r="AR38" s="447"/>
      <c r="AS38" s="446"/>
      <c r="AU38" s="438" t="s">
        <v>28483</v>
      </c>
      <c r="AV38" s="538"/>
      <c r="AW38" s="538"/>
      <c r="AX38" s="538"/>
      <c r="AY38" s="447"/>
      <c r="AZ38" s="447"/>
      <c r="BA38" s="447"/>
      <c r="BB38" s="446"/>
      <c r="BD38" s="404" t="s">
        <v>28582</v>
      </c>
      <c r="BE38" s="684"/>
    </row>
    <row r="39" spans="1:57" s="421" customFormat="1" ht="12.9" customHeight="1" x14ac:dyDescent="0.25">
      <c r="A39" s="434"/>
      <c r="B39" s="438" t="s">
        <v>28489</v>
      </c>
      <c r="C39" s="538"/>
      <c r="D39" s="538"/>
      <c r="E39" s="451"/>
      <c r="F39" s="452">
        <f>SUM(F12:F38)</f>
        <v>0</v>
      </c>
      <c r="G39" s="443">
        <f>SUM(G12:G38)</f>
        <v>0</v>
      </c>
      <c r="I39" s="438" t="s">
        <v>28489</v>
      </c>
      <c r="J39" s="538"/>
      <c r="K39" s="538"/>
      <c r="L39" s="447"/>
      <c r="M39" s="446"/>
      <c r="O39" s="438" t="s">
        <v>28489</v>
      </c>
      <c r="P39" s="538"/>
      <c r="Q39" s="538"/>
      <c r="R39" s="20"/>
      <c r="S39" s="449">
        <f>SUM(S12:S38)</f>
        <v>0</v>
      </c>
      <c r="T39" s="450">
        <f>SUM(T12:T38)</f>
        <v>0</v>
      </c>
      <c r="V39" s="438" t="s">
        <v>28489</v>
      </c>
      <c r="W39" s="538"/>
      <c r="X39" s="538"/>
      <c r="Y39" s="20"/>
      <c r="Z39" s="449">
        <f>SUM(Z12:Z38)</f>
        <v>0</v>
      </c>
      <c r="AA39" s="450">
        <f>SUM(AA12:AA38)</f>
        <v>0</v>
      </c>
      <c r="AC39" s="438" t="s">
        <v>28582</v>
      </c>
      <c r="AD39" s="538"/>
      <c r="AE39" s="538"/>
      <c r="AF39" s="538"/>
      <c r="AG39" s="447"/>
      <c r="AH39" s="447"/>
      <c r="AI39" s="447"/>
      <c r="AJ39" s="446"/>
      <c r="AL39" s="438" t="s">
        <v>28582</v>
      </c>
      <c r="AM39" s="538"/>
      <c r="AN39" s="538"/>
      <c r="AO39" s="538"/>
      <c r="AP39" s="447"/>
      <c r="AQ39" s="447"/>
      <c r="AR39" s="447"/>
      <c r="AS39" s="446"/>
      <c r="AU39" s="438" t="s">
        <v>28582</v>
      </c>
      <c r="AV39" s="538"/>
      <c r="AW39" s="538"/>
      <c r="AX39" s="538"/>
      <c r="AY39" s="447"/>
      <c r="AZ39" s="447"/>
      <c r="BA39" s="447"/>
      <c r="BB39" s="446"/>
      <c r="BD39" s="404" t="s">
        <v>28485</v>
      </c>
      <c r="BE39" s="684"/>
    </row>
    <row r="40" spans="1:57" s="421" customFormat="1" ht="12.9" customHeight="1" x14ac:dyDescent="0.25">
      <c r="A40" s="434"/>
      <c r="B40" s="438" t="s">
        <v>28490</v>
      </c>
      <c r="C40" s="538"/>
      <c r="D40" s="538"/>
      <c r="E40" s="447"/>
      <c r="F40" s="447"/>
      <c r="G40" s="446"/>
      <c r="I40" s="438" t="s">
        <v>28490</v>
      </c>
      <c r="J40" s="538"/>
      <c r="K40" s="538"/>
      <c r="L40" s="447"/>
      <c r="M40" s="446"/>
      <c r="O40" s="438" t="s">
        <v>28490</v>
      </c>
      <c r="P40" s="538"/>
      <c r="Q40" s="538"/>
      <c r="R40" s="447"/>
      <c r="S40" s="447"/>
      <c r="T40" s="446"/>
      <c r="V40" s="438" t="s">
        <v>28490</v>
      </c>
      <c r="W40" s="538"/>
      <c r="X40" s="538"/>
      <c r="Y40" s="447"/>
      <c r="Z40" s="447"/>
      <c r="AA40" s="446"/>
      <c r="AC40" s="438" t="s">
        <v>28485</v>
      </c>
      <c r="AD40" s="538"/>
      <c r="AE40" s="538"/>
      <c r="AF40" s="538"/>
      <c r="AG40" s="447"/>
      <c r="AH40" s="447"/>
      <c r="AI40" s="447"/>
      <c r="AJ40" s="446"/>
      <c r="AL40" s="438" t="s">
        <v>28485</v>
      </c>
      <c r="AM40" s="538"/>
      <c r="AN40" s="538"/>
      <c r="AO40" s="538"/>
      <c r="AP40" s="447"/>
      <c r="AQ40" s="447"/>
      <c r="AR40" s="447"/>
      <c r="AS40" s="446"/>
      <c r="AU40" s="438" t="s">
        <v>28485</v>
      </c>
      <c r="AV40" s="538"/>
      <c r="AW40" s="538"/>
      <c r="AX40" s="538"/>
      <c r="AY40" s="447"/>
      <c r="AZ40" s="447"/>
      <c r="BA40" s="447"/>
      <c r="BB40" s="446"/>
      <c r="BD40" s="404" t="s">
        <v>28583</v>
      </c>
      <c r="BE40" s="684"/>
    </row>
    <row r="41" spans="1:57" s="421" customFormat="1" ht="12.9" customHeight="1" thickBot="1" x14ac:dyDescent="0.3">
      <c r="A41" s="434"/>
      <c r="B41" s="453"/>
      <c r="C41" s="454">
        <f>SUM(C12:C40)</f>
        <v>0</v>
      </c>
      <c r="D41" s="454">
        <f>SUM(D12:D40)</f>
        <v>0</v>
      </c>
      <c r="E41" s="447"/>
      <c r="F41" s="447"/>
      <c r="G41" s="446"/>
      <c r="I41" s="455"/>
      <c r="J41" s="454">
        <f>SUM(J12:J40)</f>
        <v>0</v>
      </c>
      <c r="K41" s="454">
        <f>SUM(K12:K40)</f>
        <v>0</v>
      </c>
      <c r="L41" s="447"/>
      <c r="M41" s="446"/>
      <c r="O41" s="438" t="s">
        <v>28491</v>
      </c>
      <c r="P41" s="538"/>
      <c r="Q41" s="538"/>
      <c r="R41" s="447"/>
      <c r="S41" s="447"/>
      <c r="T41" s="446"/>
      <c r="V41" s="438" t="s">
        <v>28491</v>
      </c>
      <c r="W41" s="538"/>
      <c r="X41" s="538"/>
      <c r="Y41" s="447"/>
      <c r="Z41" s="447"/>
      <c r="AA41" s="446"/>
      <c r="AC41" s="438" t="s">
        <v>28583</v>
      </c>
      <c r="AD41" s="538"/>
      <c r="AE41" s="538"/>
      <c r="AF41" s="538"/>
      <c r="AG41" s="447"/>
      <c r="AH41" s="447"/>
      <c r="AI41" s="447"/>
      <c r="AJ41" s="446"/>
      <c r="AL41" s="438" t="s">
        <v>28583</v>
      </c>
      <c r="AM41" s="538"/>
      <c r="AN41" s="538"/>
      <c r="AO41" s="538"/>
      <c r="AP41" s="447"/>
      <c r="AQ41" s="447"/>
      <c r="AR41" s="447"/>
      <c r="AS41" s="446"/>
      <c r="AU41" s="438" t="s">
        <v>28583</v>
      </c>
      <c r="AV41" s="538"/>
      <c r="AW41" s="538"/>
      <c r="AX41" s="538"/>
      <c r="AY41" s="447"/>
      <c r="AZ41" s="447"/>
      <c r="BA41" s="447"/>
      <c r="BB41" s="446"/>
      <c r="BD41" s="691" t="s">
        <v>28487</v>
      </c>
      <c r="BE41" s="684"/>
    </row>
    <row r="42" spans="1:57" s="421" customFormat="1" ht="12.9" customHeight="1" thickBot="1" x14ac:dyDescent="0.3">
      <c r="A42" s="434"/>
      <c r="B42" s="965" t="s">
        <v>28497</v>
      </c>
      <c r="C42" s="966"/>
      <c r="D42" s="966"/>
      <c r="E42" s="967">
        <f>C41+F39+D41+G39</f>
        <v>0</v>
      </c>
      <c r="F42" s="967"/>
      <c r="G42" s="968"/>
      <c r="I42" s="965" t="s">
        <v>28497</v>
      </c>
      <c r="J42" s="966"/>
      <c r="K42" s="966"/>
      <c r="L42" s="967">
        <f>J41+K41+M23</f>
        <v>0</v>
      </c>
      <c r="M42" s="968"/>
      <c r="O42" s="438" t="s">
        <v>28492</v>
      </c>
      <c r="P42" s="538"/>
      <c r="Q42" s="538"/>
      <c r="R42" s="447"/>
      <c r="S42" s="447"/>
      <c r="T42" s="446"/>
      <c r="V42" s="438" t="s">
        <v>28492</v>
      </c>
      <c r="W42" s="538"/>
      <c r="X42" s="538"/>
      <c r="Y42" s="447"/>
      <c r="Z42" s="447"/>
      <c r="AA42" s="446"/>
      <c r="AC42" s="438" t="s">
        <v>28487</v>
      </c>
      <c r="AD42" s="538"/>
      <c r="AE42" s="538"/>
      <c r="AF42" s="538"/>
      <c r="AG42" s="447"/>
      <c r="AH42" s="447"/>
      <c r="AI42" s="447"/>
      <c r="AJ42" s="446"/>
      <c r="AL42" s="438" t="s">
        <v>28487</v>
      </c>
      <c r="AM42" s="538"/>
      <c r="AN42" s="538"/>
      <c r="AO42" s="538"/>
      <c r="AP42" s="447"/>
      <c r="AQ42" s="447"/>
      <c r="AR42" s="447"/>
      <c r="AS42" s="446"/>
      <c r="AU42" s="438" t="s">
        <v>28487</v>
      </c>
      <c r="AV42" s="538"/>
      <c r="AW42" s="538"/>
      <c r="AX42" s="538"/>
      <c r="AY42" s="447"/>
      <c r="AZ42" s="447"/>
      <c r="BA42" s="447"/>
      <c r="BB42" s="446"/>
      <c r="BD42" s="681"/>
      <c r="BE42" s="689">
        <f>SUM(BE10:BE41)</f>
        <v>0</v>
      </c>
    </row>
    <row r="43" spans="1:57" s="421" customFormat="1" ht="12.9" customHeight="1" thickBot="1" x14ac:dyDescent="0.3">
      <c r="A43" s="434"/>
      <c r="O43" s="438" t="s">
        <v>28493</v>
      </c>
      <c r="P43" s="538"/>
      <c r="Q43" s="538"/>
      <c r="R43" s="447"/>
      <c r="S43" s="447"/>
      <c r="T43" s="446"/>
      <c r="V43" s="438" t="s">
        <v>28493</v>
      </c>
      <c r="W43" s="538"/>
      <c r="X43" s="538"/>
      <c r="Y43" s="447"/>
      <c r="Z43" s="447"/>
      <c r="AA43" s="446"/>
      <c r="AC43" s="438" t="s">
        <v>28598</v>
      </c>
      <c r="AD43" s="538"/>
      <c r="AE43" s="538"/>
      <c r="AF43" s="538"/>
      <c r="AG43" s="447"/>
      <c r="AH43" s="447"/>
      <c r="AI43" s="447"/>
      <c r="AJ43" s="446"/>
      <c r="AL43" s="438" t="s">
        <v>28598</v>
      </c>
      <c r="AM43" s="538"/>
      <c r="AN43" s="538"/>
      <c r="AO43" s="538"/>
      <c r="AP43" s="447"/>
      <c r="AQ43" s="447"/>
      <c r="AR43" s="447"/>
      <c r="AS43" s="446"/>
      <c r="AU43" s="438" t="s">
        <v>28598</v>
      </c>
      <c r="AV43" s="538"/>
      <c r="AW43" s="538"/>
      <c r="AX43" s="538"/>
      <c r="AY43" s="447"/>
      <c r="AZ43" s="447"/>
      <c r="BA43" s="447"/>
      <c r="BB43" s="446"/>
      <c r="BD43" s="690" t="s">
        <v>28497</v>
      </c>
      <c r="BE43" s="692">
        <f>BE42</f>
        <v>0</v>
      </c>
    </row>
    <row r="44" spans="1:57" s="421" customFormat="1" ht="12.9" customHeight="1" x14ac:dyDescent="0.25">
      <c r="A44" s="434"/>
      <c r="O44" s="438" t="s">
        <v>28494</v>
      </c>
      <c r="P44" s="538"/>
      <c r="Q44" s="538"/>
      <c r="R44" s="447"/>
      <c r="S44" s="447"/>
      <c r="T44" s="446"/>
      <c r="V44" s="438" t="s">
        <v>28494</v>
      </c>
      <c r="W44" s="538"/>
      <c r="X44" s="538"/>
      <c r="Y44" s="447"/>
      <c r="Z44" s="447"/>
      <c r="AA44" s="446"/>
      <c r="AC44" s="438" t="s">
        <v>28489</v>
      </c>
      <c r="AD44" s="538"/>
      <c r="AE44" s="538"/>
      <c r="AF44" s="538"/>
      <c r="AG44" s="447"/>
      <c r="AH44" s="447"/>
      <c r="AI44" s="447"/>
      <c r="AJ44" s="446"/>
      <c r="AL44" s="438" t="s">
        <v>28489</v>
      </c>
      <c r="AM44" s="538"/>
      <c r="AN44" s="538"/>
      <c r="AO44" s="538"/>
      <c r="AP44" s="447"/>
      <c r="AQ44" s="447"/>
      <c r="AR44" s="447"/>
      <c r="AS44" s="446"/>
      <c r="AU44" s="438" t="s">
        <v>28489</v>
      </c>
      <c r="AV44" s="538"/>
      <c r="AW44" s="538"/>
      <c r="AX44" s="538"/>
      <c r="AY44" s="447"/>
      <c r="AZ44" s="447"/>
      <c r="BA44" s="447"/>
      <c r="BB44" s="446"/>
    </row>
    <row r="45" spans="1:57" s="421" customFormat="1" ht="12.9" customHeight="1" x14ac:dyDescent="0.25">
      <c r="A45" s="434"/>
      <c r="O45" s="438" t="s">
        <v>28495</v>
      </c>
      <c r="P45" s="538"/>
      <c r="Q45" s="538"/>
      <c r="R45" s="447"/>
      <c r="S45" s="447"/>
      <c r="T45" s="446"/>
      <c r="V45" s="438" t="s">
        <v>28495</v>
      </c>
      <c r="W45" s="538"/>
      <c r="X45" s="538"/>
      <c r="Y45" s="447"/>
      <c r="Z45" s="447"/>
      <c r="AA45" s="446"/>
      <c r="AC45" s="438" t="s">
        <v>28599</v>
      </c>
      <c r="AD45" s="538"/>
      <c r="AE45" s="538"/>
      <c r="AF45" s="538"/>
      <c r="AG45" s="447"/>
      <c r="AH45" s="447"/>
      <c r="AI45" s="447"/>
      <c r="AJ45" s="446"/>
      <c r="AL45" s="438" t="s">
        <v>28599</v>
      </c>
      <c r="AM45" s="538"/>
      <c r="AN45" s="538"/>
      <c r="AO45" s="538"/>
      <c r="AP45" s="447"/>
      <c r="AQ45" s="447"/>
      <c r="AR45" s="447"/>
      <c r="AS45" s="446"/>
      <c r="AU45" s="438" t="s">
        <v>28599</v>
      </c>
      <c r="AV45" s="538"/>
      <c r="AW45" s="538"/>
      <c r="AX45" s="538"/>
      <c r="AY45" s="447"/>
      <c r="AZ45" s="447"/>
      <c r="BA45" s="447"/>
      <c r="BB45" s="446"/>
    </row>
    <row r="46" spans="1:57" s="421" customFormat="1" ht="12.9" customHeight="1" x14ac:dyDescent="0.25">
      <c r="A46" s="434"/>
      <c r="O46" s="438" t="s">
        <v>28496</v>
      </c>
      <c r="P46" s="538"/>
      <c r="Q46" s="538"/>
      <c r="R46" s="447"/>
      <c r="S46" s="447"/>
      <c r="T46" s="446"/>
      <c r="V46" s="438" t="s">
        <v>28496</v>
      </c>
      <c r="W46" s="538"/>
      <c r="X46" s="538"/>
      <c r="Y46" s="447"/>
      <c r="Z46" s="447"/>
      <c r="AA46" s="446"/>
      <c r="AC46" s="438" t="s">
        <v>28490</v>
      </c>
      <c r="AD46" s="538"/>
      <c r="AE46" s="538"/>
      <c r="AF46" s="538"/>
      <c r="AG46" s="447"/>
      <c r="AH46" s="447"/>
      <c r="AI46" s="447"/>
      <c r="AJ46" s="446"/>
      <c r="AL46" s="438" t="s">
        <v>28490</v>
      </c>
      <c r="AM46" s="538"/>
      <c r="AN46" s="538"/>
      <c r="AO46" s="538"/>
      <c r="AP46" s="447"/>
      <c r="AQ46" s="447"/>
      <c r="AR46" s="447"/>
      <c r="AS46" s="446"/>
      <c r="AU46" s="438" t="s">
        <v>28490</v>
      </c>
      <c r="AV46" s="538"/>
      <c r="AW46" s="538"/>
      <c r="AX46" s="538"/>
      <c r="AY46" s="447"/>
      <c r="AZ46" s="447"/>
      <c r="BA46" s="447"/>
      <c r="BB46" s="446"/>
    </row>
    <row r="47" spans="1:57" s="421" customFormat="1" ht="12" customHeight="1" thickBot="1" x14ac:dyDescent="0.3">
      <c r="A47" s="434"/>
      <c r="O47" s="8"/>
      <c r="P47" s="456">
        <f>SUM(P12:P46)</f>
        <v>0</v>
      </c>
      <c r="Q47" s="456">
        <f>SUM(Q12:Q46)</f>
        <v>0</v>
      </c>
      <c r="R47" s="447"/>
      <c r="S47" s="447"/>
      <c r="T47" s="446"/>
      <c r="V47" s="8"/>
      <c r="W47" s="456">
        <f>SUM(W12:W46)</f>
        <v>0</v>
      </c>
      <c r="X47" s="456">
        <f>SUM(X12:X46)</f>
        <v>0</v>
      </c>
      <c r="Y47" s="447"/>
      <c r="Z47" s="447"/>
      <c r="AA47" s="446"/>
      <c r="AC47" s="7"/>
      <c r="AD47" s="457">
        <f>SUM(AD11:AD46)</f>
        <v>0</v>
      </c>
      <c r="AE47" s="457">
        <f>SUM(AE11:AE46)</f>
        <v>0</v>
      </c>
      <c r="AF47" s="458">
        <f>SUM(AF11:AF46)</f>
        <v>0</v>
      </c>
      <c r="AG47" s="447"/>
      <c r="AH47" s="447"/>
      <c r="AI47" s="447"/>
      <c r="AJ47" s="446"/>
      <c r="AL47" s="7"/>
      <c r="AM47" s="457">
        <f>SUM(AM11:AM46)</f>
        <v>0</v>
      </c>
      <c r="AN47" s="457">
        <f>SUM(AN11:AN46)</f>
        <v>0</v>
      </c>
      <c r="AO47" s="458">
        <f>SUM(AO11:AO46)</f>
        <v>0</v>
      </c>
      <c r="AP47" s="447"/>
      <c r="AQ47" s="447"/>
      <c r="AR47" s="447"/>
      <c r="AS47" s="446"/>
      <c r="AU47" s="7"/>
      <c r="AV47" s="457">
        <f>SUM(AV11:AV46)</f>
        <v>0</v>
      </c>
      <c r="AW47" s="457">
        <f>SUM(AW11:AW46)</f>
        <v>0</v>
      </c>
      <c r="AX47" s="458">
        <f>SUM(AX11:AX46)</f>
        <v>0</v>
      </c>
      <c r="AY47" s="447"/>
      <c r="AZ47" s="447"/>
      <c r="BA47" s="447"/>
      <c r="BB47" s="446"/>
    </row>
    <row r="48" spans="1:57" s="421" customFormat="1" ht="12.9" customHeight="1" thickBot="1" x14ac:dyDescent="0.3">
      <c r="A48" s="434"/>
      <c r="O48" s="953" t="s">
        <v>28497</v>
      </c>
      <c r="P48" s="954"/>
      <c r="Q48" s="954"/>
      <c r="R48" s="932">
        <f>P47+Q47+S39+T39</f>
        <v>0</v>
      </c>
      <c r="S48" s="932"/>
      <c r="T48" s="933"/>
      <c r="V48" s="953" t="s">
        <v>28497</v>
      </c>
      <c r="W48" s="954"/>
      <c r="X48" s="954"/>
      <c r="Y48" s="932">
        <f>W47+X47+Z39+AA39</f>
        <v>0</v>
      </c>
      <c r="Z48" s="932"/>
      <c r="AA48" s="933"/>
      <c r="AC48" s="953" t="s">
        <v>28497</v>
      </c>
      <c r="AD48" s="954"/>
      <c r="AE48" s="954"/>
      <c r="AF48" s="954"/>
      <c r="AG48" s="932">
        <f>AD47+AE47+AF47+AH36+AI36+AJ36</f>
        <v>0</v>
      </c>
      <c r="AH48" s="932"/>
      <c r="AI48" s="932"/>
      <c r="AJ48" s="933"/>
      <c r="AL48" s="953" t="s">
        <v>28497</v>
      </c>
      <c r="AM48" s="954"/>
      <c r="AN48" s="954"/>
      <c r="AO48" s="954"/>
      <c r="AP48" s="932">
        <f>AM47+AN47+AO47+AQ36+AR36+AS36</f>
        <v>0</v>
      </c>
      <c r="AQ48" s="932"/>
      <c r="AR48" s="932"/>
      <c r="AS48" s="933"/>
      <c r="AU48" s="953" t="s">
        <v>28497</v>
      </c>
      <c r="AV48" s="954"/>
      <c r="AW48" s="954"/>
      <c r="AX48" s="954"/>
      <c r="AY48" s="932">
        <f>AV47+AW47+AX47+AZ36+BA36+BB36</f>
        <v>0</v>
      </c>
      <c r="AZ48" s="932"/>
      <c r="BA48" s="932"/>
      <c r="BB48" s="933"/>
    </row>
    <row r="49" spans="1:46" s="421" customFormat="1" ht="13.2" x14ac:dyDescent="0.25">
      <c r="A49" s="434"/>
      <c r="B49" s="941"/>
      <c r="C49" s="941"/>
      <c r="D49" s="941"/>
      <c r="E49" s="543"/>
      <c r="F49" s="543"/>
      <c r="G49" s="543"/>
      <c r="H49" s="543"/>
      <c r="I49" s="543"/>
      <c r="J49" s="543"/>
      <c r="K49" s="543"/>
      <c r="L49" s="543"/>
      <c r="M49" s="543"/>
      <c r="N49" s="543"/>
      <c r="O49" s="543"/>
      <c r="P49" s="543"/>
      <c r="Q49" s="543"/>
      <c r="R49" s="543"/>
      <c r="S49" s="543"/>
      <c r="T49" s="543"/>
      <c r="U49" s="543"/>
      <c r="V49" s="543"/>
      <c r="W49" s="543"/>
      <c r="X49" s="543"/>
      <c r="Y49" s="543"/>
      <c r="Z49" s="543"/>
      <c r="AA49" s="543"/>
      <c r="AB49" s="543"/>
      <c r="AC49" s="543"/>
      <c r="AD49" s="543"/>
      <c r="AE49" s="543"/>
      <c r="AN49" s="459"/>
      <c r="AO49" s="459"/>
      <c r="AP49" s="459"/>
      <c r="AQ49" s="459"/>
      <c r="AR49" s="459"/>
      <c r="AS49" s="459"/>
      <c r="AT49" s="459"/>
    </row>
    <row r="50" spans="1:46" ht="12.9" customHeight="1" thickBot="1" x14ac:dyDescent="0.3">
      <c r="A50" s="3"/>
      <c r="I50" s="2"/>
      <c r="N50" s="2"/>
      <c r="U50" s="6"/>
    </row>
    <row r="51" spans="1:46" s="421" customFormat="1" ht="19.5" customHeight="1" thickBot="1" x14ac:dyDescent="0.3">
      <c r="A51" s="434"/>
      <c r="B51" s="936" t="s">
        <v>28418</v>
      </c>
      <c r="C51" s="937"/>
      <c r="D51" s="938">
        <f>ИтогDIAG</f>
        <v>0</v>
      </c>
      <c r="E51" s="939"/>
      <c r="F51" s="936" t="s">
        <v>28608</v>
      </c>
      <c r="G51" s="937"/>
      <c r="H51" s="938">
        <f>T66+AM66+T76+AM76+AP76+S97+AL97+S107+AD107</f>
        <v>0</v>
      </c>
      <c r="I51" s="939"/>
      <c r="N51" s="422"/>
      <c r="U51" s="460"/>
    </row>
    <row r="52" spans="1:46" s="421" customFormat="1" ht="13.5" customHeight="1" thickBot="1" x14ac:dyDescent="0.3">
      <c r="A52" s="434"/>
      <c r="B52" s="991"/>
      <c r="C52" s="991"/>
      <c r="D52" s="991"/>
      <c r="E52" s="991"/>
      <c r="F52" s="991"/>
      <c r="G52" s="992"/>
      <c r="H52" s="992"/>
      <c r="J52" s="97"/>
      <c r="K52" s="97"/>
      <c r="L52" s="97"/>
      <c r="M52" s="97"/>
      <c r="N52" s="97"/>
      <c r="O52" s="461"/>
      <c r="P52" s="461"/>
      <c r="U52" s="460"/>
    </row>
    <row r="53" spans="1:46" s="421" customFormat="1" ht="18" customHeight="1" thickBot="1" x14ac:dyDescent="0.3">
      <c r="A53" s="434"/>
      <c r="B53" s="993" t="s">
        <v>28621</v>
      </c>
      <c r="C53" s="994"/>
      <c r="D53" s="994"/>
      <c r="E53" s="994"/>
      <c r="F53" s="994"/>
      <c r="G53" s="994"/>
      <c r="H53" s="994"/>
      <c r="I53" s="994"/>
      <c r="J53" s="994"/>
      <c r="K53" s="994"/>
      <c r="L53" s="994"/>
      <c r="M53" s="994"/>
      <c r="N53" s="994"/>
      <c r="O53" s="994"/>
      <c r="P53" s="994"/>
      <c r="Q53" s="994"/>
      <c r="R53" s="994"/>
      <c r="S53" s="994"/>
      <c r="T53" s="994"/>
      <c r="U53" s="994"/>
      <c r="V53" s="994"/>
      <c r="W53" s="994"/>
      <c r="X53" s="994"/>
      <c r="Y53" s="994"/>
      <c r="Z53" s="994"/>
      <c r="AA53" s="994"/>
      <c r="AB53" s="994"/>
      <c r="AC53" s="994"/>
      <c r="AD53" s="994"/>
      <c r="AE53" s="994"/>
      <c r="AF53" s="994"/>
      <c r="AG53" s="994"/>
      <c r="AH53" s="994"/>
      <c r="AI53" s="994"/>
      <c r="AJ53" s="994"/>
      <c r="AK53" s="994"/>
      <c r="AL53" s="994"/>
      <c r="AM53" s="994"/>
      <c r="AN53" s="995"/>
    </row>
    <row r="54" spans="1:46" s="421" customFormat="1" ht="14.25" customHeight="1" x14ac:dyDescent="0.25">
      <c r="A54" s="434"/>
      <c r="B54" s="591" t="s">
        <v>28500</v>
      </c>
      <c r="C54" s="927">
        <v>-0.75</v>
      </c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928"/>
      <c r="P54" s="928"/>
      <c r="Q54" s="928"/>
      <c r="R54" s="928"/>
      <c r="S54" s="928"/>
      <c r="T54" s="940"/>
      <c r="U54" s="608" t="s">
        <v>28500</v>
      </c>
      <c r="V54" s="927">
        <v>-1.25</v>
      </c>
      <c r="W54" s="928"/>
      <c r="X54" s="928"/>
      <c r="Y54" s="928"/>
      <c r="Z54" s="928"/>
      <c r="AA54" s="928"/>
      <c r="AB54" s="928"/>
      <c r="AC54" s="928"/>
      <c r="AD54" s="928"/>
      <c r="AE54" s="928"/>
      <c r="AF54" s="928"/>
      <c r="AG54" s="928"/>
      <c r="AH54" s="928"/>
      <c r="AI54" s="928"/>
      <c r="AJ54" s="928"/>
      <c r="AK54" s="928"/>
      <c r="AL54" s="928"/>
      <c r="AM54" s="929"/>
      <c r="AN54" s="596" t="s">
        <v>28500</v>
      </c>
    </row>
    <row r="55" spans="1:46" s="421" customFormat="1" ht="12.9" customHeight="1" thickBot="1" x14ac:dyDescent="0.3">
      <c r="A55" s="434"/>
      <c r="B55" s="592" t="s">
        <v>28501</v>
      </c>
      <c r="C55" s="462">
        <v>10</v>
      </c>
      <c r="D55" s="462">
        <v>20</v>
      </c>
      <c r="E55" s="462">
        <v>30</v>
      </c>
      <c r="F55" s="462">
        <v>40</v>
      </c>
      <c r="G55" s="462">
        <v>50</v>
      </c>
      <c r="H55" s="462">
        <v>60</v>
      </c>
      <c r="I55" s="462">
        <v>70</v>
      </c>
      <c r="J55" s="462">
        <v>80</v>
      </c>
      <c r="K55" s="462">
        <v>90</v>
      </c>
      <c r="L55" s="462">
        <v>100</v>
      </c>
      <c r="M55" s="462">
        <v>110</v>
      </c>
      <c r="N55" s="462">
        <v>120</v>
      </c>
      <c r="O55" s="462">
        <v>130</v>
      </c>
      <c r="P55" s="462">
        <v>140</v>
      </c>
      <c r="Q55" s="462">
        <v>150</v>
      </c>
      <c r="R55" s="462">
        <v>160</v>
      </c>
      <c r="S55" s="462">
        <v>170</v>
      </c>
      <c r="T55" s="613">
        <v>180</v>
      </c>
      <c r="U55" s="609" t="s">
        <v>28501</v>
      </c>
      <c r="V55" s="462">
        <v>10</v>
      </c>
      <c r="W55" s="462">
        <v>20</v>
      </c>
      <c r="X55" s="462">
        <v>30</v>
      </c>
      <c r="Y55" s="462">
        <v>40</v>
      </c>
      <c r="Z55" s="462">
        <v>50</v>
      </c>
      <c r="AA55" s="462">
        <v>60</v>
      </c>
      <c r="AB55" s="462">
        <v>70</v>
      </c>
      <c r="AC55" s="462">
        <v>80</v>
      </c>
      <c r="AD55" s="462">
        <v>90</v>
      </c>
      <c r="AE55" s="462">
        <v>100</v>
      </c>
      <c r="AF55" s="462">
        <v>110</v>
      </c>
      <c r="AG55" s="462">
        <v>120</v>
      </c>
      <c r="AH55" s="462">
        <v>130</v>
      </c>
      <c r="AI55" s="462">
        <v>140</v>
      </c>
      <c r="AJ55" s="462">
        <v>150</v>
      </c>
      <c r="AK55" s="462">
        <v>160</v>
      </c>
      <c r="AL55" s="462">
        <v>170</v>
      </c>
      <c r="AM55" s="462">
        <v>180</v>
      </c>
      <c r="AN55" s="593" t="s">
        <v>28501</v>
      </c>
      <c r="AO55" s="542"/>
    </row>
    <row r="56" spans="1:46" s="421" customFormat="1" ht="12.9" customHeight="1" x14ac:dyDescent="0.25">
      <c r="A56" s="434"/>
      <c r="B56" s="463" t="s">
        <v>28502</v>
      </c>
      <c r="C56" s="538"/>
      <c r="D56" s="538"/>
      <c r="E56" s="538"/>
      <c r="F56" s="538"/>
      <c r="G56" s="538"/>
      <c r="H56" s="538"/>
      <c r="I56" s="538"/>
      <c r="J56" s="538"/>
      <c r="K56" s="538"/>
      <c r="L56" s="538"/>
      <c r="M56" s="538"/>
      <c r="N56" s="538"/>
      <c r="O56" s="538"/>
      <c r="P56" s="538"/>
      <c r="Q56" s="538"/>
      <c r="R56" s="538"/>
      <c r="S56" s="538"/>
      <c r="T56" s="539"/>
      <c r="U56" s="610" t="s">
        <v>28502</v>
      </c>
      <c r="V56" s="538"/>
      <c r="W56" s="538"/>
      <c r="X56" s="538"/>
      <c r="Y56" s="538"/>
      <c r="Z56" s="538"/>
      <c r="AA56" s="538"/>
      <c r="AB56" s="538"/>
      <c r="AC56" s="538"/>
      <c r="AD56" s="538"/>
      <c r="AE56" s="538"/>
      <c r="AF56" s="538"/>
      <c r="AG56" s="538"/>
      <c r="AH56" s="538"/>
      <c r="AI56" s="538"/>
      <c r="AJ56" s="538"/>
      <c r="AK56" s="538"/>
      <c r="AL56" s="538"/>
      <c r="AM56" s="597"/>
      <c r="AN56" s="535" t="s">
        <v>28502</v>
      </c>
    </row>
    <row r="57" spans="1:46" s="421" customFormat="1" ht="12.9" customHeight="1" x14ac:dyDescent="0.25">
      <c r="A57" s="434"/>
      <c r="B57" s="464" t="s">
        <v>28506</v>
      </c>
      <c r="C57" s="538"/>
      <c r="D57" s="538"/>
      <c r="E57" s="465"/>
      <c r="F57" s="466"/>
      <c r="G57" s="466"/>
      <c r="H57" s="466"/>
      <c r="I57" s="467"/>
      <c r="J57" s="468"/>
      <c r="K57" s="538"/>
      <c r="L57" s="465"/>
      <c r="M57" s="466"/>
      <c r="N57" s="466"/>
      <c r="O57" s="466"/>
      <c r="P57" s="467"/>
      <c r="Q57" s="468"/>
      <c r="R57" s="538"/>
      <c r="S57" s="538"/>
      <c r="T57" s="539"/>
      <c r="U57" s="611" t="s">
        <v>28506</v>
      </c>
      <c r="V57" s="538"/>
      <c r="W57" s="538"/>
      <c r="X57" s="465"/>
      <c r="Y57" s="466"/>
      <c r="Z57" s="466"/>
      <c r="AA57" s="466"/>
      <c r="AB57" s="467"/>
      <c r="AC57" s="468"/>
      <c r="AD57" s="538"/>
      <c r="AE57" s="465"/>
      <c r="AF57" s="466"/>
      <c r="AG57" s="466"/>
      <c r="AH57" s="466"/>
      <c r="AI57" s="467"/>
      <c r="AJ57" s="468"/>
      <c r="AK57" s="538"/>
      <c r="AL57" s="538"/>
      <c r="AM57" s="598"/>
      <c r="AN57" s="536" t="s">
        <v>28506</v>
      </c>
    </row>
    <row r="58" spans="1:46" s="421" customFormat="1" ht="12.9" customHeight="1" x14ac:dyDescent="0.25">
      <c r="A58" s="434"/>
      <c r="B58" s="464" t="s">
        <v>28508</v>
      </c>
      <c r="C58" s="538"/>
      <c r="D58" s="538"/>
      <c r="E58" s="469"/>
      <c r="F58" s="470"/>
      <c r="G58" s="470"/>
      <c r="H58" s="470"/>
      <c r="I58" s="470"/>
      <c r="J58" s="471"/>
      <c r="K58" s="538"/>
      <c r="L58" s="469"/>
      <c r="M58" s="470"/>
      <c r="N58" s="470"/>
      <c r="O58" s="470"/>
      <c r="P58" s="470"/>
      <c r="Q58" s="471"/>
      <c r="R58" s="538"/>
      <c r="S58" s="538"/>
      <c r="T58" s="539"/>
      <c r="U58" s="611" t="s">
        <v>28508</v>
      </c>
      <c r="V58" s="538"/>
      <c r="W58" s="538"/>
      <c r="X58" s="469"/>
      <c r="Y58" s="470"/>
      <c r="Z58" s="470"/>
      <c r="AA58" s="470"/>
      <c r="AB58" s="470"/>
      <c r="AC58" s="471"/>
      <c r="AD58" s="538"/>
      <c r="AE58" s="469"/>
      <c r="AF58" s="470"/>
      <c r="AG58" s="470"/>
      <c r="AH58" s="470"/>
      <c r="AI58" s="470"/>
      <c r="AJ58" s="471"/>
      <c r="AK58" s="538"/>
      <c r="AL58" s="538"/>
      <c r="AM58" s="598"/>
      <c r="AN58" s="536" t="s">
        <v>28508</v>
      </c>
    </row>
    <row r="59" spans="1:46" s="421" customFormat="1" ht="12.9" customHeight="1" x14ac:dyDescent="0.25">
      <c r="B59" s="464" t="s">
        <v>28510</v>
      </c>
      <c r="C59" s="538"/>
      <c r="D59" s="538"/>
      <c r="E59" s="469"/>
      <c r="F59" s="470"/>
      <c r="G59" s="470"/>
      <c r="H59" s="470"/>
      <c r="I59" s="470"/>
      <c r="J59" s="471"/>
      <c r="K59" s="538"/>
      <c r="L59" s="469"/>
      <c r="M59" s="470"/>
      <c r="N59" s="470"/>
      <c r="O59" s="470"/>
      <c r="P59" s="470"/>
      <c r="Q59" s="471"/>
      <c r="R59" s="538"/>
      <c r="S59" s="538"/>
      <c r="T59" s="539"/>
      <c r="U59" s="611" t="s">
        <v>28510</v>
      </c>
      <c r="V59" s="538"/>
      <c r="W59" s="538"/>
      <c r="X59" s="469"/>
      <c r="Y59" s="470"/>
      <c r="Z59" s="470"/>
      <c r="AA59" s="470"/>
      <c r="AB59" s="470"/>
      <c r="AC59" s="471"/>
      <c r="AD59" s="538"/>
      <c r="AE59" s="469"/>
      <c r="AF59" s="470"/>
      <c r="AG59" s="470"/>
      <c r="AH59" s="470"/>
      <c r="AI59" s="470"/>
      <c r="AJ59" s="471"/>
      <c r="AK59" s="538"/>
      <c r="AL59" s="538"/>
      <c r="AM59" s="598"/>
      <c r="AN59" s="536" t="s">
        <v>28510</v>
      </c>
    </row>
    <row r="60" spans="1:46" s="421" customFormat="1" ht="12.9" customHeight="1" x14ac:dyDescent="0.25">
      <c r="B60" s="464" t="s">
        <v>28512</v>
      </c>
      <c r="C60" s="538"/>
      <c r="D60" s="538"/>
      <c r="E60" s="469"/>
      <c r="F60" s="470"/>
      <c r="G60" s="470"/>
      <c r="H60" s="470"/>
      <c r="I60" s="472"/>
      <c r="J60" s="471"/>
      <c r="K60" s="538"/>
      <c r="L60" s="469"/>
      <c r="M60" s="470"/>
      <c r="N60" s="470"/>
      <c r="O60" s="470"/>
      <c r="P60" s="472"/>
      <c r="Q60" s="471"/>
      <c r="R60" s="538"/>
      <c r="S60" s="538"/>
      <c r="T60" s="539"/>
      <c r="U60" s="611" t="s">
        <v>28512</v>
      </c>
      <c r="V60" s="538"/>
      <c r="W60" s="538"/>
      <c r="X60" s="469"/>
      <c r="Y60" s="470"/>
      <c r="Z60" s="470"/>
      <c r="AA60" s="470"/>
      <c r="AB60" s="472"/>
      <c r="AC60" s="471"/>
      <c r="AD60" s="538"/>
      <c r="AE60" s="469"/>
      <c r="AF60" s="470"/>
      <c r="AG60" s="470"/>
      <c r="AH60" s="470"/>
      <c r="AI60" s="472"/>
      <c r="AJ60" s="471"/>
      <c r="AK60" s="538"/>
      <c r="AL60" s="538"/>
      <c r="AM60" s="598"/>
      <c r="AN60" s="536" t="s">
        <v>28512</v>
      </c>
    </row>
    <row r="61" spans="1:46" s="421" customFormat="1" ht="12.9" customHeight="1" x14ac:dyDescent="0.25">
      <c r="B61" s="464" t="s">
        <v>28514</v>
      </c>
      <c r="C61" s="538"/>
      <c r="D61" s="538"/>
      <c r="E61" s="469"/>
      <c r="F61" s="470"/>
      <c r="G61" s="470"/>
      <c r="H61" s="470"/>
      <c r="I61" s="470"/>
      <c r="J61" s="471"/>
      <c r="K61" s="538"/>
      <c r="L61" s="469"/>
      <c r="M61" s="470"/>
      <c r="N61" s="470"/>
      <c r="O61" s="470"/>
      <c r="P61" s="470"/>
      <c r="Q61" s="471"/>
      <c r="R61" s="538"/>
      <c r="S61" s="538"/>
      <c r="T61" s="539"/>
      <c r="U61" s="611" t="s">
        <v>28514</v>
      </c>
      <c r="V61" s="538"/>
      <c r="W61" s="538"/>
      <c r="X61" s="469"/>
      <c r="Y61" s="470"/>
      <c r="Z61" s="470"/>
      <c r="AA61" s="470"/>
      <c r="AB61" s="470"/>
      <c r="AC61" s="471"/>
      <c r="AD61" s="538"/>
      <c r="AE61" s="469"/>
      <c r="AF61" s="470"/>
      <c r="AG61" s="470"/>
      <c r="AH61" s="470"/>
      <c r="AI61" s="470"/>
      <c r="AJ61" s="471"/>
      <c r="AK61" s="538"/>
      <c r="AL61" s="538"/>
      <c r="AM61" s="598"/>
      <c r="AN61" s="536" t="s">
        <v>28514</v>
      </c>
    </row>
    <row r="62" spans="1:46" s="421" customFormat="1" ht="12.9" customHeight="1" x14ac:dyDescent="0.25">
      <c r="B62" s="464" t="s">
        <v>28516</v>
      </c>
      <c r="C62" s="538"/>
      <c r="D62" s="538"/>
      <c r="E62" s="469"/>
      <c r="F62" s="470"/>
      <c r="G62" s="470"/>
      <c r="H62" s="470"/>
      <c r="I62" s="470"/>
      <c r="J62" s="471"/>
      <c r="K62" s="538"/>
      <c r="L62" s="469"/>
      <c r="M62" s="470"/>
      <c r="N62" s="470"/>
      <c r="O62" s="470"/>
      <c r="P62" s="470"/>
      <c r="Q62" s="471"/>
      <c r="R62" s="538"/>
      <c r="S62" s="538"/>
      <c r="T62" s="539"/>
      <c r="U62" s="611" t="s">
        <v>28516</v>
      </c>
      <c r="V62" s="538"/>
      <c r="W62" s="538"/>
      <c r="X62" s="469"/>
      <c r="Y62" s="470"/>
      <c r="Z62" s="470"/>
      <c r="AA62" s="470"/>
      <c r="AB62" s="470"/>
      <c r="AC62" s="471"/>
      <c r="AD62" s="538"/>
      <c r="AE62" s="469"/>
      <c r="AF62" s="470"/>
      <c r="AG62" s="470"/>
      <c r="AH62" s="470"/>
      <c r="AI62" s="470"/>
      <c r="AJ62" s="471"/>
      <c r="AK62" s="538"/>
      <c r="AL62" s="538"/>
      <c r="AM62" s="598"/>
      <c r="AN62" s="536" t="s">
        <v>28516</v>
      </c>
    </row>
    <row r="63" spans="1:46" s="421" customFormat="1" ht="12.9" customHeight="1" x14ac:dyDescent="0.25">
      <c r="B63" s="464" t="s">
        <v>28518</v>
      </c>
      <c r="C63" s="538"/>
      <c r="D63" s="538"/>
      <c r="E63" s="469"/>
      <c r="F63" s="470"/>
      <c r="G63" s="470"/>
      <c r="H63" s="470"/>
      <c r="I63" s="470"/>
      <c r="J63" s="471"/>
      <c r="K63" s="538"/>
      <c r="L63" s="469"/>
      <c r="M63" s="470"/>
      <c r="N63" s="470"/>
      <c r="O63" s="470"/>
      <c r="P63" s="470"/>
      <c r="Q63" s="471"/>
      <c r="R63" s="538"/>
      <c r="S63" s="538"/>
      <c r="T63" s="539"/>
      <c r="U63" s="611" t="s">
        <v>28518</v>
      </c>
      <c r="V63" s="538"/>
      <c r="W63" s="538"/>
      <c r="X63" s="469"/>
      <c r="Y63" s="470"/>
      <c r="Z63" s="470"/>
      <c r="AA63" s="470"/>
      <c r="AB63" s="470"/>
      <c r="AC63" s="471"/>
      <c r="AD63" s="538"/>
      <c r="AE63" s="469"/>
      <c r="AF63" s="470"/>
      <c r="AG63" s="470"/>
      <c r="AH63" s="470"/>
      <c r="AI63" s="470"/>
      <c r="AJ63" s="471"/>
      <c r="AK63" s="538"/>
      <c r="AL63" s="538"/>
      <c r="AM63" s="598"/>
      <c r="AN63" s="536" t="s">
        <v>28518</v>
      </c>
    </row>
    <row r="64" spans="1:46" s="421" customFormat="1" ht="12.9" customHeight="1" thickBot="1" x14ac:dyDescent="0.3">
      <c r="B64" s="464" t="s">
        <v>28520</v>
      </c>
      <c r="C64" s="538"/>
      <c r="D64" s="538"/>
      <c r="E64" s="473"/>
      <c r="F64" s="474"/>
      <c r="G64" s="474"/>
      <c r="H64" s="474"/>
      <c r="I64" s="474"/>
      <c r="J64" s="475"/>
      <c r="K64" s="538"/>
      <c r="L64" s="473"/>
      <c r="M64" s="474"/>
      <c r="N64" s="474"/>
      <c r="O64" s="474"/>
      <c r="P64" s="474"/>
      <c r="Q64" s="475"/>
      <c r="R64" s="538"/>
      <c r="S64" s="538"/>
      <c r="T64" s="539"/>
      <c r="U64" s="611" t="s">
        <v>28520</v>
      </c>
      <c r="V64" s="538"/>
      <c r="W64" s="538"/>
      <c r="X64" s="473"/>
      <c r="Y64" s="474"/>
      <c r="Z64" s="474"/>
      <c r="AA64" s="474"/>
      <c r="AB64" s="474"/>
      <c r="AC64" s="475"/>
      <c r="AD64" s="538"/>
      <c r="AE64" s="473"/>
      <c r="AF64" s="474"/>
      <c r="AG64" s="474"/>
      <c r="AH64" s="474"/>
      <c r="AI64" s="474"/>
      <c r="AJ64" s="475"/>
      <c r="AK64" s="538"/>
      <c r="AL64" s="538"/>
      <c r="AM64" s="598"/>
      <c r="AN64" s="594" t="s">
        <v>28520</v>
      </c>
    </row>
    <row r="65" spans="1:43" s="421" customFormat="1" ht="12.9" customHeight="1" thickBot="1" x14ac:dyDescent="0.3">
      <c r="B65" s="476"/>
      <c r="C65" s="477">
        <f>SUM(C56:C64)</f>
        <v>0</v>
      </c>
      <c r="D65" s="477">
        <f>SUM(D56:D64)</f>
        <v>0</v>
      </c>
      <c r="E65" s="477">
        <f>SUM(E56:E64)</f>
        <v>0</v>
      </c>
      <c r="F65" s="477">
        <f>SUM(F56:F64)</f>
        <v>0</v>
      </c>
      <c r="G65" s="477">
        <f t="shared" ref="G65:T65" si="0">SUM(G56:G64)</f>
        <v>0</v>
      </c>
      <c r="H65" s="477">
        <f t="shared" si="0"/>
        <v>0</v>
      </c>
      <c r="I65" s="477">
        <f t="shared" si="0"/>
        <v>0</v>
      </c>
      <c r="J65" s="477">
        <f t="shared" si="0"/>
        <v>0</v>
      </c>
      <c r="K65" s="478">
        <f t="shared" si="0"/>
        <v>0</v>
      </c>
      <c r="L65" s="477">
        <f t="shared" si="0"/>
        <v>0</v>
      </c>
      <c r="M65" s="477">
        <f t="shared" si="0"/>
        <v>0</v>
      </c>
      <c r="N65" s="477">
        <f t="shared" si="0"/>
        <v>0</v>
      </c>
      <c r="O65" s="477">
        <f t="shared" si="0"/>
        <v>0</v>
      </c>
      <c r="P65" s="477">
        <f t="shared" si="0"/>
        <v>0</v>
      </c>
      <c r="Q65" s="477">
        <f t="shared" si="0"/>
        <v>0</v>
      </c>
      <c r="R65" s="478">
        <f t="shared" si="0"/>
        <v>0</v>
      </c>
      <c r="S65" s="478">
        <f t="shared" si="0"/>
        <v>0</v>
      </c>
      <c r="T65" s="479">
        <f t="shared" si="0"/>
        <v>0</v>
      </c>
      <c r="U65" s="612"/>
      <c r="V65" s="477">
        <f t="shared" ref="V65:AK65" si="1">SUM(V56:V64)</f>
        <v>0</v>
      </c>
      <c r="W65" s="478">
        <f t="shared" si="1"/>
        <v>0</v>
      </c>
      <c r="X65" s="477">
        <f t="shared" si="1"/>
        <v>0</v>
      </c>
      <c r="Y65" s="477">
        <f t="shared" si="1"/>
        <v>0</v>
      </c>
      <c r="Z65" s="477">
        <f t="shared" si="1"/>
        <v>0</v>
      </c>
      <c r="AA65" s="477">
        <f>SUM(AA56:AA64)</f>
        <v>0</v>
      </c>
      <c r="AB65" s="477">
        <f t="shared" si="1"/>
        <v>0</v>
      </c>
      <c r="AC65" s="477">
        <f t="shared" si="1"/>
        <v>0</v>
      </c>
      <c r="AD65" s="478">
        <f t="shared" si="1"/>
        <v>0</v>
      </c>
      <c r="AE65" s="477">
        <f t="shared" si="1"/>
        <v>0</v>
      </c>
      <c r="AF65" s="477">
        <f t="shared" si="1"/>
        <v>0</v>
      </c>
      <c r="AG65" s="477">
        <f t="shared" si="1"/>
        <v>0</v>
      </c>
      <c r="AH65" s="477">
        <f t="shared" si="1"/>
        <v>0</v>
      </c>
      <c r="AI65" s="477">
        <f t="shared" si="1"/>
        <v>0</v>
      </c>
      <c r="AJ65" s="477">
        <f t="shared" si="1"/>
        <v>0</v>
      </c>
      <c r="AK65" s="478">
        <f t="shared" si="1"/>
        <v>0</v>
      </c>
      <c r="AL65" s="477">
        <f>SUM(AL56:AL64)</f>
        <v>0</v>
      </c>
      <c r="AM65" s="477">
        <f>SUM(AM56:AM64)</f>
        <v>0</v>
      </c>
      <c r="AN65" s="595"/>
    </row>
    <row r="66" spans="1:43" s="421" customFormat="1" ht="12.9" customHeight="1" thickBot="1" x14ac:dyDescent="0.3">
      <c r="B66" s="930" t="s">
        <v>28497</v>
      </c>
      <c r="C66" s="931"/>
      <c r="D66" s="931"/>
      <c r="E66" s="931"/>
      <c r="F66" s="931"/>
      <c r="G66" s="931"/>
      <c r="H66" s="931"/>
      <c r="I66" s="931"/>
      <c r="J66" s="931"/>
      <c r="K66" s="931"/>
      <c r="L66" s="931"/>
      <c r="M66" s="931"/>
      <c r="N66" s="931"/>
      <c r="O66" s="931"/>
      <c r="P66" s="931"/>
      <c r="Q66" s="931"/>
      <c r="R66" s="931"/>
      <c r="S66" s="931"/>
      <c r="T66" s="495">
        <f>SUM(C65:T65)</f>
        <v>0</v>
      </c>
      <c r="U66" s="930" t="s">
        <v>28497</v>
      </c>
      <c r="V66" s="931"/>
      <c r="W66" s="931"/>
      <c r="X66" s="931"/>
      <c r="Y66" s="931"/>
      <c r="Z66" s="931"/>
      <c r="AA66" s="931"/>
      <c r="AB66" s="931"/>
      <c r="AC66" s="931"/>
      <c r="AD66" s="931"/>
      <c r="AE66" s="931"/>
      <c r="AF66" s="931"/>
      <c r="AG66" s="931"/>
      <c r="AH66" s="931"/>
      <c r="AI66" s="931"/>
      <c r="AJ66" s="931"/>
      <c r="AK66" s="931"/>
      <c r="AL66" s="931"/>
      <c r="AM66" s="648">
        <f>SUM(V65:AM65)</f>
        <v>0</v>
      </c>
    </row>
    <row r="67" spans="1:43" s="421" customFormat="1" ht="12.9" customHeight="1" thickBot="1" x14ac:dyDescent="0.3">
      <c r="B67" s="480"/>
      <c r="C67" s="480"/>
      <c r="D67" s="480"/>
      <c r="E67" s="480"/>
      <c r="F67" s="480"/>
      <c r="G67" s="480"/>
      <c r="H67" s="481"/>
      <c r="I67" s="480"/>
      <c r="J67" s="480"/>
      <c r="K67" s="480"/>
      <c r="L67" s="480"/>
      <c r="M67" s="480"/>
      <c r="N67" s="480"/>
      <c r="O67" s="481"/>
      <c r="P67" s="480"/>
      <c r="Q67" s="480"/>
      <c r="R67" s="480"/>
      <c r="S67" s="480"/>
      <c r="T67" s="480"/>
      <c r="U67" s="480"/>
      <c r="V67" s="481"/>
      <c r="W67" s="480"/>
      <c r="X67" s="480"/>
      <c r="Y67" s="480"/>
      <c r="Z67" s="480"/>
      <c r="AA67" s="480"/>
      <c r="AB67" s="480"/>
      <c r="AC67" s="480"/>
      <c r="AD67" s="480"/>
      <c r="AE67" s="480"/>
      <c r="AF67" s="481"/>
      <c r="AG67" s="482"/>
      <c r="AH67" s="482"/>
      <c r="AI67" s="482"/>
      <c r="AJ67" s="482"/>
    </row>
    <row r="68" spans="1:43" s="421" customFormat="1" ht="12.9" customHeight="1" x14ac:dyDescent="0.25">
      <c r="B68" s="591" t="s">
        <v>28500</v>
      </c>
      <c r="C68" s="927">
        <v>-1.75</v>
      </c>
      <c r="D68" s="928"/>
      <c r="E68" s="928"/>
      <c r="F68" s="928"/>
      <c r="G68" s="928"/>
      <c r="H68" s="928"/>
      <c r="I68" s="928"/>
      <c r="J68" s="928"/>
      <c r="K68" s="928"/>
      <c r="L68" s="928"/>
      <c r="M68" s="928"/>
      <c r="N68" s="928"/>
      <c r="O68" s="928"/>
      <c r="P68" s="928"/>
      <c r="Q68" s="928"/>
      <c r="R68" s="928"/>
      <c r="S68" s="928"/>
      <c r="T68" s="940"/>
      <c r="U68" s="604" t="s">
        <v>28500</v>
      </c>
      <c r="V68" s="927">
        <v>-2.25</v>
      </c>
      <c r="W68" s="928"/>
      <c r="X68" s="928"/>
      <c r="Y68" s="928"/>
      <c r="Z68" s="928"/>
      <c r="AA68" s="928"/>
      <c r="AB68" s="928"/>
      <c r="AC68" s="928"/>
      <c r="AD68" s="928"/>
      <c r="AE68" s="928"/>
      <c r="AF68" s="928"/>
      <c r="AG68" s="928"/>
      <c r="AH68" s="928"/>
      <c r="AI68" s="928"/>
      <c r="AJ68" s="928"/>
      <c r="AK68" s="928"/>
      <c r="AL68" s="928"/>
      <c r="AM68" s="929"/>
      <c r="AN68" s="537" t="s">
        <v>28500</v>
      </c>
      <c r="AO68" s="934">
        <v>-2.75</v>
      </c>
      <c r="AP68" s="935"/>
    </row>
    <row r="69" spans="1:43" s="421" customFormat="1" ht="12.9" customHeight="1" thickBot="1" x14ac:dyDescent="0.3">
      <c r="B69" s="602" t="s">
        <v>28501</v>
      </c>
      <c r="C69" s="603">
        <v>10</v>
      </c>
      <c r="D69" s="603">
        <v>20</v>
      </c>
      <c r="E69" s="603">
        <v>30</v>
      </c>
      <c r="F69" s="603">
        <v>40</v>
      </c>
      <c r="G69" s="603">
        <v>50</v>
      </c>
      <c r="H69" s="603">
        <v>60</v>
      </c>
      <c r="I69" s="603">
        <v>70</v>
      </c>
      <c r="J69" s="603">
        <v>80</v>
      </c>
      <c r="K69" s="603">
        <v>90</v>
      </c>
      <c r="L69" s="603">
        <v>100</v>
      </c>
      <c r="M69" s="603">
        <v>110</v>
      </c>
      <c r="N69" s="603">
        <v>120</v>
      </c>
      <c r="O69" s="603">
        <v>130</v>
      </c>
      <c r="P69" s="603">
        <v>140</v>
      </c>
      <c r="Q69" s="603">
        <v>150</v>
      </c>
      <c r="R69" s="603">
        <v>160</v>
      </c>
      <c r="S69" s="603">
        <v>170</v>
      </c>
      <c r="T69" s="607">
        <v>180</v>
      </c>
      <c r="U69" s="614" t="s">
        <v>28501</v>
      </c>
      <c r="V69" s="603">
        <v>10</v>
      </c>
      <c r="W69" s="603">
        <v>20</v>
      </c>
      <c r="X69" s="603">
        <v>30</v>
      </c>
      <c r="Y69" s="603">
        <v>40</v>
      </c>
      <c r="Z69" s="603">
        <v>50</v>
      </c>
      <c r="AA69" s="603">
        <v>60</v>
      </c>
      <c r="AB69" s="603">
        <v>70</v>
      </c>
      <c r="AC69" s="603">
        <v>80</v>
      </c>
      <c r="AD69" s="603">
        <v>90</v>
      </c>
      <c r="AE69" s="603">
        <v>100</v>
      </c>
      <c r="AF69" s="603">
        <v>110</v>
      </c>
      <c r="AG69" s="603">
        <v>120</v>
      </c>
      <c r="AH69" s="605">
        <v>130</v>
      </c>
      <c r="AI69" s="603">
        <v>140</v>
      </c>
      <c r="AJ69" s="603">
        <v>150</v>
      </c>
      <c r="AK69" s="603">
        <v>160</v>
      </c>
      <c r="AL69" s="603">
        <v>170</v>
      </c>
      <c r="AM69" s="603">
        <v>180</v>
      </c>
      <c r="AN69" s="606" t="s">
        <v>28501</v>
      </c>
      <c r="AO69" s="603">
        <v>90</v>
      </c>
      <c r="AP69" s="607">
        <v>180</v>
      </c>
    </row>
    <row r="70" spans="1:43" s="421" customFormat="1" ht="12.9" customHeight="1" x14ac:dyDescent="0.25">
      <c r="B70" s="463" t="s">
        <v>28502</v>
      </c>
      <c r="C70" s="538"/>
      <c r="D70" s="538"/>
      <c r="E70" s="538"/>
      <c r="F70" s="538"/>
      <c r="G70" s="538"/>
      <c r="H70" s="538"/>
      <c r="I70" s="538"/>
      <c r="J70" s="538"/>
      <c r="K70" s="538"/>
      <c r="L70" s="538"/>
      <c r="M70" s="538"/>
      <c r="N70" s="538"/>
      <c r="O70" s="538"/>
      <c r="P70" s="538"/>
      <c r="Q70" s="538"/>
      <c r="R70" s="538"/>
      <c r="S70" s="538"/>
      <c r="T70" s="539"/>
      <c r="U70" s="599" t="s">
        <v>28502</v>
      </c>
      <c r="V70" s="538"/>
      <c r="W70" s="538"/>
      <c r="X70" s="538"/>
      <c r="Y70" s="538"/>
      <c r="Z70" s="538"/>
      <c r="AA70" s="538"/>
      <c r="AB70" s="538"/>
      <c r="AC70" s="538"/>
      <c r="AD70" s="538"/>
      <c r="AE70" s="538"/>
      <c r="AF70" s="538"/>
      <c r="AG70" s="538"/>
      <c r="AH70" s="538"/>
      <c r="AI70" s="538"/>
      <c r="AJ70" s="538"/>
      <c r="AK70" s="538"/>
      <c r="AL70" s="538"/>
      <c r="AM70" s="598"/>
      <c r="AN70" s="599" t="s">
        <v>28502</v>
      </c>
      <c r="AO70" s="538"/>
      <c r="AP70" s="539"/>
    </row>
    <row r="71" spans="1:43" s="421" customFormat="1" ht="14.25" customHeight="1" x14ac:dyDescent="0.25">
      <c r="B71" s="464" t="s">
        <v>28506</v>
      </c>
      <c r="C71" s="538"/>
      <c r="D71" s="538"/>
      <c r="E71" s="483"/>
      <c r="F71" s="484"/>
      <c r="G71" s="484"/>
      <c r="H71" s="484"/>
      <c r="I71" s="485"/>
      <c r="J71" s="486"/>
      <c r="K71" s="538"/>
      <c r="L71" s="483"/>
      <c r="M71" s="484"/>
      <c r="N71" s="484"/>
      <c r="O71" s="484"/>
      <c r="P71" s="485"/>
      <c r="Q71" s="486"/>
      <c r="R71" s="538"/>
      <c r="S71" s="538"/>
      <c r="T71" s="539"/>
      <c r="U71" s="600" t="s">
        <v>28506</v>
      </c>
      <c r="V71" s="538"/>
      <c r="W71" s="538"/>
      <c r="X71" s="483"/>
      <c r="Y71" s="484"/>
      <c r="Z71" s="484"/>
      <c r="AA71" s="484"/>
      <c r="AB71" s="485"/>
      <c r="AC71" s="486"/>
      <c r="AD71" s="538"/>
      <c r="AE71" s="483"/>
      <c r="AF71" s="484"/>
      <c r="AG71" s="484"/>
      <c r="AH71" s="484"/>
      <c r="AI71" s="485"/>
      <c r="AJ71" s="486"/>
      <c r="AK71" s="538"/>
      <c r="AL71" s="538"/>
      <c r="AM71" s="598"/>
      <c r="AN71" s="600" t="s">
        <v>28506</v>
      </c>
      <c r="AO71" s="467"/>
      <c r="AP71" s="540"/>
    </row>
    <row r="72" spans="1:43" s="421" customFormat="1" ht="14.25" customHeight="1" x14ac:dyDescent="0.25">
      <c r="B72" s="464" t="s">
        <v>28510</v>
      </c>
      <c r="C72" s="538"/>
      <c r="D72" s="538"/>
      <c r="E72" s="469"/>
      <c r="F72" s="470"/>
      <c r="G72" s="470"/>
      <c r="H72" s="470"/>
      <c r="I72" s="470"/>
      <c r="J72" s="471"/>
      <c r="K72" s="538"/>
      <c r="L72" s="469"/>
      <c r="M72" s="470"/>
      <c r="N72" s="470"/>
      <c r="O72" s="470"/>
      <c r="P72" s="470"/>
      <c r="Q72" s="471"/>
      <c r="R72" s="538"/>
      <c r="S72" s="538"/>
      <c r="T72" s="539"/>
      <c r="U72" s="601" t="s">
        <v>28510</v>
      </c>
      <c r="V72" s="538"/>
      <c r="W72" s="538"/>
      <c r="X72" s="469"/>
      <c r="Y72" s="470"/>
      <c r="Z72" s="470"/>
      <c r="AA72" s="470"/>
      <c r="AB72" s="470"/>
      <c r="AC72" s="471"/>
      <c r="AD72" s="538"/>
      <c r="AE72" s="469"/>
      <c r="AF72" s="470"/>
      <c r="AG72" s="470"/>
      <c r="AH72" s="470"/>
      <c r="AI72" s="470"/>
      <c r="AJ72" s="471"/>
      <c r="AK72" s="538"/>
      <c r="AL72" s="538"/>
      <c r="AM72" s="598"/>
      <c r="AN72" s="601" t="s">
        <v>28510</v>
      </c>
      <c r="AO72" s="473"/>
      <c r="AP72" s="487"/>
      <c r="AQ72" s="459"/>
    </row>
    <row r="73" spans="1:43" s="421" customFormat="1" ht="15" customHeight="1" x14ac:dyDescent="0.25">
      <c r="B73" s="464" t="s">
        <v>28514</v>
      </c>
      <c r="C73" s="538"/>
      <c r="D73" s="538"/>
      <c r="E73" s="469"/>
      <c r="F73" s="470"/>
      <c r="G73" s="470"/>
      <c r="H73" s="470"/>
      <c r="I73" s="472"/>
      <c r="J73" s="471"/>
      <c r="K73" s="538"/>
      <c r="L73" s="469"/>
      <c r="M73" s="470"/>
      <c r="N73" s="470"/>
      <c r="O73" s="470"/>
      <c r="P73" s="472"/>
      <c r="Q73" s="471"/>
      <c r="R73" s="538"/>
      <c r="S73" s="538"/>
      <c r="T73" s="539"/>
      <c r="U73" s="600" t="s">
        <v>28514</v>
      </c>
      <c r="V73" s="538"/>
      <c r="W73" s="538"/>
      <c r="X73" s="469"/>
      <c r="Y73" s="470"/>
      <c r="Z73" s="470"/>
      <c r="AA73" s="470"/>
      <c r="AB73" s="472"/>
      <c r="AC73" s="471"/>
      <c r="AD73" s="538"/>
      <c r="AE73" s="469"/>
      <c r="AF73" s="470"/>
      <c r="AG73" s="470"/>
      <c r="AH73" s="470"/>
      <c r="AI73" s="472"/>
      <c r="AJ73" s="471"/>
      <c r="AK73" s="538"/>
      <c r="AL73" s="538"/>
      <c r="AM73" s="598"/>
      <c r="AN73" s="600" t="s">
        <v>28514</v>
      </c>
      <c r="AO73" s="538"/>
      <c r="AP73" s="541"/>
    </row>
    <row r="74" spans="1:43" s="421" customFormat="1" ht="12.9" customHeight="1" x14ac:dyDescent="0.25">
      <c r="B74" s="464" t="s">
        <v>28518</v>
      </c>
      <c r="C74" s="538"/>
      <c r="D74" s="538"/>
      <c r="E74" s="473"/>
      <c r="F74" s="474"/>
      <c r="G74" s="474"/>
      <c r="H74" s="474"/>
      <c r="I74" s="474"/>
      <c r="J74" s="475"/>
      <c r="K74" s="538"/>
      <c r="L74" s="473"/>
      <c r="M74" s="474"/>
      <c r="N74" s="474"/>
      <c r="O74" s="474"/>
      <c r="P74" s="474"/>
      <c r="Q74" s="475"/>
      <c r="R74" s="538"/>
      <c r="S74" s="538"/>
      <c r="T74" s="539"/>
      <c r="U74" s="600" t="s">
        <v>28518</v>
      </c>
      <c r="V74" s="538"/>
      <c r="W74" s="538"/>
      <c r="X74" s="473"/>
      <c r="Y74" s="474"/>
      <c r="Z74" s="474"/>
      <c r="AA74" s="474"/>
      <c r="AB74" s="474"/>
      <c r="AC74" s="475"/>
      <c r="AD74" s="538"/>
      <c r="AE74" s="473"/>
      <c r="AF74" s="474"/>
      <c r="AG74" s="474"/>
      <c r="AH74" s="474"/>
      <c r="AI74" s="474"/>
      <c r="AJ74" s="475"/>
      <c r="AK74" s="538"/>
      <c r="AL74" s="538"/>
      <c r="AM74" s="598"/>
      <c r="AN74" s="600" t="s">
        <v>28518</v>
      </c>
      <c r="AO74" s="474"/>
      <c r="AP74" s="488"/>
    </row>
    <row r="75" spans="1:43" s="421" customFormat="1" ht="12.9" customHeight="1" thickBot="1" x14ac:dyDescent="0.3">
      <c r="B75" s="489"/>
      <c r="C75" s="477">
        <f t="shared" ref="C75:T75" si="2">SUM(C70:C74)</f>
        <v>0</v>
      </c>
      <c r="D75" s="477">
        <f t="shared" si="2"/>
        <v>0</v>
      </c>
      <c r="E75" s="477">
        <f t="shared" si="2"/>
        <v>0</v>
      </c>
      <c r="F75" s="477">
        <f t="shared" si="2"/>
        <v>0</v>
      </c>
      <c r="G75" s="477">
        <f t="shared" si="2"/>
        <v>0</v>
      </c>
      <c r="H75" s="477">
        <f t="shared" si="2"/>
        <v>0</v>
      </c>
      <c r="I75" s="477">
        <f t="shared" si="2"/>
        <v>0</v>
      </c>
      <c r="J75" s="477">
        <f t="shared" si="2"/>
        <v>0</v>
      </c>
      <c r="K75" s="477">
        <f t="shared" si="2"/>
        <v>0</v>
      </c>
      <c r="L75" s="477">
        <f t="shared" si="2"/>
        <v>0</v>
      </c>
      <c r="M75" s="477">
        <f t="shared" si="2"/>
        <v>0</v>
      </c>
      <c r="N75" s="477">
        <f t="shared" si="2"/>
        <v>0</v>
      </c>
      <c r="O75" s="477">
        <f t="shared" si="2"/>
        <v>0</v>
      </c>
      <c r="P75" s="477">
        <f t="shared" si="2"/>
        <v>0</v>
      </c>
      <c r="Q75" s="477">
        <f t="shared" si="2"/>
        <v>0</v>
      </c>
      <c r="R75" s="477">
        <f t="shared" si="2"/>
        <v>0</v>
      </c>
      <c r="S75" s="477">
        <f t="shared" si="2"/>
        <v>0</v>
      </c>
      <c r="T75" s="479">
        <f t="shared" si="2"/>
        <v>0</v>
      </c>
      <c r="U75" s="490"/>
      <c r="V75" s="478">
        <f t="shared" ref="V75:AM75" si="3">SUM(V70:V74)</f>
        <v>0</v>
      </c>
      <c r="W75" s="478">
        <f t="shared" si="3"/>
        <v>0</v>
      </c>
      <c r="X75" s="477">
        <f t="shared" si="3"/>
        <v>0</v>
      </c>
      <c r="Y75" s="477">
        <f t="shared" si="3"/>
        <v>0</v>
      </c>
      <c r="Z75" s="477">
        <f t="shared" si="3"/>
        <v>0</v>
      </c>
      <c r="AA75" s="477">
        <f t="shared" si="3"/>
        <v>0</v>
      </c>
      <c r="AB75" s="477">
        <f t="shared" si="3"/>
        <v>0</v>
      </c>
      <c r="AC75" s="477">
        <f t="shared" si="3"/>
        <v>0</v>
      </c>
      <c r="AD75" s="478">
        <f t="shared" si="3"/>
        <v>0</v>
      </c>
      <c r="AE75" s="477">
        <f t="shared" si="3"/>
        <v>0</v>
      </c>
      <c r="AF75" s="477">
        <f t="shared" si="3"/>
        <v>0</v>
      </c>
      <c r="AG75" s="477">
        <f t="shared" si="3"/>
        <v>0</v>
      </c>
      <c r="AH75" s="477">
        <f t="shared" si="3"/>
        <v>0</v>
      </c>
      <c r="AI75" s="477">
        <f t="shared" si="3"/>
        <v>0</v>
      </c>
      <c r="AJ75" s="477">
        <f t="shared" si="3"/>
        <v>0</v>
      </c>
      <c r="AK75" s="478">
        <f t="shared" si="3"/>
        <v>0</v>
      </c>
      <c r="AL75" s="478">
        <f t="shared" si="3"/>
        <v>0</v>
      </c>
      <c r="AM75" s="477">
        <f t="shared" si="3"/>
        <v>0</v>
      </c>
      <c r="AN75" s="491"/>
      <c r="AO75" s="477">
        <f>SUM(AO70:AO74)</f>
        <v>0</v>
      </c>
      <c r="AP75" s="479">
        <f>SUM(AP70:AP74)</f>
        <v>0</v>
      </c>
    </row>
    <row r="76" spans="1:43" s="421" customFormat="1" ht="12.9" customHeight="1" thickBot="1" x14ac:dyDescent="0.3">
      <c r="B76" s="930" t="s">
        <v>28497</v>
      </c>
      <c r="C76" s="931"/>
      <c r="D76" s="931"/>
      <c r="E76" s="931"/>
      <c r="F76" s="931"/>
      <c r="G76" s="931"/>
      <c r="H76" s="931"/>
      <c r="I76" s="931"/>
      <c r="J76" s="931"/>
      <c r="K76" s="931"/>
      <c r="L76" s="931"/>
      <c r="M76" s="931"/>
      <c r="N76" s="931"/>
      <c r="O76" s="931"/>
      <c r="P76" s="931"/>
      <c r="Q76" s="931"/>
      <c r="R76" s="931"/>
      <c r="S76" s="931"/>
      <c r="T76" s="494">
        <f>SUM(C75:T75)</f>
        <v>0</v>
      </c>
      <c r="U76" s="930" t="s">
        <v>28497</v>
      </c>
      <c r="V76" s="931"/>
      <c r="W76" s="931"/>
      <c r="X76" s="931"/>
      <c r="Y76" s="931"/>
      <c r="Z76" s="931"/>
      <c r="AA76" s="931"/>
      <c r="AB76" s="931"/>
      <c r="AC76" s="931"/>
      <c r="AD76" s="931"/>
      <c r="AE76" s="931"/>
      <c r="AF76" s="931"/>
      <c r="AG76" s="931"/>
      <c r="AH76" s="931"/>
      <c r="AI76" s="931"/>
      <c r="AJ76" s="931"/>
      <c r="AK76" s="931"/>
      <c r="AL76" s="931"/>
      <c r="AM76" s="648">
        <f>SUM(V75:AM75)</f>
        <v>0</v>
      </c>
      <c r="AN76" s="492" t="s">
        <v>28497</v>
      </c>
      <c r="AO76" s="493"/>
      <c r="AP76" s="494">
        <f>SUM(AO75:AP75)</f>
        <v>0</v>
      </c>
    </row>
    <row r="77" spans="1:43" s="421" customFormat="1" ht="24.75" customHeight="1" x14ac:dyDescent="0.25"/>
    <row r="78" spans="1:43" s="421" customFormat="1" ht="12.9" customHeight="1" x14ac:dyDescent="0.25">
      <c r="A78" s="434"/>
    </row>
    <row r="79" spans="1:43" s="421" customFormat="1" ht="13.5" customHeight="1" x14ac:dyDescent="0.25"/>
    <row r="80" spans="1:43" s="421" customFormat="1" ht="12" customHeight="1" x14ac:dyDescent="0.25"/>
    <row r="81" spans="1:69" s="421" customFormat="1" ht="12" customHeight="1" x14ac:dyDescent="0.25"/>
    <row r="82" spans="1:69" s="421" customFormat="1" ht="12" customHeight="1" thickBot="1" x14ac:dyDescent="0.3">
      <c r="B82" s="496"/>
    </row>
    <row r="83" spans="1:69" s="421" customFormat="1" ht="12.9" customHeight="1" thickBot="1" x14ac:dyDescent="0.3">
      <c r="A83" s="497"/>
      <c r="B83" s="982" t="s">
        <v>28587</v>
      </c>
      <c r="C83" s="983"/>
      <c r="D83" s="983"/>
      <c r="E83" s="983"/>
      <c r="F83" s="983"/>
      <c r="G83" s="983"/>
      <c r="H83" s="983"/>
      <c r="I83" s="983"/>
      <c r="J83" s="983"/>
      <c r="K83" s="983"/>
      <c r="L83" s="983"/>
      <c r="M83" s="983"/>
      <c r="N83" s="983"/>
      <c r="O83" s="983"/>
      <c r="P83" s="983"/>
      <c r="Q83" s="983"/>
      <c r="R83" s="983"/>
      <c r="S83" s="983"/>
      <c r="T83" s="983"/>
      <c r="U83" s="983"/>
      <c r="V83" s="983"/>
      <c r="W83" s="983"/>
      <c r="X83" s="983"/>
      <c r="Y83" s="983"/>
      <c r="Z83" s="983"/>
      <c r="AA83" s="983"/>
      <c r="AB83" s="983"/>
      <c r="AC83" s="983"/>
      <c r="AD83" s="983"/>
      <c r="AE83" s="983"/>
      <c r="AF83" s="983"/>
      <c r="AG83" s="983"/>
      <c r="AH83" s="983"/>
      <c r="AI83" s="983"/>
      <c r="AJ83" s="983"/>
      <c r="AK83" s="983"/>
      <c r="AL83" s="983"/>
      <c r="AM83" s="984"/>
      <c r="AN83" s="498"/>
      <c r="AO83" s="499"/>
      <c r="AP83" s="499"/>
      <c r="AQ83" s="499"/>
      <c r="AR83" s="499"/>
      <c r="AS83" s="499"/>
      <c r="AT83" s="499"/>
      <c r="AU83" s="499"/>
      <c r="AV83" s="499"/>
      <c r="AW83" s="499"/>
      <c r="AX83" s="499"/>
      <c r="AY83" s="499"/>
      <c r="AZ83" s="499"/>
      <c r="BA83" s="499"/>
      <c r="BB83" s="499"/>
      <c r="BC83" s="499"/>
      <c r="BD83" s="499"/>
      <c r="BE83" s="499"/>
      <c r="BF83" s="499"/>
      <c r="BG83" s="499"/>
      <c r="BH83" s="499"/>
      <c r="BI83" s="499"/>
      <c r="BJ83" s="499"/>
      <c r="BK83" s="499"/>
      <c r="BL83" s="499"/>
      <c r="BM83" s="499"/>
      <c r="BN83" s="499"/>
      <c r="BO83" s="499"/>
      <c r="BP83" s="499"/>
      <c r="BQ83" s="499"/>
    </row>
    <row r="84" spans="1:69" s="421" customFormat="1" ht="12.9" hidden="1" customHeight="1" thickBot="1" x14ac:dyDescent="0.3">
      <c r="A84" s="497"/>
      <c r="B84" s="500"/>
      <c r="C84" s="546">
        <v>8.5</v>
      </c>
      <c r="D84" s="546"/>
      <c r="E84" s="546"/>
      <c r="F84" s="546"/>
      <c r="G84" s="546"/>
      <c r="H84" s="546"/>
      <c r="I84" s="546"/>
      <c r="J84" s="546"/>
      <c r="K84" s="546"/>
      <c r="L84" s="546"/>
      <c r="M84" s="546"/>
      <c r="N84" s="546"/>
      <c r="O84" s="546"/>
      <c r="P84" s="546"/>
      <c r="Q84" s="546"/>
      <c r="R84" s="546"/>
      <c r="S84" s="546"/>
      <c r="T84" s="546"/>
      <c r="U84" s="546"/>
      <c r="V84" s="546"/>
      <c r="W84" s="546"/>
      <c r="X84" s="546"/>
      <c r="Y84" s="546"/>
      <c r="Z84" s="546"/>
      <c r="AA84" s="546"/>
      <c r="AB84" s="546"/>
      <c r="AC84" s="546"/>
      <c r="AD84" s="546"/>
      <c r="AE84" s="546"/>
      <c r="AF84" s="546"/>
      <c r="AG84" s="546"/>
      <c r="AH84" s="546"/>
      <c r="AI84" s="546"/>
      <c r="AJ84" s="546"/>
      <c r="AK84" s="546"/>
      <c r="AL84" s="546"/>
      <c r="AM84" s="546"/>
      <c r="AN84" s="546"/>
      <c r="AO84" s="546"/>
      <c r="AP84" s="546"/>
      <c r="AQ84" s="546"/>
      <c r="AR84" s="546"/>
      <c r="AS84" s="546"/>
      <c r="AT84" s="546"/>
      <c r="AU84" s="546"/>
      <c r="AV84" s="546"/>
      <c r="AW84" s="546"/>
      <c r="AX84" s="546"/>
      <c r="AY84" s="546"/>
      <c r="AZ84" s="546"/>
      <c r="BA84" s="546"/>
      <c r="BB84" s="546"/>
      <c r="BC84" s="546"/>
      <c r="BD84" s="546"/>
      <c r="BE84" s="546"/>
      <c r="BF84" s="546"/>
      <c r="BG84" s="546"/>
      <c r="BH84" s="546"/>
      <c r="BI84" s="546"/>
      <c r="BJ84" s="546"/>
      <c r="BK84" s="546"/>
      <c r="BL84" s="546"/>
      <c r="BM84" s="546"/>
      <c r="BN84" s="546"/>
      <c r="BO84" s="546"/>
      <c r="BP84" s="546"/>
      <c r="BQ84" s="547"/>
    </row>
    <row r="85" spans="1:69" s="421" customFormat="1" ht="12.9" customHeight="1" x14ac:dyDescent="0.25">
      <c r="A85" s="497"/>
      <c r="B85" s="591" t="s">
        <v>28500</v>
      </c>
      <c r="C85" s="927">
        <v>-0.75</v>
      </c>
      <c r="D85" s="928"/>
      <c r="E85" s="928"/>
      <c r="F85" s="928"/>
      <c r="G85" s="928"/>
      <c r="H85" s="928"/>
      <c r="I85" s="928"/>
      <c r="J85" s="928"/>
      <c r="K85" s="928"/>
      <c r="L85" s="928"/>
      <c r="M85" s="928"/>
      <c r="N85" s="928"/>
      <c r="O85" s="928"/>
      <c r="P85" s="928"/>
      <c r="Q85" s="928"/>
      <c r="R85" s="928"/>
      <c r="S85" s="928"/>
      <c r="T85" s="940"/>
      <c r="U85" s="537" t="s">
        <v>28500</v>
      </c>
      <c r="V85" s="927">
        <v>-1.25</v>
      </c>
      <c r="W85" s="928"/>
      <c r="X85" s="928"/>
      <c r="Y85" s="928"/>
      <c r="Z85" s="928"/>
      <c r="AA85" s="928"/>
      <c r="AB85" s="928"/>
      <c r="AC85" s="928"/>
      <c r="AD85" s="928"/>
      <c r="AE85" s="928"/>
      <c r="AF85" s="928"/>
      <c r="AG85" s="928"/>
      <c r="AH85" s="928"/>
      <c r="AI85" s="928"/>
      <c r="AJ85" s="928"/>
      <c r="AK85" s="928"/>
      <c r="AL85" s="928"/>
      <c r="AM85" s="940"/>
    </row>
    <row r="86" spans="1:69" s="421" customFormat="1" ht="14.25" customHeight="1" thickBot="1" x14ac:dyDescent="0.3">
      <c r="A86" s="497"/>
      <c r="B86" s="602" t="s">
        <v>28501</v>
      </c>
      <c r="C86" s="614">
        <v>10</v>
      </c>
      <c r="D86" s="603">
        <v>20</v>
      </c>
      <c r="E86" s="603">
        <v>30</v>
      </c>
      <c r="F86" s="603">
        <v>40</v>
      </c>
      <c r="G86" s="603">
        <v>50</v>
      </c>
      <c r="H86" s="603">
        <v>60</v>
      </c>
      <c r="I86" s="603">
        <v>70</v>
      </c>
      <c r="J86" s="603">
        <v>80</v>
      </c>
      <c r="K86" s="603">
        <v>90</v>
      </c>
      <c r="L86" s="603">
        <v>100</v>
      </c>
      <c r="M86" s="603">
        <v>110</v>
      </c>
      <c r="N86" s="603">
        <v>120</v>
      </c>
      <c r="O86" s="603">
        <v>130</v>
      </c>
      <c r="P86" s="603">
        <v>140</v>
      </c>
      <c r="Q86" s="603">
        <v>150</v>
      </c>
      <c r="R86" s="603">
        <v>160</v>
      </c>
      <c r="S86" s="603">
        <v>170</v>
      </c>
      <c r="T86" s="607">
        <v>180</v>
      </c>
      <c r="U86" s="606" t="s">
        <v>28501</v>
      </c>
      <c r="V86" s="603">
        <v>10</v>
      </c>
      <c r="W86" s="603">
        <v>20</v>
      </c>
      <c r="X86" s="603">
        <v>30</v>
      </c>
      <c r="Y86" s="603">
        <v>40</v>
      </c>
      <c r="Z86" s="603">
        <v>50</v>
      </c>
      <c r="AA86" s="603">
        <v>60</v>
      </c>
      <c r="AB86" s="603">
        <v>70</v>
      </c>
      <c r="AC86" s="603">
        <v>80</v>
      </c>
      <c r="AD86" s="603">
        <v>90</v>
      </c>
      <c r="AE86" s="603">
        <v>100</v>
      </c>
      <c r="AF86" s="603">
        <v>110</v>
      </c>
      <c r="AG86" s="603">
        <v>120</v>
      </c>
      <c r="AH86" s="603">
        <v>130</v>
      </c>
      <c r="AI86" s="603">
        <v>140</v>
      </c>
      <c r="AJ86" s="603">
        <v>150</v>
      </c>
      <c r="AK86" s="603">
        <v>160</v>
      </c>
      <c r="AL86" s="603">
        <v>170</v>
      </c>
      <c r="AM86" s="607">
        <v>180</v>
      </c>
    </row>
    <row r="87" spans="1:69" s="421" customFormat="1" ht="13.2" x14ac:dyDescent="0.25">
      <c r="A87" s="497"/>
      <c r="B87" s="588" t="s">
        <v>28502</v>
      </c>
      <c r="C87" s="587"/>
      <c r="D87" s="538"/>
      <c r="E87" s="538"/>
      <c r="F87" s="538"/>
      <c r="G87" s="538"/>
      <c r="H87" s="538"/>
      <c r="I87" s="538"/>
      <c r="J87" s="538"/>
      <c r="K87" s="538"/>
      <c r="L87" s="538"/>
      <c r="M87" s="538"/>
      <c r="N87" s="538"/>
      <c r="O87" s="538"/>
      <c r="P87" s="538"/>
      <c r="Q87" s="538"/>
      <c r="R87" s="538"/>
      <c r="S87" s="538"/>
      <c r="T87" s="539"/>
      <c r="U87" s="616">
        <v>0</v>
      </c>
      <c r="V87" s="538"/>
      <c r="W87" s="538"/>
      <c r="X87" s="538"/>
      <c r="Y87" s="538"/>
      <c r="Z87" s="538"/>
      <c r="AA87" s="538"/>
      <c r="AB87" s="538"/>
      <c r="AC87" s="538"/>
      <c r="AD87" s="538"/>
      <c r="AE87" s="538"/>
      <c r="AF87" s="538"/>
      <c r="AG87" s="538"/>
      <c r="AH87" s="538"/>
      <c r="AI87" s="538"/>
      <c r="AJ87" s="538"/>
      <c r="AK87" s="538"/>
      <c r="AL87" s="538"/>
      <c r="AM87" s="539"/>
    </row>
    <row r="88" spans="1:69" s="421" customFormat="1" ht="13.2" x14ac:dyDescent="0.25">
      <c r="A88" s="497"/>
      <c r="B88" s="589" t="s">
        <v>28506</v>
      </c>
      <c r="C88" s="587"/>
      <c r="D88" s="538"/>
      <c r="E88" s="501"/>
      <c r="F88" s="502"/>
      <c r="G88" s="502"/>
      <c r="H88" s="502"/>
      <c r="I88" s="503"/>
      <c r="J88" s="504"/>
      <c r="K88" s="538"/>
      <c r="L88" s="505"/>
      <c r="M88" s="506"/>
      <c r="N88" s="506"/>
      <c r="O88" s="506"/>
      <c r="P88" s="506"/>
      <c r="Q88" s="507"/>
      <c r="R88" s="538"/>
      <c r="S88" s="538"/>
      <c r="T88" s="539"/>
      <c r="U88" s="616">
        <v>-1</v>
      </c>
      <c r="V88" s="538"/>
      <c r="W88" s="538"/>
      <c r="X88" s="501"/>
      <c r="Y88" s="502"/>
      <c r="Z88" s="502"/>
      <c r="AA88" s="502"/>
      <c r="AB88" s="503"/>
      <c r="AC88" s="504"/>
      <c r="AD88" s="538"/>
      <c r="AE88" s="505"/>
      <c r="AF88" s="506"/>
      <c r="AG88" s="506"/>
      <c r="AH88" s="506"/>
      <c r="AI88" s="506"/>
      <c r="AJ88" s="507"/>
      <c r="AK88" s="538"/>
      <c r="AL88" s="538"/>
      <c r="AM88" s="539"/>
    </row>
    <row r="89" spans="1:69" s="421" customFormat="1" ht="13.35" customHeight="1" x14ac:dyDescent="0.25">
      <c r="A89" s="497"/>
      <c r="B89" s="589" t="s">
        <v>28508</v>
      </c>
      <c r="C89" s="587"/>
      <c r="D89" s="538"/>
      <c r="E89" s="508"/>
      <c r="F89" s="509"/>
      <c r="G89" s="509"/>
      <c r="H89" s="509"/>
      <c r="I89" s="509"/>
      <c r="J89" s="510"/>
      <c r="K89" s="538"/>
      <c r="L89" s="508"/>
      <c r="M89" s="509"/>
      <c r="N89" s="509"/>
      <c r="O89" s="509"/>
      <c r="P89" s="509"/>
      <c r="Q89" s="510"/>
      <c r="R89" s="538"/>
      <c r="S89" s="538"/>
      <c r="T89" s="539"/>
      <c r="U89" s="616">
        <v>-1.5</v>
      </c>
      <c r="V89" s="538"/>
      <c r="W89" s="538"/>
      <c r="X89" s="508"/>
      <c r="Y89" s="509"/>
      <c r="Z89" s="509"/>
      <c r="AA89" s="509"/>
      <c r="AB89" s="509"/>
      <c r="AC89" s="510"/>
      <c r="AD89" s="538"/>
      <c r="AE89" s="508"/>
      <c r="AF89" s="509"/>
      <c r="AG89" s="509"/>
      <c r="AH89" s="509"/>
      <c r="AI89" s="509"/>
      <c r="AJ89" s="510"/>
      <c r="AK89" s="538"/>
      <c r="AL89" s="538"/>
      <c r="AM89" s="539"/>
    </row>
    <row r="90" spans="1:69" s="421" customFormat="1" ht="13.2" x14ac:dyDescent="0.25">
      <c r="A90" s="497"/>
      <c r="B90" s="589" t="s">
        <v>28510</v>
      </c>
      <c r="C90" s="587"/>
      <c r="D90" s="538"/>
      <c r="E90" s="508"/>
      <c r="F90" s="509"/>
      <c r="G90" s="509"/>
      <c r="H90" s="509"/>
      <c r="I90" s="509"/>
      <c r="J90" s="510"/>
      <c r="K90" s="538"/>
      <c r="L90" s="508"/>
      <c r="M90" s="509"/>
      <c r="N90" s="509"/>
      <c r="O90" s="509"/>
      <c r="P90" s="509"/>
      <c r="Q90" s="510"/>
      <c r="R90" s="538"/>
      <c r="S90" s="538"/>
      <c r="T90" s="539"/>
      <c r="U90" s="616">
        <v>-2</v>
      </c>
      <c r="V90" s="538"/>
      <c r="W90" s="538"/>
      <c r="X90" s="508"/>
      <c r="Y90" s="509"/>
      <c r="Z90" s="509"/>
      <c r="AA90" s="509"/>
      <c r="AB90" s="509"/>
      <c r="AC90" s="510"/>
      <c r="AD90" s="538"/>
      <c r="AE90" s="508"/>
      <c r="AF90" s="509"/>
      <c r="AG90" s="509"/>
      <c r="AH90" s="509"/>
      <c r="AI90" s="509"/>
      <c r="AJ90" s="510"/>
      <c r="AK90" s="538"/>
      <c r="AL90" s="538"/>
      <c r="AM90" s="539"/>
    </row>
    <row r="91" spans="1:69" s="421" customFormat="1" ht="13.2" x14ac:dyDescent="0.25">
      <c r="A91" s="497"/>
      <c r="B91" s="589" t="s">
        <v>28512</v>
      </c>
      <c r="C91" s="587"/>
      <c r="D91" s="538"/>
      <c r="E91" s="508"/>
      <c r="F91" s="509"/>
      <c r="G91" s="509"/>
      <c r="H91" s="509"/>
      <c r="I91" s="509"/>
      <c r="J91" s="510"/>
      <c r="K91" s="538"/>
      <c r="L91" s="508"/>
      <c r="M91" s="509"/>
      <c r="N91" s="509"/>
      <c r="O91" s="509"/>
      <c r="P91" s="509"/>
      <c r="Q91" s="510"/>
      <c r="R91" s="538"/>
      <c r="S91" s="538"/>
      <c r="T91" s="539"/>
      <c r="U91" s="616">
        <v>-2.5</v>
      </c>
      <c r="V91" s="538"/>
      <c r="W91" s="538"/>
      <c r="X91" s="508"/>
      <c r="Y91" s="509"/>
      <c r="Z91" s="509"/>
      <c r="AA91" s="509"/>
      <c r="AB91" s="509"/>
      <c r="AC91" s="510"/>
      <c r="AD91" s="538"/>
      <c r="AE91" s="508"/>
      <c r="AF91" s="509"/>
      <c r="AG91" s="509"/>
      <c r="AH91" s="509"/>
      <c r="AI91" s="509"/>
      <c r="AJ91" s="510"/>
      <c r="AK91" s="538"/>
      <c r="AL91" s="538"/>
      <c r="AM91" s="539"/>
    </row>
    <row r="92" spans="1:69" s="421" customFormat="1" ht="13.2" x14ac:dyDescent="0.25">
      <c r="A92" s="497"/>
      <c r="B92" s="589" t="s">
        <v>28514</v>
      </c>
      <c r="C92" s="587"/>
      <c r="D92" s="538"/>
      <c r="E92" s="508"/>
      <c r="F92" s="509"/>
      <c r="G92" s="509"/>
      <c r="H92" s="509"/>
      <c r="I92" s="509"/>
      <c r="J92" s="510"/>
      <c r="K92" s="538"/>
      <c r="L92" s="508"/>
      <c r="M92" s="509"/>
      <c r="N92" s="509"/>
      <c r="O92" s="509"/>
      <c r="P92" s="509"/>
      <c r="Q92" s="510"/>
      <c r="R92" s="538"/>
      <c r="S92" s="538"/>
      <c r="T92" s="539"/>
      <c r="U92" s="616">
        <v>-3</v>
      </c>
      <c r="V92" s="538"/>
      <c r="W92" s="538"/>
      <c r="X92" s="508"/>
      <c r="Y92" s="509"/>
      <c r="Z92" s="509"/>
      <c r="AA92" s="509"/>
      <c r="AB92" s="509"/>
      <c r="AC92" s="510"/>
      <c r="AD92" s="538"/>
      <c r="AE92" s="508"/>
      <c r="AF92" s="509"/>
      <c r="AG92" s="509"/>
      <c r="AH92" s="509"/>
      <c r="AI92" s="509"/>
      <c r="AJ92" s="510"/>
      <c r="AK92" s="538"/>
      <c r="AL92" s="538"/>
      <c r="AM92" s="539"/>
    </row>
    <row r="93" spans="1:69" s="421" customFormat="1" ht="13.2" x14ac:dyDescent="0.25">
      <c r="A93" s="497"/>
      <c r="B93" s="589" t="s">
        <v>28516</v>
      </c>
      <c r="C93" s="587"/>
      <c r="D93" s="538"/>
      <c r="E93" s="508"/>
      <c r="F93" s="509"/>
      <c r="G93" s="509"/>
      <c r="H93" s="509"/>
      <c r="I93" s="509"/>
      <c r="J93" s="510"/>
      <c r="K93" s="538"/>
      <c r="L93" s="508"/>
      <c r="M93" s="509"/>
      <c r="N93" s="509"/>
      <c r="O93" s="509"/>
      <c r="P93" s="509"/>
      <c r="Q93" s="510"/>
      <c r="R93" s="538"/>
      <c r="S93" s="538"/>
      <c r="T93" s="539"/>
      <c r="U93" s="616">
        <v>-3.5</v>
      </c>
      <c r="V93" s="538"/>
      <c r="W93" s="538"/>
      <c r="X93" s="508"/>
      <c r="Y93" s="509"/>
      <c r="Z93" s="509"/>
      <c r="AA93" s="509"/>
      <c r="AB93" s="509"/>
      <c r="AC93" s="510"/>
      <c r="AD93" s="538"/>
      <c r="AE93" s="508"/>
      <c r="AF93" s="509"/>
      <c r="AG93" s="509"/>
      <c r="AH93" s="509"/>
      <c r="AI93" s="509"/>
      <c r="AJ93" s="510"/>
      <c r="AK93" s="538"/>
      <c r="AL93" s="538"/>
      <c r="AM93" s="539"/>
    </row>
    <row r="94" spans="1:69" s="421" customFormat="1" ht="13.2" x14ac:dyDescent="0.25">
      <c r="A94" s="497"/>
      <c r="B94" s="589" t="s">
        <v>28518</v>
      </c>
      <c r="C94" s="587"/>
      <c r="D94" s="538"/>
      <c r="E94" s="508"/>
      <c r="F94" s="509"/>
      <c r="G94" s="509"/>
      <c r="H94" s="509"/>
      <c r="I94" s="509"/>
      <c r="J94" s="510"/>
      <c r="K94" s="538"/>
      <c r="L94" s="508"/>
      <c r="M94" s="509"/>
      <c r="N94" s="509"/>
      <c r="O94" s="509"/>
      <c r="P94" s="509"/>
      <c r="Q94" s="510"/>
      <c r="R94" s="538"/>
      <c r="S94" s="538"/>
      <c r="T94" s="539"/>
      <c r="U94" s="616">
        <v>-4</v>
      </c>
      <c r="V94" s="538"/>
      <c r="W94" s="538"/>
      <c r="X94" s="508"/>
      <c r="Y94" s="509"/>
      <c r="Z94" s="509"/>
      <c r="AA94" s="509"/>
      <c r="AB94" s="509"/>
      <c r="AC94" s="510"/>
      <c r="AD94" s="538"/>
      <c r="AE94" s="508"/>
      <c r="AF94" s="509"/>
      <c r="AG94" s="509"/>
      <c r="AH94" s="509"/>
      <c r="AI94" s="509"/>
      <c r="AJ94" s="510"/>
      <c r="AK94" s="538"/>
      <c r="AL94" s="538"/>
      <c r="AM94" s="539"/>
    </row>
    <row r="95" spans="1:69" s="421" customFormat="1" ht="13.2" x14ac:dyDescent="0.25">
      <c r="A95" s="497"/>
      <c r="B95" s="589" t="s">
        <v>28520</v>
      </c>
      <c r="C95" s="587"/>
      <c r="D95" s="538"/>
      <c r="E95" s="511"/>
      <c r="F95" s="512"/>
      <c r="G95" s="512"/>
      <c r="H95" s="512"/>
      <c r="I95" s="512"/>
      <c r="J95" s="513"/>
      <c r="K95" s="538"/>
      <c r="L95" s="514"/>
      <c r="M95" s="515"/>
      <c r="N95" s="515"/>
      <c r="O95" s="515"/>
      <c r="P95" s="515"/>
      <c r="Q95" s="516"/>
      <c r="R95" s="538"/>
      <c r="S95" s="538"/>
      <c r="T95" s="539"/>
      <c r="U95" s="616">
        <v>-4.5</v>
      </c>
      <c r="V95" s="538"/>
      <c r="W95" s="538"/>
      <c r="X95" s="511"/>
      <c r="Y95" s="512"/>
      <c r="Z95" s="512"/>
      <c r="AA95" s="512"/>
      <c r="AB95" s="512"/>
      <c r="AC95" s="513"/>
      <c r="AD95" s="538"/>
      <c r="AE95" s="514"/>
      <c r="AF95" s="515"/>
      <c r="AG95" s="515"/>
      <c r="AH95" s="515"/>
      <c r="AI95" s="515"/>
      <c r="AJ95" s="516"/>
      <c r="AK95" s="538"/>
      <c r="AL95" s="538"/>
      <c r="AM95" s="539"/>
    </row>
    <row r="96" spans="1:69" s="422" customFormat="1" ht="12.9" customHeight="1" thickBot="1" x14ac:dyDescent="0.3">
      <c r="A96" s="517"/>
      <c r="B96" s="518"/>
      <c r="C96" s="590">
        <f t="shared" ref="C96:L96" si="4">SUM(C87:C95)</f>
        <v>0</v>
      </c>
      <c r="D96" s="520">
        <f t="shared" si="4"/>
        <v>0</v>
      </c>
      <c r="E96" s="520">
        <f t="shared" si="4"/>
        <v>0</v>
      </c>
      <c r="F96" s="520">
        <f t="shared" si="4"/>
        <v>0</v>
      </c>
      <c r="G96" s="520">
        <f t="shared" si="4"/>
        <v>0</v>
      </c>
      <c r="H96" s="520">
        <f t="shared" si="4"/>
        <v>0</v>
      </c>
      <c r="I96" s="520">
        <f t="shared" si="4"/>
        <v>0</v>
      </c>
      <c r="J96" s="520">
        <f t="shared" si="4"/>
        <v>0</v>
      </c>
      <c r="K96" s="520">
        <f t="shared" si="4"/>
        <v>0</v>
      </c>
      <c r="L96" s="520">
        <f t="shared" si="4"/>
        <v>0</v>
      </c>
      <c r="M96" s="520">
        <f t="shared" ref="M96:T96" si="5">SUM(M87:M95)</f>
        <v>0</v>
      </c>
      <c r="N96" s="520">
        <f t="shared" si="5"/>
        <v>0</v>
      </c>
      <c r="O96" s="520">
        <f t="shared" si="5"/>
        <v>0</v>
      </c>
      <c r="P96" s="520">
        <f t="shared" si="5"/>
        <v>0</v>
      </c>
      <c r="Q96" s="520">
        <f t="shared" si="5"/>
        <v>0</v>
      </c>
      <c r="R96" s="521">
        <f t="shared" si="5"/>
        <v>0</v>
      </c>
      <c r="S96" s="520">
        <f t="shared" si="5"/>
        <v>0</v>
      </c>
      <c r="T96" s="479">
        <f t="shared" si="5"/>
        <v>0</v>
      </c>
      <c r="U96" s="491"/>
      <c r="V96" s="590">
        <f t="shared" ref="V96:AM96" si="6">SUM(V87:V95)</f>
        <v>0</v>
      </c>
      <c r="W96" s="477">
        <f t="shared" si="6"/>
        <v>0</v>
      </c>
      <c r="X96" s="477">
        <f t="shared" si="6"/>
        <v>0</v>
      </c>
      <c r="Y96" s="477">
        <f t="shared" si="6"/>
        <v>0</v>
      </c>
      <c r="Z96" s="477">
        <f t="shared" si="6"/>
        <v>0</v>
      </c>
      <c r="AA96" s="477">
        <f t="shared" si="6"/>
        <v>0</v>
      </c>
      <c r="AB96" s="519">
        <f t="shared" si="6"/>
        <v>0</v>
      </c>
      <c r="AC96" s="477">
        <f t="shared" si="6"/>
        <v>0</v>
      </c>
      <c r="AD96" s="477">
        <f t="shared" si="6"/>
        <v>0</v>
      </c>
      <c r="AE96" s="522">
        <f t="shared" si="6"/>
        <v>0</v>
      </c>
      <c r="AF96" s="477">
        <f t="shared" si="6"/>
        <v>0</v>
      </c>
      <c r="AG96" s="477">
        <f t="shared" si="6"/>
        <v>0</v>
      </c>
      <c r="AH96" s="477">
        <f t="shared" si="6"/>
        <v>0</v>
      </c>
      <c r="AI96" s="477">
        <f t="shared" si="6"/>
        <v>0</v>
      </c>
      <c r="AJ96" s="477">
        <f t="shared" si="6"/>
        <v>0</v>
      </c>
      <c r="AK96" s="477">
        <f t="shared" si="6"/>
        <v>0</v>
      </c>
      <c r="AL96" s="477">
        <f t="shared" si="6"/>
        <v>0</v>
      </c>
      <c r="AM96" s="479">
        <f t="shared" si="6"/>
        <v>0</v>
      </c>
    </row>
    <row r="97" spans="1:39" s="421" customFormat="1" ht="12.9" customHeight="1" thickBot="1" x14ac:dyDescent="0.3">
      <c r="A97" s="497"/>
      <c r="B97" s="980" t="s">
        <v>28497</v>
      </c>
      <c r="C97" s="981"/>
      <c r="D97" s="981"/>
      <c r="E97" s="981"/>
      <c r="F97" s="981"/>
      <c r="G97" s="981"/>
      <c r="H97" s="981"/>
      <c r="I97" s="981"/>
      <c r="J97" s="981"/>
      <c r="K97" s="981"/>
      <c r="L97" s="981"/>
      <c r="M97" s="981"/>
      <c r="N97" s="981"/>
      <c r="O97" s="981"/>
      <c r="P97" s="981"/>
      <c r="Q97" s="981"/>
      <c r="R97" s="981"/>
      <c r="S97" s="985">
        <f>SUM(C96:T96)</f>
        <v>0</v>
      </c>
      <c r="T97" s="986"/>
      <c r="U97" s="980" t="s">
        <v>28497</v>
      </c>
      <c r="V97" s="981"/>
      <c r="W97" s="981"/>
      <c r="X97" s="981"/>
      <c r="Y97" s="981"/>
      <c r="Z97" s="981"/>
      <c r="AA97" s="981"/>
      <c r="AB97" s="981"/>
      <c r="AC97" s="981"/>
      <c r="AD97" s="981"/>
      <c r="AE97" s="981"/>
      <c r="AF97" s="981"/>
      <c r="AG97" s="981"/>
      <c r="AH97" s="981"/>
      <c r="AI97" s="981"/>
      <c r="AJ97" s="981"/>
      <c r="AK97" s="981"/>
      <c r="AL97" s="985">
        <f>SUM(V96:AM96)</f>
        <v>0</v>
      </c>
      <c r="AM97" s="986"/>
    </row>
    <row r="98" spans="1:39" s="421" customFormat="1" ht="12" customHeight="1" thickBot="1" x14ac:dyDescent="0.3">
      <c r="B98" s="523"/>
      <c r="C98" s="524"/>
      <c r="D98" s="524"/>
      <c r="E98" s="524"/>
      <c r="F98" s="524"/>
      <c r="G98" s="524"/>
      <c r="H98" s="524"/>
      <c r="I98" s="524"/>
      <c r="J98" s="524"/>
      <c r="K98" s="524"/>
      <c r="L98" s="524"/>
      <c r="M98" s="524"/>
      <c r="N98" s="524"/>
      <c r="O98" s="524"/>
      <c r="P98" s="524"/>
      <c r="Q98" s="524"/>
      <c r="R98" s="524"/>
      <c r="S98" s="524"/>
      <c r="T98" s="524"/>
      <c r="U98" s="524"/>
      <c r="V98" s="524"/>
      <c r="W98" s="524"/>
      <c r="X98" s="524"/>
      <c r="Y98" s="524"/>
      <c r="Z98" s="524"/>
      <c r="AA98" s="524"/>
      <c r="AB98" s="524"/>
      <c r="AC98" s="524"/>
      <c r="AD98" s="524"/>
      <c r="AE98" s="524"/>
    </row>
    <row r="99" spans="1:39" s="421" customFormat="1" ht="12" customHeight="1" x14ac:dyDescent="0.25">
      <c r="A99" s="497"/>
      <c r="B99" s="591" t="s">
        <v>28500</v>
      </c>
      <c r="C99" s="927">
        <v>-1.75</v>
      </c>
      <c r="D99" s="928"/>
      <c r="E99" s="928"/>
      <c r="F99" s="928"/>
      <c r="G99" s="928"/>
      <c r="H99" s="928"/>
      <c r="I99" s="928"/>
      <c r="J99" s="928"/>
      <c r="K99" s="928"/>
      <c r="L99" s="928"/>
      <c r="M99" s="928"/>
      <c r="N99" s="928"/>
      <c r="O99" s="928"/>
      <c r="P99" s="928"/>
      <c r="Q99" s="928"/>
      <c r="R99" s="928"/>
      <c r="S99" s="928"/>
      <c r="T99" s="940"/>
      <c r="U99" s="591" t="s">
        <v>28500</v>
      </c>
      <c r="V99" s="927">
        <v>-2.25</v>
      </c>
      <c r="W99" s="928"/>
      <c r="X99" s="928"/>
      <c r="Y99" s="928"/>
      <c r="Z99" s="928"/>
      <c r="AA99" s="928"/>
      <c r="AB99" s="928"/>
      <c r="AC99" s="928"/>
      <c r="AD99" s="928"/>
      <c r="AE99" s="940"/>
    </row>
    <row r="100" spans="1:39" s="421" customFormat="1" ht="15" customHeight="1" thickBot="1" x14ac:dyDescent="0.3">
      <c r="A100" s="497"/>
      <c r="B100" s="602" t="s">
        <v>28501</v>
      </c>
      <c r="C100" s="614">
        <v>10</v>
      </c>
      <c r="D100" s="603">
        <v>20</v>
      </c>
      <c r="E100" s="603">
        <v>30</v>
      </c>
      <c r="F100" s="603">
        <v>40</v>
      </c>
      <c r="G100" s="603">
        <v>50</v>
      </c>
      <c r="H100" s="603">
        <v>60</v>
      </c>
      <c r="I100" s="603">
        <v>70</v>
      </c>
      <c r="J100" s="603">
        <v>80</v>
      </c>
      <c r="K100" s="603">
        <v>90</v>
      </c>
      <c r="L100" s="603">
        <v>100</v>
      </c>
      <c r="M100" s="603">
        <v>110</v>
      </c>
      <c r="N100" s="603">
        <v>120</v>
      </c>
      <c r="O100" s="603">
        <v>130</v>
      </c>
      <c r="P100" s="603">
        <v>140</v>
      </c>
      <c r="Q100" s="603">
        <v>150</v>
      </c>
      <c r="R100" s="603">
        <v>160</v>
      </c>
      <c r="S100" s="603">
        <v>170</v>
      </c>
      <c r="T100" s="607">
        <v>180</v>
      </c>
      <c r="U100" s="614" t="s">
        <v>28501</v>
      </c>
      <c r="V100" s="614">
        <v>10</v>
      </c>
      <c r="W100" s="603">
        <v>20</v>
      </c>
      <c r="X100" s="603">
        <v>70</v>
      </c>
      <c r="Y100" s="603">
        <v>80</v>
      </c>
      <c r="Z100" s="603">
        <v>90</v>
      </c>
      <c r="AA100" s="603">
        <v>100</v>
      </c>
      <c r="AB100" s="603">
        <v>110</v>
      </c>
      <c r="AC100" s="603">
        <v>160</v>
      </c>
      <c r="AD100" s="603">
        <v>170</v>
      </c>
      <c r="AE100" s="607">
        <v>180</v>
      </c>
    </row>
    <row r="101" spans="1:39" s="421" customFormat="1" ht="12" customHeight="1" x14ac:dyDescent="0.25">
      <c r="A101" s="497"/>
      <c r="B101" s="619">
        <v>0</v>
      </c>
      <c r="C101" s="538"/>
      <c r="D101" s="538"/>
      <c r="E101" s="538"/>
      <c r="F101" s="538"/>
      <c r="G101" s="538"/>
      <c r="H101" s="538"/>
      <c r="I101" s="538"/>
      <c r="J101" s="538"/>
      <c r="K101" s="538"/>
      <c r="L101" s="538"/>
      <c r="M101" s="538"/>
      <c r="N101" s="538"/>
      <c r="O101" s="538"/>
      <c r="P101" s="538"/>
      <c r="Q101" s="538"/>
      <c r="R101" s="538"/>
      <c r="S101" s="538"/>
      <c r="T101" s="539"/>
      <c r="U101" s="615">
        <v>0</v>
      </c>
      <c r="V101" s="389"/>
      <c r="W101" s="389"/>
      <c r="X101" s="389"/>
      <c r="Y101" s="389"/>
      <c r="Z101" s="389"/>
      <c r="AA101" s="389"/>
      <c r="AB101" s="389"/>
      <c r="AC101" s="389"/>
      <c r="AD101" s="389"/>
      <c r="AE101" s="390"/>
    </row>
    <row r="102" spans="1:39" s="421" customFormat="1" ht="12" customHeight="1" x14ac:dyDescent="0.25">
      <c r="A102" s="497"/>
      <c r="B102" s="525">
        <v>-1</v>
      </c>
      <c r="C102" s="538"/>
      <c r="D102" s="538"/>
      <c r="E102" s="526"/>
      <c r="F102" s="526"/>
      <c r="G102" s="526"/>
      <c r="H102" s="526"/>
      <c r="I102" s="526"/>
      <c r="J102" s="527"/>
      <c r="K102" s="538"/>
      <c r="L102" s="506"/>
      <c r="M102" s="506"/>
      <c r="N102" s="506"/>
      <c r="O102" s="506"/>
      <c r="P102" s="506"/>
      <c r="Q102" s="506"/>
      <c r="R102" s="538"/>
      <c r="S102" s="538"/>
      <c r="T102" s="539"/>
      <c r="U102" s="616">
        <v>-1</v>
      </c>
      <c r="V102" s="389"/>
      <c r="W102" s="389"/>
      <c r="X102" s="528"/>
      <c r="Y102" s="529"/>
      <c r="Z102" s="389"/>
      <c r="AA102" s="528"/>
      <c r="AB102" s="529"/>
      <c r="AC102" s="389"/>
      <c r="AD102" s="389"/>
      <c r="AE102" s="390"/>
    </row>
    <row r="103" spans="1:39" s="421" customFormat="1" ht="12" customHeight="1" x14ac:dyDescent="0.25">
      <c r="A103" s="497"/>
      <c r="B103" s="525">
        <v>-2</v>
      </c>
      <c r="C103" s="538"/>
      <c r="D103" s="538"/>
      <c r="E103" s="508"/>
      <c r="F103" s="509"/>
      <c r="G103" s="509"/>
      <c r="H103" s="509"/>
      <c r="I103" s="509"/>
      <c r="J103" s="510"/>
      <c r="K103" s="538"/>
      <c r="L103" s="509"/>
      <c r="M103" s="509"/>
      <c r="N103" s="509"/>
      <c r="O103" s="509"/>
      <c r="P103" s="509"/>
      <c r="Q103" s="509"/>
      <c r="R103" s="538"/>
      <c r="S103" s="538"/>
      <c r="T103" s="539"/>
      <c r="U103" s="616">
        <v>-2</v>
      </c>
      <c r="V103" s="389"/>
      <c r="W103" s="389"/>
      <c r="X103" s="530"/>
      <c r="Y103" s="531"/>
      <c r="Z103" s="389"/>
      <c r="AA103" s="530"/>
      <c r="AB103" s="531"/>
      <c r="AC103" s="389"/>
      <c r="AD103" s="389"/>
      <c r="AE103" s="390"/>
    </row>
    <row r="104" spans="1:39" s="421" customFormat="1" ht="12" customHeight="1" x14ac:dyDescent="0.25">
      <c r="A104" s="497"/>
      <c r="B104" s="525">
        <v>-3</v>
      </c>
      <c r="C104" s="538"/>
      <c r="D104" s="538"/>
      <c r="E104" s="508"/>
      <c r="F104" s="509"/>
      <c r="G104" s="509"/>
      <c r="H104" s="509"/>
      <c r="I104" s="509"/>
      <c r="J104" s="510"/>
      <c r="K104" s="538"/>
      <c r="L104" s="509"/>
      <c r="M104" s="509"/>
      <c r="N104" s="509"/>
      <c r="O104" s="509"/>
      <c r="P104" s="509"/>
      <c r="Q104" s="509"/>
      <c r="R104" s="538"/>
      <c r="S104" s="538"/>
      <c r="T104" s="539"/>
      <c r="U104" s="616">
        <v>-3</v>
      </c>
      <c r="V104" s="389"/>
      <c r="W104" s="389"/>
      <c r="X104" s="530"/>
      <c r="Y104" s="531"/>
      <c r="Z104" s="389"/>
      <c r="AA104" s="530"/>
      <c r="AB104" s="531"/>
      <c r="AC104" s="389"/>
      <c r="AD104" s="389"/>
      <c r="AE104" s="390"/>
    </row>
    <row r="105" spans="1:39" s="421" customFormat="1" ht="12" customHeight="1" x14ac:dyDescent="0.25">
      <c r="A105" s="497"/>
      <c r="B105" s="525">
        <v>-4</v>
      </c>
      <c r="C105" s="538"/>
      <c r="D105" s="538"/>
      <c r="E105" s="508"/>
      <c r="F105" s="509"/>
      <c r="G105" s="509"/>
      <c r="H105" s="509"/>
      <c r="I105" s="509"/>
      <c r="J105" s="510"/>
      <c r="K105" s="538"/>
      <c r="L105" s="508"/>
      <c r="M105" s="509"/>
      <c r="N105" s="509"/>
      <c r="O105" s="509"/>
      <c r="P105" s="509"/>
      <c r="Q105" s="509"/>
      <c r="R105" s="538"/>
      <c r="S105" s="538"/>
      <c r="T105" s="539"/>
      <c r="U105" s="616">
        <v>-4</v>
      </c>
      <c r="V105" s="389"/>
      <c r="W105" s="389"/>
      <c r="X105" s="532"/>
      <c r="Y105" s="533"/>
      <c r="Z105" s="389"/>
      <c r="AA105" s="532"/>
      <c r="AB105" s="533"/>
      <c r="AC105" s="389"/>
      <c r="AD105" s="389"/>
      <c r="AE105" s="390"/>
    </row>
    <row r="106" spans="1:39" s="422" customFormat="1" ht="12" customHeight="1" thickBot="1" x14ac:dyDescent="0.3">
      <c r="A106" s="517"/>
      <c r="B106" s="617"/>
      <c r="C106" s="521">
        <f t="shared" ref="C106:S106" si="7">SUM(C101:C105)</f>
        <v>0</v>
      </c>
      <c r="D106" s="520">
        <f t="shared" si="7"/>
        <v>0</v>
      </c>
      <c r="E106" s="520">
        <f t="shared" si="7"/>
        <v>0</v>
      </c>
      <c r="F106" s="520">
        <f t="shared" si="7"/>
        <v>0</v>
      </c>
      <c r="G106" s="520">
        <f t="shared" si="7"/>
        <v>0</v>
      </c>
      <c r="H106" s="520">
        <f t="shared" si="7"/>
        <v>0</v>
      </c>
      <c r="I106" s="520">
        <f t="shared" si="7"/>
        <v>0</v>
      </c>
      <c r="J106" s="520">
        <f t="shared" si="7"/>
        <v>0</v>
      </c>
      <c r="K106" s="520">
        <f t="shared" si="7"/>
        <v>0</v>
      </c>
      <c r="L106" s="520">
        <f t="shared" si="7"/>
        <v>0</v>
      </c>
      <c r="M106" s="520">
        <f t="shared" si="7"/>
        <v>0</v>
      </c>
      <c r="N106" s="520">
        <f t="shared" si="7"/>
        <v>0</v>
      </c>
      <c r="O106" s="520">
        <f t="shared" si="7"/>
        <v>0</v>
      </c>
      <c r="P106" s="520">
        <f t="shared" si="7"/>
        <v>0</v>
      </c>
      <c r="Q106" s="520">
        <f t="shared" si="7"/>
        <v>0</v>
      </c>
      <c r="R106" s="520">
        <f t="shared" si="7"/>
        <v>0</v>
      </c>
      <c r="S106" s="520">
        <f t="shared" si="7"/>
        <v>0</v>
      </c>
      <c r="T106" s="534">
        <f>SUM(T101:T105)</f>
        <v>0</v>
      </c>
      <c r="U106" s="618"/>
      <c r="V106" s="521">
        <f t="shared" ref="V106:AD106" si="8">SUM(V101:V105)</f>
        <v>0</v>
      </c>
      <c r="W106" s="520">
        <f t="shared" si="8"/>
        <v>0</v>
      </c>
      <c r="X106" s="520">
        <f t="shared" si="8"/>
        <v>0</v>
      </c>
      <c r="Y106" s="520">
        <f t="shared" si="8"/>
        <v>0</v>
      </c>
      <c r="Z106" s="520">
        <f>SUM(Z101:Z105)</f>
        <v>0</v>
      </c>
      <c r="AA106" s="520">
        <f t="shared" si="8"/>
        <v>0</v>
      </c>
      <c r="AB106" s="520">
        <f t="shared" si="8"/>
        <v>0</v>
      </c>
      <c r="AC106" s="520">
        <f t="shared" si="8"/>
        <v>0</v>
      </c>
      <c r="AD106" s="520">
        <f t="shared" si="8"/>
        <v>0</v>
      </c>
      <c r="AE106" s="534">
        <f>SUM(AE101:AE105)</f>
        <v>0</v>
      </c>
    </row>
    <row r="107" spans="1:39" s="421" customFormat="1" ht="12" customHeight="1" thickBot="1" x14ac:dyDescent="0.3">
      <c r="A107" s="497"/>
      <c r="B107" s="980" t="s">
        <v>28497</v>
      </c>
      <c r="C107" s="981"/>
      <c r="D107" s="981"/>
      <c r="E107" s="981"/>
      <c r="F107" s="981"/>
      <c r="G107" s="981"/>
      <c r="H107" s="981"/>
      <c r="I107" s="981"/>
      <c r="J107" s="981"/>
      <c r="K107" s="981"/>
      <c r="L107" s="981"/>
      <c r="M107" s="981"/>
      <c r="N107" s="981"/>
      <c r="O107" s="981"/>
      <c r="P107" s="981"/>
      <c r="Q107" s="981"/>
      <c r="R107" s="981"/>
      <c r="S107" s="985">
        <f>SUM(C106:T106)</f>
        <v>0</v>
      </c>
      <c r="T107" s="986"/>
      <c r="U107" s="980" t="s">
        <v>28497</v>
      </c>
      <c r="V107" s="981"/>
      <c r="W107" s="981"/>
      <c r="X107" s="981"/>
      <c r="Y107" s="981"/>
      <c r="Z107" s="981"/>
      <c r="AA107" s="981"/>
      <c r="AB107" s="981"/>
      <c r="AC107" s="981"/>
      <c r="AD107" s="985">
        <f>SUM(V106:AE106)</f>
        <v>0</v>
      </c>
      <c r="AE107" s="986"/>
    </row>
    <row r="108" spans="1:39" ht="12" customHeight="1" x14ac:dyDescent="0.25">
      <c r="B108" s="11"/>
      <c r="U108" s="11"/>
    </row>
  </sheetData>
  <sheetProtection password="CF77" sheet="1"/>
  <mergeCells count="80">
    <mergeCell ref="BD7:BE7"/>
    <mergeCell ref="BD8:BE8"/>
    <mergeCell ref="B52:F52"/>
    <mergeCell ref="B66:S66"/>
    <mergeCell ref="S107:T107"/>
    <mergeCell ref="V99:AE99"/>
    <mergeCell ref="D51:E51"/>
    <mergeCell ref="C54:T54"/>
    <mergeCell ref="B76:S76"/>
    <mergeCell ref="V54:AM54"/>
    <mergeCell ref="G52:H52"/>
    <mergeCell ref="B53:AN53"/>
    <mergeCell ref="U76:AL76"/>
    <mergeCell ref="C85:T85"/>
    <mergeCell ref="U107:AC107"/>
    <mergeCell ref="S97:T97"/>
    <mergeCell ref="B97:R97"/>
    <mergeCell ref="C99:T99"/>
    <mergeCell ref="B83:AM83"/>
    <mergeCell ref="V85:AM85"/>
    <mergeCell ref="AD107:AE107"/>
    <mergeCell ref="B107:R107"/>
    <mergeCell ref="AL97:AM97"/>
    <mergeCell ref="U97:AK97"/>
    <mergeCell ref="AG9:AJ9"/>
    <mergeCell ref="V10:AA10"/>
    <mergeCell ref="AC8:AJ8"/>
    <mergeCell ref="AP48:AS48"/>
    <mergeCell ref="AC9:AF9"/>
    <mergeCell ref="J6:R6"/>
    <mergeCell ref="AL7:AS7"/>
    <mergeCell ref="B3:D3"/>
    <mergeCell ref="B5:C5"/>
    <mergeCell ref="AG3:AP3"/>
    <mergeCell ref="E3:AD3"/>
    <mergeCell ref="H5:I5"/>
    <mergeCell ref="D5:E5"/>
    <mergeCell ref="F5:G5"/>
    <mergeCell ref="B6:C6"/>
    <mergeCell ref="F6:G6"/>
    <mergeCell ref="D6:E6"/>
    <mergeCell ref="H6:I6"/>
    <mergeCell ref="E42:G42"/>
    <mergeCell ref="E1:AD1"/>
    <mergeCell ref="E2:AD2"/>
    <mergeCell ref="O48:Q48"/>
    <mergeCell ref="V48:X48"/>
    <mergeCell ref="R48:T48"/>
    <mergeCell ref="AC48:AF48"/>
    <mergeCell ref="Y48:AA48"/>
    <mergeCell ref="B9:G9"/>
    <mergeCell ref="O9:T9"/>
    <mergeCell ref="O10:T10"/>
    <mergeCell ref="I10:M10"/>
    <mergeCell ref="B42:D42"/>
    <mergeCell ref="I9:M9"/>
    <mergeCell ref="L42:M42"/>
    <mergeCell ref="I42:K42"/>
    <mergeCell ref="B10:G10"/>
    <mergeCell ref="B51:C51"/>
    <mergeCell ref="H51:I51"/>
    <mergeCell ref="C68:T68"/>
    <mergeCell ref="B49:D49"/>
    <mergeCell ref="AU7:BB7"/>
    <mergeCell ref="AU8:BB8"/>
    <mergeCell ref="AU9:AX9"/>
    <mergeCell ref="AY9:BB9"/>
    <mergeCell ref="AU48:AX48"/>
    <mergeCell ref="AY48:BB48"/>
    <mergeCell ref="AC7:AJ7"/>
    <mergeCell ref="AL8:AS8"/>
    <mergeCell ref="AL9:AO9"/>
    <mergeCell ref="AP9:AS9"/>
    <mergeCell ref="AL48:AO48"/>
    <mergeCell ref="V9:AA9"/>
    <mergeCell ref="V68:AM68"/>
    <mergeCell ref="U66:AL66"/>
    <mergeCell ref="AG48:AJ48"/>
    <mergeCell ref="AO68:AP68"/>
    <mergeCell ref="F51:G51"/>
  </mergeCells>
  <phoneticPr fontId="5" type="noConversion"/>
  <conditionalFormatting sqref="D12 N102:Q105 X102:Y105 AA102:AB105 AD11:AF46 P12:Q46 E102:I105 C70:Q70 C87:T87 C101:Q101 E56:J56 L56:Q56 S12:T38 W12:X46 Z12:AA38 V56:AC56 V70:AJ70 V87:AM87">
    <cfRule type="cellIs" dxfId="194" priority="1299" stopIfTrue="1" operator="notEqual">
      <formula>0</formula>
    </cfRule>
  </conditionalFormatting>
  <conditionalFormatting sqref="D12">
    <cfRule type="cellIs" dxfId="193" priority="1298" stopIfTrue="1" operator="notEqual">
      <formula>0</formula>
    </cfRule>
  </conditionalFormatting>
  <conditionalFormatting sqref="C74:D74">
    <cfRule type="cellIs" dxfId="192" priority="1247" stopIfTrue="1" operator="notEqual">
      <formula>0</formula>
    </cfRule>
  </conditionalFormatting>
  <conditionalFormatting sqref="C74:D74">
    <cfRule type="cellIs" dxfId="191" priority="1246" stopIfTrue="1" operator="notEqual">
      <formula>0</formula>
    </cfRule>
  </conditionalFormatting>
  <conditionalFormatting sqref="C71:D71">
    <cfRule type="cellIs" dxfId="190" priority="1253" stopIfTrue="1" operator="notEqual">
      <formula>0</formula>
    </cfRule>
  </conditionalFormatting>
  <conditionalFormatting sqref="C71:D71">
    <cfRule type="cellIs" dxfId="189" priority="1252" stopIfTrue="1" operator="notEqual">
      <formula>0</formula>
    </cfRule>
  </conditionalFormatting>
  <conditionalFormatting sqref="C72:D72">
    <cfRule type="cellIs" dxfId="188" priority="1251" stopIfTrue="1" operator="notEqual">
      <formula>0</formula>
    </cfRule>
  </conditionalFormatting>
  <conditionalFormatting sqref="C72:D72">
    <cfRule type="cellIs" dxfId="187" priority="1250" stopIfTrue="1" operator="notEqual">
      <formula>0</formula>
    </cfRule>
  </conditionalFormatting>
  <conditionalFormatting sqref="C73:D73">
    <cfRule type="cellIs" dxfId="186" priority="1249" stopIfTrue="1" operator="notEqual">
      <formula>0</formula>
    </cfRule>
  </conditionalFormatting>
  <conditionalFormatting sqref="C73:D73">
    <cfRule type="cellIs" dxfId="185" priority="1248" stopIfTrue="1" operator="notEqual">
      <formula>0</formula>
    </cfRule>
  </conditionalFormatting>
  <conditionalFormatting sqref="C102:D105">
    <cfRule type="cellIs" dxfId="184" priority="498" stopIfTrue="1" operator="notEqual">
      <formula>0</formula>
    </cfRule>
  </conditionalFormatting>
  <conditionalFormatting sqref="C102:D105">
    <cfRule type="cellIs" dxfId="183" priority="497" stopIfTrue="1" operator="notEqual">
      <formula>0</formula>
    </cfRule>
  </conditionalFormatting>
  <conditionalFormatting sqref="K102:K105">
    <cfRule type="cellIs" dxfId="182" priority="496" stopIfTrue="1" operator="notEqual">
      <formula>0</formula>
    </cfRule>
  </conditionalFormatting>
  <conditionalFormatting sqref="K102:K105">
    <cfRule type="cellIs" dxfId="181" priority="495" stopIfTrue="1" operator="notEqual">
      <formula>0</formula>
    </cfRule>
  </conditionalFormatting>
  <conditionalFormatting sqref="V102:W105 V101">
    <cfRule type="cellIs" dxfId="180" priority="492" stopIfTrue="1" operator="notEqual">
      <formula>0</formula>
    </cfRule>
  </conditionalFormatting>
  <conditionalFormatting sqref="V102:W105 V101">
    <cfRule type="cellIs" dxfId="179" priority="491" stopIfTrue="1" operator="notEqual">
      <formula>0</formula>
    </cfRule>
  </conditionalFormatting>
  <conditionalFormatting sqref="D13:D40">
    <cfRule type="cellIs" dxfId="178" priority="480" stopIfTrue="1" operator="notEqual">
      <formula>0</formula>
    </cfRule>
  </conditionalFormatting>
  <conditionalFormatting sqref="D13:D40">
    <cfRule type="cellIs" dxfId="177" priority="479" stopIfTrue="1" operator="notEqual">
      <formula>0</formula>
    </cfRule>
  </conditionalFormatting>
  <conditionalFormatting sqref="D12:D40">
    <cfRule type="cellIs" dxfId="176" priority="460" stopIfTrue="1" operator="notEqual">
      <formula>0</formula>
    </cfRule>
  </conditionalFormatting>
  <conditionalFormatting sqref="C71:D74">
    <cfRule type="cellIs" dxfId="175" priority="390" stopIfTrue="1" operator="notEqual">
      <formula>0</formula>
    </cfRule>
  </conditionalFormatting>
  <conditionalFormatting sqref="C71:D74">
    <cfRule type="cellIs" dxfId="174" priority="389" stopIfTrue="1" operator="notEqual">
      <formula>0</formula>
    </cfRule>
  </conditionalFormatting>
  <conditionalFormatting sqref="C71:D74">
    <cfRule type="cellIs" dxfId="173" priority="388" stopIfTrue="1" operator="notEqual">
      <formula>0</formula>
    </cfRule>
  </conditionalFormatting>
  <conditionalFormatting sqref="C71:D74">
    <cfRule type="cellIs" dxfId="172" priority="387" stopIfTrue="1" operator="notEqual">
      <formula>0</formula>
    </cfRule>
  </conditionalFormatting>
  <conditionalFormatting sqref="C71:D74">
    <cfRule type="cellIs" dxfId="171" priority="386" stopIfTrue="1" operator="notEqual">
      <formula>0</formula>
    </cfRule>
  </conditionalFormatting>
  <conditionalFormatting sqref="K71:K74">
    <cfRule type="cellIs" dxfId="170" priority="385" stopIfTrue="1" operator="notEqual">
      <formula>0</formula>
    </cfRule>
  </conditionalFormatting>
  <conditionalFormatting sqref="K71:K74">
    <cfRule type="cellIs" dxfId="169" priority="384" stopIfTrue="1" operator="notEqual">
      <formula>0</formula>
    </cfRule>
  </conditionalFormatting>
  <conditionalFormatting sqref="K71:K74">
    <cfRule type="cellIs" dxfId="168" priority="383" stopIfTrue="1" operator="notEqual">
      <formula>0</formula>
    </cfRule>
  </conditionalFormatting>
  <conditionalFormatting sqref="K71:K74">
    <cfRule type="cellIs" dxfId="167" priority="382" stopIfTrue="1" operator="notEqual">
      <formula>0</formula>
    </cfRule>
  </conditionalFormatting>
  <conditionalFormatting sqref="K71:K74">
    <cfRule type="cellIs" dxfId="166" priority="381" stopIfTrue="1" operator="notEqual">
      <formula>0</formula>
    </cfRule>
  </conditionalFormatting>
  <conditionalFormatting sqref="K71:K74">
    <cfRule type="cellIs" dxfId="165" priority="380" stopIfTrue="1" operator="notEqual">
      <formula>0</formula>
    </cfRule>
  </conditionalFormatting>
  <conditionalFormatting sqref="K71:K74">
    <cfRule type="cellIs" dxfId="164" priority="379" stopIfTrue="1" operator="notEqual">
      <formula>0</formula>
    </cfRule>
  </conditionalFormatting>
  <conditionalFormatting sqref="AO70:AP70">
    <cfRule type="cellIs" dxfId="163" priority="344" stopIfTrue="1" operator="notEqual">
      <formula>0</formula>
    </cfRule>
  </conditionalFormatting>
  <conditionalFormatting sqref="AO70:AP70">
    <cfRule type="cellIs" dxfId="162" priority="343" stopIfTrue="1" operator="notEqual">
      <formula>0</formula>
    </cfRule>
  </conditionalFormatting>
  <conditionalFormatting sqref="AO70:AP70">
    <cfRule type="cellIs" dxfId="161" priority="342" stopIfTrue="1" operator="notEqual">
      <formula>0</formula>
    </cfRule>
  </conditionalFormatting>
  <conditionalFormatting sqref="AO70:AP70">
    <cfRule type="cellIs" dxfId="160" priority="341" stopIfTrue="1" operator="notEqual">
      <formula>0</formula>
    </cfRule>
  </conditionalFormatting>
  <conditionalFormatting sqref="AO70:AP70">
    <cfRule type="cellIs" dxfId="159" priority="340" stopIfTrue="1" operator="notEqual">
      <formula>0</formula>
    </cfRule>
  </conditionalFormatting>
  <conditionalFormatting sqref="AO70:AP70">
    <cfRule type="cellIs" dxfId="158" priority="339" stopIfTrue="1" operator="notEqual">
      <formula>0</formula>
    </cfRule>
  </conditionalFormatting>
  <conditionalFormatting sqref="AO70:AP70">
    <cfRule type="cellIs" dxfId="157" priority="338" stopIfTrue="1" operator="notEqual">
      <formula>0</formula>
    </cfRule>
  </conditionalFormatting>
  <conditionalFormatting sqref="AO73:AP73">
    <cfRule type="cellIs" dxfId="156" priority="337" stopIfTrue="1" operator="notEqual">
      <formula>0</formula>
    </cfRule>
  </conditionalFormatting>
  <conditionalFormatting sqref="AO73:AP73">
    <cfRule type="cellIs" dxfId="155" priority="336" stopIfTrue="1" operator="notEqual">
      <formula>0</formula>
    </cfRule>
  </conditionalFormatting>
  <conditionalFormatting sqref="AO73:AP73">
    <cfRule type="cellIs" dxfId="154" priority="335" stopIfTrue="1" operator="notEqual">
      <formula>0</formula>
    </cfRule>
  </conditionalFormatting>
  <conditionalFormatting sqref="AO73:AP73">
    <cfRule type="cellIs" dxfId="153" priority="334" stopIfTrue="1" operator="notEqual">
      <formula>0</formula>
    </cfRule>
  </conditionalFormatting>
  <conditionalFormatting sqref="AO73:AP73">
    <cfRule type="cellIs" dxfId="152" priority="333" stopIfTrue="1" operator="notEqual">
      <formula>0</formula>
    </cfRule>
  </conditionalFormatting>
  <conditionalFormatting sqref="AO73:AP73">
    <cfRule type="cellIs" dxfId="151" priority="332" stopIfTrue="1" operator="notEqual">
      <formula>0</formula>
    </cfRule>
  </conditionalFormatting>
  <conditionalFormatting sqref="AO73:AP73">
    <cfRule type="cellIs" dxfId="150" priority="331" stopIfTrue="1" operator="notEqual">
      <formula>0</formula>
    </cfRule>
  </conditionalFormatting>
  <conditionalFormatting sqref="F12:G38">
    <cfRule type="cellIs" dxfId="149" priority="229" stopIfTrue="1" operator="notEqual">
      <formula>0</formula>
    </cfRule>
  </conditionalFormatting>
  <conditionalFormatting sqref="M12:M22 J12:K40">
    <cfRule type="cellIs" dxfId="148" priority="222" stopIfTrue="1" operator="notEqual">
      <formula>0</formula>
    </cfRule>
  </conditionalFormatting>
  <conditionalFormatting sqref="M12:M22 J12:K40">
    <cfRule type="cellIs" dxfId="147" priority="221" stopIfTrue="1" operator="notEqual">
      <formula>0</formula>
    </cfRule>
  </conditionalFormatting>
  <conditionalFormatting sqref="M12:M22 J12:K40">
    <cfRule type="cellIs" dxfId="146" priority="220" stopIfTrue="1" operator="notEqual">
      <formula>0</formula>
    </cfRule>
  </conditionalFormatting>
  <conditionalFormatting sqref="AH11:AJ35">
    <cfRule type="cellIs" dxfId="145" priority="216" stopIfTrue="1" operator="notEqual">
      <formula>0</formula>
    </cfRule>
  </conditionalFormatting>
  <conditionalFormatting sqref="AH11:AJ35">
    <cfRule type="cellIs" dxfId="144" priority="215" stopIfTrue="1" operator="notEqual">
      <formula>0</formula>
    </cfRule>
  </conditionalFormatting>
  <conditionalFormatting sqref="AH11:AJ35">
    <cfRule type="cellIs" dxfId="143" priority="214" stopIfTrue="1" operator="notEqual">
      <formula>0</formula>
    </cfRule>
  </conditionalFormatting>
  <conditionalFormatting sqref="AD56:AD64">
    <cfRule type="cellIs" dxfId="142" priority="195" stopIfTrue="1" operator="notEqual">
      <formula>0</formula>
    </cfRule>
  </conditionalFormatting>
  <conditionalFormatting sqref="AD56:AD64">
    <cfRule type="cellIs" dxfId="141" priority="194" stopIfTrue="1" operator="notEqual">
      <formula>0</formula>
    </cfRule>
  </conditionalFormatting>
  <conditionalFormatting sqref="AD56:AD64">
    <cfRule type="cellIs" dxfId="140" priority="193" stopIfTrue="1" operator="notEqual">
      <formula>0</formula>
    </cfRule>
  </conditionalFormatting>
  <conditionalFormatting sqref="R70:S74">
    <cfRule type="cellIs" dxfId="139" priority="186" stopIfTrue="1" operator="notEqual">
      <formula>0</formula>
    </cfRule>
  </conditionalFormatting>
  <conditionalFormatting sqref="R70:S74">
    <cfRule type="cellIs" dxfId="138" priority="185" stopIfTrue="1" operator="notEqual">
      <formula>0</formula>
    </cfRule>
  </conditionalFormatting>
  <conditionalFormatting sqref="R70:S74">
    <cfRule type="cellIs" dxfId="137" priority="184" stopIfTrue="1" operator="notEqual">
      <formula>0</formula>
    </cfRule>
  </conditionalFormatting>
  <conditionalFormatting sqref="AE56:AJ56">
    <cfRule type="cellIs" dxfId="136" priority="201" stopIfTrue="1" operator="notEqual">
      <formula>0</formula>
    </cfRule>
  </conditionalFormatting>
  <conditionalFormatting sqref="AE56:AJ56">
    <cfRule type="cellIs" dxfId="135" priority="200" stopIfTrue="1" operator="notEqual">
      <formula>0</formula>
    </cfRule>
  </conditionalFormatting>
  <conditionalFormatting sqref="AE56:AJ56">
    <cfRule type="cellIs" dxfId="134" priority="199" stopIfTrue="1" operator="notEqual">
      <formula>0</formula>
    </cfRule>
  </conditionalFormatting>
  <conditionalFormatting sqref="V57:W64">
    <cfRule type="cellIs" dxfId="133" priority="198" stopIfTrue="1" operator="notEqual">
      <formula>0</formula>
    </cfRule>
  </conditionalFormatting>
  <conditionalFormatting sqref="V57:W64">
    <cfRule type="cellIs" dxfId="132" priority="197" stopIfTrue="1" operator="notEqual">
      <formula>0</formula>
    </cfRule>
  </conditionalFormatting>
  <conditionalFormatting sqref="V57:W64">
    <cfRule type="cellIs" dxfId="131" priority="196" stopIfTrue="1" operator="notEqual">
      <formula>0</formula>
    </cfRule>
  </conditionalFormatting>
  <conditionalFormatting sqref="AM56:AM64">
    <cfRule type="cellIs" dxfId="130" priority="192" stopIfTrue="1" operator="notEqual">
      <formula>0</formula>
    </cfRule>
  </conditionalFormatting>
  <conditionalFormatting sqref="AM56:AM64">
    <cfRule type="cellIs" dxfId="129" priority="191" stopIfTrue="1" operator="notEqual">
      <formula>0</formula>
    </cfRule>
  </conditionalFormatting>
  <conditionalFormatting sqref="AM56:AM64">
    <cfRule type="cellIs" dxfId="128" priority="190" stopIfTrue="1" operator="notEqual">
      <formula>0</formula>
    </cfRule>
  </conditionalFormatting>
  <conditionalFormatting sqref="C70:D74 K70:K74">
    <cfRule type="cellIs" dxfId="127" priority="189" stopIfTrue="1" operator="notEqual">
      <formula>0</formula>
    </cfRule>
  </conditionalFormatting>
  <conditionalFormatting sqref="C70:D74 K70:K74">
    <cfRule type="cellIs" dxfId="126" priority="188" stopIfTrue="1" operator="notEqual">
      <formula>0</formula>
    </cfRule>
  </conditionalFormatting>
  <conditionalFormatting sqref="C70:D74 K70:K74">
    <cfRule type="cellIs" dxfId="125" priority="187" stopIfTrue="1" operator="notEqual">
      <formula>0</formula>
    </cfRule>
  </conditionalFormatting>
  <conditionalFormatting sqref="V74:W74">
    <cfRule type="cellIs" dxfId="124" priority="177" stopIfTrue="1" operator="notEqual">
      <formula>0</formula>
    </cfRule>
  </conditionalFormatting>
  <conditionalFormatting sqref="V74:W74">
    <cfRule type="cellIs" dxfId="123" priority="176" stopIfTrue="1" operator="notEqual">
      <formula>0</formula>
    </cfRule>
  </conditionalFormatting>
  <conditionalFormatting sqref="V71:W71">
    <cfRule type="cellIs" dxfId="122" priority="183" stopIfTrue="1" operator="notEqual">
      <formula>0</formula>
    </cfRule>
  </conditionalFormatting>
  <conditionalFormatting sqref="V71:W71">
    <cfRule type="cellIs" dxfId="121" priority="182" stopIfTrue="1" operator="notEqual">
      <formula>0</formula>
    </cfRule>
  </conditionalFormatting>
  <conditionalFormatting sqref="V72:W72">
    <cfRule type="cellIs" dxfId="120" priority="181" stopIfTrue="1" operator="notEqual">
      <formula>0</formula>
    </cfRule>
  </conditionalFormatting>
  <conditionalFormatting sqref="V72:W72">
    <cfRule type="cellIs" dxfId="119" priority="180" stopIfTrue="1" operator="notEqual">
      <formula>0</formula>
    </cfRule>
  </conditionalFormatting>
  <conditionalFormatting sqref="V73:W73">
    <cfRule type="cellIs" dxfId="118" priority="179" stopIfTrue="1" operator="notEqual">
      <formula>0</formula>
    </cfRule>
  </conditionalFormatting>
  <conditionalFormatting sqref="V73:W73">
    <cfRule type="cellIs" dxfId="117" priority="178" stopIfTrue="1" operator="notEqual">
      <formula>0</formula>
    </cfRule>
  </conditionalFormatting>
  <conditionalFormatting sqref="V71:W74">
    <cfRule type="cellIs" dxfId="116" priority="175" stopIfTrue="1" operator="notEqual">
      <formula>0</formula>
    </cfRule>
  </conditionalFormatting>
  <conditionalFormatting sqref="V71:W74">
    <cfRule type="cellIs" dxfId="115" priority="174" stopIfTrue="1" operator="notEqual">
      <formula>0</formula>
    </cfRule>
  </conditionalFormatting>
  <conditionalFormatting sqref="V71:W74">
    <cfRule type="cellIs" dxfId="114" priority="173" stopIfTrue="1" operator="notEqual">
      <formula>0</formula>
    </cfRule>
  </conditionalFormatting>
  <conditionalFormatting sqref="V71:W74">
    <cfRule type="cellIs" dxfId="113" priority="172" stopIfTrue="1" operator="notEqual">
      <formula>0</formula>
    </cfRule>
  </conditionalFormatting>
  <conditionalFormatting sqref="V71:W74">
    <cfRule type="cellIs" dxfId="112" priority="171" stopIfTrue="1" operator="notEqual">
      <formula>0</formula>
    </cfRule>
  </conditionalFormatting>
  <conditionalFormatting sqref="AD71:AD74">
    <cfRule type="cellIs" dxfId="111" priority="170" stopIfTrue="1" operator="notEqual">
      <formula>0</formula>
    </cfRule>
  </conditionalFormatting>
  <conditionalFormatting sqref="AD71:AD74">
    <cfRule type="cellIs" dxfId="110" priority="169" stopIfTrue="1" operator="notEqual">
      <formula>0</formula>
    </cfRule>
  </conditionalFormatting>
  <conditionalFormatting sqref="AD71:AD74">
    <cfRule type="cellIs" dxfId="109" priority="168" stopIfTrue="1" operator="notEqual">
      <formula>0</formula>
    </cfRule>
  </conditionalFormatting>
  <conditionalFormatting sqref="AD71:AD74">
    <cfRule type="cellIs" dxfId="108" priority="167" stopIfTrue="1" operator="notEqual">
      <formula>0</formula>
    </cfRule>
  </conditionalFormatting>
  <conditionalFormatting sqref="AD71:AD74">
    <cfRule type="cellIs" dxfId="107" priority="166" stopIfTrue="1" operator="notEqual">
      <formula>0</formula>
    </cfRule>
  </conditionalFormatting>
  <conditionalFormatting sqref="AD71:AD74">
    <cfRule type="cellIs" dxfId="106" priority="165" stopIfTrue="1" operator="notEqual">
      <formula>0</formula>
    </cfRule>
  </conditionalFormatting>
  <conditionalFormatting sqref="AD71:AD74">
    <cfRule type="cellIs" dxfId="105" priority="164" stopIfTrue="1" operator="notEqual">
      <formula>0</formula>
    </cfRule>
  </conditionalFormatting>
  <conditionalFormatting sqref="V71:W74 AD71:AD74">
    <cfRule type="cellIs" dxfId="104" priority="163" stopIfTrue="1" operator="notEqual">
      <formula>0</formula>
    </cfRule>
  </conditionalFormatting>
  <conditionalFormatting sqref="V71:W74 AD71:AD74">
    <cfRule type="cellIs" dxfId="103" priority="162" stopIfTrue="1" operator="notEqual">
      <formula>0</formula>
    </cfRule>
  </conditionalFormatting>
  <conditionalFormatting sqref="V71:W74 AD71:AD74">
    <cfRule type="cellIs" dxfId="102" priority="161" stopIfTrue="1" operator="notEqual">
      <formula>0</formula>
    </cfRule>
  </conditionalFormatting>
  <conditionalFormatting sqref="AK70:AM74">
    <cfRule type="cellIs" dxfId="101" priority="160" stopIfTrue="1" operator="notEqual">
      <formula>0</formula>
    </cfRule>
  </conditionalFormatting>
  <conditionalFormatting sqref="AK70:AM74">
    <cfRule type="cellIs" dxfId="100" priority="159" stopIfTrue="1" operator="notEqual">
      <formula>0</formula>
    </cfRule>
  </conditionalFormatting>
  <conditionalFormatting sqref="AK70:AM74">
    <cfRule type="cellIs" dxfId="99" priority="158" stopIfTrue="1" operator="notEqual">
      <formula>0</formula>
    </cfRule>
  </conditionalFormatting>
  <conditionalFormatting sqref="T70:T74">
    <cfRule type="cellIs" dxfId="98" priority="157" stopIfTrue="1" operator="notEqual">
      <formula>0</formula>
    </cfRule>
  </conditionalFormatting>
  <conditionalFormatting sqref="T70:T74">
    <cfRule type="cellIs" dxfId="97" priority="156" stopIfTrue="1" operator="notEqual">
      <formula>0</formula>
    </cfRule>
  </conditionalFormatting>
  <conditionalFormatting sqref="T70:T74">
    <cfRule type="cellIs" dxfId="96" priority="155" stopIfTrue="1" operator="notEqual">
      <formula>0</formula>
    </cfRule>
  </conditionalFormatting>
  <conditionalFormatting sqref="C88:D95">
    <cfRule type="cellIs" dxfId="95" priority="93" stopIfTrue="1" operator="notEqual">
      <formula>0</formula>
    </cfRule>
  </conditionalFormatting>
  <conditionalFormatting sqref="C88:D95">
    <cfRule type="cellIs" dxfId="94" priority="92" stopIfTrue="1" operator="notEqual">
      <formula>0</formula>
    </cfRule>
  </conditionalFormatting>
  <conditionalFormatting sqref="C88:D95">
    <cfRule type="cellIs" dxfId="93" priority="91" stopIfTrue="1" operator="notEqual">
      <formula>0</formula>
    </cfRule>
  </conditionalFormatting>
  <conditionalFormatting sqref="R88:T95">
    <cfRule type="cellIs" dxfId="92" priority="87" stopIfTrue="1" operator="notEqual">
      <formula>0</formula>
    </cfRule>
  </conditionalFormatting>
  <conditionalFormatting sqref="R88:T95">
    <cfRule type="cellIs" dxfId="91" priority="86" stopIfTrue="1" operator="notEqual">
      <formula>0</formula>
    </cfRule>
  </conditionalFormatting>
  <conditionalFormatting sqref="R88:T95">
    <cfRule type="cellIs" dxfId="90" priority="85" stopIfTrue="1" operator="notEqual">
      <formula>0</formula>
    </cfRule>
  </conditionalFormatting>
  <conditionalFormatting sqref="K88:K95">
    <cfRule type="cellIs" dxfId="89" priority="84" stopIfTrue="1" operator="notEqual">
      <formula>0</formula>
    </cfRule>
  </conditionalFormatting>
  <conditionalFormatting sqref="K88:K95">
    <cfRule type="cellIs" dxfId="88" priority="83" stopIfTrue="1" operator="notEqual">
      <formula>0</formula>
    </cfRule>
  </conditionalFormatting>
  <conditionalFormatting sqref="K88:K95">
    <cfRule type="cellIs" dxfId="87" priority="82" stopIfTrue="1" operator="notEqual">
      <formula>0</formula>
    </cfRule>
  </conditionalFormatting>
  <conditionalFormatting sqref="V88:W95">
    <cfRule type="cellIs" dxfId="86" priority="78" stopIfTrue="1" operator="notEqual">
      <formula>0</formula>
    </cfRule>
  </conditionalFormatting>
  <conditionalFormatting sqref="V88:W95">
    <cfRule type="cellIs" dxfId="85" priority="77" stopIfTrue="1" operator="notEqual">
      <formula>0</formula>
    </cfRule>
  </conditionalFormatting>
  <conditionalFormatting sqref="V88:W95">
    <cfRule type="cellIs" dxfId="84" priority="76" stopIfTrue="1" operator="notEqual">
      <formula>0</formula>
    </cfRule>
  </conditionalFormatting>
  <conditionalFormatting sqref="AK88:AM95">
    <cfRule type="cellIs" dxfId="83" priority="75" stopIfTrue="1" operator="notEqual">
      <formula>0</formula>
    </cfRule>
  </conditionalFormatting>
  <conditionalFormatting sqref="AK88:AM95">
    <cfRule type="cellIs" dxfId="82" priority="74" stopIfTrue="1" operator="notEqual">
      <formula>0</formula>
    </cfRule>
  </conditionalFormatting>
  <conditionalFormatting sqref="AK88:AM95">
    <cfRule type="cellIs" dxfId="81" priority="73" stopIfTrue="1" operator="notEqual">
      <formula>0</formula>
    </cfRule>
  </conditionalFormatting>
  <conditionalFormatting sqref="AD88:AD95">
    <cfRule type="cellIs" dxfId="80" priority="72" stopIfTrue="1" operator="notEqual">
      <formula>0</formula>
    </cfRule>
  </conditionalFormatting>
  <conditionalFormatting sqref="AD88:AD95">
    <cfRule type="cellIs" dxfId="79" priority="71" stopIfTrue="1" operator="notEqual">
      <formula>0</formula>
    </cfRule>
  </conditionalFormatting>
  <conditionalFormatting sqref="AD88:AD95">
    <cfRule type="cellIs" dxfId="78" priority="70" stopIfTrue="1" operator="notEqual">
      <formula>0</formula>
    </cfRule>
  </conditionalFormatting>
  <conditionalFormatting sqref="C101:D105 K101:K105">
    <cfRule type="cellIs" dxfId="77" priority="66" stopIfTrue="1" operator="notEqual">
      <formula>0</formula>
    </cfRule>
  </conditionalFormatting>
  <conditionalFormatting sqref="C101:D105 K101:K105">
    <cfRule type="cellIs" dxfId="76" priority="65" stopIfTrue="1" operator="notEqual">
      <formula>0</formula>
    </cfRule>
  </conditionalFormatting>
  <conditionalFormatting sqref="C101:D105 K101:K105">
    <cfRule type="cellIs" dxfId="75" priority="64" stopIfTrue="1" operator="notEqual">
      <formula>0</formula>
    </cfRule>
  </conditionalFormatting>
  <conditionalFormatting sqref="R101:T105">
    <cfRule type="cellIs" dxfId="74" priority="60" stopIfTrue="1" operator="notEqual">
      <formula>0</formula>
    </cfRule>
  </conditionalFormatting>
  <conditionalFormatting sqref="R101:T105">
    <cfRule type="cellIs" dxfId="73" priority="59" stopIfTrue="1" operator="notEqual">
      <formula>0</formula>
    </cfRule>
  </conditionalFormatting>
  <conditionalFormatting sqref="R101:T105">
    <cfRule type="cellIs" dxfId="72" priority="58" stopIfTrue="1" operator="notEqual">
      <formula>0</formula>
    </cfRule>
  </conditionalFormatting>
  <conditionalFormatting sqref="W101:Y101 AA101:AB101">
    <cfRule type="cellIs" dxfId="71" priority="57" stopIfTrue="1" operator="notEqual">
      <formula>0</formula>
    </cfRule>
  </conditionalFormatting>
  <conditionalFormatting sqref="W101:Y101 AA101:AB101">
    <cfRule type="cellIs" dxfId="70" priority="56" stopIfTrue="1" operator="notEqual">
      <formula>0</formula>
    </cfRule>
  </conditionalFormatting>
  <conditionalFormatting sqref="Z101:Z105">
    <cfRule type="cellIs" dxfId="69" priority="55" stopIfTrue="1" operator="notEqual">
      <formula>0</formula>
    </cfRule>
  </conditionalFormatting>
  <conditionalFormatting sqref="Z101:Z105">
    <cfRule type="cellIs" dxfId="68" priority="54" stopIfTrue="1" operator="notEqual">
      <formula>0</formula>
    </cfRule>
  </conditionalFormatting>
  <conditionalFormatting sqref="AC101:AE105">
    <cfRule type="cellIs" dxfId="67" priority="53" stopIfTrue="1" operator="notEqual">
      <formula>0</formula>
    </cfRule>
  </conditionalFormatting>
  <conditionalFormatting sqref="AC101:AE105">
    <cfRule type="cellIs" dxfId="66" priority="52" stopIfTrue="1" operator="notEqual">
      <formula>0</formula>
    </cfRule>
  </conditionalFormatting>
  <conditionalFormatting sqref="AK56:AL56">
    <cfRule type="cellIs" dxfId="65" priority="51" stopIfTrue="1" operator="notEqual">
      <formula>0</formula>
    </cfRule>
  </conditionalFormatting>
  <conditionalFormatting sqref="AK56:AL56">
    <cfRule type="cellIs" dxfId="64" priority="50" stopIfTrue="1" operator="notEqual">
      <formula>0</formula>
    </cfRule>
  </conditionalFormatting>
  <conditionalFormatting sqref="AK56:AL56">
    <cfRule type="cellIs" dxfId="63" priority="49" stopIfTrue="1" operator="notEqual">
      <formula>0</formula>
    </cfRule>
  </conditionalFormatting>
  <conditionalFormatting sqref="AK57:AL64">
    <cfRule type="cellIs" dxfId="62" priority="48" stopIfTrue="1" operator="notEqual">
      <formula>0</formula>
    </cfRule>
  </conditionalFormatting>
  <conditionalFormatting sqref="AK57:AL64">
    <cfRule type="cellIs" dxfId="61" priority="47" stopIfTrue="1" operator="notEqual">
      <formula>0</formula>
    </cfRule>
  </conditionalFormatting>
  <conditionalFormatting sqref="AK57:AL64">
    <cfRule type="cellIs" dxfId="60" priority="46" stopIfTrue="1" operator="notEqual">
      <formula>0</formula>
    </cfRule>
  </conditionalFormatting>
  <conditionalFormatting sqref="C56:D56">
    <cfRule type="cellIs" dxfId="59" priority="45" stopIfTrue="1" operator="notEqual">
      <formula>0</formula>
    </cfRule>
  </conditionalFormatting>
  <conditionalFormatting sqref="C56:D56">
    <cfRule type="cellIs" dxfId="58" priority="44" stopIfTrue="1" operator="notEqual">
      <formula>0</formula>
    </cfRule>
  </conditionalFormatting>
  <conditionalFormatting sqref="C56:D56">
    <cfRule type="cellIs" dxfId="57" priority="43" stopIfTrue="1" operator="notEqual">
      <formula>0</formula>
    </cfRule>
  </conditionalFormatting>
  <conditionalFormatting sqref="C57:D64">
    <cfRule type="cellIs" dxfId="56" priority="42" stopIfTrue="1" operator="notEqual">
      <formula>0</formula>
    </cfRule>
  </conditionalFormatting>
  <conditionalFormatting sqref="C57:D64">
    <cfRule type="cellIs" dxfId="55" priority="41" stopIfTrue="1" operator="notEqual">
      <formula>0</formula>
    </cfRule>
  </conditionalFormatting>
  <conditionalFormatting sqref="C57:D64">
    <cfRule type="cellIs" dxfId="54" priority="40" stopIfTrue="1" operator="notEqual">
      <formula>0</formula>
    </cfRule>
  </conditionalFormatting>
  <conditionalFormatting sqref="K56">
    <cfRule type="cellIs" dxfId="53" priority="36" stopIfTrue="1" operator="notEqual">
      <formula>0</formula>
    </cfRule>
  </conditionalFormatting>
  <conditionalFormatting sqref="K56">
    <cfRule type="cellIs" dxfId="52" priority="35" stopIfTrue="1" operator="notEqual">
      <formula>0</formula>
    </cfRule>
  </conditionalFormatting>
  <conditionalFormatting sqref="K56">
    <cfRule type="cellIs" dxfId="51" priority="34" stopIfTrue="1" operator="notEqual">
      <formula>0</formula>
    </cfRule>
  </conditionalFormatting>
  <conditionalFormatting sqref="K57:K64">
    <cfRule type="cellIs" dxfId="50" priority="33" stopIfTrue="1" operator="notEqual">
      <formula>0</formula>
    </cfRule>
  </conditionalFormatting>
  <conditionalFormatting sqref="K57:K64">
    <cfRule type="cellIs" dxfId="49" priority="32" stopIfTrue="1" operator="notEqual">
      <formula>0</formula>
    </cfRule>
  </conditionalFormatting>
  <conditionalFormatting sqref="K57:K64">
    <cfRule type="cellIs" dxfId="48" priority="31" stopIfTrue="1" operator="notEqual">
      <formula>0</formula>
    </cfRule>
  </conditionalFormatting>
  <conditionalFormatting sqref="T56:T64">
    <cfRule type="cellIs" dxfId="47" priority="30" stopIfTrue="1" operator="notEqual">
      <formula>0</formula>
    </cfRule>
  </conditionalFormatting>
  <conditionalFormatting sqref="T56:T64">
    <cfRule type="cellIs" dxfId="46" priority="29" stopIfTrue="1" operator="notEqual">
      <formula>0</formula>
    </cfRule>
  </conditionalFormatting>
  <conditionalFormatting sqref="T56:T64">
    <cfRule type="cellIs" dxfId="45" priority="28" stopIfTrue="1" operator="notEqual">
      <formula>0</formula>
    </cfRule>
  </conditionalFormatting>
  <conditionalFormatting sqref="R56:S56">
    <cfRule type="cellIs" dxfId="44" priority="27" stopIfTrue="1" operator="notEqual">
      <formula>0</formula>
    </cfRule>
  </conditionalFormatting>
  <conditionalFormatting sqref="R56:S56">
    <cfRule type="cellIs" dxfId="43" priority="26" stopIfTrue="1" operator="notEqual">
      <formula>0</formula>
    </cfRule>
  </conditionalFormatting>
  <conditionalFormatting sqref="R56:S56">
    <cfRule type="cellIs" dxfId="42" priority="25" stopIfTrue="1" operator="notEqual">
      <formula>0</formula>
    </cfRule>
  </conditionalFormatting>
  <conditionalFormatting sqref="R57:S64">
    <cfRule type="cellIs" dxfId="41" priority="24" stopIfTrue="1" operator="notEqual">
      <formula>0</formula>
    </cfRule>
  </conditionalFormatting>
  <conditionalFormatting sqref="R57:S64">
    <cfRule type="cellIs" dxfId="40" priority="23" stopIfTrue="1" operator="notEqual">
      <formula>0</formula>
    </cfRule>
  </conditionalFormatting>
  <conditionalFormatting sqref="R57:S64">
    <cfRule type="cellIs" dxfId="39" priority="22" stopIfTrue="1" operator="notEqual">
      <formula>0</formula>
    </cfRule>
  </conditionalFormatting>
  <conditionalFormatting sqref="C13:C30 C32:C40">
    <cfRule type="cellIs" dxfId="38" priority="12" stopIfTrue="1" operator="notEqual">
      <formula>0</formula>
    </cfRule>
  </conditionalFormatting>
  <conditionalFormatting sqref="C13:C30 C32:C40">
    <cfRule type="cellIs" dxfId="37" priority="11" stopIfTrue="1" operator="notEqual">
      <formula>0</formula>
    </cfRule>
  </conditionalFormatting>
  <conditionalFormatting sqref="C12:C40">
    <cfRule type="cellIs" dxfId="36" priority="10" stopIfTrue="1" operator="notEqual">
      <formula>0</formula>
    </cfRule>
  </conditionalFormatting>
  <conditionalFormatting sqref="AM11:AO46">
    <cfRule type="cellIs" dxfId="35" priority="9" stopIfTrue="1" operator="notEqual">
      <formula>0</formula>
    </cfRule>
  </conditionalFormatting>
  <conditionalFormatting sqref="AQ11:AS35">
    <cfRule type="cellIs" dxfId="34" priority="8" stopIfTrue="1" operator="notEqual">
      <formula>0</formula>
    </cfRule>
  </conditionalFormatting>
  <conditionalFormatting sqref="AQ11:AS35">
    <cfRule type="cellIs" dxfId="33" priority="7" stopIfTrue="1" operator="notEqual">
      <formula>0</formula>
    </cfRule>
  </conditionalFormatting>
  <conditionalFormatting sqref="AQ11:AS35">
    <cfRule type="cellIs" dxfId="32" priority="6" stopIfTrue="1" operator="notEqual">
      <formula>0</formula>
    </cfRule>
  </conditionalFormatting>
  <conditionalFormatting sqref="AV11:AX46">
    <cfRule type="cellIs" dxfId="31" priority="5" stopIfTrue="1" operator="notEqual">
      <formula>0</formula>
    </cfRule>
  </conditionalFormatting>
  <conditionalFormatting sqref="AZ11:BB35">
    <cfRule type="cellIs" dxfId="30" priority="4" stopIfTrue="1" operator="notEqual">
      <formula>0</formula>
    </cfRule>
  </conditionalFormatting>
  <conditionalFormatting sqref="AZ11:BB35">
    <cfRule type="cellIs" dxfId="29" priority="3" stopIfTrue="1" operator="notEqual">
      <formula>0</formula>
    </cfRule>
  </conditionalFormatting>
  <conditionalFormatting sqref="AZ11:BB35">
    <cfRule type="cellIs" dxfId="28" priority="2" stopIfTrue="1" operator="notEqual">
      <formula>0</formula>
    </cfRule>
  </conditionalFormatting>
  <conditionalFormatting sqref="BE10:BE41">
    <cfRule type="cellIs" dxfId="27" priority="1" stopIfTrue="1" operator="notEqual">
      <formula>0</formula>
    </cfRule>
  </conditionalFormatting>
  <dataValidations count="4">
    <dataValidation type="whole" operator="greaterThan" allowBlank="1" showInputMessage="1" showErrorMessage="1" errorTitle="Ошибка ввода количества" error="введите число больше нуля" sqref="N12:N34">
      <formula1>0</formula1>
    </dataValidation>
    <dataValidation type="custom" operator="notBetween" allowBlank="1" showInputMessage="1" showErrorMessage="1" errorTitle="Ошибка ввода количества" error="введите число, отличное от нуля" sqref="AO73:AP73 AO70:AP70">
      <formula1>AND(AO70&gt;0,$H$6&lt;=$L$6,ISNUMBER(AO70))</formula1>
    </dataValidation>
    <dataValidation type="custom" operator="notBetween" allowBlank="1" showInputMessage="1" showErrorMessage="1" errorTitle="Ошибка ввода количества" error="введите число, отличное от нуля" sqref="V102:W105 Z102:Z105 AC102:AE105 V101:AE101">
      <formula1>AND(V101&gt;0,$G$6&lt;=$K$6,ISNUMBER(V101))</formula1>
    </dataValidation>
    <dataValidation type="custom" operator="notBetween" allowBlank="1" showInputMessage="1" showErrorMessage="1" errorTitle="Ошибка ввода количества" error="введите число, отличное от нуля" sqref="F12:G38 J12:K40 AV11:AX46 AH11:AJ35 C57:D64 K57:K64 R57:T64 V57:W64 AD57:AD64 AK57:AM64 D71:D74 C70:C74 K71:K74 R71:T74 AK71:AM74 W71:W74 V70:V74 AD71:AD74 K87:K95 R88:T95 C88:D95 AD87:AD95 AK88:AM95 V88:W95 AE87:AM87 D102:D105 C101:C105 K102:K105 R102:T105 AD11:AF46 P12:Q46 D101:T101 L87:T87 C87:J87 D70:T70 C56:T56 C12:D40 AQ11:AS35 Z12:AA38 S12:T38 W12:X46 AM11:AO46 V56:AM56 W70:AM70 V87:AC87 AZ11:BB35 M12:M22 BE10:BE41">
      <formula1>AND(C10&gt;0,$D$6&lt;=$H$6,ISNUMBER(C10))</formula1>
    </dataValidation>
  </dataValidations>
  <pageMargins left="0.23622047244094491" right="0.23622047244094491" top="0.74803149606299213" bottom="0.74803149606299213" header="0.31496062992125984" footer="0.31496062992125984"/>
  <pageSetup paperSize="9" scale="56" fitToHeight="2" orientation="landscape" r:id="rId1"/>
  <headerFooter alignWithMargins="0">
    <oddFooter>&amp;R&amp;P</oddFooter>
  </headerFooter>
  <rowBreaks count="1" manualBreakCount="1">
    <brk id="48" max="41" man="1"/>
  </rowBreaks>
  <ignoredErrors>
    <ignoredError sqref="B56 B57 B58 B59 B60 B61 B62 B63 B64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  <pageSetUpPr fitToPage="1"/>
  </sheetPr>
  <dimension ref="B1:AK98"/>
  <sheetViews>
    <sheetView showGridLines="0" zoomScale="70" zoomScaleNormal="70" workbookViewId="0">
      <selection activeCell="H91" sqref="H91:I91"/>
    </sheetView>
  </sheetViews>
  <sheetFormatPr defaultColWidth="9.109375" defaultRowHeight="13.2" x14ac:dyDescent="0.25"/>
  <cols>
    <col min="1" max="1" width="9.109375" style="26"/>
    <col min="2" max="5" width="7.109375" style="26" customWidth="1"/>
    <col min="6" max="6" width="40.44140625" style="26" customWidth="1"/>
    <col min="7" max="7" width="19.88671875" style="26" customWidth="1"/>
    <col min="8" max="8" width="16.44140625" style="26" customWidth="1"/>
    <col min="9" max="9" width="8.5546875" style="26" customWidth="1"/>
    <col min="10" max="10" width="7.109375" style="26" customWidth="1"/>
    <col min="11" max="11" width="7.109375" style="26" hidden="1" customWidth="1"/>
    <col min="12" max="12" width="7.88671875" style="26" hidden="1" customWidth="1"/>
    <col min="13" max="14" width="7.109375" style="26" hidden="1" customWidth="1"/>
    <col min="15" max="15" width="32.5546875" style="26" hidden="1" customWidth="1"/>
    <col min="16" max="16" width="15.88671875" style="26" hidden="1" customWidth="1"/>
    <col min="17" max="17" width="14.109375" style="26" hidden="1" customWidth="1"/>
    <col min="18" max="18" width="8.44140625" style="26" hidden="1" customWidth="1"/>
    <col min="19" max="19" width="7.109375" style="26" customWidth="1"/>
    <col min="20" max="23" width="7.109375" style="26" hidden="1" customWidth="1"/>
    <col min="24" max="24" width="32.5546875" style="26" hidden="1" customWidth="1"/>
    <col min="25" max="26" width="14.5546875" style="26" hidden="1" customWidth="1"/>
    <col min="27" max="27" width="8" style="26" hidden="1" customWidth="1"/>
    <col min="28" max="29" width="7.109375" style="26" hidden="1" customWidth="1"/>
    <col min="30" max="32" width="0" style="26" hidden="1" customWidth="1"/>
    <col min="33" max="33" width="30.5546875" style="26" hidden="1" customWidth="1"/>
    <col min="34" max="34" width="15.109375" style="26" hidden="1" customWidth="1"/>
    <col min="35" max="35" width="17.44140625" style="26" hidden="1" customWidth="1"/>
    <col min="36" max="36" width="8.5546875" style="26" hidden="1" customWidth="1"/>
    <col min="37" max="16384" width="9.109375" style="26"/>
  </cols>
  <sheetData>
    <row r="1" spans="2:37" s="39" customFormat="1" ht="21" customHeight="1" x14ac:dyDescent="0.25"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48"/>
    </row>
    <row r="2" spans="2:37" s="39" customFormat="1" ht="21" hidden="1" customHeight="1" x14ac:dyDescent="0.25"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48"/>
    </row>
    <row r="3" spans="2:37" s="39" customFormat="1" ht="21" hidden="1" customHeight="1" x14ac:dyDescent="0.25"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48"/>
    </row>
    <row r="4" spans="2:37" ht="10.5" customHeight="1" x14ac:dyDescent="0.25">
      <c r="B4" s="722"/>
      <c r="C4" s="722"/>
      <c r="D4" s="722"/>
      <c r="E4" s="795"/>
      <c r="F4" s="795"/>
      <c r="G4" s="795"/>
      <c r="H4" s="795"/>
      <c r="I4" s="795"/>
      <c r="J4" s="795"/>
      <c r="K4" s="795"/>
      <c r="L4" s="795"/>
      <c r="M4" s="795"/>
      <c r="N4" s="795"/>
      <c r="O4" s="795"/>
      <c r="P4" s="795"/>
      <c r="Q4" s="795"/>
      <c r="R4" s="795"/>
      <c r="S4" s="795"/>
      <c r="T4" s="795"/>
      <c r="U4" s="795"/>
      <c r="V4" s="795"/>
      <c r="W4" s="795"/>
      <c r="X4" s="795"/>
      <c r="Y4" s="795"/>
      <c r="Z4" s="795"/>
      <c r="AA4" s="795"/>
      <c r="AB4" s="795"/>
      <c r="AC4" s="795"/>
      <c r="AE4" s="860"/>
      <c r="AF4" s="860"/>
      <c r="AG4" s="860"/>
      <c r="AH4" s="860"/>
      <c r="AI4" s="860"/>
      <c r="AJ4" s="860"/>
      <c r="AK4" s="860"/>
    </row>
    <row r="6" spans="2:37" hidden="1" x14ac:dyDescent="0.25">
      <c r="B6" s="1014" t="s">
        <v>28622</v>
      </c>
      <c r="C6" s="1014"/>
      <c r="D6" s="1014"/>
      <c r="E6" s="1015"/>
      <c r="F6" s="1015"/>
      <c r="G6" s="1015"/>
    </row>
    <row r="7" spans="2:37" hidden="1" x14ac:dyDescent="0.25">
      <c r="B7" s="195"/>
      <c r="C7" s="195"/>
      <c r="D7" s="195"/>
    </row>
    <row r="8" spans="2:37" hidden="1" x14ac:dyDescent="0.25">
      <c r="B8" s="1014" t="s">
        <v>28623</v>
      </c>
      <c r="C8" s="1014"/>
      <c r="D8" s="1014"/>
      <c r="E8" s="1015"/>
      <c r="F8" s="1015"/>
      <c r="G8" s="1015"/>
    </row>
    <row r="9" spans="2:37" hidden="1" x14ac:dyDescent="0.25">
      <c r="B9" s="195"/>
      <c r="C9" s="195"/>
      <c r="D9" s="195"/>
    </row>
    <row r="10" spans="2:37" hidden="1" x14ac:dyDescent="0.25">
      <c r="B10" s="1014" t="s">
        <v>28624</v>
      </c>
      <c r="C10" s="1014"/>
      <c r="D10" s="1014"/>
      <c r="E10" s="1015"/>
      <c r="F10" s="1015"/>
      <c r="G10" s="1015"/>
    </row>
    <row r="11" spans="2:37" ht="13.8" thickBot="1" x14ac:dyDescent="0.3"/>
    <row r="12" spans="2:37" ht="13.5" customHeight="1" thickBot="1" x14ac:dyDescent="0.3">
      <c r="B12" s="178"/>
      <c r="C12" s="179" t="s">
        <v>28418</v>
      </c>
      <c r="D12" s="1010">
        <f>H91</f>
        <v>0</v>
      </c>
      <c r="E12" s="1010"/>
      <c r="F12" s="1011"/>
      <c r="G12" s="250"/>
    </row>
    <row r="13" spans="2:37" ht="15.75" hidden="1" customHeight="1" thickBot="1" x14ac:dyDescent="0.35">
      <c r="B13" s="861" t="s">
        <v>28419</v>
      </c>
      <c r="C13" s="862"/>
      <c r="D13" s="865">
        <f>COUNTIF(I16:I90,"&gt;0")+COUNTIF(R16:R20,"&gt;0")+COUNTIF(AA16:AA91,"&gt;0")+COUNTIF(AJ16:AJ91,"&gt;0")</f>
        <v>0</v>
      </c>
      <c r="E13" s="866"/>
      <c r="F13" s="861" t="s">
        <v>28559</v>
      </c>
      <c r="G13" s="1012"/>
      <c r="H13" s="1013"/>
      <c r="I13" s="867">
        <f>NumLines_ADVERTISE</f>
        <v>0</v>
      </c>
      <c r="J13" s="868"/>
      <c r="K13" s="861" t="s">
        <v>28421</v>
      </c>
      <c r="L13" s="862"/>
      <c r="M13" s="180">
        <v>999999</v>
      </c>
      <c r="N13" s="1001" t="str">
        <f>IF(I13&gt;=Limit_ADVERTISE,"Достигнут лимит по количеству линий","")</f>
        <v/>
      </c>
      <c r="O13" s="1002"/>
      <c r="P13" s="1002"/>
      <c r="Q13" s="1002"/>
      <c r="R13" s="1002"/>
      <c r="S13" s="1002"/>
      <c r="T13" s="1002"/>
      <c r="U13" s="1002"/>
      <c r="V13" s="1002"/>
    </row>
    <row r="14" spans="2:37" ht="32.25" customHeight="1" thickBot="1" x14ac:dyDescent="0.3">
      <c r="B14" s="196"/>
      <c r="C14" s="196"/>
      <c r="D14" s="196"/>
      <c r="E14" s="196"/>
      <c r="F14" s="196"/>
      <c r="G14" s="251"/>
      <c r="H14" s="251"/>
      <c r="I14" s="1003"/>
      <c r="J14" s="1003"/>
      <c r="K14" s="1003"/>
      <c r="L14" s="1003"/>
      <c r="M14" s="1003"/>
      <c r="N14" s="1003"/>
      <c r="O14" s="1003"/>
      <c r="P14" s="1003"/>
      <c r="Q14" s="1003"/>
      <c r="R14" s="1003"/>
      <c r="S14" s="1003"/>
    </row>
    <row r="15" spans="2:37" ht="39" customHeight="1" thickBot="1" x14ac:dyDescent="0.3">
      <c r="B15" s="1004" t="s">
        <v>28625</v>
      </c>
      <c r="C15" s="1005"/>
      <c r="D15" s="1005"/>
      <c r="E15" s="1005"/>
      <c r="F15" s="1006"/>
      <c r="G15" s="255" t="s">
        <v>28626</v>
      </c>
      <c r="H15" s="256" t="s">
        <v>28627</v>
      </c>
      <c r="I15" s="252" t="s">
        <v>28628</v>
      </c>
      <c r="J15" s="197"/>
      <c r="K15" s="1007" t="s">
        <v>28625</v>
      </c>
      <c r="L15" s="1008"/>
      <c r="M15" s="1008"/>
      <c r="N15" s="1008"/>
      <c r="O15" s="1009"/>
      <c r="P15" s="255" t="s">
        <v>28626</v>
      </c>
      <c r="Q15" s="256" t="s">
        <v>28627</v>
      </c>
      <c r="R15" s="252" t="s">
        <v>28628</v>
      </c>
      <c r="S15" s="197"/>
      <c r="T15" s="1007" t="s">
        <v>28625</v>
      </c>
      <c r="U15" s="1008"/>
      <c r="V15" s="1008"/>
      <c r="W15" s="1008"/>
      <c r="X15" s="1009"/>
      <c r="Y15" s="255" t="s">
        <v>28626</v>
      </c>
      <c r="Z15" s="256" t="s">
        <v>28627</v>
      </c>
      <c r="AA15" s="252" t="s">
        <v>28628</v>
      </c>
      <c r="AB15" s="198"/>
      <c r="AC15" s="1007" t="s">
        <v>28625</v>
      </c>
      <c r="AD15" s="1008"/>
      <c r="AE15" s="1008"/>
      <c r="AF15" s="1008"/>
      <c r="AG15" s="1009"/>
      <c r="AH15" s="255" t="s">
        <v>28626</v>
      </c>
      <c r="AI15" s="256" t="s">
        <v>28627</v>
      </c>
      <c r="AJ15" s="252" t="s">
        <v>28628</v>
      </c>
    </row>
    <row r="16" spans="2:37" ht="13.5" customHeight="1" x14ac:dyDescent="0.25">
      <c r="B16" s="392" t="s">
        <v>28143</v>
      </c>
      <c r="C16" s="199"/>
      <c r="D16" s="199"/>
      <c r="E16" s="199"/>
      <c r="F16" s="200"/>
      <c r="G16" s="693" t="s">
        <v>28142</v>
      </c>
      <c r="H16" s="394" t="s">
        <v>28629</v>
      </c>
      <c r="I16" s="649"/>
      <c r="J16" s="201"/>
      <c r="K16" s="393"/>
      <c r="L16" s="202"/>
      <c r="M16" s="202"/>
      <c r="N16" s="202"/>
      <c r="O16" s="202"/>
      <c r="P16" s="203"/>
      <c r="Q16" s="204" t="s">
        <v>28629</v>
      </c>
      <c r="R16" s="253"/>
      <c r="S16" s="201"/>
      <c r="T16" s="205"/>
      <c r="U16" s="206"/>
      <c r="V16" s="206"/>
      <c r="W16" s="206"/>
      <c r="X16" s="207"/>
      <c r="Y16" s="208"/>
      <c r="Z16" s="209"/>
      <c r="AA16" s="254"/>
      <c r="AB16" s="201"/>
      <c r="AC16" s="205"/>
      <c r="AD16" s="206"/>
      <c r="AE16" s="206"/>
      <c r="AF16" s="206"/>
      <c r="AG16" s="207"/>
      <c r="AH16" s="208"/>
      <c r="AI16" s="209"/>
      <c r="AJ16" s="254"/>
    </row>
    <row r="17" spans="2:36" ht="13.5" customHeight="1" x14ac:dyDescent="0.25">
      <c r="B17" s="393" t="s">
        <v>28147</v>
      </c>
      <c r="C17" s="199"/>
      <c r="D17" s="199"/>
      <c r="E17" s="199"/>
      <c r="F17" s="200"/>
      <c r="G17" s="693" t="s">
        <v>28146</v>
      </c>
      <c r="H17" s="396" t="s">
        <v>28630</v>
      </c>
      <c r="I17" s="649"/>
      <c r="J17" s="201"/>
      <c r="K17" s="397"/>
      <c r="L17" s="210"/>
      <c r="M17" s="210"/>
      <c r="N17" s="226"/>
      <c r="O17" s="217"/>
      <c r="P17" s="211"/>
      <c r="Q17" s="212" t="s">
        <v>28629</v>
      </c>
      <c r="R17" s="253"/>
      <c r="S17" s="201"/>
      <c r="T17" s="213"/>
      <c r="U17" s="214"/>
      <c r="V17" s="214"/>
      <c r="W17" s="214"/>
      <c r="X17" s="215"/>
      <c r="Y17" s="211"/>
      <c r="Z17" s="212"/>
      <c r="AA17" s="254"/>
      <c r="AB17" s="201"/>
      <c r="AC17" s="213"/>
      <c r="AD17" s="214"/>
      <c r="AE17" s="214"/>
      <c r="AF17" s="214"/>
      <c r="AG17" s="215"/>
      <c r="AH17" s="211"/>
      <c r="AI17" s="212"/>
      <c r="AJ17" s="254"/>
    </row>
    <row r="18" spans="2:36" ht="13.5" customHeight="1" x14ac:dyDescent="0.25">
      <c r="B18" s="393" t="s">
        <v>28150</v>
      </c>
      <c r="C18" s="199"/>
      <c r="D18" s="199"/>
      <c r="E18" s="199"/>
      <c r="F18" s="200"/>
      <c r="G18" s="693" t="s">
        <v>28149</v>
      </c>
      <c r="H18" s="396" t="s">
        <v>28630</v>
      </c>
      <c r="I18" s="649"/>
      <c r="J18" s="201"/>
      <c r="K18" s="397"/>
      <c r="L18" s="216"/>
      <c r="M18" s="216"/>
      <c r="N18" s="216"/>
      <c r="O18" s="217"/>
      <c r="P18" s="211"/>
      <c r="Q18" s="218" t="s">
        <v>28629</v>
      </c>
      <c r="R18" s="253"/>
      <c r="S18" s="201"/>
      <c r="T18" s="213"/>
      <c r="U18" s="214"/>
      <c r="V18" s="214"/>
      <c r="W18" s="214"/>
      <c r="X18" s="215"/>
      <c r="Y18" s="211"/>
      <c r="Z18" s="212"/>
      <c r="AA18" s="254"/>
      <c r="AB18" s="201"/>
      <c r="AC18" s="213"/>
      <c r="AD18" s="214"/>
      <c r="AE18" s="214"/>
      <c r="AF18" s="214"/>
      <c r="AG18" s="215"/>
      <c r="AH18" s="211"/>
      <c r="AI18" s="212"/>
      <c r="AJ18" s="254"/>
    </row>
    <row r="19" spans="2:36" ht="13.5" customHeight="1" x14ac:dyDescent="0.25">
      <c r="B19" s="393" t="s">
        <v>28153</v>
      </c>
      <c r="C19" s="199"/>
      <c r="D19" s="199"/>
      <c r="E19" s="199"/>
      <c r="F19" s="200"/>
      <c r="G19" s="693" t="s">
        <v>28152</v>
      </c>
      <c r="H19" s="396" t="s">
        <v>28630</v>
      </c>
      <c r="I19" s="649"/>
      <c r="J19" s="201"/>
      <c r="K19" s="397"/>
      <c r="L19" s="216"/>
      <c r="M19" s="216"/>
      <c r="N19" s="216"/>
      <c r="O19" s="217"/>
      <c r="P19" s="211"/>
      <c r="Q19" s="218" t="s">
        <v>28629</v>
      </c>
      <c r="R19" s="253"/>
      <c r="S19" s="201"/>
      <c r="T19" s="213"/>
      <c r="U19" s="214"/>
      <c r="V19" s="214"/>
      <c r="W19" s="214"/>
      <c r="X19" s="215"/>
      <c r="Y19" s="211"/>
      <c r="Z19" s="212"/>
      <c r="AA19" s="254"/>
      <c r="AB19" s="201"/>
      <c r="AC19" s="213"/>
      <c r="AD19" s="214"/>
      <c r="AE19" s="214"/>
      <c r="AF19" s="214"/>
      <c r="AG19" s="215"/>
      <c r="AH19" s="211"/>
      <c r="AI19" s="212"/>
      <c r="AJ19" s="254"/>
    </row>
    <row r="20" spans="2:36" ht="13.5" customHeight="1" x14ac:dyDescent="0.25">
      <c r="B20" s="393" t="s">
        <v>28156</v>
      </c>
      <c r="C20" s="199"/>
      <c r="D20" s="199"/>
      <c r="E20" s="199"/>
      <c r="F20" s="200"/>
      <c r="G20" s="693" t="s">
        <v>28155</v>
      </c>
      <c r="H20" s="396" t="s">
        <v>28630</v>
      </c>
      <c r="I20" s="649"/>
      <c r="J20" s="201"/>
      <c r="K20" s="398"/>
      <c r="L20" s="219"/>
      <c r="M20" s="219"/>
      <c r="N20" s="219"/>
      <c r="O20" s="220"/>
      <c r="P20" s="221"/>
      <c r="Q20" s="222" t="s">
        <v>28629</v>
      </c>
      <c r="R20" s="253"/>
      <c r="S20" s="223"/>
      <c r="T20" s="213"/>
      <c r="U20" s="214"/>
      <c r="V20" s="214"/>
      <c r="W20" s="214"/>
      <c r="X20" s="215"/>
      <c r="Y20" s="211"/>
      <c r="Z20" s="212"/>
      <c r="AA20" s="254"/>
      <c r="AB20" s="201"/>
      <c r="AC20" s="213"/>
      <c r="AD20" s="214"/>
      <c r="AE20" s="214"/>
      <c r="AF20" s="214"/>
      <c r="AG20" s="215"/>
      <c r="AH20" s="211"/>
      <c r="AI20" s="212"/>
      <c r="AJ20" s="254"/>
    </row>
    <row r="21" spans="2:36" ht="13.5" customHeight="1" x14ac:dyDescent="0.25">
      <c r="B21" s="393" t="s">
        <v>28159</v>
      </c>
      <c r="C21" s="224"/>
      <c r="D21" s="224"/>
      <c r="E21" s="224"/>
      <c r="F21" s="225"/>
      <c r="G21" s="693" t="s">
        <v>28158</v>
      </c>
      <c r="H21" s="396" t="s">
        <v>28630</v>
      </c>
      <c r="I21" s="649"/>
      <c r="J21" s="201"/>
      <c r="K21" s="397"/>
      <c r="L21" s="210"/>
      <c r="M21" s="210"/>
      <c r="N21" s="226"/>
      <c r="O21" s="217"/>
      <c r="P21" s="211"/>
      <c r="Q21" s="212" t="s">
        <v>28629</v>
      </c>
      <c r="R21" s="253"/>
      <c r="S21" s="227"/>
      <c r="T21" s="213"/>
      <c r="U21" s="214"/>
      <c r="V21" s="214"/>
      <c r="W21" s="214"/>
      <c r="X21" s="215"/>
      <c r="Y21" s="211"/>
      <c r="Z21" s="212"/>
      <c r="AA21" s="254"/>
      <c r="AB21" s="201"/>
      <c r="AC21" s="213"/>
      <c r="AD21" s="214"/>
      <c r="AE21" s="214"/>
      <c r="AF21" s="214"/>
      <c r="AG21" s="215"/>
      <c r="AH21" s="211"/>
      <c r="AI21" s="212"/>
      <c r="AJ21" s="254"/>
    </row>
    <row r="22" spans="2:36" ht="13.5" customHeight="1" x14ac:dyDescent="0.25">
      <c r="B22" s="393" t="s">
        <v>28162</v>
      </c>
      <c r="C22" s="224"/>
      <c r="D22" s="224"/>
      <c r="E22" s="224"/>
      <c r="F22" s="225"/>
      <c r="G22" s="693" t="s">
        <v>28161</v>
      </c>
      <c r="H22" s="396" t="s">
        <v>28630</v>
      </c>
      <c r="I22" s="649"/>
      <c r="J22" s="201"/>
      <c r="K22" s="397"/>
      <c r="L22" s="216"/>
      <c r="M22" s="216"/>
      <c r="N22" s="216"/>
      <c r="O22" s="217"/>
      <c r="P22" s="211"/>
      <c r="Q22" s="218" t="s">
        <v>28629</v>
      </c>
      <c r="R22" s="253"/>
      <c r="S22" s="227"/>
      <c r="T22" s="213"/>
      <c r="U22" s="216"/>
      <c r="V22" s="216"/>
      <c r="W22" s="216"/>
      <c r="X22" s="217"/>
      <c r="Y22" s="211"/>
      <c r="Z22" s="212"/>
      <c r="AA22" s="254"/>
      <c r="AB22" s="201"/>
      <c r="AC22" s="213"/>
      <c r="AD22" s="216"/>
      <c r="AE22" s="216"/>
      <c r="AF22" s="216"/>
      <c r="AG22" s="217"/>
      <c r="AH22" s="211"/>
      <c r="AI22" s="212"/>
      <c r="AJ22" s="254"/>
    </row>
    <row r="23" spans="2:36" ht="13.5" customHeight="1" thickBot="1" x14ac:dyDescent="0.3">
      <c r="B23" s="393" t="s">
        <v>28165</v>
      </c>
      <c r="C23" s="224"/>
      <c r="D23" s="224"/>
      <c r="E23" s="224"/>
      <c r="F23" s="225"/>
      <c r="G23" s="693" t="s">
        <v>28164</v>
      </c>
      <c r="H23" s="396" t="s">
        <v>28630</v>
      </c>
      <c r="I23" s="649"/>
      <c r="J23" s="201"/>
      <c r="K23" s="397"/>
      <c r="L23" s="216"/>
      <c r="M23" s="216"/>
      <c r="N23" s="216"/>
      <c r="O23" s="217"/>
      <c r="P23" s="211"/>
      <c r="Q23" s="218" t="s">
        <v>28629</v>
      </c>
      <c r="R23" s="253"/>
      <c r="S23" s="227"/>
      <c r="T23" s="213"/>
      <c r="U23" s="216"/>
      <c r="V23" s="216"/>
      <c r="W23" s="216"/>
      <c r="X23" s="217"/>
      <c r="Y23" s="211"/>
      <c r="Z23" s="212"/>
      <c r="AA23" s="254"/>
      <c r="AB23" s="201"/>
      <c r="AC23" s="213"/>
      <c r="AD23" s="216"/>
      <c r="AE23" s="216"/>
      <c r="AF23" s="216"/>
      <c r="AG23" s="217"/>
      <c r="AH23" s="211"/>
      <c r="AI23" s="212"/>
      <c r="AJ23" s="254"/>
    </row>
    <row r="24" spans="2:36" ht="13.5" customHeight="1" thickBot="1" x14ac:dyDescent="0.3">
      <c r="B24" s="393" t="s">
        <v>28168</v>
      </c>
      <c r="C24" s="224"/>
      <c r="D24" s="224"/>
      <c r="E24" s="224"/>
      <c r="F24" s="225"/>
      <c r="G24" s="693" t="s">
        <v>28167</v>
      </c>
      <c r="H24" s="396" t="s">
        <v>28630</v>
      </c>
      <c r="I24" s="649"/>
      <c r="J24" s="201"/>
      <c r="K24" s="996" t="s">
        <v>28585</v>
      </c>
      <c r="L24" s="997"/>
      <c r="M24" s="997"/>
      <c r="N24" s="997"/>
      <c r="O24" s="997"/>
      <c r="P24" s="998"/>
      <c r="Q24" s="999">
        <f>SUM(R16:R23)</f>
        <v>0</v>
      </c>
      <c r="R24" s="1000"/>
      <c r="S24" s="227"/>
      <c r="T24" s="228"/>
      <c r="U24" s="216"/>
      <c r="V24" s="216"/>
      <c r="W24" s="216"/>
      <c r="X24" s="217"/>
      <c r="Y24" s="221"/>
      <c r="Z24" s="212"/>
      <c r="AA24" s="254"/>
      <c r="AB24" s="201"/>
      <c r="AC24" s="228"/>
      <c r="AD24" s="216"/>
      <c r="AE24" s="216"/>
      <c r="AF24" s="216"/>
      <c r="AG24" s="217"/>
      <c r="AH24" s="221"/>
      <c r="AI24" s="212"/>
      <c r="AJ24" s="254"/>
    </row>
    <row r="25" spans="2:36" ht="13.5" customHeight="1" x14ac:dyDescent="0.25">
      <c r="B25" s="395" t="s">
        <v>28171</v>
      </c>
      <c r="C25" s="229"/>
      <c r="D25" s="229"/>
      <c r="E25" s="229"/>
      <c r="F25" s="230"/>
      <c r="G25" s="693" t="s">
        <v>28170</v>
      </c>
      <c r="H25" s="394" t="s">
        <v>28629</v>
      </c>
      <c r="I25" s="649"/>
      <c r="J25" s="201"/>
      <c r="S25" s="227"/>
      <c r="T25" s="228"/>
      <c r="U25" s="216"/>
      <c r="V25" s="216"/>
      <c r="W25" s="216"/>
      <c r="X25" s="217"/>
      <c r="Y25" s="221"/>
      <c r="Z25" s="212"/>
      <c r="AA25" s="254"/>
      <c r="AB25" s="201"/>
      <c r="AC25" s="228"/>
      <c r="AD25" s="216"/>
      <c r="AE25" s="216"/>
      <c r="AF25" s="216"/>
      <c r="AG25" s="217"/>
      <c r="AH25" s="221"/>
      <c r="AI25" s="212"/>
      <c r="AJ25" s="254"/>
    </row>
    <row r="26" spans="2:36" ht="13.5" customHeight="1" x14ac:dyDescent="0.25">
      <c r="B26" s="395" t="s">
        <v>28174</v>
      </c>
      <c r="C26" s="229"/>
      <c r="D26" s="229"/>
      <c r="E26" s="229"/>
      <c r="F26" s="230"/>
      <c r="G26" s="693" t="s">
        <v>28173</v>
      </c>
      <c r="H26" s="394" t="s">
        <v>28629</v>
      </c>
      <c r="I26" s="649"/>
      <c r="J26" s="201"/>
      <c r="S26" s="227"/>
      <c r="T26" s="228"/>
      <c r="U26" s="216"/>
      <c r="V26" s="216"/>
      <c r="W26" s="216"/>
      <c r="X26" s="217"/>
      <c r="Y26" s="221"/>
      <c r="Z26" s="212"/>
      <c r="AA26" s="254"/>
      <c r="AB26" s="201"/>
      <c r="AC26" s="228"/>
      <c r="AD26" s="216"/>
      <c r="AE26" s="216"/>
      <c r="AF26" s="216"/>
      <c r="AG26" s="217"/>
      <c r="AH26" s="221"/>
      <c r="AI26" s="212"/>
      <c r="AJ26" s="254"/>
    </row>
    <row r="27" spans="2:36" ht="13.5" customHeight="1" x14ac:dyDescent="0.25">
      <c r="B27" s="393" t="s">
        <v>28177</v>
      </c>
      <c r="C27" s="224"/>
      <c r="D27" s="224"/>
      <c r="E27" s="224"/>
      <c r="F27" s="225"/>
      <c r="G27" s="693" t="s">
        <v>28176</v>
      </c>
      <c r="H27" s="394" t="s">
        <v>28629</v>
      </c>
      <c r="I27" s="649"/>
      <c r="J27" s="201"/>
      <c r="S27" s="227"/>
      <c r="T27" s="228"/>
      <c r="U27" s="216"/>
      <c r="V27" s="216"/>
      <c r="W27" s="216"/>
      <c r="X27" s="217"/>
      <c r="Y27" s="221"/>
      <c r="Z27" s="212"/>
      <c r="AA27" s="254"/>
      <c r="AB27" s="201"/>
      <c r="AC27" s="228"/>
      <c r="AD27" s="216"/>
      <c r="AE27" s="216"/>
      <c r="AF27" s="216"/>
      <c r="AG27" s="217"/>
      <c r="AH27" s="221"/>
      <c r="AI27" s="212"/>
      <c r="AJ27" s="254"/>
    </row>
    <row r="28" spans="2:36" ht="13.5" customHeight="1" x14ac:dyDescent="0.25">
      <c r="B28" s="393" t="s">
        <v>28180</v>
      </c>
      <c r="C28" s="224"/>
      <c r="D28" s="224"/>
      <c r="E28" s="224"/>
      <c r="F28" s="225"/>
      <c r="G28" s="693" t="s">
        <v>28179</v>
      </c>
      <c r="H28" s="394" t="s">
        <v>28629</v>
      </c>
      <c r="I28" s="649"/>
      <c r="J28" s="201"/>
      <c r="S28" s="227"/>
      <c r="T28" s="213"/>
      <c r="U28" s="216"/>
      <c r="V28" s="216"/>
      <c r="W28" s="216"/>
      <c r="X28" s="217"/>
      <c r="Y28" s="221"/>
      <c r="Z28" s="212"/>
      <c r="AA28" s="254"/>
      <c r="AB28" s="201"/>
      <c r="AC28" s="213"/>
      <c r="AD28" s="216"/>
      <c r="AE28" s="216"/>
      <c r="AF28" s="216"/>
      <c r="AG28" s="217"/>
      <c r="AH28" s="221"/>
      <c r="AI28" s="212"/>
      <c r="AJ28" s="254"/>
    </row>
    <row r="29" spans="2:36" ht="13.5" customHeight="1" x14ac:dyDescent="0.25">
      <c r="B29" s="393" t="s">
        <v>28183</v>
      </c>
      <c r="C29" s="224"/>
      <c r="D29" s="224"/>
      <c r="E29" s="224"/>
      <c r="F29" s="225"/>
      <c r="G29" s="693" t="s">
        <v>28182</v>
      </c>
      <c r="H29" s="394" t="s">
        <v>28629</v>
      </c>
      <c r="I29" s="649"/>
      <c r="J29" s="201"/>
      <c r="S29" s="227"/>
      <c r="T29" s="231"/>
      <c r="U29" s="232"/>
      <c r="V29" s="232"/>
      <c r="W29" s="232"/>
      <c r="X29" s="233"/>
      <c r="Y29" s="234"/>
      <c r="Z29" s="211"/>
      <c r="AA29" s="254"/>
      <c r="AB29" s="201"/>
      <c r="AC29" s="231"/>
      <c r="AD29" s="232"/>
      <c r="AE29" s="232"/>
      <c r="AF29" s="232"/>
      <c r="AG29" s="233"/>
      <c r="AH29" s="234"/>
      <c r="AI29" s="211"/>
      <c r="AJ29" s="254"/>
    </row>
    <row r="30" spans="2:36" ht="13.5" customHeight="1" x14ac:dyDescent="0.25">
      <c r="B30" s="393" t="s">
        <v>28186</v>
      </c>
      <c r="C30" s="224"/>
      <c r="D30" s="224"/>
      <c r="E30" s="224"/>
      <c r="F30" s="225"/>
      <c r="G30" s="693" t="s">
        <v>28185</v>
      </c>
      <c r="H30" s="394" t="s">
        <v>28629</v>
      </c>
      <c r="I30" s="649"/>
      <c r="J30" s="201"/>
      <c r="S30" s="227"/>
      <c r="T30" s="231"/>
      <c r="U30" s="232"/>
      <c r="V30" s="232"/>
      <c r="W30" s="232"/>
      <c r="X30" s="233"/>
      <c r="Y30" s="234"/>
      <c r="Z30" s="211"/>
      <c r="AA30" s="254"/>
      <c r="AB30" s="201"/>
      <c r="AC30" s="231"/>
      <c r="AD30" s="232"/>
      <c r="AE30" s="232"/>
      <c r="AF30" s="232"/>
      <c r="AG30" s="233"/>
      <c r="AH30" s="234"/>
      <c r="AI30" s="211"/>
      <c r="AJ30" s="254"/>
    </row>
    <row r="31" spans="2:36" ht="13.5" customHeight="1" x14ac:dyDescent="0.25">
      <c r="B31" s="393" t="s">
        <v>28189</v>
      </c>
      <c r="C31" s="224"/>
      <c r="D31" s="224"/>
      <c r="E31" s="224"/>
      <c r="F31" s="225"/>
      <c r="G31" s="693" t="s">
        <v>28188</v>
      </c>
      <c r="H31" s="394" t="s">
        <v>28629</v>
      </c>
      <c r="I31" s="649"/>
      <c r="J31" s="201"/>
      <c r="S31" s="227"/>
      <c r="T31" s="231"/>
      <c r="U31" s="232"/>
      <c r="V31" s="232"/>
      <c r="W31" s="232"/>
      <c r="X31" s="233"/>
      <c r="Y31" s="234"/>
      <c r="Z31" s="211"/>
      <c r="AA31" s="254"/>
      <c r="AB31" s="201"/>
      <c r="AC31" s="231"/>
      <c r="AD31" s="232"/>
      <c r="AE31" s="232"/>
      <c r="AF31" s="232"/>
      <c r="AG31" s="233"/>
      <c r="AH31" s="234"/>
      <c r="AI31" s="211"/>
      <c r="AJ31" s="254"/>
    </row>
    <row r="32" spans="2:36" ht="13.5" customHeight="1" x14ac:dyDescent="0.25">
      <c r="B32" s="393" t="s">
        <v>28192</v>
      </c>
      <c r="C32" s="224"/>
      <c r="D32" s="224"/>
      <c r="E32" s="224"/>
      <c r="F32" s="225"/>
      <c r="G32" s="693" t="s">
        <v>28191</v>
      </c>
      <c r="H32" s="394" t="s">
        <v>28629</v>
      </c>
      <c r="I32" s="649"/>
      <c r="J32" s="201"/>
      <c r="S32" s="227"/>
      <c r="T32" s="231"/>
      <c r="U32" s="232"/>
      <c r="V32" s="232"/>
      <c r="W32" s="232"/>
      <c r="X32" s="233"/>
      <c r="Y32" s="234"/>
      <c r="Z32" s="211"/>
      <c r="AA32" s="254"/>
      <c r="AB32" s="201"/>
      <c r="AC32" s="231"/>
      <c r="AD32" s="232"/>
      <c r="AE32" s="232"/>
      <c r="AF32" s="232"/>
      <c r="AG32" s="233"/>
      <c r="AH32" s="234"/>
      <c r="AI32" s="211"/>
      <c r="AJ32" s="254"/>
    </row>
    <row r="33" spans="2:36" ht="13.5" customHeight="1" x14ac:dyDescent="0.25">
      <c r="B33" s="393" t="s">
        <v>28195</v>
      </c>
      <c r="C33" s="224"/>
      <c r="D33" s="224"/>
      <c r="E33" s="224"/>
      <c r="F33" s="225"/>
      <c r="G33" s="693" t="s">
        <v>28194</v>
      </c>
      <c r="H33" s="394" t="s">
        <v>28629</v>
      </c>
      <c r="I33" s="649"/>
      <c r="J33" s="201"/>
      <c r="S33" s="227"/>
      <c r="T33" s="231"/>
      <c r="U33" s="232"/>
      <c r="V33" s="232"/>
      <c r="W33" s="232"/>
      <c r="X33" s="233"/>
      <c r="Y33" s="234"/>
      <c r="Z33" s="211"/>
      <c r="AA33" s="254"/>
      <c r="AB33" s="201"/>
      <c r="AC33" s="231"/>
      <c r="AD33" s="232"/>
      <c r="AE33" s="232"/>
      <c r="AF33" s="232"/>
      <c r="AG33" s="233"/>
      <c r="AH33" s="234"/>
      <c r="AI33" s="211"/>
      <c r="AJ33" s="254"/>
    </row>
    <row r="34" spans="2:36" ht="13.5" customHeight="1" x14ac:dyDescent="0.25">
      <c r="B34" s="393" t="s">
        <v>28198</v>
      </c>
      <c r="C34" s="224"/>
      <c r="D34" s="224"/>
      <c r="E34" s="224"/>
      <c r="F34" s="225"/>
      <c r="G34" s="693" t="s">
        <v>28197</v>
      </c>
      <c r="H34" s="394" t="s">
        <v>28629</v>
      </c>
      <c r="I34" s="649"/>
      <c r="J34" s="201"/>
      <c r="S34" s="227"/>
      <c r="T34" s="231"/>
      <c r="U34" s="232"/>
      <c r="V34" s="232"/>
      <c r="W34" s="232"/>
      <c r="X34" s="233"/>
      <c r="Y34" s="234"/>
      <c r="Z34" s="211"/>
      <c r="AA34" s="254"/>
      <c r="AB34" s="201"/>
      <c r="AC34" s="231"/>
      <c r="AD34" s="232"/>
      <c r="AE34" s="232"/>
      <c r="AF34" s="232"/>
      <c r="AG34" s="233"/>
      <c r="AH34" s="234"/>
      <c r="AI34" s="211"/>
      <c r="AJ34" s="254"/>
    </row>
    <row r="35" spans="2:36" ht="13.5" customHeight="1" x14ac:dyDescent="0.25">
      <c r="B35" s="393" t="s">
        <v>28201</v>
      </c>
      <c r="C35" s="224"/>
      <c r="D35" s="224"/>
      <c r="E35" s="224"/>
      <c r="F35" s="225"/>
      <c r="G35" s="693" t="s">
        <v>28200</v>
      </c>
      <c r="H35" s="394" t="s">
        <v>28629</v>
      </c>
      <c r="I35" s="649"/>
      <c r="J35" s="201"/>
      <c r="S35" s="227"/>
      <c r="T35" s="213"/>
      <c r="U35" s="235"/>
      <c r="V35" s="235"/>
      <c r="W35" s="235"/>
      <c r="X35" s="235"/>
      <c r="Y35" s="211"/>
      <c r="Z35" s="212"/>
      <c r="AA35" s="254"/>
      <c r="AB35" s="201"/>
      <c r="AC35" s="231"/>
      <c r="AD35" s="232"/>
      <c r="AE35" s="232"/>
      <c r="AF35" s="232"/>
      <c r="AG35" s="233"/>
      <c r="AH35" s="234"/>
      <c r="AI35" s="211"/>
      <c r="AJ35" s="254"/>
    </row>
    <row r="36" spans="2:36" ht="13.5" customHeight="1" x14ac:dyDescent="0.25">
      <c r="B36" s="393" t="s">
        <v>28204</v>
      </c>
      <c r="C36" s="224"/>
      <c r="D36" s="224"/>
      <c r="E36" s="224"/>
      <c r="F36" s="225"/>
      <c r="G36" s="693" t="s">
        <v>28203</v>
      </c>
      <c r="H36" s="394" t="s">
        <v>28629</v>
      </c>
      <c r="I36" s="649"/>
      <c r="J36" s="201"/>
      <c r="S36" s="227"/>
      <c r="T36" s="213"/>
      <c r="U36" s="214"/>
      <c r="V36" s="214"/>
      <c r="W36" s="214"/>
      <c r="X36" s="214"/>
      <c r="Y36" s="211"/>
      <c r="Z36" s="212"/>
      <c r="AA36" s="254"/>
      <c r="AB36" s="201"/>
      <c r="AC36" s="231"/>
      <c r="AD36" s="236"/>
      <c r="AE36" s="236"/>
      <c r="AF36" s="236"/>
      <c r="AG36" s="237"/>
      <c r="AH36" s="234"/>
      <c r="AI36" s="211"/>
      <c r="AJ36" s="254"/>
    </row>
    <row r="37" spans="2:36" ht="13.5" customHeight="1" x14ac:dyDescent="0.25">
      <c r="B37" s="393" t="s">
        <v>28207</v>
      </c>
      <c r="C37" s="224"/>
      <c r="D37" s="224"/>
      <c r="E37" s="224"/>
      <c r="F37" s="225"/>
      <c r="G37" s="693" t="s">
        <v>28206</v>
      </c>
      <c r="H37" s="394" t="s">
        <v>28629</v>
      </c>
      <c r="I37" s="649"/>
      <c r="J37" s="201"/>
      <c r="S37" s="227"/>
      <c r="T37" s="213"/>
      <c r="U37" s="214"/>
      <c r="V37" s="214"/>
      <c r="W37" s="214"/>
      <c r="X37" s="214"/>
      <c r="Y37" s="211"/>
      <c r="Z37" s="212"/>
      <c r="AA37" s="254"/>
      <c r="AB37" s="201"/>
      <c r="AC37" s="231"/>
      <c r="AD37" s="236"/>
      <c r="AE37" s="236"/>
      <c r="AF37" s="236"/>
      <c r="AG37" s="237"/>
      <c r="AH37" s="234"/>
      <c r="AI37" s="211"/>
      <c r="AJ37" s="254"/>
    </row>
    <row r="38" spans="2:36" ht="13.5" customHeight="1" x14ac:dyDescent="0.25">
      <c r="B38" s="393" t="s">
        <v>28210</v>
      </c>
      <c r="C38" s="224"/>
      <c r="D38" s="224"/>
      <c r="E38" s="224"/>
      <c r="F38" s="225"/>
      <c r="G38" s="693" t="s">
        <v>28209</v>
      </c>
      <c r="H38" s="394" t="s">
        <v>28629</v>
      </c>
      <c r="I38" s="649"/>
      <c r="J38" s="201"/>
      <c r="S38" s="227"/>
      <c r="T38" s="213"/>
      <c r="U38" s="214"/>
      <c r="V38" s="214"/>
      <c r="W38" s="214"/>
      <c r="X38" s="214"/>
      <c r="Y38" s="211"/>
      <c r="Z38" s="212"/>
      <c r="AA38" s="254"/>
      <c r="AB38" s="201"/>
      <c r="AC38" s="231"/>
      <c r="AD38" s="236"/>
      <c r="AE38" s="236"/>
      <c r="AF38" s="236"/>
      <c r="AG38" s="237"/>
      <c r="AH38" s="234"/>
      <c r="AI38" s="211"/>
      <c r="AJ38" s="254"/>
    </row>
    <row r="39" spans="2:36" ht="13.5" customHeight="1" x14ac:dyDescent="0.25">
      <c r="B39" s="393" t="s">
        <v>28213</v>
      </c>
      <c r="C39" s="224"/>
      <c r="D39" s="224"/>
      <c r="E39" s="224"/>
      <c r="F39" s="225"/>
      <c r="G39" s="693" t="s">
        <v>28212</v>
      </c>
      <c r="H39" s="394" t="s">
        <v>28629</v>
      </c>
      <c r="I39" s="649"/>
      <c r="J39" s="201"/>
      <c r="S39" s="227"/>
      <c r="T39" s="213"/>
      <c r="U39" s="214"/>
      <c r="V39" s="214"/>
      <c r="W39" s="214"/>
      <c r="X39" s="214"/>
      <c r="Y39" s="211"/>
      <c r="Z39" s="212"/>
      <c r="AA39" s="254"/>
      <c r="AB39" s="201"/>
      <c r="AC39" s="231"/>
      <c r="AD39" s="236"/>
      <c r="AE39" s="236"/>
      <c r="AF39" s="236"/>
      <c r="AG39" s="237"/>
      <c r="AH39" s="234"/>
      <c r="AI39" s="211"/>
      <c r="AJ39" s="254"/>
    </row>
    <row r="40" spans="2:36" ht="13.5" customHeight="1" x14ac:dyDescent="0.25">
      <c r="B40" s="393" t="s">
        <v>28216</v>
      </c>
      <c r="C40" s="224"/>
      <c r="D40" s="224"/>
      <c r="E40" s="224"/>
      <c r="F40" s="225"/>
      <c r="G40" s="693" t="s">
        <v>28215</v>
      </c>
      <c r="H40" s="394" t="s">
        <v>28629</v>
      </c>
      <c r="I40" s="649"/>
      <c r="J40" s="201"/>
      <c r="S40" s="227"/>
      <c r="T40" s="213"/>
      <c r="U40" s="214"/>
      <c r="V40" s="214"/>
      <c r="W40" s="214"/>
      <c r="X40" s="214"/>
      <c r="Y40" s="211"/>
      <c r="Z40" s="212"/>
      <c r="AA40" s="254"/>
      <c r="AB40" s="201"/>
      <c r="AC40" s="231"/>
      <c r="AD40" s="236"/>
      <c r="AE40" s="236"/>
      <c r="AF40" s="236"/>
      <c r="AG40" s="237"/>
      <c r="AH40" s="234"/>
      <c r="AI40" s="211"/>
      <c r="AJ40" s="254"/>
    </row>
    <row r="41" spans="2:36" ht="13.5" customHeight="1" x14ac:dyDescent="0.25">
      <c r="B41" s="393" t="s">
        <v>28219</v>
      </c>
      <c r="C41" s="224"/>
      <c r="D41" s="224"/>
      <c r="E41" s="224"/>
      <c r="F41" s="225"/>
      <c r="G41" s="693" t="s">
        <v>28218</v>
      </c>
      <c r="H41" s="394" t="s">
        <v>28629</v>
      </c>
      <c r="I41" s="649"/>
      <c r="J41" s="201"/>
      <c r="S41" s="227"/>
      <c r="T41" s="213"/>
      <c r="U41" s="214"/>
      <c r="V41" s="214"/>
      <c r="W41" s="214"/>
      <c r="X41" s="214"/>
      <c r="Y41" s="211"/>
      <c r="Z41" s="212"/>
      <c r="AA41" s="254"/>
      <c r="AB41" s="201"/>
      <c r="AC41" s="231"/>
      <c r="AD41" s="236"/>
      <c r="AE41" s="236"/>
      <c r="AF41" s="236"/>
      <c r="AG41" s="237"/>
      <c r="AH41" s="234"/>
      <c r="AI41" s="211"/>
      <c r="AJ41" s="254"/>
    </row>
    <row r="42" spans="2:36" ht="13.5" customHeight="1" x14ac:dyDescent="0.25">
      <c r="B42" s="393" t="s">
        <v>28222</v>
      </c>
      <c r="C42" s="224"/>
      <c r="D42" s="224"/>
      <c r="E42" s="224"/>
      <c r="F42" s="225"/>
      <c r="G42" s="693" t="s">
        <v>28221</v>
      </c>
      <c r="H42" s="394" t="s">
        <v>28629</v>
      </c>
      <c r="I42" s="649"/>
      <c r="J42" s="201"/>
      <c r="S42" s="227"/>
      <c r="T42" s="213"/>
      <c r="U42" s="214"/>
      <c r="V42" s="214"/>
      <c r="W42" s="214"/>
      <c r="X42" s="214"/>
      <c r="Y42" s="211"/>
      <c r="Z42" s="212"/>
      <c r="AA42" s="254"/>
      <c r="AB42" s="201"/>
      <c r="AC42" s="231"/>
      <c r="AD42" s="236"/>
      <c r="AE42" s="236"/>
      <c r="AF42" s="236"/>
      <c r="AG42" s="237"/>
      <c r="AH42" s="234"/>
      <c r="AI42" s="211"/>
      <c r="AJ42" s="254"/>
    </row>
    <row r="43" spans="2:36" ht="13.5" customHeight="1" x14ac:dyDescent="0.25">
      <c r="B43" s="393" t="s">
        <v>28225</v>
      </c>
      <c r="C43" s="224"/>
      <c r="D43" s="224"/>
      <c r="E43" s="224"/>
      <c r="F43" s="225"/>
      <c r="G43" s="693" t="s">
        <v>28224</v>
      </c>
      <c r="H43" s="394" t="s">
        <v>28629</v>
      </c>
      <c r="I43" s="649"/>
      <c r="J43" s="201"/>
      <c r="S43" s="227"/>
      <c r="T43" s="213"/>
      <c r="U43" s="214"/>
      <c r="V43" s="214"/>
      <c r="W43" s="214"/>
      <c r="X43" s="214"/>
      <c r="Y43" s="211"/>
      <c r="Z43" s="212"/>
      <c r="AA43" s="254"/>
      <c r="AB43" s="201"/>
      <c r="AC43" s="231"/>
      <c r="AD43" s="236"/>
      <c r="AE43" s="236"/>
      <c r="AF43" s="236"/>
      <c r="AG43" s="237"/>
      <c r="AH43" s="234"/>
      <c r="AI43" s="211"/>
      <c r="AJ43" s="254"/>
    </row>
    <row r="44" spans="2:36" ht="13.5" customHeight="1" x14ac:dyDescent="0.25">
      <c r="B44" s="393" t="s">
        <v>28228</v>
      </c>
      <c r="C44" s="224"/>
      <c r="D44" s="224"/>
      <c r="E44" s="224"/>
      <c r="F44" s="225"/>
      <c r="G44" s="693" t="s">
        <v>28227</v>
      </c>
      <c r="H44" s="394" t="s">
        <v>28629</v>
      </c>
      <c r="I44" s="649"/>
      <c r="J44" s="201"/>
      <c r="S44" s="227"/>
      <c r="T44" s="213"/>
      <c r="U44" s="214"/>
      <c r="V44" s="214"/>
      <c r="W44" s="214"/>
      <c r="X44" s="214"/>
      <c r="Y44" s="211"/>
      <c r="Z44" s="212"/>
      <c r="AA44" s="254"/>
      <c r="AB44" s="201"/>
      <c r="AC44" s="231"/>
      <c r="AD44" s="236"/>
      <c r="AE44" s="236"/>
      <c r="AF44" s="236"/>
      <c r="AG44" s="237"/>
      <c r="AH44" s="234"/>
      <c r="AI44" s="211"/>
      <c r="AJ44" s="254"/>
    </row>
    <row r="45" spans="2:36" ht="13.5" customHeight="1" x14ac:dyDescent="0.25">
      <c r="B45" s="393" t="s">
        <v>28231</v>
      </c>
      <c r="C45" s="224"/>
      <c r="D45" s="224"/>
      <c r="E45" s="224"/>
      <c r="F45" s="225"/>
      <c r="G45" s="693" t="s">
        <v>28230</v>
      </c>
      <c r="H45" s="394" t="s">
        <v>28629</v>
      </c>
      <c r="I45" s="649"/>
      <c r="J45" s="201"/>
      <c r="S45" s="227"/>
      <c r="T45" s="213"/>
      <c r="U45" s="238"/>
      <c r="V45" s="238"/>
      <c r="W45" s="238"/>
      <c r="X45" s="238"/>
      <c r="Y45" s="211"/>
      <c r="Z45" s="212"/>
      <c r="AA45" s="254"/>
      <c r="AB45" s="201"/>
      <c r="AC45" s="239"/>
      <c r="AD45" s="238"/>
      <c r="AE45" s="238"/>
      <c r="AF45" s="238"/>
      <c r="AG45" s="240"/>
      <c r="AH45" s="241"/>
      <c r="AI45" s="212"/>
      <c r="AJ45" s="254"/>
    </row>
    <row r="46" spans="2:36" ht="13.5" customHeight="1" x14ac:dyDescent="0.25">
      <c r="B46" s="393" t="s">
        <v>28234</v>
      </c>
      <c r="C46" s="224"/>
      <c r="D46" s="224"/>
      <c r="E46" s="224"/>
      <c r="F46" s="225"/>
      <c r="G46" s="693" t="s">
        <v>28233</v>
      </c>
      <c r="H46" s="394" t="s">
        <v>28629</v>
      </c>
      <c r="I46" s="649"/>
      <c r="J46" s="201"/>
      <c r="S46" s="227"/>
      <c r="T46" s="213"/>
      <c r="U46" s="238"/>
      <c r="V46" s="238"/>
      <c r="W46" s="238"/>
      <c r="X46" s="238"/>
      <c r="Y46" s="211"/>
      <c r="Z46" s="212"/>
      <c r="AA46" s="254"/>
      <c r="AB46" s="201"/>
      <c r="AC46" s="242"/>
      <c r="AD46" s="238"/>
      <c r="AE46" s="238"/>
      <c r="AF46" s="238"/>
      <c r="AG46" s="240"/>
      <c r="AH46" s="243"/>
      <c r="AI46" s="212"/>
      <c r="AJ46" s="254"/>
    </row>
    <row r="47" spans="2:36" ht="13.5" customHeight="1" x14ac:dyDescent="0.25">
      <c r="B47" s="393" t="s">
        <v>28237</v>
      </c>
      <c r="C47" s="199"/>
      <c r="D47" s="199"/>
      <c r="E47" s="199"/>
      <c r="F47" s="200"/>
      <c r="G47" s="693" t="s">
        <v>28236</v>
      </c>
      <c r="H47" s="394" t="s">
        <v>28629</v>
      </c>
      <c r="I47" s="649"/>
      <c r="J47" s="201"/>
      <c r="S47" s="227"/>
      <c r="T47" s="213"/>
      <c r="U47" s="238"/>
      <c r="V47" s="238"/>
      <c r="W47" s="238"/>
      <c r="X47" s="238"/>
      <c r="Y47" s="211"/>
      <c r="Z47" s="212"/>
      <c r="AA47" s="254"/>
      <c r="AB47" s="201"/>
      <c r="AC47" s="242"/>
      <c r="AD47" s="238"/>
      <c r="AE47" s="238"/>
      <c r="AF47" s="238"/>
      <c r="AG47" s="240"/>
      <c r="AH47" s="243"/>
      <c r="AI47" s="212"/>
      <c r="AJ47" s="254"/>
    </row>
    <row r="48" spans="2:36" ht="13.5" customHeight="1" x14ac:dyDescent="0.25">
      <c r="B48" s="393" t="s">
        <v>28240</v>
      </c>
      <c r="C48" s="244"/>
      <c r="D48" s="244"/>
      <c r="E48" s="244"/>
      <c r="F48" s="245"/>
      <c r="G48" s="693" t="s">
        <v>28239</v>
      </c>
      <c r="H48" s="394" t="s">
        <v>28629</v>
      </c>
      <c r="I48" s="649"/>
      <c r="J48" s="201"/>
      <c r="S48" s="227"/>
      <c r="T48" s="213"/>
      <c r="U48" s="238"/>
      <c r="V48" s="238"/>
      <c r="W48" s="238"/>
      <c r="X48" s="238"/>
      <c r="Y48" s="211"/>
      <c r="Z48" s="212"/>
      <c r="AA48" s="254"/>
      <c r="AB48" s="201"/>
      <c r="AC48" s="242"/>
      <c r="AD48" s="238"/>
      <c r="AE48" s="238"/>
      <c r="AF48" s="238"/>
      <c r="AG48" s="240"/>
      <c r="AH48" s="243"/>
      <c r="AI48" s="212"/>
      <c r="AJ48" s="254"/>
    </row>
    <row r="49" spans="2:36" ht="13.5" customHeight="1" x14ac:dyDescent="0.25">
      <c r="B49" s="393" t="s">
        <v>28243</v>
      </c>
      <c r="C49" s="244"/>
      <c r="D49" s="244"/>
      <c r="E49" s="244"/>
      <c r="F49" s="245"/>
      <c r="G49" s="693" t="s">
        <v>28242</v>
      </c>
      <c r="H49" s="394" t="s">
        <v>28629</v>
      </c>
      <c r="I49" s="649"/>
      <c r="J49" s="201"/>
      <c r="S49" s="201"/>
      <c r="T49" s="213"/>
      <c r="U49" s="214"/>
      <c r="V49" s="214"/>
      <c r="W49" s="214"/>
      <c r="X49" s="214"/>
      <c r="Y49" s="211"/>
      <c r="Z49" s="212"/>
      <c r="AA49" s="254"/>
      <c r="AB49" s="201"/>
      <c r="AC49" s="246"/>
      <c r="AD49" s="214"/>
      <c r="AE49" s="214"/>
      <c r="AF49" s="214"/>
      <c r="AG49" s="214"/>
      <c r="AH49" s="210"/>
      <c r="AI49" s="212"/>
      <c r="AJ49" s="254"/>
    </row>
    <row r="50" spans="2:36" ht="13.5" customHeight="1" x14ac:dyDescent="0.25">
      <c r="B50" s="393" t="s">
        <v>28246</v>
      </c>
      <c r="C50" s="244"/>
      <c r="D50" s="244"/>
      <c r="E50" s="244"/>
      <c r="F50" s="245"/>
      <c r="G50" s="693" t="s">
        <v>28245</v>
      </c>
      <c r="H50" s="394" t="s">
        <v>28629</v>
      </c>
      <c r="I50" s="649"/>
      <c r="J50" s="201"/>
      <c r="S50" s="201"/>
      <c r="T50" s="213"/>
      <c r="U50" s="238"/>
      <c r="V50" s="238"/>
      <c r="W50" s="238"/>
      <c r="X50" s="238"/>
      <c r="Y50" s="211"/>
      <c r="Z50" s="212"/>
      <c r="AA50" s="254"/>
      <c r="AB50" s="201"/>
      <c r="AC50" s="242"/>
      <c r="AD50" s="238"/>
      <c r="AE50" s="238"/>
      <c r="AF50" s="238"/>
      <c r="AG50" s="240"/>
      <c r="AH50" s="243"/>
      <c r="AI50" s="212"/>
      <c r="AJ50" s="254"/>
    </row>
    <row r="51" spans="2:36" ht="13.5" customHeight="1" x14ac:dyDescent="0.25">
      <c r="B51" s="393" t="s">
        <v>28249</v>
      </c>
      <c r="C51" s="244"/>
      <c r="D51" s="244"/>
      <c r="E51" s="244"/>
      <c r="F51" s="245"/>
      <c r="G51" s="693" t="s">
        <v>28248</v>
      </c>
      <c r="H51" s="394" t="s">
        <v>28629</v>
      </c>
      <c r="I51" s="649"/>
      <c r="J51" s="201"/>
      <c r="S51" s="201"/>
      <c r="T51" s="213"/>
      <c r="U51" s="238"/>
      <c r="V51" s="238"/>
      <c r="W51" s="238"/>
      <c r="X51" s="238"/>
      <c r="Y51" s="211"/>
      <c r="Z51" s="212"/>
      <c r="AA51" s="254"/>
      <c r="AB51" s="201"/>
      <c r="AC51" s="242"/>
      <c r="AD51" s="238"/>
      <c r="AE51" s="238"/>
      <c r="AF51" s="238"/>
      <c r="AG51" s="240"/>
      <c r="AH51" s="243"/>
      <c r="AI51" s="212"/>
      <c r="AJ51" s="254"/>
    </row>
    <row r="52" spans="2:36" ht="13.5" customHeight="1" x14ac:dyDescent="0.25">
      <c r="B52" s="393" t="s">
        <v>28252</v>
      </c>
      <c r="C52" s="244"/>
      <c r="D52" s="244"/>
      <c r="E52" s="244"/>
      <c r="F52" s="245"/>
      <c r="G52" s="693" t="s">
        <v>28251</v>
      </c>
      <c r="H52" s="394" t="s">
        <v>28629</v>
      </c>
      <c r="I52" s="649"/>
      <c r="J52" s="201"/>
      <c r="S52" s="201"/>
      <c r="T52" s="213"/>
      <c r="U52" s="238"/>
      <c r="V52" s="238"/>
      <c r="W52" s="238"/>
      <c r="X52" s="238"/>
      <c r="Y52" s="211"/>
      <c r="Z52" s="212"/>
      <c r="AA52" s="254"/>
      <c r="AB52" s="201"/>
      <c r="AC52" s="242"/>
      <c r="AD52" s="238"/>
      <c r="AE52" s="238"/>
      <c r="AF52" s="238"/>
      <c r="AG52" s="240"/>
      <c r="AH52" s="243"/>
      <c r="AI52" s="212"/>
      <c r="AJ52" s="254"/>
    </row>
    <row r="53" spans="2:36" ht="13.5" customHeight="1" x14ac:dyDescent="0.25">
      <c r="B53" s="393" t="s">
        <v>28255</v>
      </c>
      <c r="C53" s="244"/>
      <c r="D53" s="244"/>
      <c r="E53" s="244"/>
      <c r="F53" s="245"/>
      <c r="G53" s="693" t="s">
        <v>28254</v>
      </c>
      <c r="H53" s="394" t="s">
        <v>28629</v>
      </c>
      <c r="I53" s="649"/>
      <c r="J53" s="201"/>
      <c r="S53" s="201"/>
      <c r="T53" s="213"/>
      <c r="U53" s="238"/>
      <c r="V53" s="238"/>
      <c r="W53" s="238"/>
      <c r="X53" s="238"/>
      <c r="Y53" s="211"/>
      <c r="Z53" s="212"/>
      <c r="AA53" s="254"/>
      <c r="AB53" s="201"/>
      <c r="AC53" s="242"/>
      <c r="AD53" s="238"/>
      <c r="AE53" s="238"/>
      <c r="AF53" s="238"/>
      <c r="AG53" s="240"/>
      <c r="AH53" s="243"/>
      <c r="AI53" s="212"/>
      <c r="AJ53" s="254"/>
    </row>
    <row r="54" spans="2:36" ht="13.5" customHeight="1" x14ac:dyDescent="0.25">
      <c r="B54" s="393" t="s">
        <v>28258</v>
      </c>
      <c r="C54" s="244"/>
      <c r="D54" s="244"/>
      <c r="E54" s="244"/>
      <c r="F54" s="245"/>
      <c r="G54" s="693" t="s">
        <v>28257</v>
      </c>
      <c r="H54" s="394" t="s">
        <v>28629</v>
      </c>
      <c r="I54" s="649"/>
      <c r="J54" s="201"/>
      <c r="S54" s="201"/>
      <c r="T54" s="213"/>
      <c r="U54" s="238"/>
      <c r="V54" s="238"/>
      <c r="W54" s="238"/>
      <c r="X54" s="238"/>
      <c r="Y54" s="211"/>
      <c r="Z54" s="212"/>
      <c r="AA54" s="254"/>
      <c r="AB54" s="201"/>
      <c r="AC54" s="242"/>
      <c r="AD54" s="238"/>
      <c r="AE54" s="238"/>
      <c r="AF54" s="238"/>
      <c r="AG54" s="240"/>
      <c r="AH54" s="243"/>
      <c r="AI54" s="212"/>
      <c r="AJ54" s="254"/>
    </row>
    <row r="55" spans="2:36" ht="13.5" customHeight="1" x14ac:dyDescent="0.25">
      <c r="B55" s="393" t="s">
        <v>28261</v>
      </c>
      <c r="C55" s="244"/>
      <c r="D55" s="244"/>
      <c r="E55" s="244"/>
      <c r="F55" s="245"/>
      <c r="G55" s="693" t="s">
        <v>28260</v>
      </c>
      <c r="H55" s="394" t="s">
        <v>28629</v>
      </c>
      <c r="I55" s="649"/>
      <c r="J55" s="201"/>
      <c r="S55" s="201"/>
      <c r="T55" s="213"/>
      <c r="U55" s="238"/>
      <c r="V55" s="238"/>
      <c r="W55" s="238"/>
      <c r="X55" s="238"/>
      <c r="Y55" s="211"/>
      <c r="Z55" s="212"/>
      <c r="AA55" s="254"/>
      <c r="AB55" s="201"/>
      <c r="AC55" s="242"/>
      <c r="AD55" s="238"/>
      <c r="AE55" s="238"/>
      <c r="AF55" s="238"/>
      <c r="AG55" s="240"/>
      <c r="AH55" s="243"/>
      <c r="AI55" s="212"/>
      <c r="AJ55" s="254"/>
    </row>
    <row r="56" spans="2:36" ht="13.5" customHeight="1" x14ac:dyDescent="0.25">
      <c r="B56" s="393" t="s">
        <v>28264</v>
      </c>
      <c r="C56" s="244"/>
      <c r="D56" s="244"/>
      <c r="E56" s="244"/>
      <c r="F56" s="245"/>
      <c r="G56" s="693" t="s">
        <v>28263</v>
      </c>
      <c r="H56" s="394" t="s">
        <v>28629</v>
      </c>
      <c r="I56" s="649"/>
      <c r="J56" s="201"/>
      <c r="S56" s="201"/>
      <c r="T56" s="213"/>
      <c r="U56" s="238"/>
      <c r="V56" s="238"/>
      <c r="W56" s="238"/>
      <c r="X56" s="238"/>
      <c r="Y56" s="211"/>
      <c r="Z56" s="212"/>
      <c r="AA56" s="254"/>
      <c r="AB56" s="201"/>
      <c r="AC56" s="242"/>
      <c r="AD56" s="238"/>
      <c r="AE56" s="238"/>
      <c r="AF56" s="238"/>
      <c r="AG56" s="240"/>
      <c r="AH56" s="243"/>
      <c r="AI56" s="212"/>
      <c r="AJ56" s="254"/>
    </row>
    <row r="57" spans="2:36" ht="13.5" customHeight="1" x14ac:dyDescent="0.25">
      <c r="B57" s="393" t="s">
        <v>28267</v>
      </c>
      <c r="C57" s="244"/>
      <c r="D57" s="244"/>
      <c r="E57" s="244"/>
      <c r="F57" s="245"/>
      <c r="G57" s="693" t="s">
        <v>28266</v>
      </c>
      <c r="H57" s="394" t="s">
        <v>28629</v>
      </c>
      <c r="I57" s="649"/>
      <c r="J57" s="201"/>
      <c r="S57" s="201"/>
      <c r="T57" s="213"/>
      <c r="U57" s="238"/>
      <c r="V57" s="238"/>
      <c r="W57" s="238"/>
      <c r="X57" s="238"/>
      <c r="Y57" s="211"/>
      <c r="Z57" s="212"/>
      <c r="AA57" s="254"/>
      <c r="AB57" s="201"/>
      <c r="AC57" s="242"/>
      <c r="AD57" s="238"/>
      <c r="AE57" s="238"/>
      <c r="AF57" s="238"/>
      <c r="AG57" s="240"/>
      <c r="AH57" s="243"/>
      <c r="AI57" s="212"/>
      <c r="AJ57" s="254"/>
    </row>
    <row r="58" spans="2:36" ht="13.5" customHeight="1" x14ac:dyDescent="0.25">
      <c r="B58" s="393" t="s">
        <v>28270</v>
      </c>
      <c r="C58" s="244"/>
      <c r="D58" s="244"/>
      <c r="E58" s="244"/>
      <c r="F58" s="245"/>
      <c r="G58" s="693" t="s">
        <v>28269</v>
      </c>
      <c r="H58" s="394" t="s">
        <v>28629</v>
      </c>
      <c r="I58" s="649"/>
      <c r="J58" s="201"/>
      <c r="S58" s="201"/>
      <c r="T58" s="213"/>
      <c r="U58" s="238"/>
      <c r="V58" s="238"/>
      <c r="W58" s="238"/>
      <c r="X58" s="238"/>
      <c r="Y58" s="211"/>
      <c r="Z58" s="212"/>
      <c r="AA58" s="254"/>
      <c r="AB58" s="201"/>
      <c r="AC58" s="242"/>
      <c r="AD58" s="238"/>
      <c r="AE58" s="238"/>
      <c r="AF58" s="238"/>
      <c r="AG58" s="240"/>
      <c r="AH58" s="243"/>
      <c r="AI58" s="212"/>
      <c r="AJ58" s="254"/>
    </row>
    <row r="59" spans="2:36" ht="13.5" customHeight="1" x14ac:dyDescent="0.25">
      <c r="B59" s="393" t="s">
        <v>28273</v>
      </c>
      <c r="C59" s="244"/>
      <c r="D59" s="244"/>
      <c r="E59" s="244"/>
      <c r="F59" s="245"/>
      <c r="G59" s="693" t="s">
        <v>28272</v>
      </c>
      <c r="H59" s="394" t="s">
        <v>28629</v>
      </c>
      <c r="I59" s="649"/>
      <c r="J59" s="201"/>
      <c r="S59" s="201"/>
      <c r="T59" s="213"/>
      <c r="U59" s="238"/>
      <c r="V59" s="238"/>
      <c r="W59" s="238"/>
      <c r="X59" s="238"/>
      <c r="Y59" s="211"/>
      <c r="Z59" s="212"/>
      <c r="AA59" s="254"/>
      <c r="AB59" s="201"/>
      <c r="AC59" s="242"/>
      <c r="AD59" s="238"/>
      <c r="AE59" s="238"/>
      <c r="AF59" s="238"/>
      <c r="AG59" s="240"/>
      <c r="AH59" s="243"/>
      <c r="AI59" s="212"/>
      <c r="AJ59" s="254"/>
    </row>
    <row r="60" spans="2:36" ht="13.5" customHeight="1" x14ac:dyDescent="0.25">
      <c r="B60" s="393" t="s">
        <v>28276</v>
      </c>
      <c r="C60" s="244"/>
      <c r="D60" s="244"/>
      <c r="E60" s="244"/>
      <c r="F60" s="245"/>
      <c r="G60" s="693" t="s">
        <v>28275</v>
      </c>
      <c r="H60" s="394" t="s">
        <v>28629</v>
      </c>
      <c r="I60" s="649"/>
      <c r="J60" s="201"/>
      <c r="S60" s="201"/>
      <c r="T60" s="213"/>
      <c r="U60" s="238"/>
      <c r="V60" s="238"/>
      <c r="W60" s="238"/>
      <c r="X60" s="238"/>
      <c r="Y60" s="211"/>
      <c r="Z60" s="212"/>
      <c r="AA60" s="254"/>
      <c r="AB60" s="201"/>
      <c r="AC60" s="242"/>
      <c r="AD60" s="238"/>
      <c r="AE60" s="238"/>
      <c r="AF60" s="238"/>
      <c r="AG60" s="240"/>
      <c r="AH60" s="243"/>
      <c r="AI60" s="212"/>
      <c r="AJ60" s="254"/>
    </row>
    <row r="61" spans="2:36" ht="13.5" customHeight="1" x14ac:dyDescent="0.25">
      <c r="B61" s="393" t="s">
        <v>28279</v>
      </c>
      <c r="C61" s="244"/>
      <c r="D61" s="244"/>
      <c r="E61" s="244"/>
      <c r="F61" s="245"/>
      <c r="G61" s="693" t="s">
        <v>28278</v>
      </c>
      <c r="H61" s="394" t="s">
        <v>28629</v>
      </c>
      <c r="I61" s="649"/>
      <c r="J61" s="201"/>
      <c r="S61" s="201"/>
      <c r="T61" s="213"/>
      <c r="U61" s="238"/>
      <c r="V61" s="238"/>
      <c r="W61" s="238"/>
      <c r="X61" s="238"/>
      <c r="Y61" s="211"/>
      <c r="Z61" s="212"/>
      <c r="AA61" s="254"/>
      <c r="AB61" s="201"/>
      <c r="AC61" s="242"/>
      <c r="AD61" s="238"/>
      <c r="AE61" s="238"/>
      <c r="AF61" s="238"/>
      <c r="AG61" s="240"/>
      <c r="AH61" s="243"/>
      <c r="AI61" s="212"/>
      <c r="AJ61" s="254"/>
    </row>
    <row r="62" spans="2:36" ht="13.5" customHeight="1" x14ac:dyDescent="0.25">
      <c r="B62" s="393" t="s">
        <v>28282</v>
      </c>
      <c r="C62" s="244"/>
      <c r="D62" s="244"/>
      <c r="E62" s="244"/>
      <c r="F62" s="245"/>
      <c r="G62" s="693" t="s">
        <v>28281</v>
      </c>
      <c r="H62" s="394" t="s">
        <v>28629</v>
      </c>
      <c r="I62" s="649"/>
      <c r="J62" s="201"/>
      <c r="S62" s="201"/>
      <c r="T62" s="213"/>
      <c r="U62" s="238"/>
      <c r="V62" s="238"/>
      <c r="W62" s="238"/>
      <c r="X62" s="238"/>
      <c r="Y62" s="211"/>
      <c r="Z62" s="212"/>
      <c r="AA62" s="254"/>
      <c r="AB62" s="201"/>
      <c r="AC62" s="242"/>
      <c r="AD62" s="238"/>
      <c r="AE62" s="238"/>
      <c r="AF62" s="238"/>
      <c r="AG62" s="240"/>
      <c r="AH62" s="243"/>
      <c r="AI62" s="212"/>
      <c r="AJ62" s="254"/>
    </row>
    <row r="63" spans="2:36" ht="13.5" customHeight="1" x14ac:dyDescent="0.25">
      <c r="B63" s="393" t="s">
        <v>28285</v>
      </c>
      <c r="C63" s="244"/>
      <c r="D63" s="244"/>
      <c r="E63" s="244"/>
      <c r="F63" s="245"/>
      <c r="G63" s="693" t="s">
        <v>28284</v>
      </c>
      <c r="H63" s="394" t="s">
        <v>28629</v>
      </c>
      <c r="I63" s="649"/>
      <c r="J63" s="201"/>
      <c r="S63" s="201"/>
      <c r="T63" s="213"/>
      <c r="U63" s="238"/>
      <c r="V63" s="238"/>
      <c r="W63" s="238"/>
      <c r="X63" s="238"/>
      <c r="Y63" s="211"/>
      <c r="Z63" s="212"/>
      <c r="AA63" s="254"/>
      <c r="AB63" s="201"/>
      <c r="AC63" s="242"/>
      <c r="AD63" s="238"/>
      <c r="AE63" s="238"/>
      <c r="AF63" s="238"/>
      <c r="AG63" s="240"/>
      <c r="AH63" s="243"/>
      <c r="AI63" s="212"/>
      <c r="AJ63" s="254"/>
    </row>
    <row r="64" spans="2:36" ht="13.5" customHeight="1" x14ac:dyDescent="0.25">
      <c r="B64" s="393" t="s">
        <v>28288</v>
      </c>
      <c r="C64" s="244"/>
      <c r="D64" s="244"/>
      <c r="E64" s="244"/>
      <c r="F64" s="245"/>
      <c r="G64" s="693" t="s">
        <v>28287</v>
      </c>
      <c r="H64" s="394" t="s">
        <v>28629</v>
      </c>
      <c r="I64" s="649"/>
      <c r="J64" s="201"/>
      <c r="S64" s="201"/>
      <c r="T64" s="213"/>
      <c r="U64" s="238"/>
      <c r="V64" s="238"/>
      <c r="W64" s="238"/>
      <c r="X64" s="238"/>
      <c r="Y64" s="211"/>
      <c r="Z64" s="212"/>
      <c r="AA64" s="254"/>
      <c r="AB64" s="201"/>
      <c r="AC64" s="242"/>
      <c r="AD64" s="238"/>
      <c r="AE64" s="238"/>
      <c r="AF64" s="238"/>
      <c r="AG64" s="240"/>
      <c r="AH64" s="243"/>
      <c r="AI64" s="212"/>
      <c r="AJ64" s="254"/>
    </row>
    <row r="65" spans="2:36" ht="13.5" customHeight="1" x14ac:dyDescent="0.25">
      <c r="B65" s="393" t="s">
        <v>28291</v>
      </c>
      <c r="C65" s="244"/>
      <c r="D65" s="244"/>
      <c r="E65" s="244"/>
      <c r="F65" s="245"/>
      <c r="G65" s="693" t="s">
        <v>28290</v>
      </c>
      <c r="H65" s="394" t="s">
        <v>28629</v>
      </c>
      <c r="I65" s="649"/>
      <c r="J65" s="201"/>
      <c r="S65" s="201"/>
      <c r="T65" s="213"/>
      <c r="U65" s="238"/>
      <c r="V65" s="238"/>
      <c r="W65" s="238"/>
      <c r="X65" s="238"/>
      <c r="Y65" s="211"/>
      <c r="Z65" s="212"/>
      <c r="AA65" s="254"/>
      <c r="AB65" s="201"/>
      <c r="AC65" s="242"/>
      <c r="AD65" s="238"/>
      <c r="AE65" s="238"/>
      <c r="AF65" s="238"/>
      <c r="AG65" s="240"/>
      <c r="AH65" s="243"/>
      <c r="AI65" s="212"/>
      <c r="AJ65" s="254"/>
    </row>
    <row r="66" spans="2:36" ht="13.5" customHeight="1" x14ac:dyDescent="0.25">
      <c r="B66" s="393" t="s">
        <v>28294</v>
      </c>
      <c r="C66" s="244"/>
      <c r="D66" s="244"/>
      <c r="E66" s="244"/>
      <c r="F66" s="245"/>
      <c r="G66" s="693" t="s">
        <v>28293</v>
      </c>
      <c r="H66" s="394" t="s">
        <v>28629</v>
      </c>
      <c r="I66" s="649"/>
      <c r="J66" s="201"/>
      <c r="S66" s="201"/>
      <c r="T66" s="213"/>
      <c r="U66" s="238"/>
      <c r="V66" s="238"/>
      <c r="W66" s="238"/>
      <c r="X66" s="238"/>
      <c r="Y66" s="211"/>
      <c r="Z66" s="212"/>
      <c r="AA66" s="254"/>
      <c r="AB66" s="201"/>
      <c r="AC66" s="242"/>
      <c r="AD66" s="238"/>
      <c r="AE66" s="238"/>
      <c r="AF66" s="238"/>
      <c r="AG66" s="240"/>
      <c r="AH66" s="243"/>
      <c r="AI66" s="212"/>
      <c r="AJ66" s="254"/>
    </row>
    <row r="67" spans="2:36" ht="13.5" customHeight="1" x14ac:dyDescent="0.25">
      <c r="B67" s="393" t="s">
        <v>28297</v>
      </c>
      <c r="C67" s="244"/>
      <c r="D67" s="244"/>
      <c r="E67" s="244"/>
      <c r="F67" s="245"/>
      <c r="G67" s="693" t="s">
        <v>28296</v>
      </c>
      <c r="H67" s="394" t="s">
        <v>28629</v>
      </c>
      <c r="I67" s="649"/>
      <c r="J67" s="201"/>
      <c r="S67" s="201"/>
      <c r="T67" s="213"/>
      <c r="U67" s="238"/>
      <c r="V67" s="238"/>
      <c r="W67" s="238"/>
      <c r="X67" s="238"/>
      <c r="Y67" s="211"/>
      <c r="Z67" s="212"/>
      <c r="AA67" s="254"/>
      <c r="AB67" s="201"/>
      <c r="AC67" s="242"/>
      <c r="AD67" s="238"/>
      <c r="AE67" s="238"/>
      <c r="AF67" s="238"/>
      <c r="AG67" s="240"/>
      <c r="AH67" s="243"/>
      <c r="AI67" s="212"/>
      <c r="AJ67" s="254"/>
    </row>
    <row r="68" spans="2:36" ht="13.5" customHeight="1" x14ac:dyDescent="0.25">
      <c r="B68" s="393" t="s">
        <v>28300</v>
      </c>
      <c r="C68" s="244"/>
      <c r="D68" s="244"/>
      <c r="E68" s="244"/>
      <c r="F68" s="245"/>
      <c r="G68" s="693" t="s">
        <v>28299</v>
      </c>
      <c r="H68" s="394" t="s">
        <v>28629</v>
      </c>
      <c r="I68" s="649"/>
      <c r="J68" s="201"/>
      <c r="S68" s="201"/>
      <c r="T68" s="213"/>
      <c r="U68" s="238"/>
      <c r="V68" s="238"/>
      <c r="W68" s="238"/>
      <c r="X68" s="238"/>
      <c r="Y68" s="211"/>
      <c r="Z68" s="212"/>
      <c r="AA68" s="254"/>
      <c r="AB68" s="201"/>
      <c r="AC68" s="242"/>
      <c r="AD68" s="238"/>
      <c r="AE68" s="238"/>
      <c r="AF68" s="238"/>
      <c r="AG68" s="240"/>
      <c r="AH68" s="243"/>
      <c r="AI68" s="212"/>
      <c r="AJ68" s="254"/>
    </row>
    <row r="69" spans="2:36" ht="13.5" customHeight="1" x14ac:dyDescent="0.25">
      <c r="B69" s="393" t="s">
        <v>28303</v>
      </c>
      <c r="C69" s="244"/>
      <c r="D69" s="244"/>
      <c r="E69" s="244"/>
      <c r="F69" s="245"/>
      <c r="G69" s="693" t="s">
        <v>28302</v>
      </c>
      <c r="H69" s="394" t="s">
        <v>28629</v>
      </c>
      <c r="I69" s="649"/>
      <c r="J69" s="201"/>
      <c r="S69" s="201"/>
      <c r="T69" s="213"/>
      <c r="U69" s="238"/>
      <c r="V69" s="238"/>
      <c r="W69" s="238"/>
      <c r="X69" s="238"/>
      <c r="Y69" s="211"/>
      <c r="Z69" s="212"/>
      <c r="AA69" s="254"/>
      <c r="AB69" s="201"/>
      <c r="AC69" s="242"/>
      <c r="AD69" s="238"/>
      <c r="AE69" s="238"/>
      <c r="AF69" s="238"/>
      <c r="AG69" s="240"/>
      <c r="AH69" s="243"/>
      <c r="AI69" s="212"/>
      <c r="AJ69" s="254"/>
    </row>
    <row r="70" spans="2:36" ht="13.5" customHeight="1" x14ac:dyDescent="0.25">
      <c r="B70" s="393" t="s">
        <v>28306</v>
      </c>
      <c r="C70" s="244"/>
      <c r="D70" s="244"/>
      <c r="E70" s="244"/>
      <c r="F70" s="245"/>
      <c r="G70" s="693" t="s">
        <v>28305</v>
      </c>
      <c r="H70" s="394" t="s">
        <v>28629</v>
      </c>
      <c r="I70" s="649"/>
      <c r="J70" s="201"/>
      <c r="S70" s="201"/>
      <c r="T70" s="213"/>
      <c r="U70" s="238"/>
      <c r="V70" s="238"/>
      <c r="W70" s="238"/>
      <c r="X70" s="238"/>
      <c r="Y70" s="211"/>
      <c r="Z70" s="212"/>
      <c r="AA70" s="254"/>
      <c r="AB70" s="201"/>
      <c r="AC70" s="242"/>
      <c r="AD70" s="238"/>
      <c r="AE70" s="238"/>
      <c r="AF70" s="238"/>
      <c r="AG70" s="240"/>
      <c r="AH70" s="243"/>
      <c r="AI70" s="212"/>
      <c r="AJ70" s="254"/>
    </row>
    <row r="71" spans="2:36" ht="13.5" customHeight="1" x14ac:dyDescent="0.25">
      <c r="B71" s="393" t="s">
        <v>28309</v>
      </c>
      <c r="C71" s="244"/>
      <c r="D71" s="244"/>
      <c r="E71" s="244"/>
      <c r="F71" s="245"/>
      <c r="G71" s="693" t="s">
        <v>28308</v>
      </c>
      <c r="H71" s="394" t="s">
        <v>28629</v>
      </c>
      <c r="I71" s="649"/>
      <c r="J71" s="201"/>
      <c r="S71" s="201"/>
      <c r="T71" s="213"/>
      <c r="U71" s="238"/>
      <c r="V71" s="238"/>
      <c r="W71" s="238"/>
      <c r="X71" s="238"/>
      <c r="Y71" s="211"/>
      <c r="Z71" s="212"/>
      <c r="AA71" s="254"/>
      <c r="AB71" s="201"/>
      <c r="AC71" s="242"/>
      <c r="AD71" s="238"/>
      <c r="AE71" s="238"/>
      <c r="AF71" s="238"/>
      <c r="AG71" s="240"/>
      <c r="AH71" s="243"/>
      <c r="AI71" s="212"/>
      <c r="AJ71" s="254"/>
    </row>
    <row r="72" spans="2:36" ht="13.5" customHeight="1" x14ac:dyDescent="0.25">
      <c r="B72" s="393" t="s">
        <v>28312</v>
      </c>
      <c r="C72" s="244"/>
      <c r="D72" s="244"/>
      <c r="E72" s="244"/>
      <c r="F72" s="245"/>
      <c r="G72" s="693" t="s">
        <v>28311</v>
      </c>
      <c r="H72" s="394" t="s">
        <v>28629</v>
      </c>
      <c r="I72" s="649"/>
      <c r="J72" s="201"/>
      <c r="S72" s="201"/>
      <c r="T72" s="213"/>
      <c r="U72" s="238"/>
      <c r="V72" s="238"/>
      <c r="W72" s="238"/>
      <c r="X72" s="238"/>
      <c r="Y72" s="211"/>
      <c r="Z72" s="212"/>
      <c r="AA72" s="254"/>
      <c r="AB72" s="201"/>
      <c r="AC72" s="242"/>
      <c r="AD72" s="238"/>
      <c r="AE72" s="238"/>
      <c r="AF72" s="238"/>
      <c r="AG72" s="240"/>
      <c r="AH72" s="243"/>
      <c r="AI72" s="212"/>
      <c r="AJ72" s="254"/>
    </row>
    <row r="73" spans="2:36" ht="13.5" customHeight="1" x14ac:dyDescent="0.25">
      <c r="B73" s="393" t="s">
        <v>28315</v>
      </c>
      <c r="C73" s="244"/>
      <c r="D73" s="244"/>
      <c r="E73" s="244"/>
      <c r="F73" s="245"/>
      <c r="G73" s="693" t="s">
        <v>28314</v>
      </c>
      <c r="H73" s="394" t="s">
        <v>28629</v>
      </c>
      <c r="I73" s="649"/>
      <c r="J73" s="201"/>
      <c r="S73" s="201"/>
      <c r="T73" s="213"/>
      <c r="U73" s="238"/>
      <c r="V73" s="238"/>
      <c r="W73" s="238"/>
      <c r="X73" s="238"/>
      <c r="Y73" s="211"/>
      <c r="Z73" s="212"/>
      <c r="AA73" s="254"/>
      <c r="AB73" s="201"/>
      <c r="AC73" s="242"/>
      <c r="AD73" s="238"/>
      <c r="AE73" s="238"/>
      <c r="AF73" s="238"/>
      <c r="AG73" s="240"/>
      <c r="AH73" s="243"/>
      <c r="AI73" s="212"/>
      <c r="AJ73" s="254"/>
    </row>
    <row r="74" spans="2:36" ht="13.5" customHeight="1" x14ac:dyDescent="0.25">
      <c r="B74" s="393" t="s">
        <v>28318</v>
      </c>
      <c r="C74" s="244"/>
      <c r="D74" s="244"/>
      <c r="E74" s="244"/>
      <c r="F74" s="245"/>
      <c r="G74" s="693" t="s">
        <v>28317</v>
      </c>
      <c r="H74" s="394" t="s">
        <v>28629</v>
      </c>
      <c r="I74" s="649"/>
      <c r="J74" s="201"/>
      <c r="S74" s="201"/>
      <c r="T74" s="213"/>
      <c r="U74" s="238"/>
      <c r="V74" s="238"/>
      <c r="W74" s="238"/>
      <c r="X74" s="238"/>
      <c r="Y74" s="211"/>
      <c r="Z74" s="212"/>
      <c r="AA74" s="254"/>
      <c r="AB74" s="201"/>
      <c r="AC74" s="242"/>
      <c r="AD74" s="238"/>
      <c r="AE74" s="238"/>
      <c r="AF74" s="238"/>
      <c r="AG74" s="240"/>
      <c r="AH74" s="243"/>
      <c r="AI74" s="212"/>
      <c r="AJ74" s="254"/>
    </row>
    <row r="75" spans="2:36" ht="13.5" customHeight="1" x14ac:dyDescent="0.25">
      <c r="B75" s="393" t="s">
        <v>28321</v>
      </c>
      <c r="C75" s="244"/>
      <c r="D75" s="244"/>
      <c r="E75" s="244"/>
      <c r="F75" s="245"/>
      <c r="G75" s="693" t="s">
        <v>28320</v>
      </c>
      <c r="H75" s="394" t="s">
        <v>28629</v>
      </c>
      <c r="I75" s="649"/>
      <c r="J75" s="201"/>
      <c r="S75" s="201"/>
      <c r="T75" s="213"/>
      <c r="U75" s="238"/>
      <c r="V75" s="238"/>
      <c r="W75" s="238"/>
      <c r="X75" s="238"/>
      <c r="Y75" s="211"/>
      <c r="Z75" s="212"/>
      <c r="AA75" s="254"/>
      <c r="AB75" s="201"/>
      <c r="AC75" s="242"/>
      <c r="AD75" s="238"/>
      <c r="AE75" s="238"/>
      <c r="AF75" s="238"/>
      <c r="AG75" s="240"/>
      <c r="AH75" s="243"/>
      <c r="AI75" s="212"/>
      <c r="AJ75" s="254"/>
    </row>
    <row r="76" spans="2:36" ht="13.5" customHeight="1" x14ac:dyDescent="0.25">
      <c r="B76" s="393" t="s">
        <v>28324</v>
      </c>
      <c r="C76" s="244"/>
      <c r="D76" s="244"/>
      <c r="E76" s="244"/>
      <c r="F76" s="245"/>
      <c r="G76" s="693" t="s">
        <v>28323</v>
      </c>
      <c r="H76" s="394" t="s">
        <v>28629</v>
      </c>
      <c r="I76" s="649"/>
      <c r="J76" s="201"/>
      <c r="S76" s="201"/>
      <c r="T76" s="213"/>
      <c r="U76" s="238"/>
      <c r="V76" s="238"/>
      <c r="W76" s="238"/>
      <c r="X76" s="238"/>
      <c r="Y76" s="211"/>
      <c r="Z76" s="212"/>
      <c r="AA76" s="254"/>
      <c r="AB76" s="201"/>
      <c r="AC76" s="242"/>
      <c r="AD76" s="238"/>
      <c r="AE76" s="238"/>
      <c r="AF76" s="238"/>
      <c r="AG76" s="240"/>
      <c r="AH76" s="243"/>
      <c r="AI76" s="212"/>
      <c r="AJ76" s="254"/>
    </row>
    <row r="77" spans="2:36" ht="13.5" customHeight="1" x14ac:dyDescent="0.25">
      <c r="B77" s="393" t="s">
        <v>28327</v>
      </c>
      <c r="C77" s="244"/>
      <c r="D77" s="244"/>
      <c r="E77" s="244"/>
      <c r="F77" s="245"/>
      <c r="G77" s="693" t="s">
        <v>28326</v>
      </c>
      <c r="H77" s="394" t="s">
        <v>28629</v>
      </c>
      <c r="I77" s="649"/>
      <c r="J77" s="201"/>
      <c r="S77" s="201"/>
      <c r="T77" s="213"/>
      <c r="U77" s="238"/>
      <c r="V77" s="238"/>
      <c r="W77" s="238"/>
      <c r="X77" s="238"/>
      <c r="Y77" s="211"/>
      <c r="Z77" s="212"/>
      <c r="AA77" s="254"/>
      <c r="AB77" s="201"/>
      <c r="AC77" s="242"/>
      <c r="AD77" s="238"/>
      <c r="AE77" s="238"/>
      <c r="AF77" s="238"/>
      <c r="AG77" s="240"/>
      <c r="AH77" s="243"/>
      <c r="AI77" s="212"/>
      <c r="AJ77" s="254"/>
    </row>
    <row r="78" spans="2:36" ht="13.5" customHeight="1" x14ac:dyDescent="0.25">
      <c r="B78" s="393" t="s">
        <v>28330</v>
      </c>
      <c r="C78" s="244"/>
      <c r="D78" s="244"/>
      <c r="E78" s="244"/>
      <c r="F78" s="245"/>
      <c r="G78" s="693" t="s">
        <v>28329</v>
      </c>
      <c r="H78" s="394" t="s">
        <v>28629</v>
      </c>
      <c r="I78" s="649"/>
      <c r="J78" s="201"/>
      <c r="S78" s="201"/>
      <c r="T78" s="213"/>
      <c r="U78" s="238"/>
      <c r="V78" s="238"/>
      <c r="W78" s="238"/>
      <c r="X78" s="238"/>
      <c r="Y78" s="211"/>
      <c r="Z78" s="212"/>
      <c r="AA78" s="254"/>
      <c r="AB78" s="201"/>
      <c r="AC78" s="242"/>
      <c r="AD78" s="238"/>
      <c r="AE78" s="238"/>
      <c r="AF78" s="238"/>
      <c r="AG78" s="240"/>
      <c r="AH78" s="243"/>
      <c r="AI78" s="212"/>
      <c r="AJ78" s="254"/>
    </row>
    <row r="79" spans="2:36" ht="13.5" customHeight="1" x14ac:dyDescent="0.25">
      <c r="B79" s="393" t="s">
        <v>28333</v>
      </c>
      <c r="C79" s="244"/>
      <c r="D79" s="244"/>
      <c r="E79" s="244"/>
      <c r="F79" s="245"/>
      <c r="G79" s="693" t="s">
        <v>28332</v>
      </c>
      <c r="H79" s="394" t="s">
        <v>28629</v>
      </c>
      <c r="I79" s="649"/>
      <c r="J79" s="201"/>
      <c r="S79" s="201"/>
      <c r="T79" s="213"/>
      <c r="U79" s="238"/>
      <c r="V79" s="238"/>
      <c r="W79" s="238"/>
      <c r="X79" s="238"/>
      <c r="Y79" s="211"/>
      <c r="Z79" s="212"/>
      <c r="AA79" s="254"/>
      <c r="AB79" s="201"/>
      <c r="AC79" s="242"/>
      <c r="AD79" s="238"/>
      <c r="AE79" s="238"/>
      <c r="AF79" s="238"/>
      <c r="AG79" s="240"/>
      <c r="AH79" s="243"/>
      <c r="AI79" s="212"/>
      <c r="AJ79" s="254"/>
    </row>
    <row r="80" spans="2:36" ht="13.5" customHeight="1" x14ac:dyDescent="0.25">
      <c r="B80" s="393" t="s">
        <v>28336</v>
      </c>
      <c r="C80" s="244"/>
      <c r="D80" s="244"/>
      <c r="E80" s="244"/>
      <c r="F80" s="245"/>
      <c r="G80" s="693" t="s">
        <v>28335</v>
      </c>
      <c r="H80" s="394" t="s">
        <v>28629</v>
      </c>
      <c r="I80" s="649"/>
      <c r="J80" s="201"/>
      <c r="S80" s="201"/>
      <c r="T80" s="213"/>
      <c r="U80" s="238"/>
      <c r="V80" s="238"/>
      <c r="W80" s="238"/>
      <c r="X80" s="238"/>
      <c r="Y80" s="211"/>
      <c r="Z80" s="212"/>
      <c r="AA80" s="254"/>
      <c r="AB80" s="201"/>
      <c r="AC80" s="242"/>
      <c r="AD80" s="238"/>
      <c r="AE80" s="238"/>
      <c r="AF80" s="238"/>
      <c r="AG80" s="240"/>
      <c r="AH80" s="243"/>
      <c r="AI80" s="212"/>
      <c r="AJ80" s="254"/>
    </row>
    <row r="81" spans="2:36" ht="13.5" customHeight="1" x14ac:dyDescent="0.25">
      <c r="B81" s="393" t="s">
        <v>28339</v>
      </c>
      <c r="C81" s="244"/>
      <c r="D81" s="244"/>
      <c r="E81" s="244"/>
      <c r="F81" s="245"/>
      <c r="G81" s="693" t="s">
        <v>28338</v>
      </c>
      <c r="H81" s="394" t="s">
        <v>28629</v>
      </c>
      <c r="I81" s="649"/>
      <c r="J81" s="201"/>
      <c r="S81" s="201"/>
      <c r="T81" s="213"/>
      <c r="U81" s="238"/>
      <c r="V81" s="238"/>
      <c r="W81" s="238"/>
      <c r="X81" s="238"/>
      <c r="Y81" s="211"/>
      <c r="Z81" s="212"/>
      <c r="AA81" s="254"/>
      <c r="AB81" s="201"/>
      <c r="AC81" s="242"/>
      <c r="AD81" s="238"/>
      <c r="AE81" s="238"/>
      <c r="AF81" s="238"/>
      <c r="AG81" s="240"/>
      <c r="AH81" s="243"/>
      <c r="AI81" s="212"/>
      <c r="AJ81" s="254"/>
    </row>
    <row r="82" spans="2:36" ht="13.5" customHeight="1" x14ac:dyDescent="0.25">
      <c r="B82" s="393" t="s">
        <v>28342</v>
      </c>
      <c r="C82" s="244"/>
      <c r="D82" s="244"/>
      <c r="E82" s="244"/>
      <c r="F82" s="245"/>
      <c r="G82" s="693" t="s">
        <v>28341</v>
      </c>
      <c r="H82" s="394" t="s">
        <v>28629</v>
      </c>
      <c r="I82" s="649"/>
      <c r="J82" s="201"/>
      <c r="S82" s="201"/>
      <c r="T82" s="213"/>
      <c r="U82" s="238"/>
      <c r="V82" s="238"/>
      <c r="W82" s="238"/>
      <c r="X82" s="238"/>
      <c r="Y82" s="211"/>
      <c r="Z82" s="212"/>
      <c r="AA82" s="254"/>
      <c r="AB82" s="201"/>
      <c r="AC82" s="242"/>
      <c r="AD82" s="238"/>
      <c r="AE82" s="238"/>
      <c r="AF82" s="238"/>
      <c r="AG82" s="240"/>
      <c r="AH82" s="243"/>
      <c r="AI82" s="212"/>
      <c r="AJ82" s="254"/>
    </row>
    <row r="83" spans="2:36" ht="13.5" customHeight="1" x14ac:dyDescent="0.25">
      <c r="B83" s="393" t="s">
        <v>28345</v>
      </c>
      <c r="C83" s="244"/>
      <c r="D83" s="244"/>
      <c r="E83" s="244"/>
      <c r="F83" s="245"/>
      <c r="G83" s="693" t="s">
        <v>28344</v>
      </c>
      <c r="H83" s="394" t="s">
        <v>28629</v>
      </c>
      <c r="I83" s="649"/>
      <c r="J83" s="201"/>
      <c r="S83" s="201"/>
      <c r="T83" s="213"/>
      <c r="U83" s="238"/>
      <c r="V83" s="238"/>
      <c r="W83" s="238"/>
      <c r="X83" s="238"/>
      <c r="Y83" s="211"/>
      <c r="Z83" s="212"/>
      <c r="AA83" s="254"/>
      <c r="AB83" s="201"/>
      <c r="AC83" s="242"/>
      <c r="AD83" s="238"/>
      <c r="AE83" s="238"/>
      <c r="AF83" s="238"/>
      <c r="AG83" s="240"/>
      <c r="AH83" s="243"/>
      <c r="AI83" s="212"/>
      <c r="AJ83" s="254"/>
    </row>
    <row r="84" spans="2:36" ht="13.5" customHeight="1" x14ac:dyDescent="0.25">
      <c r="B84" s="393" t="s">
        <v>28348</v>
      </c>
      <c r="C84" s="244"/>
      <c r="D84" s="244"/>
      <c r="E84" s="244"/>
      <c r="F84" s="245"/>
      <c r="G84" s="693" t="s">
        <v>28347</v>
      </c>
      <c r="H84" s="394" t="s">
        <v>28629</v>
      </c>
      <c r="I84" s="649"/>
      <c r="J84" s="201"/>
      <c r="S84" s="201"/>
      <c r="T84" s="213"/>
      <c r="U84" s="238"/>
      <c r="V84" s="238"/>
      <c r="W84" s="238"/>
      <c r="X84" s="238"/>
      <c r="Y84" s="211"/>
      <c r="Z84" s="212"/>
      <c r="AA84" s="254"/>
      <c r="AB84" s="201"/>
      <c r="AC84" s="242"/>
      <c r="AD84" s="238"/>
      <c r="AE84" s="238"/>
      <c r="AF84" s="238"/>
      <c r="AG84" s="240"/>
      <c r="AH84" s="243"/>
      <c r="AI84" s="212"/>
      <c r="AJ84" s="254"/>
    </row>
    <row r="85" spans="2:36" ht="13.5" customHeight="1" x14ac:dyDescent="0.25">
      <c r="B85" s="393" t="s">
        <v>28351</v>
      </c>
      <c r="C85" s="247"/>
      <c r="D85" s="247"/>
      <c r="E85" s="247"/>
      <c r="F85" s="248"/>
      <c r="G85" s="693" t="s">
        <v>28350</v>
      </c>
      <c r="H85" s="394" t="s">
        <v>28629</v>
      </c>
      <c r="I85" s="649"/>
      <c r="J85" s="201"/>
      <c r="S85" s="201"/>
      <c r="T85" s="213"/>
      <c r="U85" s="238"/>
      <c r="V85" s="238"/>
      <c r="W85" s="238"/>
      <c r="X85" s="238"/>
      <c r="Y85" s="211"/>
      <c r="Z85" s="212"/>
      <c r="AA85" s="254"/>
      <c r="AB85" s="201"/>
      <c r="AC85" s="242"/>
      <c r="AD85" s="238"/>
      <c r="AE85" s="238"/>
      <c r="AF85" s="238"/>
      <c r="AG85" s="240"/>
      <c r="AH85" s="243"/>
      <c r="AI85" s="212"/>
      <c r="AJ85" s="254"/>
    </row>
    <row r="86" spans="2:36" ht="13.5" customHeight="1" x14ac:dyDescent="0.25">
      <c r="B86" s="393" t="s">
        <v>28354</v>
      </c>
      <c r="C86" s="244"/>
      <c r="D86" s="244"/>
      <c r="E86" s="244"/>
      <c r="F86" s="245"/>
      <c r="G86" s="693" t="s">
        <v>28353</v>
      </c>
      <c r="H86" s="394" t="s">
        <v>28629</v>
      </c>
      <c r="I86" s="649"/>
      <c r="J86" s="201"/>
      <c r="S86" s="201"/>
      <c r="T86" s="213"/>
      <c r="U86" s="249"/>
      <c r="V86" s="249"/>
      <c r="W86" s="249"/>
      <c r="X86" s="249"/>
      <c r="Y86" s="211"/>
      <c r="Z86" s="212"/>
      <c r="AA86" s="254"/>
      <c r="AB86" s="201"/>
      <c r="AC86" s="242"/>
      <c r="AD86" s="249"/>
      <c r="AE86" s="249"/>
      <c r="AF86" s="249"/>
      <c r="AG86" s="243"/>
      <c r="AH86" s="243"/>
      <c r="AI86" s="212"/>
      <c r="AJ86" s="254"/>
    </row>
    <row r="87" spans="2:36" ht="13.5" customHeight="1" x14ac:dyDescent="0.25">
      <c r="B87" s="393" t="s">
        <v>28357</v>
      </c>
      <c r="C87" s="247"/>
      <c r="D87" s="247"/>
      <c r="E87" s="247"/>
      <c r="F87" s="248"/>
      <c r="G87" s="693" t="s">
        <v>28356</v>
      </c>
      <c r="H87" s="394" t="s">
        <v>28629</v>
      </c>
      <c r="I87" s="649"/>
      <c r="J87" s="201"/>
      <c r="S87" s="201"/>
      <c r="T87" s="213"/>
      <c r="U87" s="249"/>
      <c r="V87" s="249"/>
      <c r="W87" s="249"/>
      <c r="X87" s="249"/>
      <c r="Y87" s="211"/>
      <c r="Z87" s="212"/>
      <c r="AA87" s="254"/>
      <c r="AB87" s="201"/>
      <c r="AC87" s="242"/>
      <c r="AD87" s="249"/>
      <c r="AE87" s="249"/>
      <c r="AF87" s="249"/>
      <c r="AG87" s="243"/>
      <c r="AH87" s="243"/>
      <c r="AI87" s="212"/>
      <c r="AJ87" s="254"/>
    </row>
    <row r="88" spans="2:36" ht="13.5" customHeight="1" x14ac:dyDescent="0.25">
      <c r="B88" s="395" t="s">
        <v>28360</v>
      </c>
      <c r="C88" s="247"/>
      <c r="D88" s="247"/>
      <c r="E88" s="247"/>
      <c r="F88" s="248"/>
      <c r="G88" s="693" t="s">
        <v>28359</v>
      </c>
      <c r="H88" s="394" t="s">
        <v>28629</v>
      </c>
      <c r="I88" s="649"/>
      <c r="J88" s="201"/>
      <c r="S88" s="201"/>
      <c r="T88" s="213"/>
      <c r="U88" s="249"/>
      <c r="V88" s="249"/>
      <c r="W88" s="249"/>
      <c r="X88" s="249"/>
      <c r="Y88" s="211"/>
      <c r="Z88" s="212"/>
      <c r="AA88" s="254"/>
      <c r="AB88" s="201"/>
      <c r="AC88" s="242"/>
      <c r="AD88" s="249"/>
      <c r="AE88" s="249"/>
      <c r="AF88" s="249"/>
      <c r="AG88" s="243"/>
      <c r="AH88" s="243"/>
      <c r="AI88" s="212"/>
      <c r="AJ88" s="254"/>
    </row>
    <row r="89" spans="2:36" ht="13.5" customHeight="1" x14ac:dyDescent="0.25">
      <c r="B89" s="393" t="s">
        <v>28363</v>
      </c>
      <c r="C89" s="247"/>
      <c r="D89" s="247"/>
      <c r="E89" s="247"/>
      <c r="F89" s="248"/>
      <c r="G89" s="693" t="s">
        <v>28362</v>
      </c>
      <c r="H89" s="694" t="s">
        <v>28631</v>
      </c>
      <c r="I89" s="649"/>
      <c r="J89" s="201"/>
      <c r="S89" s="201"/>
      <c r="T89" s="213"/>
      <c r="U89" s="249"/>
      <c r="V89" s="249"/>
      <c r="W89" s="249"/>
      <c r="X89" s="249"/>
      <c r="Y89" s="211"/>
      <c r="Z89" s="212"/>
      <c r="AA89" s="254"/>
      <c r="AB89" s="201"/>
      <c r="AC89" s="242"/>
      <c r="AD89" s="249"/>
      <c r="AE89" s="249"/>
      <c r="AF89" s="249"/>
      <c r="AG89" s="243"/>
      <c r="AH89" s="243"/>
      <c r="AI89" s="212"/>
      <c r="AJ89" s="254"/>
    </row>
    <row r="90" spans="2:36" ht="13.5" customHeight="1" thickBot="1" x14ac:dyDescent="0.3">
      <c r="B90" s="393" t="s">
        <v>28366</v>
      </c>
      <c r="C90" s="247"/>
      <c r="D90" s="247"/>
      <c r="E90" s="247"/>
      <c r="F90" s="248"/>
      <c r="G90" s="693" t="s">
        <v>28365</v>
      </c>
      <c r="H90" s="394" t="s">
        <v>28629</v>
      </c>
      <c r="I90" s="649"/>
      <c r="J90" s="201"/>
      <c r="S90" s="201"/>
      <c r="T90" s="213"/>
      <c r="U90" s="249"/>
      <c r="V90" s="249"/>
      <c r="W90" s="249"/>
      <c r="X90" s="249"/>
      <c r="Y90" s="211"/>
      <c r="Z90" s="212"/>
      <c r="AA90" s="254"/>
      <c r="AB90" s="201"/>
      <c r="AC90" s="242"/>
      <c r="AD90" s="249"/>
      <c r="AE90" s="249"/>
      <c r="AF90" s="249"/>
      <c r="AG90" s="243"/>
      <c r="AH90" s="243"/>
      <c r="AI90" s="212"/>
      <c r="AJ90" s="254"/>
    </row>
    <row r="91" spans="2:36" ht="13.5" customHeight="1" thickBot="1" x14ac:dyDescent="0.3">
      <c r="B91" s="996"/>
      <c r="C91" s="997"/>
      <c r="D91" s="997"/>
      <c r="E91" s="997"/>
      <c r="F91" s="997"/>
      <c r="G91" s="998"/>
      <c r="H91" s="999">
        <f>SUM(I16:I90)</f>
        <v>0</v>
      </c>
      <c r="I91" s="1000"/>
      <c r="J91" s="201"/>
      <c r="S91" s="201"/>
      <c r="T91" s="213"/>
      <c r="U91" s="249"/>
      <c r="V91" s="249"/>
      <c r="W91" s="249"/>
      <c r="X91" s="249"/>
      <c r="Y91" s="211"/>
      <c r="Z91" s="212"/>
      <c r="AA91" s="254"/>
      <c r="AB91" s="201"/>
      <c r="AC91" s="242"/>
      <c r="AD91" s="249"/>
      <c r="AE91" s="249"/>
      <c r="AF91" s="249"/>
      <c r="AG91" s="243"/>
      <c r="AH91" s="243"/>
      <c r="AI91" s="212"/>
      <c r="AJ91" s="254"/>
    </row>
    <row r="92" spans="2:36" ht="13.5" customHeight="1" x14ac:dyDescent="0.25">
      <c r="J92" s="201"/>
      <c r="S92" s="201"/>
      <c r="T92" s="213"/>
      <c r="U92" s="249"/>
      <c r="V92" s="249"/>
      <c r="W92" s="249"/>
      <c r="X92" s="249"/>
      <c r="Y92" s="211"/>
      <c r="Z92" s="212"/>
      <c r="AA92" s="254"/>
      <c r="AB92" s="201"/>
      <c r="AC92" s="242"/>
      <c r="AD92" s="249"/>
      <c r="AE92" s="249"/>
      <c r="AF92" s="249"/>
      <c r="AG92" s="243"/>
      <c r="AH92" s="243"/>
      <c r="AI92" s="212"/>
      <c r="AJ92" s="254"/>
    </row>
    <row r="93" spans="2:36" ht="13.5" customHeight="1" x14ac:dyDescent="0.25">
      <c r="J93" s="201"/>
      <c r="S93" s="201"/>
      <c r="T93" s="213"/>
      <c r="U93" s="249"/>
      <c r="V93" s="249"/>
      <c r="W93" s="249"/>
      <c r="X93" s="249"/>
      <c r="Y93" s="211"/>
      <c r="Z93" s="212"/>
      <c r="AA93" s="254"/>
      <c r="AB93" s="201"/>
      <c r="AC93" s="242"/>
      <c r="AD93" s="249"/>
      <c r="AE93" s="249"/>
      <c r="AF93" s="249"/>
      <c r="AG93" s="243"/>
      <c r="AH93" s="243"/>
      <c r="AI93" s="212"/>
      <c r="AJ93" s="254"/>
    </row>
    <row r="94" spans="2:36" ht="13.5" customHeight="1" x14ac:dyDescent="0.25">
      <c r="J94" s="201"/>
      <c r="S94" s="201"/>
      <c r="T94" s="213"/>
      <c r="U94" s="249"/>
      <c r="V94" s="249"/>
      <c r="W94" s="249"/>
      <c r="X94" s="249"/>
      <c r="Y94" s="211"/>
      <c r="Z94" s="212"/>
      <c r="AA94" s="254"/>
      <c r="AB94" s="201"/>
      <c r="AC94" s="242"/>
      <c r="AD94" s="249"/>
      <c r="AE94" s="249"/>
      <c r="AF94" s="249"/>
      <c r="AG94" s="243"/>
      <c r="AH94" s="243"/>
      <c r="AI94" s="212"/>
      <c r="AJ94" s="254"/>
    </row>
    <row r="95" spans="2:36" ht="13.5" customHeight="1" x14ac:dyDescent="0.25">
      <c r="J95" s="201"/>
      <c r="S95" s="201"/>
      <c r="T95" s="213"/>
      <c r="U95" s="249"/>
      <c r="V95" s="249"/>
      <c r="W95" s="249"/>
      <c r="X95" s="249"/>
      <c r="Y95" s="211"/>
      <c r="Z95" s="212"/>
      <c r="AA95" s="254"/>
      <c r="AB95" s="201"/>
      <c r="AC95" s="242"/>
      <c r="AD95" s="249"/>
      <c r="AE95" s="249"/>
      <c r="AF95" s="249"/>
      <c r="AG95" s="243"/>
      <c r="AH95" s="243"/>
      <c r="AI95" s="212"/>
      <c r="AJ95" s="254"/>
    </row>
    <row r="96" spans="2:36" ht="13.5" customHeight="1" x14ac:dyDescent="0.25">
      <c r="J96" s="201"/>
      <c r="S96" s="201"/>
      <c r="T96" s="213"/>
      <c r="U96" s="249"/>
      <c r="V96" s="249"/>
      <c r="W96" s="249"/>
      <c r="X96" s="249"/>
      <c r="Y96" s="211"/>
      <c r="Z96" s="212"/>
      <c r="AA96" s="254"/>
      <c r="AB96" s="201"/>
      <c r="AC96" s="242"/>
      <c r="AD96" s="249"/>
      <c r="AE96" s="249"/>
      <c r="AF96" s="249"/>
      <c r="AG96" s="243"/>
      <c r="AH96" s="243"/>
      <c r="AI96" s="212"/>
      <c r="AJ96" s="254"/>
    </row>
    <row r="97" spans="10:36" ht="13.5" customHeight="1" x14ac:dyDescent="0.25">
      <c r="J97" s="201"/>
      <c r="S97" s="201"/>
      <c r="T97" s="213"/>
      <c r="U97" s="249"/>
      <c r="V97" s="249"/>
      <c r="W97" s="249"/>
      <c r="X97" s="249"/>
      <c r="Y97" s="211"/>
      <c r="Z97" s="212"/>
      <c r="AA97" s="254"/>
      <c r="AB97" s="201"/>
      <c r="AC97" s="242"/>
      <c r="AD97" s="249"/>
      <c r="AE97" s="249"/>
      <c r="AF97" s="249"/>
      <c r="AG97" s="243"/>
      <c r="AH97" s="243"/>
      <c r="AI97" s="212"/>
      <c r="AJ97" s="254"/>
    </row>
    <row r="98" spans="10:36" ht="13.5" customHeight="1" x14ac:dyDescent="0.25"/>
  </sheetData>
  <sheetProtection password="CF77" sheet="1"/>
  <mergeCells count="28">
    <mergeCell ref="E1:AC1"/>
    <mergeCell ref="B4:D4"/>
    <mergeCell ref="E4:AC4"/>
    <mergeCell ref="AE4:AK4"/>
    <mergeCell ref="E2:AC2"/>
    <mergeCell ref="E3:AC3"/>
    <mergeCell ref="B6:D6"/>
    <mergeCell ref="E6:G6"/>
    <mergeCell ref="B8:D8"/>
    <mergeCell ref="E8:G8"/>
    <mergeCell ref="B10:D10"/>
    <mergeCell ref="E10:G10"/>
    <mergeCell ref="AC15:AG15"/>
    <mergeCell ref="D12:F12"/>
    <mergeCell ref="B13:C13"/>
    <mergeCell ref="D13:E13"/>
    <mergeCell ref="F13:H13"/>
    <mergeCell ref="I13:J13"/>
    <mergeCell ref="K13:L13"/>
    <mergeCell ref="K24:P24"/>
    <mergeCell ref="Q24:R24"/>
    <mergeCell ref="B91:G91"/>
    <mergeCell ref="H91:I91"/>
    <mergeCell ref="N13:V13"/>
    <mergeCell ref="I14:S14"/>
    <mergeCell ref="B15:F15"/>
    <mergeCell ref="K15:O15"/>
    <mergeCell ref="T15:X15"/>
  </mergeCells>
  <conditionalFormatting sqref="E4">
    <cfRule type="cellIs" dxfId="26" priority="364" stopIfTrue="1" operator="greaterThan">
      <formula>"""0"""</formula>
    </cfRule>
  </conditionalFormatting>
  <conditionalFormatting sqref="R16:R20 I16:I90">
    <cfRule type="cellIs" dxfId="25" priority="363" stopIfTrue="1" operator="notEqual">
      <formula>0</formula>
    </cfRule>
  </conditionalFormatting>
  <conditionalFormatting sqref="AH20:AH24">
    <cfRule type="duplicateValues" dxfId="24" priority="267" stopIfTrue="1"/>
  </conditionalFormatting>
  <conditionalFormatting sqref="AH25">
    <cfRule type="duplicateValues" dxfId="23" priority="265" stopIfTrue="1"/>
  </conditionalFormatting>
  <conditionalFormatting sqref="AH26:AH28">
    <cfRule type="duplicateValues" dxfId="22" priority="264" stopIfTrue="1"/>
  </conditionalFormatting>
  <conditionalFormatting sqref="Y49">
    <cfRule type="duplicateValues" dxfId="21" priority="247" stopIfTrue="1"/>
  </conditionalFormatting>
  <conditionalFormatting sqref="Y52">
    <cfRule type="duplicateValues" dxfId="20" priority="246" stopIfTrue="1"/>
  </conditionalFormatting>
  <conditionalFormatting sqref="Y61:Y83">
    <cfRule type="duplicateValues" dxfId="19" priority="245" stopIfTrue="1"/>
  </conditionalFormatting>
  <conditionalFormatting sqref="Y87:Y91">
    <cfRule type="duplicateValues" dxfId="18" priority="244" stopIfTrue="1"/>
  </conditionalFormatting>
  <conditionalFormatting sqref="AH16:AH17">
    <cfRule type="duplicateValues" dxfId="17" priority="242" stopIfTrue="1"/>
  </conditionalFormatting>
  <conditionalFormatting sqref="AH18:AH19">
    <cfRule type="duplicateValues" dxfId="16" priority="241" stopIfTrue="1"/>
  </conditionalFormatting>
  <conditionalFormatting sqref="Y40:Y46">
    <cfRule type="duplicateValues" dxfId="15" priority="228" stopIfTrue="1"/>
  </conditionalFormatting>
  <conditionalFormatting sqref="Y47:Y48">
    <cfRule type="duplicateValues" dxfId="14" priority="226" stopIfTrue="1"/>
  </conditionalFormatting>
  <conditionalFormatting sqref="Y35:Y39">
    <cfRule type="duplicateValues" dxfId="13" priority="225" stopIfTrue="1"/>
  </conditionalFormatting>
  <conditionalFormatting sqref="Y20:Y24">
    <cfRule type="duplicateValues" dxfId="12" priority="179" stopIfTrue="1"/>
  </conditionalFormatting>
  <conditionalFormatting sqref="Y25">
    <cfRule type="duplicateValues" dxfId="11" priority="178" stopIfTrue="1"/>
  </conditionalFormatting>
  <conditionalFormatting sqref="Y26:Y28">
    <cfRule type="duplicateValues" dxfId="10" priority="177" stopIfTrue="1"/>
  </conditionalFormatting>
  <conditionalFormatting sqref="Y16:Y17">
    <cfRule type="duplicateValues" dxfId="9" priority="176" stopIfTrue="1"/>
  </conditionalFormatting>
  <conditionalFormatting sqref="Y18:Y19">
    <cfRule type="duplicateValues" dxfId="8" priority="175" stopIfTrue="1"/>
  </conditionalFormatting>
  <conditionalFormatting sqref="P16">
    <cfRule type="duplicateValues" dxfId="7" priority="169" stopIfTrue="1"/>
  </conditionalFormatting>
  <conditionalFormatting sqref="P19:P20">
    <cfRule type="duplicateValues" dxfId="6" priority="168" stopIfTrue="1"/>
  </conditionalFormatting>
  <conditionalFormatting sqref="P17:P18">
    <cfRule type="duplicateValues" dxfId="5" priority="167" stopIfTrue="1"/>
  </conditionalFormatting>
  <conditionalFormatting sqref="P21:P22">
    <cfRule type="duplicateValues" dxfId="4" priority="149" stopIfTrue="1"/>
  </conditionalFormatting>
  <conditionalFormatting sqref="P23">
    <cfRule type="duplicateValues" dxfId="3" priority="2901" stopIfTrue="1"/>
  </conditionalFormatting>
  <conditionalFormatting sqref="Y50:Y51 Y53:Y60 Y84:Y86">
    <cfRule type="expression" dxfId="2" priority="2948" stopIfTrue="1">
      <formula>AND(COUNTIF($Y$50:$Y$51, Y50)+COUNTIF($Y$53:$Y$60, Y50)+COUNTIF($Y$84:$Y$86, Y50)&gt;1,NOT(ISBLANK(Y50)))</formula>
    </cfRule>
  </conditionalFormatting>
  <conditionalFormatting sqref="Y93:Y97">
    <cfRule type="duplicateValues" dxfId="1" priority="111" stopIfTrue="1"/>
  </conditionalFormatting>
  <conditionalFormatting sqref="Y92">
    <cfRule type="duplicateValues" dxfId="0" priority="112" stopIfTrue="1"/>
  </conditionalFormatting>
  <dataValidations count="7">
    <dataValidation type="custom" operator="notBetween" allowBlank="1" showInputMessage="1" showErrorMessage="1" errorTitle="Ошибка ввода количества" error="введите число, кратное 50" sqref="I17:I24">
      <formula1>AND(I17&gt;0,$I$13&lt;=$M$13,ISNUMBER(I17),INT(I17/50)=I17/50)</formula1>
    </dataValidation>
    <dataValidation type="list" allowBlank="1" showInputMessage="1" showErrorMessage="1" sqref="E10:G10">
      <formula1>shipto</formula1>
    </dataValidation>
    <dataValidation type="list" allowBlank="1" showInputMessage="1" showErrorMessage="1" sqref="E8:G8">
      <formula1>cstmr</formula1>
    </dataValidation>
    <dataValidation type="list" allowBlank="1" showInputMessage="1" showErrorMessage="1" sqref="E6:G6">
      <formula1>mngr</formula1>
    </dataValidation>
    <dataValidation type="custom" operator="notBetween" allowBlank="1" showInputMessage="1" showErrorMessage="1" errorTitle="Ошибка ввода количества" error="введите число, отличное от нуля" sqref="R16:R23 I16 I90 I25:I88">
      <formula1>AND(I16&gt;0,$I$13&lt;=$M$13,ISNUMBER(I16))</formula1>
    </dataValidation>
    <dataValidation operator="notBetween" allowBlank="1" showInputMessage="1" showErrorMessage="1" errorTitle="Ошибка ввода количества" error="введите число, отличное от нуля" sqref="A18:A53"/>
    <dataValidation type="custom" operator="notBetween" allowBlank="1" showInputMessage="1" showErrorMessage="1" errorTitle="Ошибка ввода количества" error="введите число, кратное 4" sqref="I89">
      <formula1>AND(I89&gt;0,$I$13&lt;=$M$13,ISNUMBER(I89),INT(I89/4)=I89/4)</formula1>
    </dataValidation>
  </dataValidations>
  <printOptions gridLines="1"/>
  <pageMargins left="0.7" right="0.7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B1:K49"/>
  <sheetViews>
    <sheetView showGridLines="0" showZeros="0" tabSelected="1" zoomScale="80" zoomScaleNormal="80" workbookViewId="0">
      <selection activeCell="I23" sqref="I23"/>
    </sheetView>
  </sheetViews>
  <sheetFormatPr defaultColWidth="9.109375" defaultRowHeight="13.2" x14ac:dyDescent="0.25"/>
  <cols>
    <col min="1" max="1" width="5.5546875" style="96" customWidth="1"/>
    <col min="2" max="2" width="52.5546875" style="110" customWidth="1"/>
    <col min="3" max="3" width="8.88671875" style="94" customWidth="1"/>
    <col min="4" max="4" width="9" style="95" customWidth="1"/>
    <col min="5" max="5" width="9.109375" style="96"/>
    <col min="6" max="6" width="27.5546875" style="96" customWidth="1"/>
    <col min="7" max="8" width="9.109375" style="96"/>
    <col min="9" max="9" width="42.5546875" style="96" customWidth="1"/>
    <col min="10" max="16384" width="9.109375" style="96"/>
  </cols>
  <sheetData>
    <row r="1" spans="2:11" ht="66" customHeight="1" x14ac:dyDescent="0.25">
      <c r="B1" s="549" t="s">
        <v>28368</v>
      </c>
    </row>
    <row r="2" spans="2:11" ht="13.8" thickBot="1" x14ac:dyDescent="0.3">
      <c r="B2" s="93" t="s">
        <v>28369</v>
      </c>
      <c r="C2" s="94" t="s">
        <v>28370</v>
      </c>
      <c r="D2" s="95" t="s">
        <v>28371</v>
      </c>
      <c r="F2" s="97" t="s">
        <v>28372</v>
      </c>
      <c r="I2" s="93" t="s">
        <v>28373</v>
      </c>
      <c r="J2" s="94" t="s">
        <v>28370</v>
      </c>
      <c r="K2" s="95" t="s">
        <v>28371</v>
      </c>
    </row>
    <row r="3" spans="2:11" x14ac:dyDescent="0.25">
      <c r="B3" s="98" t="s">
        <v>28374</v>
      </c>
      <c r="C3" s="99">
        <f>TWO_WEEKS!I48</f>
        <v>0</v>
      </c>
      <c r="D3" s="100">
        <f>TWO_WEEKS!L40</f>
        <v>0</v>
      </c>
      <c r="F3" s="120" t="s">
        <v>28375</v>
      </c>
      <c r="G3" s="550">
        <f>OTHER_PRODUCTS!S14</f>
        <v>0</v>
      </c>
      <c r="I3" s="126" t="s">
        <v>28376</v>
      </c>
      <c r="J3" s="127">
        <f>DIAG!C41</f>
        <v>0</v>
      </c>
      <c r="K3" s="128">
        <f>DIAG!F39</f>
        <v>0</v>
      </c>
    </row>
    <row r="4" spans="2:11" ht="13.8" thickBot="1" x14ac:dyDescent="0.3">
      <c r="B4" s="101" t="s">
        <v>28377</v>
      </c>
      <c r="C4" s="102">
        <f>TWO_WEEKS!O48</f>
        <v>0</v>
      </c>
      <c r="D4" s="103">
        <f>TWO_WEEKS!R40</f>
        <v>0</v>
      </c>
      <c r="F4" s="552" t="s">
        <v>24871</v>
      </c>
      <c r="G4" s="553">
        <f>OTHER_PRODUCTS!S15</f>
        <v>0</v>
      </c>
      <c r="I4" s="129" t="s">
        <v>28378</v>
      </c>
      <c r="J4" s="130">
        <f>DIAG!D41</f>
        <v>0</v>
      </c>
      <c r="K4" s="131">
        <f>DIAG!G39</f>
        <v>0</v>
      </c>
    </row>
    <row r="5" spans="2:11" ht="13.8" thickBot="1" x14ac:dyDescent="0.3">
      <c r="B5" s="104" t="s">
        <v>28379</v>
      </c>
      <c r="C5" s="105">
        <f>TWO_WEEKS!U48</f>
        <v>0</v>
      </c>
      <c r="D5" s="106">
        <f>TWO_WEEKS!X40</f>
        <v>0</v>
      </c>
      <c r="F5" s="104" t="s">
        <v>24873</v>
      </c>
      <c r="G5" s="551">
        <f>OTHER_PRODUCTS!S16</f>
        <v>0</v>
      </c>
      <c r="I5" s="132" t="s">
        <v>28380</v>
      </c>
      <c r="J5" s="133">
        <f>DIAG!J41</f>
        <v>0</v>
      </c>
      <c r="K5" s="134">
        <f>DIAG!M23</f>
        <v>0</v>
      </c>
    </row>
    <row r="6" spans="2:11" ht="13.8" thickBot="1" x14ac:dyDescent="0.3">
      <c r="B6" s="107" t="s">
        <v>28381</v>
      </c>
      <c r="C6" s="108">
        <f>TWO_WEEKS!J48</f>
        <v>0</v>
      </c>
      <c r="D6" s="109">
        <f>TWO_WEEKS!M40</f>
        <v>0</v>
      </c>
      <c r="I6" s="135" t="s">
        <v>28382</v>
      </c>
      <c r="J6" s="136">
        <f>DIAG!K41</f>
        <v>0</v>
      </c>
      <c r="K6" s="124"/>
    </row>
    <row r="7" spans="2:11" x14ac:dyDescent="0.25">
      <c r="B7" s="101" t="s">
        <v>28383</v>
      </c>
      <c r="C7" s="102">
        <f>TWO_WEEKS!P48</f>
        <v>0</v>
      </c>
      <c r="D7" s="103">
        <f>TWO_WEEKS!S40</f>
        <v>0</v>
      </c>
      <c r="F7" s="110"/>
      <c r="G7" s="111"/>
      <c r="H7" s="112"/>
      <c r="I7" s="126" t="s">
        <v>28384</v>
      </c>
      <c r="J7" s="127">
        <f>DIAG!P47</f>
        <v>0</v>
      </c>
      <c r="K7" s="128">
        <f>DIAG!S39</f>
        <v>0</v>
      </c>
    </row>
    <row r="8" spans="2:11" ht="13.8" thickBot="1" x14ac:dyDescent="0.3">
      <c r="B8" s="104" t="s">
        <v>28385</v>
      </c>
      <c r="C8" s="105">
        <f>TWO_WEEKS!V48</f>
        <v>0</v>
      </c>
      <c r="D8" s="106">
        <f>TWO_WEEKS!Y40</f>
        <v>0</v>
      </c>
      <c r="F8" s="110"/>
      <c r="G8" s="111"/>
      <c r="H8" s="95"/>
      <c r="I8" s="129" t="s">
        <v>28386</v>
      </c>
      <c r="J8" s="130">
        <f>DIAG!Q47</f>
        <v>0</v>
      </c>
      <c r="K8" s="131">
        <f>DIAG!T39</f>
        <v>0</v>
      </c>
    </row>
    <row r="9" spans="2:11" ht="13.8" thickBot="1" x14ac:dyDescent="0.3">
      <c r="C9" s="113"/>
      <c r="D9" s="114"/>
      <c r="I9" s="126" t="s">
        <v>28387</v>
      </c>
      <c r="J9" s="127">
        <f>DIAG!W47</f>
        <v>0</v>
      </c>
      <c r="K9" s="128">
        <f>DIAG!Z39</f>
        <v>0</v>
      </c>
    </row>
    <row r="10" spans="2:11" ht="13.8" thickBot="1" x14ac:dyDescent="0.3">
      <c r="B10" s="115" t="s">
        <v>28388</v>
      </c>
      <c r="C10" s="116">
        <f>ИтогAOFA_MINUS</f>
        <v>0</v>
      </c>
      <c r="D10" s="117">
        <f>ИтогAOFA_PLUS</f>
        <v>0</v>
      </c>
      <c r="I10" s="135" t="s">
        <v>28389</v>
      </c>
      <c r="J10" s="136">
        <f>DIAG!X47</f>
        <v>0</v>
      </c>
      <c r="K10" s="669">
        <f>DIAG!AA39</f>
        <v>0</v>
      </c>
    </row>
    <row r="11" spans="2:11" ht="13.8" thickBot="1" x14ac:dyDescent="0.3">
      <c r="C11" s="118"/>
      <c r="D11" s="119"/>
      <c r="I11" s="98" t="s">
        <v>28390</v>
      </c>
      <c r="J11" s="99">
        <f>DIAG!AD47+DIAG!AE47+DIAG!AF47</f>
        <v>0</v>
      </c>
      <c r="K11" s="670">
        <f>DIAG!AH36+DIAG!AI36+DIAG!AJ36</f>
        <v>0</v>
      </c>
    </row>
    <row r="12" spans="2:11" ht="13.8" thickBot="1" x14ac:dyDescent="0.3">
      <c r="B12" s="120" t="s">
        <v>28391</v>
      </c>
      <c r="C12" s="121">
        <f>TWO_WEEKS!C48</f>
        <v>0</v>
      </c>
      <c r="D12" s="119"/>
      <c r="I12" s="101" t="s">
        <v>28392</v>
      </c>
      <c r="J12" s="102">
        <f>DIAG!AM47+DIAG!AN47+DIAG!AO47</f>
        <v>0</v>
      </c>
      <c r="K12" s="671">
        <f>DIAG!AQ36+DIAG!AR36+DIAG!AS36</f>
        <v>0</v>
      </c>
    </row>
    <row r="13" spans="2:11" ht="13.8" thickBot="1" x14ac:dyDescent="0.3">
      <c r="B13" s="104" t="s">
        <v>28393</v>
      </c>
      <c r="C13" s="122">
        <f>TWO_WEEKS!D48</f>
        <v>0</v>
      </c>
      <c r="D13" s="117">
        <f>TWO_WEEKS!F40</f>
        <v>0</v>
      </c>
      <c r="I13" s="552" t="s">
        <v>28394</v>
      </c>
      <c r="J13" s="673">
        <f>DIAG!AV47+DIAG!AW47+DIAG!AX47</f>
        <v>0</v>
      </c>
      <c r="K13" s="672">
        <f>DIAG!AZ36+DIAG!BA36+DIAG!BB36</f>
        <v>0</v>
      </c>
    </row>
    <row r="14" spans="2:11" ht="13.8" thickBot="1" x14ac:dyDescent="0.3">
      <c r="C14" s="123"/>
      <c r="I14" s="688" t="s">
        <v>28395</v>
      </c>
      <c r="J14" s="687">
        <f>DIAG!BE43</f>
        <v>0</v>
      </c>
      <c r="K14" s="119"/>
    </row>
    <row r="15" spans="2:11" ht="13.8" thickBot="1" x14ac:dyDescent="0.3">
      <c r="B15" s="93" t="s">
        <v>28396</v>
      </c>
      <c r="C15" s="94" t="s">
        <v>28370</v>
      </c>
      <c r="D15" s="95" t="s">
        <v>28371</v>
      </c>
      <c r="I15" s="98" t="s">
        <v>28397</v>
      </c>
      <c r="J15" s="121">
        <f>DIAG!T66+DIAG!AM66+DIAG!T76+DIAG!AM76+DIAG!AP76</f>
        <v>0</v>
      </c>
      <c r="K15" s="119"/>
    </row>
    <row r="16" spans="2:11" ht="13.8" thickBot="1" x14ac:dyDescent="0.3">
      <c r="B16" s="98" t="s">
        <v>28398</v>
      </c>
      <c r="C16" s="99">
        <f>DAILY!C48</f>
        <v>0</v>
      </c>
      <c r="D16" s="100">
        <f>DAILY!F36</f>
        <v>0</v>
      </c>
      <c r="I16" s="695" t="s">
        <v>28399</v>
      </c>
      <c r="J16" s="696">
        <f>DIAG!S97+DIAG!AL97+DIAG!S107+DIAG!AD107</f>
        <v>0</v>
      </c>
      <c r="K16" s="137"/>
    </row>
    <row r="17" spans="2:4" x14ac:dyDescent="0.25">
      <c r="B17" s="101" t="s">
        <v>28400</v>
      </c>
      <c r="C17" s="102">
        <f>DAILY!I48</f>
        <v>0</v>
      </c>
      <c r="D17" s="103">
        <f>DAILY!L36</f>
        <v>0</v>
      </c>
    </row>
    <row r="18" spans="2:4" ht="13.8" thickBot="1" x14ac:dyDescent="0.3">
      <c r="B18" s="104" t="s">
        <v>28401</v>
      </c>
      <c r="C18" s="105">
        <f>DAILY!O48</f>
        <v>0</v>
      </c>
      <c r="D18" s="106">
        <f>DAILY!R36</f>
        <v>0</v>
      </c>
    </row>
    <row r="19" spans="2:4" x14ac:dyDescent="0.25">
      <c r="B19" s="98" t="s">
        <v>28402</v>
      </c>
      <c r="C19" s="99">
        <f>DAILY!D48</f>
        <v>0</v>
      </c>
      <c r="D19" s="100">
        <f>DAILY!G36</f>
        <v>0</v>
      </c>
    </row>
    <row r="20" spans="2:4" x14ac:dyDescent="0.25">
      <c r="B20" s="101" t="s">
        <v>28403</v>
      </c>
      <c r="C20" s="102">
        <f>DAILY!J48</f>
        <v>0</v>
      </c>
      <c r="D20" s="103">
        <f>DAILY!M36</f>
        <v>0</v>
      </c>
    </row>
    <row r="21" spans="2:4" ht="13.8" thickBot="1" x14ac:dyDescent="0.3">
      <c r="B21" s="104" t="s">
        <v>28404</v>
      </c>
      <c r="C21" s="105">
        <f>DAILY!P48</f>
        <v>0</v>
      </c>
      <c r="D21" s="400">
        <f>DAILY!S36</f>
        <v>0</v>
      </c>
    </row>
    <row r="22" spans="2:4" x14ac:dyDescent="0.25">
      <c r="B22" s="699"/>
      <c r="C22" s="699"/>
      <c r="D22" s="699"/>
    </row>
    <row r="23" spans="2:4" ht="13.8" thickBot="1" x14ac:dyDescent="0.3"/>
    <row r="24" spans="2:4" x14ac:dyDescent="0.25">
      <c r="B24" s="98" t="s">
        <v>28405</v>
      </c>
      <c r="C24" s="99">
        <f>DAILY!W48</f>
        <v>0</v>
      </c>
      <c r="D24" s="100">
        <f>DAILY!Z40</f>
        <v>0</v>
      </c>
    </row>
    <row r="25" spans="2:4" ht="13.8" thickBot="1" x14ac:dyDescent="0.3">
      <c r="B25" s="104" t="s">
        <v>28406</v>
      </c>
      <c r="C25" s="105">
        <f>DAILY!AC48</f>
        <v>0</v>
      </c>
      <c r="D25" s="106">
        <f>DAILY!AF40</f>
        <v>0</v>
      </c>
    </row>
    <row r="26" spans="2:4" x14ac:dyDescent="0.25">
      <c r="B26" s="98" t="s">
        <v>28407</v>
      </c>
      <c r="C26" s="99">
        <f>DAILY!X48</f>
        <v>0</v>
      </c>
      <c r="D26" s="100">
        <f>DAILY!AA40</f>
        <v>0</v>
      </c>
    </row>
    <row r="27" spans="2:4" ht="13.8" thickBot="1" x14ac:dyDescent="0.3">
      <c r="B27" s="104" t="s">
        <v>28408</v>
      </c>
      <c r="C27" s="105">
        <f>DAILY!AD48</f>
        <v>0</v>
      </c>
      <c r="D27" s="106">
        <f>DAILY!AG40</f>
        <v>0</v>
      </c>
    </row>
    <row r="28" spans="2:4" ht="13.8" thickBot="1" x14ac:dyDescent="0.3">
      <c r="B28" s="647"/>
      <c r="C28" s="123"/>
      <c r="D28" s="112"/>
    </row>
    <row r="29" spans="2:4" x14ac:dyDescent="0.25">
      <c r="B29" s="120" t="s">
        <v>28409</v>
      </c>
      <c r="C29" s="99">
        <f>DAILY!AJ48</f>
        <v>0</v>
      </c>
      <c r="D29" s="100">
        <f>DAILY!AM40</f>
        <v>0</v>
      </c>
    </row>
    <row r="30" spans="2:4" ht="13.8" thickBot="1" x14ac:dyDescent="0.3">
      <c r="B30" s="104" t="s">
        <v>28410</v>
      </c>
      <c r="C30" s="122">
        <f>DAILY!AK48</f>
        <v>0</v>
      </c>
      <c r="D30" s="644">
        <f>DAILY!AN40</f>
        <v>0</v>
      </c>
    </row>
    <row r="31" spans="2:4" ht="13.8" thickBot="1" x14ac:dyDescent="0.3">
      <c r="C31" s="110"/>
      <c r="D31" s="110"/>
    </row>
    <row r="32" spans="2:4" ht="13.8" thickBot="1" x14ac:dyDescent="0.3">
      <c r="B32" s="115" t="s">
        <v>28411</v>
      </c>
      <c r="C32" s="687">
        <f>DAILY!AR46</f>
        <v>0</v>
      </c>
      <c r="D32" s="110"/>
    </row>
    <row r="33" spans="2:4" ht="13.8" thickBot="1" x14ac:dyDescent="0.3"/>
    <row r="34" spans="2:4" ht="13.8" thickBot="1" x14ac:dyDescent="0.3">
      <c r="B34" s="115" t="s">
        <v>28412</v>
      </c>
      <c r="C34" s="116">
        <f>ODAMFA!M45+ODAMFA!Z45+ODAMFA!AM45+ODAMFA!AR39</f>
        <v>0</v>
      </c>
      <c r="D34" s="117">
        <f>ODAMFA!G69+ODAMFA!N69+ODAMFA!U69</f>
        <v>0</v>
      </c>
    </row>
    <row r="35" spans="2:4" ht="13.8" thickBot="1" x14ac:dyDescent="0.3">
      <c r="B35" s="125" t="s">
        <v>28413</v>
      </c>
      <c r="C35" s="122">
        <f>ИтогODAMFA90</f>
        <v>0</v>
      </c>
      <c r="D35" s="119"/>
    </row>
    <row r="36" spans="2:4" ht="13.8" thickBot="1" x14ac:dyDescent="0.3"/>
    <row r="37" spans="2:4" ht="13.8" thickBot="1" x14ac:dyDescent="0.3">
      <c r="B37" s="115" t="s">
        <v>28414</v>
      </c>
      <c r="C37" s="116">
        <f>ODAOHfA!S46+ODAOHfA!AL46+ODAOHfA!BE46+ODAOHfA!BP40</f>
        <v>0</v>
      </c>
      <c r="D37" s="117">
        <f>ODAOHfA!K70+ODAOHfA!V70+ODAOHfA!AG70</f>
        <v>0</v>
      </c>
    </row>
    <row r="38" spans="2:4" ht="13.8" thickBot="1" x14ac:dyDescent="0.3"/>
    <row r="39" spans="2:4" x14ac:dyDescent="0.25">
      <c r="B39" s="98" t="s">
        <v>28415</v>
      </c>
      <c r="C39" s="99">
        <f>MULTIFOCAL!C51+MULTIFOCAL!D51+MULTIFOCAL!E51</f>
        <v>0</v>
      </c>
      <c r="D39" s="100">
        <f>MULTIFOCAL!G40+MULTIFOCAL!H40+MULTIFOCAL!I40</f>
        <v>0</v>
      </c>
    </row>
    <row r="40" spans="2:4" x14ac:dyDescent="0.25">
      <c r="B40" s="101" t="s">
        <v>28416</v>
      </c>
      <c r="C40" s="102">
        <f>MULTIFOCAL!M51+MULTIFOCAL!N51+MULTIFOCAL!O51</f>
        <v>0</v>
      </c>
      <c r="D40" s="103">
        <f>MULTIFOCAL!Q40+MULTIFOCAL!R40+MULTIFOCAL!S40</f>
        <v>0</v>
      </c>
    </row>
    <row r="41" spans="2:4" ht="13.8" thickBot="1" x14ac:dyDescent="0.3">
      <c r="B41" s="125" t="s">
        <v>28417</v>
      </c>
      <c r="C41" s="122">
        <f>MULTIFOCAL!W51+MULTIFOCAL!X51+MULTIFOCAL!Y51</f>
        <v>0</v>
      </c>
      <c r="D41" s="644">
        <f>MULTIFOCAL!AA40+MULTIFOCAL!AB40+MULTIFOCAL!AC40</f>
        <v>0</v>
      </c>
    </row>
    <row r="42" spans="2:4" x14ac:dyDescent="0.25">
      <c r="B42" s="96"/>
      <c r="C42" s="96"/>
      <c r="D42" s="96"/>
    </row>
    <row r="43" spans="2:4" x14ac:dyDescent="0.25">
      <c r="B43" s="96"/>
      <c r="C43" s="96"/>
      <c r="D43" s="96"/>
    </row>
    <row r="44" spans="2:4" x14ac:dyDescent="0.25">
      <c r="B44" s="96"/>
      <c r="C44" s="96"/>
      <c r="D44" s="96"/>
    </row>
    <row r="45" spans="2:4" x14ac:dyDescent="0.25">
      <c r="B45" s="96"/>
      <c r="C45" s="96"/>
      <c r="D45" s="96"/>
    </row>
    <row r="46" spans="2:4" x14ac:dyDescent="0.25">
      <c r="B46" s="96"/>
      <c r="C46" s="96"/>
      <c r="D46" s="96"/>
    </row>
    <row r="47" spans="2:4" x14ac:dyDescent="0.25">
      <c r="B47" s="96"/>
      <c r="C47" s="96"/>
      <c r="D47" s="96"/>
    </row>
    <row r="48" spans="2:4" x14ac:dyDescent="0.25">
      <c r="B48" s="96"/>
      <c r="C48" s="96"/>
      <c r="D48" s="96"/>
    </row>
    <row r="49" spans="4:4" x14ac:dyDescent="0.25">
      <c r="D49" s="96"/>
    </row>
  </sheetData>
  <sheetProtection password="CF77" sheet="1"/>
  <mergeCells count="1">
    <mergeCell ref="B22:D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39997558519241921"/>
    <pageSetUpPr fitToPage="1"/>
  </sheetPr>
  <dimension ref="B2:AG49"/>
  <sheetViews>
    <sheetView showGridLines="0" zoomScale="70" zoomScaleNormal="70" workbookViewId="0">
      <selection activeCell="J34" sqref="J34"/>
    </sheetView>
  </sheetViews>
  <sheetFormatPr defaultColWidth="9.109375" defaultRowHeight="13.2" x14ac:dyDescent="0.25"/>
  <cols>
    <col min="1" max="1" width="9.109375" style="26"/>
    <col min="2" max="32" width="7.109375" style="26" customWidth="1"/>
    <col min="33" max="16384" width="9.109375" style="26"/>
  </cols>
  <sheetData>
    <row r="2" spans="2:33" s="39" customFormat="1" ht="22.5" customHeight="1" x14ac:dyDescent="0.25"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26"/>
      <c r="AB2" s="26"/>
      <c r="AC2" s="26"/>
      <c r="AD2" s="26"/>
      <c r="AE2" s="26"/>
      <c r="AF2" s="26"/>
      <c r="AG2" s="48"/>
    </row>
    <row r="3" spans="2:33" s="39" customFormat="1" ht="22.5" hidden="1" customHeight="1" x14ac:dyDescent="0.25"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26"/>
      <c r="AB3" s="26"/>
      <c r="AC3" s="26"/>
      <c r="AD3" s="26"/>
      <c r="AE3" s="26"/>
      <c r="AF3" s="26"/>
      <c r="AG3" s="48"/>
    </row>
    <row r="4" spans="2:33" s="39" customFormat="1" ht="9.75" customHeight="1" x14ac:dyDescent="0.25"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26"/>
      <c r="AB4" s="26"/>
      <c r="AC4" s="26"/>
      <c r="AD4" s="26"/>
      <c r="AE4" s="26"/>
      <c r="AF4" s="26"/>
      <c r="AG4" s="48"/>
    </row>
    <row r="5" spans="2:33" s="39" customFormat="1" ht="15" customHeight="1" x14ac:dyDescent="0.25">
      <c r="B5" s="722"/>
      <c r="C5" s="722"/>
      <c r="D5" s="722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00"/>
      <c r="AB5" s="700"/>
      <c r="AC5" s="700"/>
      <c r="AD5" s="700"/>
      <c r="AE5" s="700"/>
      <c r="AF5" s="700"/>
      <c r="AG5" s="49"/>
    </row>
    <row r="6" spans="2:33" ht="13.8" thickBot="1" x14ac:dyDescent="0.3"/>
    <row r="7" spans="2:33" ht="13.5" customHeight="1" thickBot="1" x14ac:dyDescent="0.3">
      <c r="B7" s="27"/>
      <c r="C7" s="28" t="s">
        <v>28418</v>
      </c>
      <c r="D7" s="723">
        <f>E49+K49+Q49+W49</f>
        <v>0</v>
      </c>
      <c r="E7" s="723"/>
      <c r="F7" s="724"/>
      <c r="N7" s="420"/>
      <c r="O7" s="420"/>
      <c r="P7" s="420"/>
      <c r="Q7" s="419"/>
      <c r="R7" s="420"/>
      <c r="S7" s="420"/>
      <c r="T7" s="420"/>
      <c r="U7" s="420"/>
      <c r="V7" s="420"/>
    </row>
    <row r="8" spans="2:33" ht="15" customHeight="1" thickBot="1" x14ac:dyDescent="0.3">
      <c r="B8" s="720" t="s">
        <v>28419</v>
      </c>
      <c r="C8" s="721"/>
      <c r="D8" s="702">
        <f>COUNTIF(C13:D47,"&gt;0")+COUNTIF(F13:F39,"&gt;0")+COUNTIF(I13:J47,"&gt;0")+COUNTIF(L13:M39,"&gt;0")+COUNTIF(O13:P47,"&gt;0")+COUNTIF(R13:S39,"&gt;0")+COUNTIF(U13:V47,"&gt;0")+COUNTIF(X13:Y39,"&gt;0")</f>
        <v>0</v>
      </c>
      <c r="E8" s="702"/>
      <c r="F8" s="701" t="s">
        <v>28420</v>
      </c>
      <c r="G8" s="702"/>
      <c r="H8" s="702"/>
      <c r="I8" s="702">
        <f>NumLines_DAILY+NumLines_TWO_WEEKS+NumLines_MULTIFOCAL+NumLines_AOFA_MINUS+NumLines_AOFA_PLUS+NumLines_ODAMFA+NumLines_ODAMFA90+NumLines_ODAOHfA+NumLines_OTHER_PRODUCTS</f>
        <v>0</v>
      </c>
      <c r="J8" s="729"/>
      <c r="K8" s="720" t="s">
        <v>28421</v>
      </c>
      <c r="L8" s="721"/>
      <c r="M8" s="74">
        <v>120</v>
      </c>
      <c r="N8" s="718" t="str">
        <f>IF(I8&gt;=Limit_TWO_WEEKS,"Достигнут лимит по количеству линий","")</f>
        <v/>
      </c>
      <c r="O8" s="719"/>
      <c r="P8" s="719"/>
      <c r="Q8" s="719"/>
      <c r="R8" s="719"/>
      <c r="S8" s="719"/>
      <c r="T8" s="719"/>
      <c r="U8" s="719"/>
      <c r="V8" s="719"/>
    </row>
    <row r="9" spans="2:33" ht="15" customHeight="1" thickBot="1" x14ac:dyDescent="0.35">
      <c r="B9" s="192"/>
      <c r="C9" s="192"/>
      <c r="D9" s="193"/>
      <c r="E9" s="193"/>
      <c r="F9" s="193"/>
      <c r="G9" s="194"/>
      <c r="H9" s="30"/>
      <c r="I9" s="30"/>
      <c r="J9" s="30"/>
      <c r="K9" s="29"/>
      <c r="L9" s="29"/>
      <c r="M9" s="74"/>
      <c r="N9" s="32"/>
      <c r="O9" s="32"/>
      <c r="P9" s="32"/>
      <c r="Q9" s="32"/>
      <c r="R9" s="32"/>
      <c r="S9" s="32"/>
      <c r="T9" s="32"/>
      <c r="U9" s="32"/>
      <c r="V9" s="32"/>
    </row>
    <row r="10" spans="2:33" ht="15.75" customHeight="1" thickBot="1" x14ac:dyDescent="0.3">
      <c r="B10" s="706" t="s">
        <v>28422</v>
      </c>
      <c r="C10" s="707"/>
      <c r="D10" s="707"/>
      <c r="E10" s="707"/>
      <c r="F10" s="708"/>
      <c r="G10" s="33"/>
      <c r="H10" s="706" t="s">
        <v>28423</v>
      </c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7"/>
      <c r="V10" s="707"/>
      <c r="W10" s="707"/>
      <c r="X10" s="707"/>
      <c r="Y10" s="708"/>
      <c r="Z10" s="33"/>
    </row>
    <row r="11" spans="2:33" ht="13.5" customHeight="1" thickBot="1" x14ac:dyDescent="0.3">
      <c r="B11" s="726" t="s">
        <v>28424</v>
      </c>
      <c r="C11" s="727"/>
      <c r="D11" s="727"/>
      <c r="E11" s="727"/>
      <c r="F11" s="728"/>
      <c r="G11" s="33"/>
      <c r="H11" s="709" t="s">
        <v>28424</v>
      </c>
      <c r="I11" s="710"/>
      <c r="J11" s="710"/>
      <c r="K11" s="710"/>
      <c r="L11" s="710"/>
      <c r="M11" s="711"/>
      <c r="N11" s="712" t="s">
        <v>28425</v>
      </c>
      <c r="O11" s="713"/>
      <c r="P11" s="713"/>
      <c r="Q11" s="713"/>
      <c r="R11" s="713"/>
      <c r="S11" s="714"/>
      <c r="T11" s="712" t="s">
        <v>28426</v>
      </c>
      <c r="U11" s="713"/>
      <c r="V11" s="713"/>
      <c r="W11" s="713"/>
      <c r="X11" s="713"/>
      <c r="Y11" s="714"/>
    </row>
    <row r="12" spans="2:33" ht="27" customHeight="1" thickTop="1" thickBot="1" x14ac:dyDescent="0.3">
      <c r="B12" s="294"/>
      <c r="C12" s="295" t="s">
        <v>28427</v>
      </c>
      <c r="D12" s="295" t="s">
        <v>28428</v>
      </c>
      <c r="E12" s="295"/>
      <c r="F12" s="296" t="s">
        <v>28428</v>
      </c>
      <c r="G12" s="34"/>
      <c r="H12" s="297"/>
      <c r="I12" s="298" t="s">
        <v>28429</v>
      </c>
      <c r="J12" s="299" t="s">
        <v>28430</v>
      </c>
      <c r="K12" s="295"/>
      <c r="L12" s="298" t="s">
        <v>28429</v>
      </c>
      <c r="M12" s="300" t="s">
        <v>28430</v>
      </c>
      <c r="N12" s="297"/>
      <c r="O12" s="298" t="s">
        <v>28431</v>
      </c>
      <c r="P12" s="299" t="s">
        <v>28432</v>
      </c>
      <c r="Q12" s="295"/>
      <c r="R12" s="298" t="s">
        <v>28431</v>
      </c>
      <c r="S12" s="300" t="s">
        <v>28432</v>
      </c>
      <c r="T12" s="297"/>
      <c r="U12" s="298" t="s">
        <v>28433</v>
      </c>
      <c r="V12" s="299" t="s">
        <v>28434</v>
      </c>
      <c r="W12" s="295"/>
      <c r="X12" s="298" t="s">
        <v>28433</v>
      </c>
      <c r="Y12" s="300" t="s">
        <v>28434</v>
      </c>
    </row>
    <row r="13" spans="2:33" x14ac:dyDescent="0.25">
      <c r="B13" s="320" t="s">
        <v>28435</v>
      </c>
      <c r="C13" s="558"/>
      <c r="D13" s="559"/>
      <c r="E13" s="324" t="s">
        <v>28436</v>
      </c>
      <c r="F13" s="331"/>
      <c r="G13" s="35"/>
      <c r="H13" s="560" t="s">
        <v>28435</v>
      </c>
      <c r="I13" s="561"/>
      <c r="J13" s="561"/>
      <c r="K13" s="562" t="s">
        <v>28436</v>
      </c>
      <c r="L13" s="561"/>
      <c r="M13" s="563"/>
      <c r="N13" s="320" t="s">
        <v>28435</v>
      </c>
      <c r="O13" s="559"/>
      <c r="P13" s="559"/>
      <c r="Q13" s="325" t="s">
        <v>28436</v>
      </c>
      <c r="R13" s="559"/>
      <c r="S13" s="564"/>
      <c r="T13" s="320" t="s">
        <v>28435</v>
      </c>
      <c r="U13" s="559"/>
      <c r="V13" s="559"/>
      <c r="W13" s="325" t="s">
        <v>28436</v>
      </c>
      <c r="X13" s="559"/>
      <c r="Y13" s="564"/>
    </row>
    <row r="14" spans="2:33" x14ac:dyDescent="0.25">
      <c r="B14" s="321" t="s">
        <v>28437</v>
      </c>
      <c r="C14" s="328"/>
      <c r="D14" s="328"/>
      <c r="E14" s="322" t="s">
        <v>28438</v>
      </c>
      <c r="F14" s="330"/>
      <c r="G14" s="35"/>
      <c r="H14" s="321" t="s">
        <v>28437</v>
      </c>
      <c r="I14" s="328"/>
      <c r="J14" s="328"/>
      <c r="K14" s="323" t="s">
        <v>28438</v>
      </c>
      <c r="L14" s="328"/>
      <c r="M14" s="329"/>
      <c r="N14" s="321" t="s">
        <v>28437</v>
      </c>
      <c r="O14" s="328"/>
      <c r="P14" s="328"/>
      <c r="Q14" s="323" t="s">
        <v>28438</v>
      </c>
      <c r="R14" s="328"/>
      <c r="S14" s="329"/>
      <c r="T14" s="321" t="s">
        <v>28437</v>
      </c>
      <c r="U14" s="328"/>
      <c r="V14" s="328"/>
      <c r="W14" s="323" t="s">
        <v>28438</v>
      </c>
      <c r="X14" s="328"/>
      <c r="Y14" s="329"/>
    </row>
    <row r="15" spans="2:33" x14ac:dyDescent="0.25">
      <c r="B15" s="321" t="s">
        <v>28439</v>
      </c>
      <c r="C15" s="328"/>
      <c r="D15" s="328"/>
      <c r="E15" s="322" t="s">
        <v>28440</v>
      </c>
      <c r="F15" s="330"/>
      <c r="G15" s="35"/>
      <c r="H15" s="321" t="s">
        <v>28439</v>
      </c>
      <c r="I15" s="328"/>
      <c r="J15" s="328"/>
      <c r="K15" s="323" t="s">
        <v>28440</v>
      </c>
      <c r="L15" s="328"/>
      <c r="M15" s="329"/>
      <c r="N15" s="321" t="s">
        <v>28439</v>
      </c>
      <c r="O15" s="328"/>
      <c r="P15" s="328"/>
      <c r="Q15" s="323" t="s">
        <v>28440</v>
      </c>
      <c r="R15" s="328"/>
      <c r="S15" s="329"/>
      <c r="T15" s="321" t="s">
        <v>28439</v>
      </c>
      <c r="U15" s="328"/>
      <c r="V15" s="328"/>
      <c r="W15" s="323" t="s">
        <v>28440</v>
      </c>
      <c r="X15" s="328"/>
      <c r="Y15" s="329"/>
    </row>
    <row r="16" spans="2:33" x14ac:dyDescent="0.25">
      <c r="B16" s="321" t="s">
        <v>28441</v>
      </c>
      <c r="C16" s="328"/>
      <c r="D16" s="328"/>
      <c r="E16" s="322" t="s">
        <v>28442</v>
      </c>
      <c r="F16" s="330"/>
      <c r="G16" s="35"/>
      <c r="H16" s="321" t="s">
        <v>28441</v>
      </c>
      <c r="I16" s="328"/>
      <c r="J16" s="328"/>
      <c r="K16" s="323" t="s">
        <v>28442</v>
      </c>
      <c r="L16" s="328"/>
      <c r="M16" s="329"/>
      <c r="N16" s="321" t="s">
        <v>28441</v>
      </c>
      <c r="O16" s="328"/>
      <c r="P16" s="328"/>
      <c r="Q16" s="323" t="s">
        <v>28442</v>
      </c>
      <c r="R16" s="328"/>
      <c r="S16" s="329"/>
      <c r="T16" s="321" t="s">
        <v>28441</v>
      </c>
      <c r="U16" s="328"/>
      <c r="V16" s="328"/>
      <c r="W16" s="323" t="s">
        <v>28442</v>
      </c>
      <c r="X16" s="328"/>
      <c r="Y16" s="329"/>
    </row>
    <row r="17" spans="2:25" x14ac:dyDescent="0.25">
      <c r="B17" s="321" t="s">
        <v>28443</v>
      </c>
      <c r="C17" s="328"/>
      <c r="D17" s="328"/>
      <c r="E17" s="322" t="s">
        <v>28444</v>
      </c>
      <c r="F17" s="330"/>
      <c r="G17" s="35"/>
      <c r="H17" s="321" t="s">
        <v>28443</v>
      </c>
      <c r="I17" s="328"/>
      <c r="J17" s="328"/>
      <c r="K17" s="322" t="s">
        <v>28444</v>
      </c>
      <c r="L17" s="328"/>
      <c r="M17" s="329"/>
      <c r="N17" s="321" t="s">
        <v>28443</v>
      </c>
      <c r="O17" s="328"/>
      <c r="P17" s="328"/>
      <c r="Q17" s="322" t="s">
        <v>28444</v>
      </c>
      <c r="R17" s="328"/>
      <c r="S17" s="329"/>
      <c r="T17" s="321" t="s">
        <v>28443</v>
      </c>
      <c r="U17" s="328"/>
      <c r="V17" s="328"/>
      <c r="W17" s="322" t="s">
        <v>28444</v>
      </c>
      <c r="X17" s="328"/>
      <c r="Y17" s="329"/>
    </row>
    <row r="18" spans="2:25" x14ac:dyDescent="0.25">
      <c r="B18" s="321" t="s">
        <v>28445</v>
      </c>
      <c r="C18" s="328"/>
      <c r="D18" s="328"/>
      <c r="E18" s="322" t="s">
        <v>28446</v>
      </c>
      <c r="F18" s="330"/>
      <c r="G18" s="35"/>
      <c r="H18" s="321" t="s">
        <v>28445</v>
      </c>
      <c r="I18" s="328"/>
      <c r="J18" s="328"/>
      <c r="K18" s="322" t="s">
        <v>28446</v>
      </c>
      <c r="L18" s="328"/>
      <c r="M18" s="329"/>
      <c r="N18" s="321" t="s">
        <v>28445</v>
      </c>
      <c r="O18" s="328"/>
      <c r="P18" s="328"/>
      <c r="Q18" s="322" t="s">
        <v>28446</v>
      </c>
      <c r="R18" s="328"/>
      <c r="S18" s="329"/>
      <c r="T18" s="321" t="s">
        <v>28445</v>
      </c>
      <c r="U18" s="328"/>
      <c r="V18" s="328"/>
      <c r="W18" s="322" t="s">
        <v>28446</v>
      </c>
      <c r="X18" s="328"/>
      <c r="Y18" s="329"/>
    </row>
    <row r="19" spans="2:25" x14ac:dyDescent="0.25">
      <c r="B19" s="321" t="s">
        <v>28447</v>
      </c>
      <c r="C19" s="328"/>
      <c r="D19" s="328"/>
      <c r="E19" s="322" t="s">
        <v>28448</v>
      </c>
      <c r="F19" s="330"/>
      <c r="G19" s="35"/>
      <c r="H19" s="321" t="s">
        <v>28447</v>
      </c>
      <c r="I19" s="328"/>
      <c r="J19" s="328"/>
      <c r="K19" s="322" t="s">
        <v>28448</v>
      </c>
      <c r="L19" s="328"/>
      <c r="M19" s="329"/>
      <c r="N19" s="321" t="s">
        <v>28447</v>
      </c>
      <c r="O19" s="328"/>
      <c r="P19" s="328"/>
      <c r="Q19" s="322" t="s">
        <v>28448</v>
      </c>
      <c r="R19" s="328"/>
      <c r="S19" s="329"/>
      <c r="T19" s="321" t="s">
        <v>28447</v>
      </c>
      <c r="U19" s="328"/>
      <c r="V19" s="328"/>
      <c r="W19" s="322" t="s">
        <v>28448</v>
      </c>
      <c r="X19" s="328"/>
      <c r="Y19" s="329"/>
    </row>
    <row r="20" spans="2:25" x14ac:dyDescent="0.25">
      <c r="B20" s="321" t="s">
        <v>28449</v>
      </c>
      <c r="C20" s="328"/>
      <c r="D20" s="328"/>
      <c r="E20" s="322" t="s">
        <v>28450</v>
      </c>
      <c r="F20" s="330"/>
      <c r="G20" s="35"/>
      <c r="H20" s="321" t="s">
        <v>28449</v>
      </c>
      <c r="I20" s="328"/>
      <c r="J20" s="328"/>
      <c r="K20" s="322" t="s">
        <v>28450</v>
      </c>
      <c r="L20" s="328"/>
      <c r="M20" s="329"/>
      <c r="N20" s="321" t="s">
        <v>28449</v>
      </c>
      <c r="O20" s="328"/>
      <c r="P20" s="328"/>
      <c r="Q20" s="322" t="s">
        <v>28450</v>
      </c>
      <c r="R20" s="328"/>
      <c r="S20" s="329"/>
      <c r="T20" s="321" t="s">
        <v>28449</v>
      </c>
      <c r="U20" s="328"/>
      <c r="V20" s="328"/>
      <c r="W20" s="322" t="s">
        <v>28450</v>
      </c>
      <c r="X20" s="328"/>
      <c r="Y20" s="329"/>
    </row>
    <row r="21" spans="2:25" x14ac:dyDescent="0.25">
      <c r="B21" s="321" t="s">
        <v>28451</v>
      </c>
      <c r="C21" s="328"/>
      <c r="D21" s="328"/>
      <c r="E21" s="322" t="s">
        <v>28452</v>
      </c>
      <c r="F21" s="330"/>
      <c r="G21" s="35"/>
      <c r="H21" s="321" t="s">
        <v>28451</v>
      </c>
      <c r="I21" s="328"/>
      <c r="J21" s="328"/>
      <c r="K21" s="322" t="s">
        <v>28452</v>
      </c>
      <c r="L21" s="328"/>
      <c r="M21" s="329"/>
      <c r="N21" s="321" t="s">
        <v>28451</v>
      </c>
      <c r="O21" s="328"/>
      <c r="P21" s="328"/>
      <c r="Q21" s="322" t="s">
        <v>28452</v>
      </c>
      <c r="R21" s="328"/>
      <c r="S21" s="329"/>
      <c r="T21" s="321" t="s">
        <v>28451</v>
      </c>
      <c r="U21" s="328"/>
      <c r="V21" s="328"/>
      <c r="W21" s="322" t="s">
        <v>28452</v>
      </c>
      <c r="X21" s="328"/>
      <c r="Y21" s="329"/>
    </row>
    <row r="22" spans="2:25" x14ac:dyDescent="0.25">
      <c r="B22" s="321" t="s">
        <v>28453</v>
      </c>
      <c r="C22" s="328"/>
      <c r="D22" s="328"/>
      <c r="E22" s="322" t="s">
        <v>28454</v>
      </c>
      <c r="F22" s="330"/>
      <c r="G22" s="35"/>
      <c r="H22" s="321" t="s">
        <v>28453</v>
      </c>
      <c r="I22" s="328"/>
      <c r="J22" s="328"/>
      <c r="K22" s="322" t="s">
        <v>28454</v>
      </c>
      <c r="L22" s="328"/>
      <c r="M22" s="329"/>
      <c r="N22" s="321" t="s">
        <v>28453</v>
      </c>
      <c r="O22" s="328"/>
      <c r="P22" s="328"/>
      <c r="Q22" s="322" t="s">
        <v>28454</v>
      </c>
      <c r="R22" s="328"/>
      <c r="S22" s="329"/>
      <c r="T22" s="321" t="s">
        <v>28453</v>
      </c>
      <c r="U22" s="328"/>
      <c r="V22" s="328"/>
      <c r="W22" s="322" t="s">
        <v>28454</v>
      </c>
      <c r="X22" s="328"/>
      <c r="Y22" s="329"/>
    </row>
    <row r="23" spans="2:25" x14ac:dyDescent="0.25">
      <c r="B23" s="321" t="s">
        <v>28455</v>
      </c>
      <c r="C23" s="328"/>
      <c r="D23" s="328"/>
      <c r="E23" s="322" t="s">
        <v>28456</v>
      </c>
      <c r="F23" s="330"/>
      <c r="G23" s="35"/>
      <c r="H23" s="321" t="s">
        <v>28455</v>
      </c>
      <c r="I23" s="557"/>
      <c r="J23" s="328"/>
      <c r="K23" s="322" t="s">
        <v>28456</v>
      </c>
      <c r="L23" s="328"/>
      <c r="M23" s="329"/>
      <c r="N23" s="321" t="s">
        <v>28455</v>
      </c>
      <c r="O23" s="328"/>
      <c r="P23" s="328"/>
      <c r="Q23" s="322" t="s">
        <v>28456</v>
      </c>
      <c r="R23" s="328"/>
      <c r="S23" s="329"/>
      <c r="T23" s="321" t="s">
        <v>28455</v>
      </c>
      <c r="U23" s="328"/>
      <c r="V23" s="328"/>
      <c r="W23" s="322" t="s">
        <v>28456</v>
      </c>
      <c r="X23" s="328"/>
      <c r="Y23" s="329"/>
    </row>
    <row r="24" spans="2:25" x14ac:dyDescent="0.25">
      <c r="B24" s="321" t="s">
        <v>28457</v>
      </c>
      <c r="C24" s="328"/>
      <c r="D24" s="328"/>
      <c r="E24" s="322" t="s">
        <v>28458</v>
      </c>
      <c r="F24" s="330"/>
      <c r="G24" s="35"/>
      <c r="H24" s="321" t="s">
        <v>28457</v>
      </c>
      <c r="I24" s="328"/>
      <c r="J24" s="328"/>
      <c r="K24" s="322" t="s">
        <v>28458</v>
      </c>
      <c r="L24" s="328"/>
      <c r="M24" s="329"/>
      <c r="N24" s="321" t="s">
        <v>28457</v>
      </c>
      <c r="O24" s="328"/>
      <c r="P24" s="328"/>
      <c r="Q24" s="322" t="s">
        <v>28458</v>
      </c>
      <c r="R24" s="328"/>
      <c r="S24" s="329"/>
      <c r="T24" s="321" t="s">
        <v>28457</v>
      </c>
      <c r="U24" s="328"/>
      <c r="V24" s="328"/>
      <c r="W24" s="322" t="s">
        <v>28458</v>
      </c>
      <c r="X24" s="328"/>
      <c r="Y24" s="329"/>
    </row>
    <row r="25" spans="2:25" x14ac:dyDescent="0.25">
      <c r="B25" s="321" t="s">
        <v>28459</v>
      </c>
      <c r="C25" s="328"/>
      <c r="D25" s="328"/>
      <c r="E25" s="322" t="s">
        <v>28460</v>
      </c>
      <c r="F25" s="330"/>
      <c r="G25" s="35"/>
      <c r="H25" s="321" t="s">
        <v>28459</v>
      </c>
      <c r="I25" s="328"/>
      <c r="J25" s="328"/>
      <c r="K25" s="322" t="s">
        <v>28460</v>
      </c>
      <c r="L25" s="328"/>
      <c r="M25" s="329"/>
      <c r="N25" s="321" t="s">
        <v>28459</v>
      </c>
      <c r="O25" s="328"/>
      <c r="P25" s="328"/>
      <c r="Q25" s="322" t="s">
        <v>28460</v>
      </c>
      <c r="R25" s="328"/>
      <c r="S25" s="329"/>
      <c r="T25" s="321" t="s">
        <v>28459</v>
      </c>
      <c r="U25" s="328"/>
      <c r="V25" s="328"/>
      <c r="W25" s="322" t="s">
        <v>28460</v>
      </c>
      <c r="X25" s="328"/>
      <c r="Y25" s="329"/>
    </row>
    <row r="26" spans="2:25" x14ac:dyDescent="0.25">
      <c r="B26" s="321" t="s">
        <v>28461</v>
      </c>
      <c r="C26" s="328"/>
      <c r="D26" s="328"/>
      <c r="E26" s="322" t="s">
        <v>28462</v>
      </c>
      <c r="F26" s="330"/>
      <c r="G26" s="35"/>
      <c r="H26" s="321" t="s">
        <v>28461</v>
      </c>
      <c r="I26" s="328"/>
      <c r="J26" s="328"/>
      <c r="K26" s="322" t="s">
        <v>28462</v>
      </c>
      <c r="L26" s="328"/>
      <c r="M26" s="329"/>
      <c r="N26" s="321" t="s">
        <v>28461</v>
      </c>
      <c r="O26" s="328"/>
      <c r="P26" s="328"/>
      <c r="Q26" s="322" t="s">
        <v>28462</v>
      </c>
      <c r="R26" s="328"/>
      <c r="S26" s="329"/>
      <c r="T26" s="321" t="s">
        <v>28461</v>
      </c>
      <c r="U26" s="328"/>
      <c r="V26" s="328"/>
      <c r="W26" s="322" t="s">
        <v>28462</v>
      </c>
      <c r="X26" s="328"/>
      <c r="Y26" s="329"/>
    </row>
    <row r="27" spans="2:25" x14ac:dyDescent="0.25">
      <c r="B27" s="321" t="s">
        <v>28463</v>
      </c>
      <c r="C27" s="328"/>
      <c r="D27" s="328"/>
      <c r="E27" s="322" t="s">
        <v>28464</v>
      </c>
      <c r="F27" s="330"/>
      <c r="G27" s="35"/>
      <c r="H27" s="321" t="s">
        <v>28463</v>
      </c>
      <c r="I27" s="328"/>
      <c r="J27" s="328"/>
      <c r="K27" s="322" t="s">
        <v>28464</v>
      </c>
      <c r="L27" s="328"/>
      <c r="M27" s="329"/>
      <c r="N27" s="321" t="s">
        <v>28463</v>
      </c>
      <c r="O27" s="328"/>
      <c r="P27" s="328"/>
      <c r="Q27" s="322" t="s">
        <v>28464</v>
      </c>
      <c r="R27" s="328"/>
      <c r="S27" s="329"/>
      <c r="T27" s="321" t="s">
        <v>28463</v>
      </c>
      <c r="U27" s="328"/>
      <c r="V27" s="328"/>
      <c r="W27" s="322" t="s">
        <v>28464</v>
      </c>
      <c r="X27" s="328"/>
      <c r="Y27" s="329"/>
    </row>
    <row r="28" spans="2:25" x14ac:dyDescent="0.25">
      <c r="B28" s="321" t="s">
        <v>28465</v>
      </c>
      <c r="C28" s="328"/>
      <c r="D28" s="328"/>
      <c r="E28" s="322" t="s">
        <v>28466</v>
      </c>
      <c r="F28" s="330"/>
      <c r="G28" s="35"/>
      <c r="H28" s="321" t="s">
        <v>28465</v>
      </c>
      <c r="I28" s="328"/>
      <c r="J28" s="328"/>
      <c r="K28" s="322" t="s">
        <v>28466</v>
      </c>
      <c r="L28" s="328"/>
      <c r="M28" s="329"/>
      <c r="N28" s="321" t="s">
        <v>28465</v>
      </c>
      <c r="O28" s="328"/>
      <c r="P28" s="328"/>
      <c r="Q28" s="322" t="s">
        <v>28466</v>
      </c>
      <c r="R28" s="328"/>
      <c r="S28" s="329"/>
      <c r="T28" s="321" t="s">
        <v>28465</v>
      </c>
      <c r="U28" s="328"/>
      <c r="V28" s="328"/>
      <c r="W28" s="322" t="s">
        <v>28466</v>
      </c>
      <c r="X28" s="328"/>
      <c r="Y28" s="329"/>
    </row>
    <row r="29" spans="2:25" x14ac:dyDescent="0.25">
      <c r="B29" s="321" t="s">
        <v>28467</v>
      </c>
      <c r="C29" s="328"/>
      <c r="D29" s="328"/>
      <c r="E29" s="322" t="s">
        <v>28468</v>
      </c>
      <c r="F29" s="330"/>
      <c r="G29" s="35"/>
      <c r="H29" s="321" t="s">
        <v>28467</v>
      </c>
      <c r="I29" s="328"/>
      <c r="J29" s="328"/>
      <c r="K29" s="322" t="s">
        <v>28468</v>
      </c>
      <c r="L29" s="328"/>
      <c r="M29" s="329"/>
      <c r="N29" s="321" t="s">
        <v>28467</v>
      </c>
      <c r="O29" s="328"/>
      <c r="P29" s="328"/>
      <c r="Q29" s="322" t="s">
        <v>28468</v>
      </c>
      <c r="R29" s="328"/>
      <c r="S29" s="329"/>
      <c r="T29" s="321" t="s">
        <v>28467</v>
      </c>
      <c r="U29" s="328"/>
      <c r="V29" s="328"/>
      <c r="W29" s="322" t="s">
        <v>28468</v>
      </c>
      <c r="X29" s="328"/>
      <c r="Y29" s="329"/>
    </row>
    <row r="30" spans="2:25" x14ac:dyDescent="0.25">
      <c r="B30" s="321" t="s">
        <v>28469</v>
      </c>
      <c r="C30" s="328"/>
      <c r="D30" s="328"/>
      <c r="E30" s="322" t="s">
        <v>28470</v>
      </c>
      <c r="F30" s="330"/>
      <c r="G30" s="35"/>
      <c r="H30" s="321" t="s">
        <v>28469</v>
      </c>
      <c r="I30" s="328"/>
      <c r="J30" s="328"/>
      <c r="K30" s="322" t="s">
        <v>28470</v>
      </c>
      <c r="L30" s="328"/>
      <c r="M30" s="329"/>
      <c r="N30" s="321" t="s">
        <v>28469</v>
      </c>
      <c r="O30" s="328"/>
      <c r="P30" s="328"/>
      <c r="Q30" s="322" t="s">
        <v>28470</v>
      </c>
      <c r="R30" s="328"/>
      <c r="S30" s="329"/>
      <c r="T30" s="321" t="s">
        <v>28469</v>
      </c>
      <c r="U30" s="328"/>
      <c r="V30" s="328"/>
      <c r="W30" s="322" t="s">
        <v>28470</v>
      </c>
      <c r="X30" s="328"/>
      <c r="Y30" s="329"/>
    </row>
    <row r="31" spans="2:25" x14ac:dyDescent="0.25">
      <c r="B31" s="321" t="s">
        <v>28471</v>
      </c>
      <c r="C31" s="328"/>
      <c r="D31" s="328"/>
      <c r="E31" s="322" t="s">
        <v>28472</v>
      </c>
      <c r="F31" s="330"/>
      <c r="G31" s="35"/>
      <c r="H31" s="321" t="s">
        <v>28471</v>
      </c>
      <c r="I31" s="328"/>
      <c r="J31" s="328"/>
      <c r="K31" s="322" t="s">
        <v>28472</v>
      </c>
      <c r="L31" s="328"/>
      <c r="M31" s="329"/>
      <c r="N31" s="321" t="s">
        <v>28471</v>
      </c>
      <c r="O31" s="328"/>
      <c r="P31" s="328"/>
      <c r="Q31" s="322" t="s">
        <v>28472</v>
      </c>
      <c r="R31" s="328"/>
      <c r="S31" s="329"/>
      <c r="T31" s="321" t="s">
        <v>28471</v>
      </c>
      <c r="U31" s="328"/>
      <c r="V31" s="328"/>
      <c r="W31" s="322" t="s">
        <v>28472</v>
      </c>
      <c r="X31" s="328"/>
      <c r="Y31" s="329"/>
    </row>
    <row r="32" spans="2:25" x14ac:dyDescent="0.25">
      <c r="B32" s="321" t="s">
        <v>28473</v>
      </c>
      <c r="C32" s="328"/>
      <c r="D32" s="328"/>
      <c r="E32" s="322" t="s">
        <v>28474</v>
      </c>
      <c r="F32" s="330"/>
      <c r="G32" s="35"/>
      <c r="H32" s="321" t="s">
        <v>28473</v>
      </c>
      <c r="I32" s="328"/>
      <c r="J32" s="328"/>
      <c r="K32" s="322" t="s">
        <v>28474</v>
      </c>
      <c r="L32" s="328"/>
      <c r="M32" s="329"/>
      <c r="N32" s="321" t="s">
        <v>28473</v>
      </c>
      <c r="O32" s="328"/>
      <c r="P32" s="328"/>
      <c r="Q32" s="322" t="s">
        <v>28474</v>
      </c>
      <c r="R32" s="328"/>
      <c r="S32" s="329"/>
      <c r="T32" s="321" t="s">
        <v>28473</v>
      </c>
      <c r="U32" s="328"/>
      <c r="V32" s="328"/>
      <c r="W32" s="322" t="s">
        <v>28474</v>
      </c>
      <c r="X32" s="328"/>
      <c r="Y32" s="329"/>
    </row>
    <row r="33" spans="2:25" x14ac:dyDescent="0.25">
      <c r="B33" s="321" t="s">
        <v>28475</v>
      </c>
      <c r="C33" s="328"/>
      <c r="D33" s="328"/>
      <c r="E33" s="322" t="s">
        <v>28476</v>
      </c>
      <c r="F33" s="330"/>
      <c r="G33" s="35"/>
      <c r="H33" s="321" t="s">
        <v>28475</v>
      </c>
      <c r="I33" s="328"/>
      <c r="J33" s="328"/>
      <c r="K33" s="322" t="s">
        <v>28476</v>
      </c>
      <c r="L33" s="328"/>
      <c r="M33" s="329"/>
      <c r="N33" s="321" t="s">
        <v>28475</v>
      </c>
      <c r="O33" s="328"/>
      <c r="P33" s="328"/>
      <c r="Q33" s="322" t="s">
        <v>28476</v>
      </c>
      <c r="R33" s="328"/>
      <c r="S33" s="329"/>
      <c r="T33" s="321" t="s">
        <v>28475</v>
      </c>
      <c r="U33" s="328"/>
      <c r="V33" s="328"/>
      <c r="W33" s="322" t="s">
        <v>28476</v>
      </c>
      <c r="X33" s="328"/>
      <c r="Y33" s="329"/>
    </row>
    <row r="34" spans="2:25" x14ac:dyDescent="0.25">
      <c r="B34" s="321" t="s">
        <v>28477</v>
      </c>
      <c r="C34" s="328"/>
      <c r="D34" s="328"/>
      <c r="E34" s="322" t="s">
        <v>28478</v>
      </c>
      <c r="F34" s="330"/>
      <c r="G34" s="35"/>
      <c r="H34" s="321" t="s">
        <v>28477</v>
      </c>
      <c r="I34" s="328"/>
      <c r="J34" s="328"/>
      <c r="K34" s="322" t="s">
        <v>28478</v>
      </c>
      <c r="L34" s="328"/>
      <c r="M34" s="329"/>
      <c r="N34" s="321" t="s">
        <v>28477</v>
      </c>
      <c r="O34" s="328"/>
      <c r="P34" s="328"/>
      <c r="Q34" s="322" t="s">
        <v>28478</v>
      </c>
      <c r="R34" s="328"/>
      <c r="S34" s="329"/>
      <c r="T34" s="321" t="s">
        <v>28477</v>
      </c>
      <c r="U34" s="328"/>
      <c r="V34" s="328"/>
      <c r="W34" s="322" t="s">
        <v>28478</v>
      </c>
      <c r="X34" s="328"/>
      <c r="Y34" s="329"/>
    </row>
    <row r="35" spans="2:25" x14ac:dyDescent="0.25">
      <c r="B35" s="321" t="s">
        <v>28479</v>
      </c>
      <c r="C35" s="328"/>
      <c r="D35" s="328"/>
      <c r="E35" s="322" t="s">
        <v>28480</v>
      </c>
      <c r="F35" s="330"/>
      <c r="G35" s="35"/>
      <c r="H35" s="321" t="s">
        <v>28479</v>
      </c>
      <c r="I35" s="328"/>
      <c r="J35" s="328"/>
      <c r="K35" s="322" t="s">
        <v>28480</v>
      </c>
      <c r="L35" s="328"/>
      <c r="M35" s="329"/>
      <c r="N35" s="321" t="s">
        <v>28479</v>
      </c>
      <c r="O35" s="328"/>
      <c r="P35" s="328"/>
      <c r="Q35" s="322" t="s">
        <v>28480</v>
      </c>
      <c r="R35" s="328"/>
      <c r="S35" s="329"/>
      <c r="T35" s="321" t="s">
        <v>28479</v>
      </c>
      <c r="U35" s="328"/>
      <c r="V35" s="328"/>
      <c r="W35" s="322" t="s">
        <v>28480</v>
      </c>
      <c r="X35" s="328"/>
      <c r="Y35" s="329"/>
    </row>
    <row r="36" spans="2:25" x14ac:dyDescent="0.25">
      <c r="B36" s="321" t="s">
        <v>28481</v>
      </c>
      <c r="C36" s="328"/>
      <c r="D36" s="328"/>
      <c r="E36" s="322" t="s">
        <v>28482</v>
      </c>
      <c r="F36" s="330"/>
      <c r="G36" s="35"/>
      <c r="H36" s="321" t="s">
        <v>28481</v>
      </c>
      <c r="I36" s="328"/>
      <c r="J36" s="328"/>
      <c r="K36" s="322" t="s">
        <v>28482</v>
      </c>
      <c r="L36" s="328"/>
      <c r="M36" s="329"/>
      <c r="N36" s="321" t="s">
        <v>28481</v>
      </c>
      <c r="O36" s="328"/>
      <c r="P36" s="328"/>
      <c r="Q36" s="322" t="s">
        <v>28482</v>
      </c>
      <c r="R36" s="328"/>
      <c r="S36" s="329"/>
      <c r="T36" s="321" t="s">
        <v>28481</v>
      </c>
      <c r="U36" s="328"/>
      <c r="V36" s="328"/>
      <c r="W36" s="322" t="s">
        <v>28482</v>
      </c>
      <c r="X36" s="328"/>
      <c r="Y36" s="329"/>
    </row>
    <row r="37" spans="2:25" x14ac:dyDescent="0.25">
      <c r="B37" s="321" t="s">
        <v>28483</v>
      </c>
      <c r="C37" s="328"/>
      <c r="D37" s="328"/>
      <c r="E37" s="322" t="s">
        <v>28484</v>
      </c>
      <c r="F37" s="330"/>
      <c r="G37" s="35"/>
      <c r="H37" s="321" t="s">
        <v>28483</v>
      </c>
      <c r="I37" s="328"/>
      <c r="J37" s="328"/>
      <c r="K37" s="322" t="s">
        <v>28484</v>
      </c>
      <c r="L37" s="328"/>
      <c r="M37" s="329"/>
      <c r="N37" s="321" t="s">
        <v>28483</v>
      </c>
      <c r="O37" s="328"/>
      <c r="P37" s="328"/>
      <c r="Q37" s="322" t="s">
        <v>28484</v>
      </c>
      <c r="R37" s="328"/>
      <c r="S37" s="329"/>
      <c r="T37" s="321" t="s">
        <v>28483</v>
      </c>
      <c r="U37" s="328"/>
      <c r="V37" s="328"/>
      <c r="W37" s="322" t="s">
        <v>28484</v>
      </c>
      <c r="X37" s="328"/>
      <c r="Y37" s="329"/>
    </row>
    <row r="38" spans="2:25" x14ac:dyDescent="0.25">
      <c r="B38" s="321" t="s">
        <v>28485</v>
      </c>
      <c r="C38" s="328"/>
      <c r="D38" s="328"/>
      <c r="E38" s="322" t="s">
        <v>28486</v>
      </c>
      <c r="F38" s="330"/>
      <c r="G38" s="35"/>
      <c r="H38" s="321" t="s">
        <v>28485</v>
      </c>
      <c r="I38" s="328"/>
      <c r="J38" s="328"/>
      <c r="K38" s="322" t="s">
        <v>28486</v>
      </c>
      <c r="L38" s="328"/>
      <c r="M38" s="329"/>
      <c r="N38" s="321" t="s">
        <v>28485</v>
      </c>
      <c r="O38" s="328"/>
      <c r="P38" s="328"/>
      <c r="Q38" s="322" t="s">
        <v>28486</v>
      </c>
      <c r="R38" s="328"/>
      <c r="S38" s="329"/>
      <c r="T38" s="321" t="s">
        <v>28485</v>
      </c>
      <c r="U38" s="328"/>
      <c r="V38" s="328"/>
      <c r="W38" s="322" t="s">
        <v>28486</v>
      </c>
      <c r="X38" s="328"/>
      <c r="Y38" s="329"/>
    </row>
    <row r="39" spans="2:25" x14ac:dyDescent="0.25">
      <c r="B39" s="321" t="s">
        <v>28487</v>
      </c>
      <c r="C39" s="328"/>
      <c r="D39" s="328"/>
      <c r="E39" s="322" t="s">
        <v>28488</v>
      </c>
      <c r="F39" s="330"/>
      <c r="G39" s="35"/>
      <c r="H39" s="321" t="s">
        <v>28487</v>
      </c>
      <c r="I39" s="328"/>
      <c r="J39" s="328"/>
      <c r="K39" s="322" t="s">
        <v>28488</v>
      </c>
      <c r="L39" s="328"/>
      <c r="M39" s="329"/>
      <c r="N39" s="321" t="s">
        <v>28487</v>
      </c>
      <c r="O39" s="328"/>
      <c r="P39" s="328"/>
      <c r="Q39" s="322" t="s">
        <v>28488</v>
      </c>
      <c r="R39" s="328"/>
      <c r="S39" s="329"/>
      <c r="T39" s="321" t="s">
        <v>28487</v>
      </c>
      <c r="U39" s="328"/>
      <c r="V39" s="328"/>
      <c r="W39" s="322" t="s">
        <v>28488</v>
      </c>
      <c r="X39" s="328"/>
      <c r="Y39" s="329"/>
    </row>
    <row r="40" spans="2:25" x14ac:dyDescent="0.25">
      <c r="B40" s="321" t="s">
        <v>28489</v>
      </c>
      <c r="C40" s="328"/>
      <c r="D40" s="328"/>
      <c r="E40" s="50"/>
      <c r="F40" s="37">
        <f>SUM(F13:F39)</f>
        <v>0</v>
      </c>
      <c r="G40" s="35"/>
      <c r="H40" s="321" t="s">
        <v>28489</v>
      </c>
      <c r="I40" s="328"/>
      <c r="J40" s="328"/>
      <c r="K40" s="51"/>
      <c r="L40" s="38">
        <f>SUM(L13:L39)</f>
        <v>0</v>
      </c>
      <c r="M40" s="37">
        <f>SUM(M13:M39)</f>
        <v>0</v>
      </c>
      <c r="N40" s="321" t="s">
        <v>28489</v>
      </c>
      <c r="O40" s="328"/>
      <c r="P40" s="328"/>
      <c r="Q40" s="36"/>
      <c r="R40" s="38">
        <f>SUM(R13:R39)</f>
        <v>0</v>
      </c>
      <c r="S40" s="37">
        <f>SUM(S13:S39)</f>
        <v>0</v>
      </c>
      <c r="T40" s="321" t="s">
        <v>28489</v>
      </c>
      <c r="U40" s="328"/>
      <c r="V40" s="328"/>
      <c r="W40" s="36"/>
      <c r="X40" s="38">
        <f>SUM(X13:X39)</f>
        <v>0</v>
      </c>
      <c r="Y40" s="37">
        <f>SUM(Y13:Y39)</f>
        <v>0</v>
      </c>
    </row>
    <row r="41" spans="2:25" x14ac:dyDescent="0.25">
      <c r="B41" s="321" t="s">
        <v>28490</v>
      </c>
      <c r="C41" s="328"/>
      <c r="D41" s="328"/>
      <c r="E41" s="189"/>
      <c r="F41" s="307"/>
      <c r="G41" s="35"/>
      <c r="H41" s="321" t="s">
        <v>28490</v>
      </c>
      <c r="I41" s="328"/>
      <c r="J41" s="328"/>
      <c r="K41" s="189"/>
      <c r="L41" s="189"/>
      <c r="M41" s="307"/>
      <c r="N41" s="321" t="s">
        <v>28490</v>
      </c>
      <c r="O41" s="328"/>
      <c r="P41" s="328"/>
      <c r="Q41" s="189"/>
      <c r="R41" s="189"/>
      <c r="S41" s="307"/>
      <c r="T41" s="321" t="s">
        <v>28490</v>
      </c>
      <c r="U41" s="328"/>
      <c r="V41" s="328"/>
      <c r="W41" s="189"/>
      <c r="X41" s="189"/>
      <c r="Y41" s="307"/>
    </row>
    <row r="42" spans="2:25" x14ac:dyDescent="0.25">
      <c r="B42" s="321" t="s">
        <v>28491</v>
      </c>
      <c r="C42" s="328"/>
      <c r="D42" s="328"/>
      <c r="E42" s="189"/>
      <c r="F42" s="307"/>
      <c r="G42" s="35"/>
      <c r="H42" s="321" t="s">
        <v>28491</v>
      </c>
      <c r="I42" s="328"/>
      <c r="J42" s="328"/>
      <c r="K42" s="189"/>
      <c r="L42" s="189"/>
      <c r="M42" s="307"/>
      <c r="N42" s="321" t="s">
        <v>28491</v>
      </c>
      <c r="O42" s="328"/>
      <c r="P42" s="328"/>
      <c r="Q42" s="189"/>
      <c r="R42" s="189"/>
      <c r="S42" s="307"/>
      <c r="T42" s="321" t="s">
        <v>28491</v>
      </c>
      <c r="U42" s="328"/>
      <c r="V42" s="328"/>
      <c r="W42" s="189"/>
      <c r="X42" s="189"/>
      <c r="Y42" s="307"/>
    </row>
    <row r="43" spans="2:25" x14ac:dyDescent="0.25">
      <c r="B43" s="321" t="s">
        <v>28492</v>
      </c>
      <c r="C43" s="328"/>
      <c r="D43" s="328"/>
      <c r="E43" s="189"/>
      <c r="F43" s="307"/>
      <c r="G43" s="35"/>
      <c r="H43" s="321" t="s">
        <v>28492</v>
      </c>
      <c r="I43" s="328"/>
      <c r="J43" s="328"/>
      <c r="K43" s="189"/>
      <c r="L43" s="189"/>
      <c r="M43" s="307"/>
      <c r="N43" s="321" t="s">
        <v>28492</v>
      </c>
      <c r="O43" s="328"/>
      <c r="P43" s="328"/>
      <c r="Q43" s="189"/>
      <c r="R43" s="189"/>
      <c r="S43" s="307"/>
      <c r="T43" s="321" t="s">
        <v>28492</v>
      </c>
      <c r="U43" s="328"/>
      <c r="V43" s="328"/>
      <c r="W43" s="189"/>
      <c r="X43" s="189"/>
      <c r="Y43" s="307"/>
    </row>
    <row r="44" spans="2:25" x14ac:dyDescent="0.25">
      <c r="B44" s="321" t="s">
        <v>28493</v>
      </c>
      <c r="C44" s="328"/>
      <c r="D44" s="328"/>
      <c r="E44" s="189"/>
      <c r="F44" s="307"/>
      <c r="G44" s="35"/>
      <c r="H44" s="321" t="s">
        <v>28493</v>
      </c>
      <c r="I44" s="328"/>
      <c r="J44" s="328"/>
      <c r="K44" s="189"/>
      <c r="L44" s="189"/>
      <c r="M44" s="307"/>
      <c r="N44" s="321" t="s">
        <v>28493</v>
      </c>
      <c r="O44" s="328"/>
      <c r="P44" s="328"/>
      <c r="Q44" s="189"/>
      <c r="R44" s="189"/>
      <c r="S44" s="307"/>
      <c r="T44" s="321" t="s">
        <v>28493</v>
      </c>
      <c r="U44" s="328"/>
      <c r="V44" s="328"/>
      <c r="W44" s="189"/>
      <c r="X44" s="189"/>
      <c r="Y44" s="307"/>
    </row>
    <row r="45" spans="2:25" x14ac:dyDescent="0.25">
      <c r="B45" s="321" t="s">
        <v>28494</v>
      </c>
      <c r="C45" s="328"/>
      <c r="D45" s="328"/>
      <c r="E45" s="189"/>
      <c r="F45" s="307"/>
      <c r="G45" s="35"/>
      <c r="H45" s="321" t="s">
        <v>28494</v>
      </c>
      <c r="I45" s="328"/>
      <c r="J45" s="328"/>
      <c r="K45" s="189"/>
      <c r="L45" s="189"/>
      <c r="M45" s="307"/>
      <c r="N45" s="321" t="s">
        <v>28494</v>
      </c>
      <c r="O45" s="328"/>
      <c r="P45" s="328"/>
      <c r="Q45" s="189"/>
      <c r="R45" s="189"/>
      <c r="S45" s="307"/>
      <c r="T45" s="321" t="s">
        <v>28494</v>
      </c>
      <c r="U45" s="328"/>
      <c r="V45" s="328"/>
      <c r="W45" s="189"/>
      <c r="X45" s="189"/>
      <c r="Y45" s="307"/>
    </row>
    <row r="46" spans="2:25" x14ac:dyDescent="0.25">
      <c r="B46" s="321" t="s">
        <v>28495</v>
      </c>
      <c r="C46" s="328"/>
      <c r="D46" s="328"/>
      <c r="E46" s="189"/>
      <c r="F46" s="307"/>
      <c r="G46" s="35"/>
      <c r="H46" s="321" t="s">
        <v>28495</v>
      </c>
      <c r="I46" s="328"/>
      <c r="J46" s="328"/>
      <c r="K46" s="189"/>
      <c r="L46" s="189"/>
      <c r="M46" s="307"/>
      <c r="N46" s="321" t="s">
        <v>28495</v>
      </c>
      <c r="O46" s="328"/>
      <c r="P46" s="328"/>
      <c r="Q46" s="189"/>
      <c r="R46" s="189"/>
      <c r="S46" s="307"/>
      <c r="T46" s="321" t="s">
        <v>28495</v>
      </c>
      <c r="U46" s="328"/>
      <c r="V46" s="328"/>
      <c r="W46" s="189"/>
      <c r="X46" s="189"/>
      <c r="Y46" s="307"/>
    </row>
    <row r="47" spans="2:25" x14ac:dyDescent="0.25">
      <c r="B47" s="321" t="s">
        <v>28496</v>
      </c>
      <c r="C47" s="328"/>
      <c r="D47" s="328"/>
      <c r="E47" s="189"/>
      <c r="F47" s="307"/>
      <c r="G47" s="35"/>
      <c r="H47" s="321" t="s">
        <v>28496</v>
      </c>
      <c r="I47" s="328"/>
      <c r="J47" s="328"/>
      <c r="K47" s="189"/>
      <c r="L47" s="189"/>
      <c r="M47" s="307"/>
      <c r="N47" s="321" t="s">
        <v>28496</v>
      </c>
      <c r="O47" s="328"/>
      <c r="P47" s="328"/>
      <c r="Q47" s="189"/>
      <c r="R47" s="189"/>
      <c r="S47" s="307"/>
      <c r="T47" s="321" t="s">
        <v>28496</v>
      </c>
      <c r="U47" s="328"/>
      <c r="V47" s="328"/>
      <c r="W47" s="189"/>
      <c r="X47" s="189"/>
      <c r="Y47" s="307"/>
    </row>
    <row r="48" spans="2:25" ht="13.8" thickBot="1" x14ac:dyDescent="0.3">
      <c r="B48" s="41"/>
      <c r="C48" s="42">
        <f>SUM(C13:C47)</f>
        <v>0</v>
      </c>
      <c r="D48" s="42">
        <f>SUM(D13:D47)</f>
        <v>0</v>
      </c>
      <c r="E48" s="189"/>
      <c r="F48" s="307"/>
      <c r="G48" s="43"/>
      <c r="H48" s="44"/>
      <c r="I48" s="45">
        <f>SUM(I13:I47)</f>
        <v>0</v>
      </c>
      <c r="J48" s="46">
        <f>SUM(J13:J47)</f>
        <v>0</v>
      </c>
      <c r="K48" s="189"/>
      <c r="L48" s="189"/>
      <c r="M48" s="307"/>
      <c r="N48" s="44"/>
      <c r="O48" s="45">
        <f>SUM(O13:O47)</f>
        <v>0</v>
      </c>
      <c r="P48" s="46">
        <f>SUM(P13:P47)</f>
        <v>0</v>
      </c>
      <c r="Q48" s="189"/>
      <c r="R48" s="189"/>
      <c r="S48" s="307"/>
      <c r="T48" s="44"/>
      <c r="U48" s="45">
        <f>SUM(U13:U47)</f>
        <v>0</v>
      </c>
      <c r="V48" s="46">
        <f>SUM(V13:V47)</f>
        <v>0</v>
      </c>
      <c r="W48" s="189"/>
      <c r="X48" s="189"/>
      <c r="Y48" s="307"/>
    </row>
    <row r="49" spans="2:25" ht="14.4" thickBot="1" x14ac:dyDescent="0.3">
      <c r="B49" s="730" t="s">
        <v>28497</v>
      </c>
      <c r="C49" s="731"/>
      <c r="D49" s="731"/>
      <c r="E49" s="704">
        <f>C48+D48+F40</f>
        <v>0</v>
      </c>
      <c r="F49" s="725"/>
      <c r="G49" s="47"/>
      <c r="H49" s="715" t="s">
        <v>28497</v>
      </c>
      <c r="I49" s="716"/>
      <c r="J49" s="716"/>
      <c r="K49" s="704">
        <f>I48+J48+L40+M40</f>
        <v>0</v>
      </c>
      <c r="L49" s="704"/>
      <c r="M49" s="705"/>
      <c r="N49" s="715" t="s">
        <v>28497</v>
      </c>
      <c r="O49" s="716"/>
      <c r="P49" s="716"/>
      <c r="Q49" s="704">
        <f>O48+P48+R40+S40</f>
        <v>0</v>
      </c>
      <c r="R49" s="704"/>
      <c r="S49" s="705"/>
      <c r="T49" s="715" t="s">
        <v>28497</v>
      </c>
      <c r="U49" s="716"/>
      <c r="V49" s="716"/>
      <c r="W49" s="704">
        <f>U48+V48+X40+Y40</f>
        <v>0</v>
      </c>
      <c r="X49" s="704"/>
      <c r="Y49" s="705"/>
    </row>
  </sheetData>
  <sheetProtection password="CF77" sheet="1"/>
  <mergeCells count="27">
    <mergeCell ref="K8:L8"/>
    <mergeCell ref="B5:D5"/>
    <mergeCell ref="D7:F7"/>
    <mergeCell ref="W49:Y49"/>
    <mergeCell ref="E49:F49"/>
    <mergeCell ref="T49:V49"/>
    <mergeCell ref="K49:M49"/>
    <mergeCell ref="B11:F11"/>
    <mergeCell ref="I8:J8"/>
    <mergeCell ref="B8:C8"/>
    <mergeCell ref="B49:D49"/>
    <mergeCell ref="AA5:AF5"/>
    <mergeCell ref="F8:H8"/>
    <mergeCell ref="E4:Z4"/>
    <mergeCell ref="Q49:S49"/>
    <mergeCell ref="E2:Z2"/>
    <mergeCell ref="H10:Y10"/>
    <mergeCell ref="H11:M11"/>
    <mergeCell ref="N11:S11"/>
    <mergeCell ref="T11:Y11"/>
    <mergeCell ref="D8:E8"/>
    <mergeCell ref="E3:Z3"/>
    <mergeCell ref="H49:J49"/>
    <mergeCell ref="N49:P49"/>
    <mergeCell ref="B10:F10"/>
    <mergeCell ref="E5:Z5"/>
    <mergeCell ref="N8:V8"/>
  </mergeCells>
  <conditionalFormatting sqref="E49:F49">
    <cfRule type="cellIs" dxfId="993" priority="51" stopIfTrue="1" operator="greaterThan">
      <formula>0</formula>
    </cfRule>
    <cfRule type="cellIs" dxfId="992" priority="69" stopIfTrue="1" operator="notEqual">
      <formula>0</formula>
    </cfRule>
  </conditionalFormatting>
  <conditionalFormatting sqref="K49">
    <cfRule type="cellIs" dxfId="991" priority="68" stopIfTrue="1" operator="notEqual">
      <formula>0</formula>
    </cfRule>
  </conditionalFormatting>
  <conditionalFormatting sqref="Q49">
    <cfRule type="cellIs" dxfId="990" priority="67" stopIfTrue="1" operator="notEqual">
      <formula>0</formula>
    </cfRule>
  </conditionalFormatting>
  <conditionalFormatting sqref="W49">
    <cfRule type="cellIs" dxfId="989" priority="66" stopIfTrue="1" operator="notEqual">
      <formula>0</formula>
    </cfRule>
  </conditionalFormatting>
  <conditionalFormatting sqref="C13:C47">
    <cfRule type="cellIs" dxfId="988" priority="64" stopIfTrue="1" operator="notEqual">
      <formula>0</formula>
    </cfRule>
  </conditionalFormatting>
  <conditionalFormatting sqref="I13:J13 I47:J47">
    <cfRule type="cellIs" dxfId="987" priority="62" stopIfTrue="1" operator="notEqual">
      <formula>0</formula>
    </cfRule>
  </conditionalFormatting>
  <conditionalFormatting sqref="O13:P13 O44:P47">
    <cfRule type="cellIs" dxfId="986" priority="61" stopIfTrue="1" operator="notEqual">
      <formula>0</formula>
    </cfRule>
  </conditionalFormatting>
  <conditionalFormatting sqref="U13:V47">
    <cfRule type="cellIs" dxfId="985" priority="60" stopIfTrue="1" operator="notEqual">
      <formula>0</formula>
    </cfRule>
  </conditionalFormatting>
  <conditionalFormatting sqref="X13:Y39">
    <cfRule type="cellIs" dxfId="984" priority="56" stopIfTrue="1" operator="notEqual">
      <formula>0</formula>
    </cfRule>
  </conditionalFormatting>
  <conditionalFormatting sqref="L13:L14 L38:L39">
    <cfRule type="cellIs" dxfId="983" priority="58" stopIfTrue="1" operator="notEqual">
      <formula>0</formula>
    </cfRule>
  </conditionalFormatting>
  <conditionalFormatting sqref="R13:R39">
    <cfRule type="cellIs" dxfId="982" priority="57" stopIfTrue="1" operator="notEqual">
      <formula>0</formula>
    </cfRule>
  </conditionalFormatting>
  <conditionalFormatting sqref="F13:F39">
    <cfRule type="cellIs" dxfId="981" priority="55" stopIfTrue="1" operator="notEqual">
      <formula>0</formula>
    </cfRule>
  </conditionalFormatting>
  <conditionalFormatting sqref="K49">
    <cfRule type="cellIs" dxfId="980" priority="48" stopIfTrue="1" operator="greaterThan">
      <formula>0</formula>
    </cfRule>
  </conditionalFormatting>
  <conditionalFormatting sqref="Q49">
    <cfRule type="cellIs" dxfId="979" priority="47" stopIfTrue="1" operator="greaterThan">
      <formula>0</formula>
    </cfRule>
  </conditionalFormatting>
  <conditionalFormatting sqref="W49">
    <cfRule type="cellIs" dxfId="978" priority="46" stopIfTrue="1" operator="greaterThan">
      <formula>0</formula>
    </cfRule>
  </conditionalFormatting>
  <conditionalFormatting sqref="L37">
    <cfRule type="cellIs" dxfId="977" priority="42" stopIfTrue="1" operator="notEqual">
      <formula>0</formula>
    </cfRule>
  </conditionalFormatting>
  <conditionalFormatting sqref="O24:P43">
    <cfRule type="cellIs" dxfId="976" priority="41" stopIfTrue="1" operator="notEqual">
      <formula>0</formula>
    </cfRule>
  </conditionalFormatting>
  <conditionalFormatting sqref="L15:L30 I14:J19 I25:J46">
    <cfRule type="cellIs" dxfId="975" priority="40" stopIfTrue="1" operator="notEqual">
      <formula>0</formula>
    </cfRule>
  </conditionalFormatting>
  <conditionalFormatting sqref="L31:L32">
    <cfRule type="cellIs" dxfId="974" priority="39" stopIfTrue="1" operator="notEqual">
      <formula>0</formula>
    </cfRule>
  </conditionalFormatting>
  <conditionalFormatting sqref="L33:L34">
    <cfRule type="cellIs" dxfId="973" priority="38" stopIfTrue="1" operator="notEqual">
      <formula>0</formula>
    </cfRule>
  </conditionalFormatting>
  <conditionalFormatting sqref="L35:L36">
    <cfRule type="cellIs" dxfId="972" priority="37" stopIfTrue="1" operator="notEqual">
      <formula>0</formula>
    </cfRule>
  </conditionalFormatting>
  <conditionalFormatting sqref="O14:P15">
    <cfRule type="cellIs" dxfId="971" priority="36" stopIfTrue="1" operator="notEqual">
      <formula>0</formula>
    </cfRule>
  </conditionalFormatting>
  <conditionalFormatting sqref="O16:P17">
    <cfRule type="cellIs" dxfId="970" priority="35" stopIfTrue="1" operator="notEqual">
      <formula>0</formula>
    </cfRule>
  </conditionalFormatting>
  <conditionalFormatting sqref="O18:P19">
    <cfRule type="cellIs" dxfId="969" priority="34" stopIfTrue="1" operator="notEqual">
      <formula>0</formula>
    </cfRule>
  </conditionalFormatting>
  <conditionalFormatting sqref="O20:P21">
    <cfRule type="cellIs" dxfId="968" priority="33" stopIfTrue="1" operator="notEqual">
      <formula>0</formula>
    </cfRule>
  </conditionalFormatting>
  <conditionalFormatting sqref="O22:P23">
    <cfRule type="cellIs" dxfId="967" priority="32" stopIfTrue="1" operator="notEqual">
      <formula>0</formula>
    </cfRule>
  </conditionalFormatting>
  <conditionalFormatting sqref="I20:J24">
    <cfRule type="cellIs" dxfId="966" priority="31" stopIfTrue="1" operator="notEqual">
      <formula>0</formula>
    </cfRule>
  </conditionalFormatting>
  <conditionalFormatting sqref="E41:F48">
    <cfRule type="cellIs" dxfId="965" priority="30" stopIfTrue="1" operator="notEqual">
      <formula>0</formula>
    </cfRule>
  </conditionalFormatting>
  <conditionalFormatting sqref="E41:F48">
    <cfRule type="cellIs" dxfId="964" priority="29" stopIfTrue="1" operator="notEqual">
      <formula>0</formula>
    </cfRule>
  </conditionalFormatting>
  <conditionalFormatting sqref="E41:F48">
    <cfRule type="cellIs" dxfId="963" priority="28" stopIfTrue="1" operator="notEqual">
      <formula>0</formula>
    </cfRule>
  </conditionalFormatting>
  <conditionalFormatting sqref="K41:M48">
    <cfRule type="cellIs" dxfId="962" priority="27" stopIfTrue="1" operator="notEqual">
      <formula>0</formula>
    </cfRule>
  </conditionalFormatting>
  <conditionalFormatting sqref="K41:M48">
    <cfRule type="cellIs" dxfId="961" priority="26" stopIfTrue="1" operator="notEqual">
      <formula>0</formula>
    </cfRule>
  </conditionalFormatting>
  <conditionalFormatting sqref="K41:M48">
    <cfRule type="cellIs" dxfId="960" priority="25" stopIfTrue="1" operator="notEqual">
      <formula>0</formula>
    </cfRule>
  </conditionalFormatting>
  <conditionalFormatting sqref="Q41:S48">
    <cfRule type="cellIs" dxfId="959" priority="24" stopIfTrue="1" operator="notEqual">
      <formula>0</formula>
    </cfRule>
  </conditionalFormatting>
  <conditionalFormatting sqref="Q41:S48">
    <cfRule type="cellIs" dxfId="958" priority="23" stopIfTrue="1" operator="notEqual">
      <formula>0</formula>
    </cfRule>
  </conditionalFormatting>
  <conditionalFormatting sqref="Q41:S48">
    <cfRule type="cellIs" dxfId="957" priority="22" stopIfTrue="1" operator="notEqual">
      <formula>0</formula>
    </cfRule>
  </conditionalFormatting>
  <conditionalFormatting sqref="W41:Y48">
    <cfRule type="cellIs" dxfId="956" priority="21" stopIfTrue="1" operator="notEqual">
      <formula>0</formula>
    </cfRule>
  </conditionalFormatting>
  <conditionalFormatting sqref="W41:Y48">
    <cfRule type="cellIs" dxfId="955" priority="20" stopIfTrue="1" operator="notEqual">
      <formula>0</formula>
    </cfRule>
  </conditionalFormatting>
  <conditionalFormatting sqref="W41:Y48">
    <cfRule type="cellIs" dxfId="954" priority="19" stopIfTrue="1" operator="notEqual">
      <formula>0</formula>
    </cfRule>
  </conditionalFormatting>
  <conditionalFormatting sqref="D13:D47">
    <cfRule type="cellIs" dxfId="953" priority="18" stopIfTrue="1" operator="notEqual">
      <formula>0</formula>
    </cfRule>
  </conditionalFormatting>
  <conditionalFormatting sqref="M13:M39">
    <cfRule type="cellIs" dxfId="952" priority="17" stopIfTrue="1" operator="notEqual">
      <formula>0</formula>
    </cfRule>
  </conditionalFormatting>
  <conditionalFormatting sqref="S13:S39">
    <cfRule type="cellIs" dxfId="951" priority="16" stopIfTrue="1" operator="notEqual">
      <formula>0</formula>
    </cfRule>
  </conditionalFormatting>
  <dataValidations count="2">
    <dataValidation type="custom" operator="notBetween" allowBlank="1" showInputMessage="1" showErrorMessage="1" errorTitle="Ошибка ввода количества" error="введите число, отличное от нуля" sqref="O13:P47 I25:J47 I13:J19 X13:Y39 L13:M39 F13:F39 U13:V47 C13:D47 R13:S39">
      <formula1>AND(C13&gt;0,$I$8&lt;=$M$8,ISNUMBER(C13))</formula1>
    </dataValidation>
    <dataValidation type="decimal" operator="notBetween" allowBlank="1" showInputMessage="1" showErrorMessage="1" errorTitle="Ошибка ввода количества" error="введите число, отличное от нуля" sqref="I20:J24">
      <formula1>0</formula1>
      <formula2>0</formula2>
    </dataValidation>
  </dataValidations>
  <pageMargins left="0.7" right="0.7" top="0.75" bottom="0.75" header="0.3" footer="0.3"/>
  <pageSetup paperSize="9" scale="51" orientation="landscape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 tint="0.59999389629810485"/>
    <pageSetUpPr fitToPage="1"/>
  </sheetPr>
  <dimension ref="A1:CS82"/>
  <sheetViews>
    <sheetView showGridLines="0" topLeftCell="A3" zoomScale="50" zoomScaleNormal="50" workbookViewId="0">
      <selection activeCell="BO25" sqref="BN24:BO25"/>
    </sheetView>
  </sheetViews>
  <sheetFormatPr defaultColWidth="5.44140625" defaultRowHeight="11.4" x14ac:dyDescent="0.25"/>
  <cols>
    <col min="1" max="1" width="5.44140625" style="54" customWidth="1"/>
    <col min="2" max="2" width="7.5546875" style="58" bestFit="1" customWidth="1"/>
    <col min="3" max="13" width="5.44140625" style="54"/>
    <col min="14" max="14" width="5.44140625" style="54" customWidth="1"/>
    <col min="15" max="15" width="5.109375" style="54" customWidth="1"/>
    <col min="16" max="20" width="5.44140625" style="54"/>
    <col min="21" max="21" width="7.5546875" style="54" bestFit="1" customWidth="1"/>
    <col min="22" max="27" width="5.44140625" style="54"/>
    <col min="28" max="28" width="5.5546875" style="54" customWidth="1"/>
    <col min="29" max="39" width="5.44140625" style="54"/>
    <col min="40" max="40" width="7.5546875" style="54" bestFit="1" customWidth="1"/>
    <col min="41" max="41" width="5.5546875" style="54" customWidth="1"/>
    <col min="42" max="43" width="5.44140625" style="54"/>
    <col min="44" max="44" width="6" style="54" bestFit="1" customWidth="1"/>
    <col min="45" max="46" width="5.44140625" style="54"/>
    <col min="47" max="47" width="5.5546875" style="54" customWidth="1"/>
    <col min="48" max="57" width="5.44140625" style="54"/>
    <col min="58" max="58" width="5.5546875" style="54" customWidth="1"/>
    <col min="59" max="59" width="6.5546875" style="54" bestFit="1" customWidth="1"/>
    <col min="60" max="77" width="5.44140625" style="54"/>
    <col min="78" max="78" width="6.5546875" style="54" bestFit="1" customWidth="1"/>
    <col min="79" max="16384" width="5.44140625" style="54"/>
  </cols>
  <sheetData>
    <row r="1" spans="1:97" ht="18.75" hidden="1" customHeight="1" x14ac:dyDescent="0.25">
      <c r="B1" s="55"/>
      <c r="C1" s="55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  <c r="AA1" s="756"/>
      <c r="AB1" s="756"/>
      <c r="AC1" s="756"/>
      <c r="AD1" s="756"/>
      <c r="AE1" s="756"/>
      <c r="AF1" s="756"/>
      <c r="AG1" s="756"/>
      <c r="AH1" s="756"/>
      <c r="AI1" s="756"/>
      <c r="AJ1" s="756"/>
      <c r="AK1" s="756"/>
      <c r="AL1" s="756"/>
      <c r="AM1" s="756"/>
      <c r="AN1" s="756"/>
      <c r="AO1" s="756"/>
      <c r="AP1" s="756"/>
      <c r="AQ1" s="756"/>
      <c r="AR1" s="756"/>
      <c r="AS1" s="756"/>
      <c r="AT1" s="756"/>
      <c r="AU1" s="756"/>
    </row>
    <row r="2" spans="1:97" ht="18.75" hidden="1" customHeight="1" x14ac:dyDescent="0.25">
      <c r="B2" s="55"/>
      <c r="C2" s="55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  <c r="AK2" s="756"/>
      <c r="AL2" s="756"/>
      <c r="AM2" s="756"/>
      <c r="AN2" s="756"/>
      <c r="AO2" s="756"/>
      <c r="AP2" s="756"/>
      <c r="AQ2" s="756"/>
      <c r="AR2" s="756"/>
      <c r="AS2" s="756"/>
      <c r="AT2" s="756"/>
      <c r="AU2" s="756"/>
    </row>
    <row r="3" spans="1:97" ht="18.75" customHeight="1" x14ac:dyDescent="0.25">
      <c r="A3" s="56"/>
      <c r="B3" s="57"/>
      <c r="C3" s="757"/>
      <c r="D3" s="757"/>
      <c r="E3" s="757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8"/>
      <c r="AI3" s="758"/>
      <c r="AJ3" s="758"/>
      <c r="AK3" s="758"/>
      <c r="AL3" s="758"/>
      <c r="AM3" s="758"/>
      <c r="AN3" s="758"/>
      <c r="AO3" s="758"/>
      <c r="AP3" s="758"/>
      <c r="AQ3" s="758"/>
      <c r="AR3" s="758"/>
      <c r="AS3" s="758"/>
      <c r="AT3" s="758"/>
      <c r="AU3" s="758"/>
      <c r="AW3" s="700"/>
      <c r="AX3" s="700"/>
      <c r="AY3" s="700"/>
      <c r="AZ3" s="700"/>
      <c r="BA3" s="700"/>
      <c r="BB3" s="700"/>
      <c r="BC3" s="700"/>
      <c r="BD3" s="700"/>
      <c r="BE3" s="700"/>
      <c r="BF3" s="700"/>
    </row>
    <row r="4" spans="1:97" ht="18.75" customHeight="1" thickBot="1" x14ac:dyDescent="0.3">
      <c r="C4" s="58"/>
      <c r="D4" s="58"/>
      <c r="E4" s="58"/>
    </row>
    <row r="5" spans="1:97" ht="18.75" customHeight="1" thickBot="1" x14ac:dyDescent="0.3">
      <c r="C5" s="749" t="s">
        <v>28418</v>
      </c>
      <c r="D5" s="750"/>
      <c r="E5" s="751">
        <f>S44+AL44+BE44+S82+AL82</f>
        <v>0</v>
      </c>
      <c r="F5" s="751"/>
      <c r="G5" s="752"/>
      <c r="H5" s="753"/>
      <c r="I5" s="754"/>
      <c r="J5" s="754"/>
      <c r="K5" s="755"/>
      <c r="L5" s="755"/>
      <c r="M5" s="755"/>
    </row>
    <row r="6" spans="1:97" ht="18.75" customHeight="1" thickBot="1" x14ac:dyDescent="0.3">
      <c r="C6" s="720" t="s">
        <v>28419</v>
      </c>
      <c r="D6" s="721"/>
      <c r="E6" s="702">
        <f>COUNTIF(C12:BF42,"&gt;0")+COUNTIF(C50:AM80,"&gt;0")</f>
        <v>0</v>
      </c>
      <c r="F6" s="729"/>
      <c r="G6" s="701" t="s">
        <v>28420</v>
      </c>
      <c r="H6" s="702"/>
      <c r="I6" s="702"/>
      <c r="J6" s="702">
        <f>NumLines_DAILY+NumLines_TWO_WEEKS+NumLines_MULTIFOCAL+NumLines_AOFA_MINUS+NumLines_AOFA_PLUS+NumLines_ODAMFA+NumLines_ODAMFA90+NumLines_ODAOHfA+NumLines_OTHER_PRODUCTS</f>
        <v>0</v>
      </c>
      <c r="K6" s="702"/>
      <c r="L6" s="720" t="s">
        <v>28421</v>
      </c>
      <c r="M6" s="721"/>
      <c r="N6" s="745">
        <v>120</v>
      </c>
      <c r="O6" s="745"/>
      <c r="P6" s="746"/>
      <c r="Q6" s="747" t="str">
        <f>IF(J6&gt;=Limit_AOFA_MINUS,"Достигнут лимит по количеству линий","")</f>
        <v/>
      </c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C6" s="748"/>
      <c r="AD6" s="748"/>
      <c r="AE6" s="748"/>
      <c r="AF6" s="748"/>
      <c r="AG6" s="748"/>
      <c r="AH6" s="748"/>
      <c r="AI6" s="748"/>
    </row>
    <row r="7" spans="1:97" ht="18.75" customHeight="1" thickBot="1" x14ac:dyDescent="0.3">
      <c r="C7" s="58"/>
      <c r="D7" s="58"/>
      <c r="E7" s="58"/>
    </row>
    <row r="8" spans="1:97" s="60" customFormat="1" ht="18.75" customHeight="1" thickBot="1" x14ac:dyDescent="0.3">
      <c r="B8" s="61"/>
      <c r="C8" s="739" t="s">
        <v>28498</v>
      </c>
      <c r="D8" s="740"/>
      <c r="E8" s="740"/>
      <c r="F8" s="740"/>
      <c r="G8" s="740"/>
      <c r="H8" s="740"/>
      <c r="I8" s="740"/>
      <c r="J8" s="740"/>
      <c r="K8" s="740"/>
      <c r="L8" s="740"/>
      <c r="M8" s="740"/>
      <c r="N8" s="740"/>
      <c r="O8" s="740"/>
      <c r="P8" s="740"/>
      <c r="Q8" s="740"/>
      <c r="R8" s="740"/>
      <c r="S8" s="740"/>
      <c r="T8" s="740"/>
      <c r="U8" s="740"/>
      <c r="V8" s="740"/>
      <c r="W8" s="740"/>
      <c r="X8" s="740"/>
      <c r="Y8" s="740"/>
      <c r="Z8" s="740"/>
      <c r="AA8" s="740"/>
      <c r="AB8" s="740"/>
      <c r="AC8" s="740"/>
      <c r="AD8" s="740"/>
      <c r="AE8" s="740"/>
      <c r="AF8" s="740"/>
      <c r="AG8" s="740"/>
      <c r="AH8" s="740"/>
      <c r="AI8" s="740"/>
      <c r="AJ8" s="740"/>
      <c r="AK8" s="740"/>
      <c r="AL8" s="740"/>
      <c r="AM8" s="740"/>
      <c r="AN8" s="740"/>
      <c r="AO8" s="740"/>
      <c r="AP8" s="740"/>
      <c r="AQ8" s="740"/>
      <c r="AR8" s="740"/>
      <c r="AS8" s="740"/>
      <c r="AT8" s="740"/>
      <c r="AU8" s="740"/>
      <c r="AV8" s="740"/>
      <c r="AW8" s="740"/>
      <c r="AX8" s="740"/>
      <c r="AY8" s="740"/>
      <c r="AZ8" s="740"/>
      <c r="BA8" s="740"/>
      <c r="BB8" s="740"/>
      <c r="BC8" s="740"/>
      <c r="BD8" s="740"/>
      <c r="BE8" s="740"/>
      <c r="BF8" s="741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</row>
    <row r="9" spans="1:97" s="60" customFormat="1" ht="18.75" customHeight="1" thickTop="1" thickBot="1" x14ac:dyDescent="0.3">
      <c r="B9" s="62" t="s">
        <v>28499</v>
      </c>
      <c r="C9" s="742">
        <v>8.6</v>
      </c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43"/>
      <c r="AE9" s="743"/>
      <c r="AF9" s="743"/>
      <c r="AG9" s="743"/>
      <c r="AH9" s="743"/>
      <c r="AI9" s="743"/>
      <c r="AJ9" s="743"/>
      <c r="AK9" s="743"/>
      <c r="AL9" s="743"/>
      <c r="AM9" s="743"/>
      <c r="AN9" s="743"/>
      <c r="AO9" s="743"/>
      <c r="AP9" s="743"/>
      <c r="AQ9" s="743"/>
      <c r="AR9" s="743"/>
      <c r="AS9" s="743"/>
      <c r="AT9" s="743"/>
      <c r="AU9" s="743"/>
      <c r="AV9" s="743"/>
      <c r="AW9" s="743"/>
      <c r="AX9" s="743"/>
      <c r="AY9" s="743"/>
      <c r="AZ9" s="743"/>
      <c r="BA9" s="743"/>
      <c r="BB9" s="743"/>
      <c r="BC9" s="743"/>
      <c r="BD9" s="743"/>
      <c r="BE9" s="743"/>
      <c r="BF9" s="744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</row>
    <row r="10" spans="1:97" s="60" customFormat="1" ht="18.75" customHeight="1" x14ac:dyDescent="0.25">
      <c r="B10" s="62" t="s">
        <v>28500</v>
      </c>
      <c r="C10" s="736">
        <v>-0.75</v>
      </c>
      <c r="D10" s="737"/>
      <c r="E10" s="737"/>
      <c r="F10" s="737"/>
      <c r="G10" s="737"/>
      <c r="H10" s="737"/>
      <c r="I10" s="737"/>
      <c r="J10" s="737"/>
      <c r="K10" s="737"/>
      <c r="L10" s="737"/>
      <c r="M10" s="737"/>
      <c r="N10" s="737"/>
      <c r="O10" s="737"/>
      <c r="P10" s="737"/>
      <c r="Q10" s="737"/>
      <c r="R10" s="737"/>
      <c r="S10" s="737"/>
      <c r="T10" s="738"/>
      <c r="U10" s="183" t="s">
        <v>28500</v>
      </c>
      <c r="V10" s="736">
        <v>-1.25</v>
      </c>
      <c r="W10" s="737"/>
      <c r="X10" s="737"/>
      <c r="Y10" s="737"/>
      <c r="Z10" s="737"/>
      <c r="AA10" s="737"/>
      <c r="AB10" s="737"/>
      <c r="AC10" s="737"/>
      <c r="AD10" s="737"/>
      <c r="AE10" s="737"/>
      <c r="AF10" s="737"/>
      <c r="AG10" s="737"/>
      <c r="AH10" s="737"/>
      <c r="AI10" s="737"/>
      <c r="AJ10" s="737"/>
      <c r="AK10" s="737"/>
      <c r="AL10" s="737"/>
      <c r="AM10" s="738"/>
      <c r="AN10" s="183" t="s">
        <v>28500</v>
      </c>
      <c r="AO10" s="736">
        <v>-1.75</v>
      </c>
      <c r="AP10" s="737"/>
      <c r="AQ10" s="737"/>
      <c r="AR10" s="737"/>
      <c r="AS10" s="737"/>
      <c r="AT10" s="737"/>
      <c r="AU10" s="737"/>
      <c r="AV10" s="737"/>
      <c r="AW10" s="737"/>
      <c r="AX10" s="737"/>
      <c r="AY10" s="737"/>
      <c r="AZ10" s="737"/>
      <c r="BA10" s="737"/>
      <c r="BB10" s="737"/>
      <c r="BC10" s="737"/>
      <c r="BD10" s="737"/>
      <c r="BE10" s="737"/>
      <c r="BF10" s="738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</row>
    <row r="11" spans="1:97" ht="18.75" customHeight="1" thickBot="1" x14ac:dyDescent="0.3">
      <c r="B11" s="62" t="s">
        <v>28501</v>
      </c>
      <c r="C11" s="302">
        <v>10</v>
      </c>
      <c r="D11" s="303">
        <v>20</v>
      </c>
      <c r="E11" s="303">
        <v>30</v>
      </c>
      <c r="F11" s="303">
        <v>40</v>
      </c>
      <c r="G11" s="303">
        <v>50</v>
      </c>
      <c r="H11" s="303">
        <v>60</v>
      </c>
      <c r="I11" s="303">
        <v>70</v>
      </c>
      <c r="J11" s="303">
        <v>80</v>
      </c>
      <c r="K11" s="303">
        <v>90</v>
      </c>
      <c r="L11" s="303">
        <v>100</v>
      </c>
      <c r="M11" s="303">
        <v>110</v>
      </c>
      <c r="N11" s="303">
        <v>120</v>
      </c>
      <c r="O11" s="303">
        <v>130</v>
      </c>
      <c r="P11" s="303">
        <v>140</v>
      </c>
      <c r="Q11" s="303">
        <v>150</v>
      </c>
      <c r="R11" s="303">
        <v>160</v>
      </c>
      <c r="S11" s="303">
        <v>170</v>
      </c>
      <c r="T11" s="304">
        <v>180</v>
      </c>
      <c r="U11" s="63" t="s">
        <v>28501</v>
      </c>
      <c r="V11" s="302">
        <v>10</v>
      </c>
      <c r="W11" s="303">
        <v>20</v>
      </c>
      <c r="X11" s="303">
        <v>30</v>
      </c>
      <c r="Y11" s="303">
        <v>40</v>
      </c>
      <c r="Z11" s="303">
        <v>50</v>
      </c>
      <c r="AA11" s="303">
        <v>60</v>
      </c>
      <c r="AB11" s="303">
        <v>70</v>
      </c>
      <c r="AC11" s="303">
        <v>80</v>
      </c>
      <c r="AD11" s="303">
        <v>90</v>
      </c>
      <c r="AE11" s="303">
        <v>100</v>
      </c>
      <c r="AF11" s="303">
        <v>110</v>
      </c>
      <c r="AG11" s="303">
        <v>120</v>
      </c>
      <c r="AH11" s="303">
        <v>130</v>
      </c>
      <c r="AI11" s="303">
        <v>140</v>
      </c>
      <c r="AJ11" s="303">
        <v>150</v>
      </c>
      <c r="AK11" s="303">
        <v>160</v>
      </c>
      <c r="AL11" s="303">
        <v>170</v>
      </c>
      <c r="AM11" s="304">
        <v>180</v>
      </c>
      <c r="AN11" s="63" t="s">
        <v>28501</v>
      </c>
      <c r="AO11" s="302">
        <v>10</v>
      </c>
      <c r="AP11" s="303">
        <v>20</v>
      </c>
      <c r="AQ11" s="303">
        <v>30</v>
      </c>
      <c r="AR11" s="303">
        <v>40</v>
      </c>
      <c r="AS11" s="303">
        <v>50</v>
      </c>
      <c r="AT11" s="303">
        <v>60</v>
      </c>
      <c r="AU11" s="303">
        <v>70</v>
      </c>
      <c r="AV11" s="303">
        <v>80</v>
      </c>
      <c r="AW11" s="303">
        <v>90</v>
      </c>
      <c r="AX11" s="303">
        <v>100</v>
      </c>
      <c r="AY11" s="303">
        <v>110</v>
      </c>
      <c r="AZ11" s="303">
        <v>120</v>
      </c>
      <c r="BA11" s="303">
        <v>130</v>
      </c>
      <c r="BB11" s="303">
        <v>140</v>
      </c>
      <c r="BC11" s="303">
        <v>150</v>
      </c>
      <c r="BD11" s="303">
        <v>160</v>
      </c>
      <c r="BE11" s="303">
        <v>170</v>
      </c>
      <c r="BF11" s="304">
        <v>180</v>
      </c>
    </row>
    <row r="12" spans="1:97" ht="18.75" customHeight="1" x14ac:dyDescent="0.25">
      <c r="B12" s="64" t="s">
        <v>28502</v>
      </c>
      <c r="C12" s="334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66" t="s">
        <v>28502</v>
      </c>
      <c r="V12" s="334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6"/>
      <c r="AN12" s="66" t="s">
        <v>28502</v>
      </c>
      <c r="AO12" s="334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6"/>
      <c r="BG12" s="342" t="s">
        <v>28502</v>
      </c>
    </row>
    <row r="13" spans="1:97" ht="18.75" customHeight="1" x14ac:dyDescent="0.25">
      <c r="B13" s="64" t="s">
        <v>28503</v>
      </c>
      <c r="C13" s="337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8"/>
      <c r="U13" s="66" t="s">
        <v>28503</v>
      </c>
      <c r="V13" s="337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8"/>
      <c r="AN13" s="66" t="s">
        <v>28503</v>
      </c>
      <c r="AO13" s="337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8"/>
      <c r="BG13" s="342" t="s">
        <v>28503</v>
      </c>
    </row>
    <row r="14" spans="1:97" ht="18.75" customHeight="1" x14ac:dyDescent="0.25">
      <c r="B14" s="64" t="s">
        <v>28504</v>
      </c>
      <c r="C14" s="337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8"/>
      <c r="U14" s="66" t="s">
        <v>28504</v>
      </c>
      <c r="V14" s="337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8"/>
      <c r="AN14" s="66" t="s">
        <v>28504</v>
      </c>
      <c r="AO14" s="337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8"/>
      <c r="BG14" s="342" t="s">
        <v>28504</v>
      </c>
    </row>
    <row r="15" spans="1:97" ht="18.75" customHeight="1" x14ac:dyDescent="0.25">
      <c r="B15" s="64" t="s">
        <v>28505</v>
      </c>
      <c r="C15" s="337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8"/>
      <c r="U15" s="66" t="s">
        <v>28505</v>
      </c>
      <c r="V15" s="337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8"/>
      <c r="AN15" s="66" t="s">
        <v>28505</v>
      </c>
      <c r="AO15" s="337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8"/>
      <c r="BG15" s="342" t="s">
        <v>28505</v>
      </c>
    </row>
    <row r="16" spans="1:97" ht="18.75" customHeight="1" x14ac:dyDescent="0.25">
      <c r="B16" s="64" t="s">
        <v>28506</v>
      </c>
      <c r="C16" s="337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8"/>
      <c r="U16" s="66" t="s">
        <v>28506</v>
      </c>
      <c r="V16" s="337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8"/>
      <c r="AN16" s="66" t="s">
        <v>28506</v>
      </c>
      <c r="AO16" s="337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8"/>
      <c r="BG16" s="342" t="s">
        <v>28506</v>
      </c>
    </row>
    <row r="17" spans="2:59" ht="18.75" customHeight="1" x14ac:dyDescent="0.25">
      <c r="B17" s="64" t="s">
        <v>28507</v>
      </c>
      <c r="C17" s="337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8"/>
      <c r="U17" s="66" t="s">
        <v>28507</v>
      </c>
      <c r="V17" s="337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8"/>
      <c r="AN17" s="66" t="s">
        <v>28507</v>
      </c>
      <c r="AO17" s="337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8"/>
      <c r="BG17" s="342" t="s">
        <v>28507</v>
      </c>
    </row>
    <row r="18" spans="2:59" ht="18.75" customHeight="1" x14ac:dyDescent="0.25">
      <c r="B18" s="64" t="s">
        <v>28508</v>
      </c>
      <c r="C18" s="337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8"/>
      <c r="U18" s="66" t="s">
        <v>28508</v>
      </c>
      <c r="V18" s="337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8"/>
      <c r="AN18" s="66" t="s">
        <v>28508</v>
      </c>
      <c r="AO18" s="337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8"/>
      <c r="BG18" s="342" t="s">
        <v>28508</v>
      </c>
    </row>
    <row r="19" spans="2:59" ht="18.75" customHeight="1" x14ac:dyDescent="0.25">
      <c r="B19" s="64" t="s">
        <v>28509</v>
      </c>
      <c r="C19" s="337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8"/>
      <c r="U19" s="66" t="s">
        <v>28509</v>
      </c>
      <c r="V19" s="337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8"/>
      <c r="AN19" s="66" t="s">
        <v>28509</v>
      </c>
      <c r="AO19" s="337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8"/>
      <c r="BG19" s="342" t="s">
        <v>28509</v>
      </c>
    </row>
    <row r="20" spans="2:59" ht="18.75" customHeight="1" x14ac:dyDescent="0.25">
      <c r="B20" s="64" t="s">
        <v>28510</v>
      </c>
      <c r="C20" s="337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8"/>
      <c r="U20" s="66" t="s">
        <v>28510</v>
      </c>
      <c r="V20" s="337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8"/>
      <c r="AN20" s="66" t="s">
        <v>28510</v>
      </c>
      <c r="AO20" s="337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8"/>
      <c r="BG20" s="342" t="s">
        <v>28510</v>
      </c>
    </row>
    <row r="21" spans="2:59" ht="18.75" customHeight="1" x14ac:dyDescent="0.25">
      <c r="B21" s="64" t="s">
        <v>28511</v>
      </c>
      <c r="C21" s="337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8"/>
      <c r="U21" s="66" t="s">
        <v>28511</v>
      </c>
      <c r="V21" s="337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8"/>
      <c r="AN21" s="66" t="s">
        <v>28511</v>
      </c>
      <c r="AO21" s="337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8"/>
      <c r="BG21" s="342" t="s">
        <v>28511</v>
      </c>
    </row>
    <row r="22" spans="2:59" ht="18.75" customHeight="1" x14ac:dyDescent="0.25">
      <c r="B22" s="64" t="s">
        <v>28512</v>
      </c>
      <c r="C22" s="337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8"/>
      <c r="U22" s="66" t="s">
        <v>28512</v>
      </c>
      <c r="V22" s="337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8"/>
      <c r="AN22" s="66" t="s">
        <v>28512</v>
      </c>
      <c r="AO22" s="337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8"/>
      <c r="BG22" s="342" t="s">
        <v>28512</v>
      </c>
    </row>
    <row r="23" spans="2:59" ht="18.75" customHeight="1" x14ac:dyDescent="0.25">
      <c r="B23" s="64" t="s">
        <v>28513</v>
      </c>
      <c r="C23" s="337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8"/>
      <c r="U23" s="66" t="s">
        <v>28513</v>
      </c>
      <c r="V23" s="337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8"/>
      <c r="AN23" s="66" t="s">
        <v>28513</v>
      </c>
      <c r="AO23" s="337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8"/>
      <c r="BG23" s="342" t="s">
        <v>28513</v>
      </c>
    </row>
    <row r="24" spans="2:59" ht="18.75" customHeight="1" x14ac:dyDescent="0.25">
      <c r="B24" s="64" t="s">
        <v>28514</v>
      </c>
      <c r="C24" s="337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8"/>
      <c r="U24" s="66" t="s">
        <v>28514</v>
      </c>
      <c r="V24" s="337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8"/>
      <c r="AN24" s="66" t="s">
        <v>28514</v>
      </c>
      <c r="AO24" s="337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8"/>
      <c r="BG24" s="342" t="s">
        <v>28514</v>
      </c>
    </row>
    <row r="25" spans="2:59" ht="18.75" customHeight="1" x14ac:dyDescent="0.25">
      <c r="B25" s="64" t="s">
        <v>28515</v>
      </c>
      <c r="C25" s="337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8"/>
      <c r="U25" s="66" t="s">
        <v>28515</v>
      </c>
      <c r="V25" s="337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8"/>
      <c r="AN25" s="66" t="s">
        <v>28515</v>
      </c>
      <c r="AO25" s="337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8"/>
      <c r="BG25" s="342" t="s">
        <v>28515</v>
      </c>
    </row>
    <row r="26" spans="2:59" ht="18.75" customHeight="1" x14ac:dyDescent="0.25">
      <c r="B26" s="64" t="s">
        <v>28516</v>
      </c>
      <c r="C26" s="337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8"/>
      <c r="U26" s="66" t="s">
        <v>28516</v>
      </c>
      <c r="V26" s="337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8"/>
      <c r="AN26" s="66" t="s">
        <v>28516</v>
      </c>
      <c r="AO26" s="337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8"/>
      <c r="BG26" s="342" t="s">
        <v>28516</v>
      </c>
    </row>
    <row r="27" spans="2:59" ht="18.75" customHeight="1" x14ac:dyDescent="0.25">
      <c r="B27" s="64" t="s">
        <v>28517</v>
      </c>
      <c r="C27" s="337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8"/>
      <c r="U27" s="66" t="s">
        <v>28517</v>
      </c>
      <c r="V27" s="337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8"/>
      <c r="AN27" s="66" t="s">
        <v>28517</v>
      </c>
      <c r="AO27" s="337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8"/>
      <c r="BG27" s="342" t="s">
        <v>28517</v>
      </c>
    </row>
    <row r="28" spans="2:59" ht="18.75" customHeight="1" x14ac:dyDescent="0.25">
      <c r="B28" s="64" t="s">
        <v>28518</v>
      </c>
      <c r="C28" s="337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8"/>
      <c r="U28" s="66" t="s">
        <v>28518</v>
      </c>
      <c r="V28" s="337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8"/>
      <c r="AN28" s="66" t="s">
        <v>28518</v>
      </c>
      <c r="AO28" s="337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8"/>
      <c r="BG28" s="342" t="s">
        <v>28518</v>
      </c>
    </row>
    <row r="29" spans="2:59" ht="18.75" customHeight="1" x14ac:dyDescent="0.25">
      <c r="B29" s="64" t="s">
        <v>28519</v>
      </c>
      <c r="C29" s="337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8"/>
      <c r="U29" s="66" t="s">
        <v>28519</v>
      </c>
      <c r="V29" s="337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8"/>
      <c r="AN29" s="66" t="s">
        <v>28519</v>
      </c>
      <c r="AO29" s="337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8"/>
      <c r="BG29" s="342" t="s">
        <v>28519</v>
      </c>
    </row>
    <row r="30" spans="2:59" ht="18.75" customHeight="1" x14ac:dyDescent="0.25">
      <c r="B30" s="64" t="s">
        <v>28520</v>
      </c>
      <c r="C30" s="337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8"/>
      <c r="U30" s="66" t="s">
        <v>28520</v>
      </c>
      <c r="V30" s="337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8"/>
      <c r="AN30" s="66" t="s">
        <v>28520</v>
      </c>
      <c r="AO30" s="337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  <c r="AZ30" s="333"/>
      <c r="BA30" s="333"/>
      <c r="BB30" s="333"/>
      <c r="BC30" s="333"/>
      <c r="BD30" s="333"/>
      <c r="BE30" s="333"/>
      <c r="BF30" s="338"/>
      <c r="BG30" s="342" t="s">
        <v>28520</v>
      </c>
    </row>
    <row r="31" spans="2:59" ht="18.75" customHeight="1" x14ac:dyDescent="0.25">
      <c r="B31" s="64" t="s">
        <v>28521</v>
      </c>
      <c r="C31" s="337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8"/>
      <c r="U31" s="66" t="s">
        <v>28521</v>
      </c>
      <c r="V31" s="337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8"/>
      <c r="AN31" s="66" t="s">
        <v>28521</v>
      </c>
      <c r="AO31" s="337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8"/>
      <c r="BG31" s="342" t="s">
        <v>28521</v>
      </c>
    </row>
    <row r="32" spans="2:59" ht="18.75" customHeight="1" x14ac:dyDescent="0.25">
      <c r="B32" s="64" t="s">
        <v>28522</v>
      </c>
      <c r="C32" s="337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8"/>
      <c r="U32" s="66" t="s">
        <v>28522</v>
      </c>
      <c r="V32" s="337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8"/>
      <c r="AN32" s="66" t="s">
        <v>28522</v>
      </c>
      <c r="AO32" s="337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8"/>
      <c r="BG32" s="342" t="s">
        <v>28522</v>
      </c>
    </row>
    <row r="33" spans="2:96" ht="18.75" customHeight="1" x14ac:dyDescent="0.25">
      <c r="B33" s="64" t="s">
        <v>28523</v>
      </c>
      <c r="C33" s="337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8"/>
      <c r="U33" s="66" t="s">
        <v>28523</v>
      </c>
      <c r="V33" s="337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8"/>
      <c r="AN33" s="66" t="s">
        <v>28523</v>
      </c>
      <c r="AO33" s="337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8"/>
      <c r="BG33" s="342" t="s">
        <v>28523</v>
      </c>
    </row>
    <row r="34" spans="2:96" ht="18.75" customHeight="1" x14ac:dyDescent="0.25">
      <c r="B34" s="64" t="s">
        <v>28524</v>
      </c>
      <c r="C34" s="337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8"/>
      <c r="U34" s="66" t="s">
        <v>28524</v>
      </c>
      <c r="V34" s="337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8"/>
      <c r="AN34" s="66" t="s">
        <v>28524</v>
      </c>
      <c r="AO34" s="337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8"/>
      <c r="BG34" s="342" t="s">
        <v>28524</v>
      </c>
    </row>
    <row r="35" spans="2:96" ht="18.75" customHeight="1" x14ac:dyDescent="0.25">
      <c r="B35" s="64" t="s">
        <v>28525</v>
      </c>
      <c r="C35" s="337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8"/>
      <c r="U35" s="66" t="s">
        <v>28525</v>
      </c>
      <c r="V35" s="337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8"/>
      <c r="AN35" s="66" t="s">
        <v>28525</v>
      </c>
      <c r="AO35" s="337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8"/>
      <c r="BG35" s="342" t="s">
        <v>28525</v>
      </c>
    </row>
    <row r="36" spans="2:96" ht="18.75" customHeight="1" x14ac:dyDescent="0.25">
      <c r="B36" s="64" t="s">
        <v>28526</v>
      </c>
      <c r="C36" s="337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8"/>
      <c r="U36" s="66" t="s">
        <v>28526</v>
      </c>
      <c r="V36" s="337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8"/>
      <c r="AN36" s="66" t="s">
        <v>28526</v>
      </c>
      <c r="AO36" s="337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8"/>
      <c r="BG36" s="342" t="s">
        <v>28526</v>
      </c>
    </row>
    <row r="37" spans="2:96" ht="18.75" customHeight="1" x14ac:dyDescent="0.25">
      <c r="B37" s="65" t="s">
        <v>28527</v>
      </c>
      <c r="C37" s="337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8"/>
      <c r="U37" s="66" t="s">
        <v>28527</v>
      </c>
      <c r="V37" s="337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8"/>
      <c r="AN37" s="66" t="s">
        <v>28527</v>
      </c>
      <c r="AO37" s="337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8"/>
      <c r="BG37" s="342" t="s">
        <v>28527</v>
      </c>
    </row>
    <row r="38" spans="2:96" ht="18.75" customHeight="1" x14ac:dyDescent="0.25">
      <c r="B38" s="65" t="s">
        <v>28528</v>
      </c>
      <c r="C38" s="337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8"/>
      <c r="U38" s="66" t="s">
        <v>28528</v>
      </c>
      <c r="V38" s="337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8"/>
      <c r="AN38" s="66" t="s">
        <v>28528</v>
      </c>
      <c r="AO38" s="337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8"/>
      <c r="BG38" s="342" t="s">
        <v>28528</v>
      </c>
    </row>
    <row r="39" spans="2:96" ht="18.75" customHeight="1" x14ac:dyDescent="0.25">
      <c r="B39" s="65" t="s">
        <v>28529</v>
      </c>
      <c r="C39" s="337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8"/>
      <c r="U39" s="66" t="s">
        <v>28529</v>
      </c>
      <c r="V39" s="337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8"/>
      <c r="AN39" s="66" t="s">
        <v>28529</v>
      </c>
      <c r="AO39" s="337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8"/>
      <c r="BG39" s="342" t="s">
        <v>28529</v>
      </c>
    </row>
    <row r="40" spans="2:96" ht="18.75" customHeight="1" x14ac:dyDescent="0.25">
      <c r="B40" s="65" t="s">
        <v>28530</v>
      </c>
      <c r="C40" s="337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8"/>
      <c r="U40" s="66" t="s">
        <v>28530</v>
      </c>
      <c r="V40" s="337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8"/>
      <c r="AN40" s="66" t="s">
        <v>28530</v>
      </c>
      <c r="AO40" s="337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8"/>
      <c r="BG40" s="342" t="s">
        <v>28530</v>
      </c>
    </row>
    <row r="41" spans="2:96" ht="18.75" customHeight="1" x14ac:dyDescent="0.25">
      <c r="B41" s="65" t="s">
        <v>28531</v>
      </c>
      <c r="C41" s="337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8"/>
      <c r="U41" s="66" t="s">
        <v>28531</v>
      </c>
      <c r="V41" s="337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8"/>
      <c r="AN41" s="66" t="s">
        <v>28531</v>
      </c>
      <c r="AO41" s="337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8"/>
      <c r="BG41" s="342" t="s">
        <v>28531</v>
      </c>
    </row>
    <row r="42" spans="2:96" s="56" customFormat="1" ht="18.75" customHeight="1" thickBot="1" x14ac:dyDescent="0.3">
      <c r="B42" s="65" t="s">
        <v>28532</v>
      </c>
      <c r="C42" s="337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8"/>
      <c r="U42" s="66" t="s">
        <v>28532</v>
      </c>
      <c r="V42" s="339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  <c r="AJ42" s="340"/>
      <c r="AK42" s="340"/>
      <c r="AL42" s="340"/>
      <c r="AM42" s="341"/>
      <c r="AN42" s="66" t="s">
        <v>28532</v>
      </c>
      <c r="AO42" s="339"/>
      <c r="AP42" s="340"/>
      <c r="AQ42" s="340"/>
      <c r="AR42" s="340"/>
      <c r="AS42" s="340"/>
      <c r="AT42" s="340"/>
      <c r="AU42" s="340"/>
      <c r="AV42" s="340"/>
      <c r="AW42" s="340"/>
      <c r="AX42" s="340"/>
      <c r="AY42" s="340"/>
      <c r="AZ42" s="340"/>
      <c r="BA42" s="340"/>
      <c r="BB42" s="340"/>
      <c r="BC42" s="340"/>
      <c r="BD42" s="340"/>
      <c r="BE42" s="340"/>
      <c r="BF42" s="341"/>
      <c r="BG42" s="342" t="s">
        <v>28532</v>
      </c>
    </row>
    <row r="43" spans="2:96" ht="15" customHeight="1" thickBot="1" x14ac:dyDescent="0.3">
      <c r="B43" s="157"/>
      <c r="C43" s="158">
        <f t="shared" ref="C43:T43" si="0">SUM(C12:C42)</f>
        <v>0</v>
      </c>
      <c r="D43" s="69">
        <f t="shared" si="0"/>
        <v>0</v>
      </c>
      <c r="E43" s="69">
        <f t="shared" si="0"/>
        <v>0</v>
      </c>
      <c r="F43" s="69">
        <f t="shared" si="0"/>
        <v>0</v>
      </c>
      <c r="G43" s="69">
        <f t="shared" si="0"/>
        <v>0</v>
      </c>
      <c r="H43" s="69">
        <f t="shared" si="0"/>
        <v>0</v>
      </c>
      <c r="I43" s="69">
        <f t="shared" si="0"/>
        <v>0</v>
      </c>
      <c r="J43" s="69">
        <f t="shared" si="0"/>
        <v>0</v>
      </c>
      <c r="K43" s="69">
        <f t="shared" si="0"/>
        <v>0</v>
      </c>
      <c r="L43" s="69">
        <f t="shared" si="0"/>
        <v>0</v>
      </c>
      <c r="M43" s="69">
        <f t="shared" si="0"/>
        <v>0</v>
      </c>
      <c r="N43" s="69">
        <f t="shared" si="0"/>
        <v>0</v>
      </c>
      <c r="O43" s="69">
        <f t="shared" si="0"/>
        <v>0</v>
      </c>
      <c r="P43" s="69">
        <f t="shared" si="0"/>
        <v>0</v>
      </c>
      <c r="Q43" s="69">
        <f t="shared" si="0"/>
        <v>0</v>
      </c>
      <c r="R43" s="69">
        <f t="shared" si="0"/>
        <v>0</v>
      </c>
      <c r="S43" s="69">
        <f t="shared" si="0"/>
        <v>0</v>
      </c>
      <c r="T43" s="70">
        <f t="shared" si="0"/>
        <v>0</v>
      </c>
      <c r="U43" s="157"/>
      <c r="V43" s="68">
        <f t="shared" ref="V43:AM43" si="1">SUM(V12:V42)</f>
        <v>0</v>
      </c>
      <c r="W43" s="69">
        <f t="shared" si="1"/>
        <v>0</v>
      </c>
      <c r="X43" s="69">
        <f t="shared" si="1"/>
        <v>0</v>
      </c>
      <c r="Y43" s="69">
        <f t="shared" si="1"/>
        <v>0</v>
      </c>
      <c r="Z43" s="69">
        <f t="shared" si="1"/>
        <v>0</v>
      </c>
      <c r="AA43" s="69">
        <f t="shared" si="1"/>
        <v>0</v>
      </c>
      <c r="AB43" s="69">
        <f t="shared" si="1"/>
        <v>0</v>
      </c>
      <c r="AC43" s="69">
        <f t="shared" si="1"/>
        <v>0</v>
      </c>
      <c r="AD43" s="69">
        <f t="shared" si="1"/>
        <v>0</v>
      </c>
      <c r="AE43" s="69">
        <f t="shared" si="1"/>
        <v>0</v>
      </c>
      <c r="AF43" s="69">
        <f t="shared" si="1"/>
        <v>0</v>
      </c>
      <c r="AG43" s="69">
        <f t="shared" si="1"/>
        <v>0</v>
      </c>
      <c r="AH43" s="69">
        <f t="shared" si="1"/>
        <v>0</v>
      </c>
      <c r="AI43" s="69">
        <f t="shared" si="1"/>
        <v>0</v>
      </c>
      <c r="AJ43" s="69">
        <f t="shared" si="1"/>
        <v>0</v>
      </c>
      <c r="AK43" s="69">
        <f t="shared" si="1"/>
        <v>0</v>
      </c>
      <c r="AL43" s="69">
        <f t="shared" si="1"/>
        <v>0</v>
      </c>
      <c r="AM43" s="70">
        <f t="shared" si="1"/>
        <v>0</v>
      </c>
      <c r="AN43" s="306"/>
      <c r="AO43" s="68">
        <f t="shared" ref="AO43:BF43" si="2">SUM(AO12:AO42)</f>
        <v>0</v>
      </c>
      <c r="AP43" s="69">
        <f t="shared" si="2"/>
        <v>0</v>
      </c>
      <c r="AQ43" s="69">
        <f t="shared" si="2"/>
        <v>0</v>
      </c>
      <c r="AR43" s="69">
        <f t="shared" si="2"/>
        <v>0</v>
      </c>
      <c r="AS43" s="69">
        <f t="shared" si="2"/>
        <v>0</v>
      </c>
      <c r="AT43" s="69">
        <f t="shared" si="2"/>
        <v>0</v>
      </c>
      <c r="AU43" s="69">
        <f t="shared" si="2"/>
        <v>0</v>
      </c>
      <c r="AV43" s="69">
        <f t="shared" si="2"/>
        <v>0</v>
      </c>
      <c r="AW43" s="69">
        <f t="shared" si="2"/>
        <v>0</v>
      </c>
      <c r="AX43" s="69">
        <f t="shared" si="2"/>
        <v>0</v>
      </c>
      <c r="AY43" s="69">
        <f t="shared" si="2"/>
        <v>0</v>
      </c>
      <c r="AZ43" s="69">
        <f t="shared" si="2"/>
        <v>0</v>
      </c>
      <c r="BA43" s="69">
        <f t="shared" si="2"/>
        <v>0</v>
      </c>
      <c r="BB43" s="69">
        <f t="shared" si="2"/>
        <v>0</v>
      </c>
      <c r="BC43" s="69">
        <f t="shared" si="2"/>
        <v>0</v>
      </c>
      <c r="BD43" s="69">
        <f t="shared" si="2"/>
        <v>0</v>
      </c>
      <c r="BE43" s="69">
        <f t="shared" si="2"/>
        <v>0</v>
      </c>
      <c r="BF43" s="70">
        <f t="shared" si="2"/>
        <v>0</v>
      </c>
    </row>
    <row r="44" spans="2:96" ht="18" thickBot="1" x14ac:dyDescent="0.3">
      <c r="C44" s="732" t="s">
        <v>28497</v>
      </c>
      <c r="D44" s="733"/>
      <c r="E44" s="733"/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4">
        <f>SUM(C43:T43)</f>
        <v>0</v>
      </c>
      <c r="T44" s="735"/>
      <c r="U44" s="67"/>
      <c r="V44" s="732" t="s">
        <v>28497</v>
      </c>
      <c r="W44" s="733"/>
      <c r="X44" s="733"/>
      <c r="Y44" s="733"/>
      <c r="Z44" s="733"/>
      <c r="AA44" s="733"/>
      <c r="AB44" s="733"/>
      <c r="AC44" s="733"/>
      <c r="AD44" s="733"/>
      <c r="AE44" s="733"/>
      <c r="AF44" s="733"/>
      <c r="AG44" s="733"/>
      <c r="AH44" s="733"/>
      <c r="AI44" s="733"/>
      <c r="AJ44" s="733"/>
      <c r="AK44" s="733"/>
      <c r="AL44" s="734">
        <f>SUM(V43:AM43)</f>
        <v>0</v>
      </c>
      <c r="AM44" s="735"/>
      <c r="AN44" s="301"/>
      <c r="AO44" s="732" t="s">
        <v>28497</v>
      </c>
      <c r="AP44" s="733"/>
      <c r="AQ44" s="733"/>
      <c r="AR44" s="733"/>
      <c r="AS44" s="733"/>
      <c r="AT44" s="733"/>
      <c r="AU44" s="733"/>
      <c r="AV44" s="733"/>
      <c r="AW44" s="733"/>
      <c r="AX44" s="733"/>
      <c r="AY44" s="733"/>
      <c r="AZ44" s="733"/>
      <c r="BA44" s="733"/>
      <c r="BB44" s="733"/>
      <c r="BC44" s="733"/>
      <c r="BD44" s="733"/>
      <c r="BE44" s="734">
        <f>SUM(AO43:BF43)</f>
        <v>0</v>
      </c>
      <c r="BF44" s="735"/>
    </row>
    <row r="45" spans="2:96" ht="12" thickBot="1" x14ac:dyDescent="0.3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71"/>
      <c r="U45" s="67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71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71"/>
      <c r="BH45" s="67"/>
      <c r="BI45" s="67"/>
      <c r="BJ45" s="67"/>
      <c r="BK45" s="67"/>
      <c r="BL45" s="67"/>
      <c r="BM45" s="67"/>
      <c r="BN45" s="67"/>
      <c r="BO45" s="67"/>
      <c r="BP45" s="67"/>
      <c r="BQ45" s="71"/>
    </row>
    <row r="46" spans="2:96" ht="15.6" thickBot="1" x14ac:dyDescent="0.3">
      <c r="B46" s="61"/>
      <c r="C46" s="739" t="s">
        <v>28498</v>
      </c>
      <c r="D46" s="740"/>
      <c r="E46" s="740"/>
      <c r="F46" s="740"/>
      <c r="G46" s="740"/>
      <c r="H46" s="740"/>
      <c r="I46" s="740"/>
      <c r="J46" s="740"/>
      <c r="K46" s="740"/>
      <c r="L46" s="740"/>
      <c r="M46" s="740"/>
      <c r="N46" s="740"/>
      <c r="O46" s="740"/>
      <c r="P46" s="740"/>
      <c r="Q46" s="740"/>
      <c r="R46" s="740"/>
      <c r="S46" s="740"/>
      <c r="T46" s="740"/>
      <c r="U46" s="740"/>
      <c r="V46" s="740"/>
      <c r="W46" s="740"/>
      <c r="X46" s="740"/>
      <c r="Y46" s="740"/>
      <c r="Z46" s="740"/>
      <c r="AA46" s="740"/>
      <c r="AB46" s="740"/>
      <c r="AC46" s="740"/>
      <c r="AD46" s="740"/>
      <c r="AE46" s="740"/>
      <c r="AF46" s="740"/>
      <c r="AG46" s="740"/>
      <c r="AH46" s="740"/>
      <c r="AI46" s="740"/>
      <c r="AJ46" s="740"/>
      <c r="AK46" s="740"/>
      <c r="AL46" s="740"/>
      <c r="AM46" s="741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</row>
    <row r="47" spans="2:96" ht="16.2" thickTop="1" thickBot="1" x14ac:dyDescent="0.3">
      <c r="B47" s="62" t="s">
        <v>28499</v>
      </c>
      <c r="C47" s="742">
        <v>8.6</v>
      </c>
      <c r="D47" s="743"/>
      <c r="E47" s="743"/>
      <c r="F47" s="743"/>
      <c r="G47" s="743"/>
      <c r="H47" s="743"/>
      <c r="I47" s="743"/>
      <c r="J47" s="743"/>
      <c r="K47" s="743"/>
      <c r="L47" s="743"/>
      <c r="M47" s="743"/>
      <c r="N47" s="743"/>
      <c r="O47" s="743"/>
      <c r="P47" s="743"/>
      <c r="Q47" s="743"/>
      <c r="R47" s="743"/>
      <c r="S47" s="743"/>
      <c r="T47" s="743"/>
      <c r="U47" s="743"/>
      <c r="V47" s="743"/>
      <c r="W47" s="743"/>
      <c r="X47" s="743"/>
      <c r="Y47" s="743"/>
      <c r="Z47" s="743"/>
      <c r="AA47" s="743"/>
      <c r="AB47" s="743"/>
      <c r="AC47" s="743"/>
      <c r="AD47" s="743"/>
      <c r="AE47" s="743"/>
      <c r="AF47" s="743"/>
      <c r="AG47" s="743"/>
      <c r="AH47" s="743"/>
      <c r="AI47" s="743"/>
      <c r="AJ47" s="743"/>
      <c r="AK47" s="743"/>
      <c r="AL47" s="743"/>
      <c r="AM47" s="744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</row>
    <row r="48" spans="2:96" ht="15" x14ac:dyDescent="0.25">
      <c r="B48" s="62" t="s">
        <v>28500</v>
      </c>
      <c r="C48" s="736">
        <v>-2.25</v>
      </c>
      <c r="D48" s="737"/>
      <c r="E48" s="737"/>
      <c r="F48" s="737"/>
      <c r="G48" s="737"/>
      <c r="H48" s="737"/>
      <c r="I48" s="737"/>
      <c r="J48" s="737"/>
      <c r="K48" s="737"/>
      <c r="L48" s="737"/>
      <c r="M48" s="737"/>
      <c r="N48" s="737"/>
      <c r="O48" s="737"/>
      <c r="P48" s="737"/>
      <c r="Q48" s="737"/>
      <c r="R48" s="737"/>
      <c r="S48" s="737"/>
      <c r="T48" s="738"/>
      <c r="U48" s="153" t="s">
        <v>28500</v>
      </c>
      <c r="V48" s="736">
        <v>-2.75</v>
      </c>
      <c r="W48" s="737"/>
      <c r="X48" s="737"/>
      <c r="Y48" s="737"/>
      <c r="Z48" s="737"/>
      <c r="AA48" s="737"/>
      <c r="AB48" s="737"/>
      <c r="AC48" s="737"/>
      <c r="AD48" s="737"/>
      <c r="AE48" s="737"/>
      <c r="AF48" s="737"/>
      <c r="AG48" s="737"/>
      <c r="AH48" s="737"/>
      <c r="AI48" s="737"/>
      <c r="AJ48" s="737"/>
      <c r="AK48" s="737"/>
      <c r="AL48" s="737"/>
      <c r="AM48" s="738"/>
    </row>
    <row r="49" spans="2:40" ht="14.4" thickBot="1" x14ac:dyDescent="0.3">
      <c r="B49" s="62" t="s">
        <v>28501</v>
      </c>
      <c r="C49" s="302">
        <v>10</v>
      </c>
      <c r="D49" s="303">
        <v>20</v>
      </c>
      <c r="E49" s="305">
        <v>30</v>
      </c>
      <c r="F49" s="305">
        <v>40</v>
      </c>
      <c r="G49" s="305">
        <v>50</v>
      </c>
      <c r="H49" s="305">
        <v>60</v>
      </c>
      <c r="I49" s="303">
        <v>70</v>
      </c>
      <c r="J49" s="303">
        <v>80</v>
      </c>
      <c r="K49" s="303">
        <v>90</v>
      </c>
      <c r="L49" s="303">
        <v>100</v>
      </c>
      <c r="M49" s="303">
        <v>110</v>
      </c>
      <c r="N49" s="305">
        <v>120</v>
      </c>
      <c r="O49" s="305">
        <v>130</v>
      </c>
      <c r="P49" s="305">
        <v>140</v>
      </c>
      <c r="Q49" s="305">
        <v>150</v>
      </c>
      <c r="R49" s="303">
        <v>160</v>
      </c>
      <c r="S49" s="303">
        <v>170</v>
      </c>
      <c r="T49" s="304">
        <v>180</v>
      </c>
      <c r="U49" s="72" t="s">
        <v>28501</v>
      </c>
      <c r="V49" s="302">
        <v>10</v>
      </c>
      <c r="W49" s="303">
        <v>20</v>
      </c>
      <c r="X49" s="305">
        <v>30</v>
      </c>
      <c r="Y49" s="305">
        <v>40</v>
      </c>
      <c r="Z49" s="305">
        <v>50</v>
      </c>
      <c r="AA49" s="305">
        <v>60</v>
      </c>
      <c r="AB49" s="303">
        <v>70</v>
      </c>
      <c r="AC49" s="303">
        <v>80</v>
      </c>
      <c r="AD49" s="303">
        <v>90</v>
      </c>
      <c r="AE49" s="303">
        <v>100</v>
      </c>
      <c r="AF49" s="303">
        <v>110</v>
      </c>
      <c r="AG49" s="305">
        <v>120</v>
      </c>
      <c r="AH49" s="305">
        <v>130</v>
      </c>
      <c r="AI49" s="305">
        <v>140</v>
      </c>
      <c r="AJ49" s="305">
        <v>150</v>
      </c>
      <c r="AK49" s="303">
        <v>160</v>
      </c>
      <c r="AL49" s="303">
        <v>170</v>
      </c>
      <c r="AM49" s="304">
        <v>180</v>
      </c>
    </row>
    <row r="50" spans="2:40" ht="15" x14ac:dyDescent="0.25">
      <c r="B50" s="64" t="s">
        <v>28502</v>
      </c>
      <c r="C50" s="334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6"/>
      <c r="U50" s="73" t="s">
        <v>28502</v>
      </c>
      <c r="V50" s="334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6"/>
      <c r="AN50" s="342" t="s">
        <v>28502</v>
      </c>
    </row>
    <row r="51" spans="2:40" ht="18.75" customHeight="1" x14ac:dyDescent="0.25">
      <c r="B51" s="64" t="s">
        <v>28503</v>
      </c>
      <c r="C51" s="337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8"/>
      <c r="U51" s="73" t="s">
        <v>28503</v>
      </c>
      <c r="V51" s="337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8"/>
      <c r="AN51" s="342" t="s">
        <v>28503</v>
      </c>
    </row>
    <row r="52" spans="2:40" ht="18.75" customHeight="1" x14ac:dyDescent="0.25">
      <c r="B52" s="64" t="s">
        <v>28504</v>
      </c>
      <c r="C52" s="337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8"/>
      <c r="U52" s="73" t="s">
        <v>28504</v>
      </c>
      <c r="V52" s="337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8"/>
      <c r="AN52" s="342" t="s">
        <v>28504</v>
      </c>
    </row>
    <row r="53" spans="2:40" ht="18.75" customHeight="1" x14ac:dyDescent="0.25">
      <c r="B53" s="64" t="s">
        <v>28505</v>
      </c>
      <c r="C53" s="337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8"/>
      <c r="U53" s="73" t="s">
        <v>28505</v>
      </c>
      <c r="V53" s="337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8"/>
      <c r="AN53" s="342" t="s">
        <v>28505</v>
      </c>
    </row>
    <row r="54" spans="2:40" ht="18.75" customHeight="1" x14ac:dyDescent="0.25">
      <c r="B54" s="64" t="s">
        <v>28506</v>
      </c>
      <c r="C54" s="337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8"/>
      <c r="U54" s="73" t="s">
        <v>28506</v>
      </c>
      <c r="V54" s="337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8"/>
      <c r="AN54" s="342" t="s">
        <v>28506</v>
      </c>
    </row>
    <row r="55" spans="2:40" ht="18.75" customHeight="1" x14ac:dyDescent="0.25">
      <c r="B55" s="64" t="s">
        <v>28507</v>
      </c>
      <c r="C55" s="337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8"/>
      <c r="U55" s="73" t="s">
        <v>28507</v>
      </c>
      <c r="V55" s="337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8"/>
      <c r="AN55" s="342" t="s">
        <v>28507</v>
      </c>
    </row>
    <row r="56" spans="2:40" ht="18.75" customHeight="1" x14ac:dyDescent="0.25">
      <c r="B56" s="64" t="s">
        <v>28508</v>
      </c>
      <c r="C56" s="337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8"/>
      <c r="U56" s="73" t="s">
        <v>28508</v>
      </c>
      <c r="V56" s="337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8"/>
      <c r="AN56" s="342" t="s">
        <v>28508</v>
      </c>
    </row>
    <row r="57" spans="2:40" ht="18.75" customHeight="1" x14ac:dyDescent="0.25">
      <c r="B57" s="64" t="s">
        <v>28509</v>
      </c>
      <c r="C57" s="337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8"/>
      <c r="U57" s="73" t="s">
        <v>28509</v>
      </c>
      <c r="V57" s="337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8"/>
      <c r="AN57" s="342" t="s">
        <v>28509</v>
      </c>
    </row>
    <row r="58" spans="2:40" ht="18.75" customHeight="1" x14ac:dyDescent="0.25">
      <c r="B58" s="64" t="s">
        <v>28510</v>
      </c>
      <c r="C58" s="337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8"/>
      <c r="U58" s="73" t="s">
        <v>28510</v>
      </c>
      <c r="V58" s="337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8"/>
      <c r="AN58" s="342" t="s">
        <v>28510</v>
      </c>
    </row>
    <row r="59" spans="2:40" ht="18.75" customHeight="1" x14ac:dyDescent="0.25">
      <c r="B59" s="64" t="s">
        <v>28511</v>
      </c>
      <c r="C59" s="337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8"/>
      <c r="U59" s="73" t="s">
        <v>28511</v>
      </c>
      <c r="V59" s="337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8"/>
      <c r="AN59" s="342" t="s">
        <v>28511</v>
      </c>
    </row>
    <row r="60" spans="2:40" ht="18.75" customHeight="1" x14ac:dyDescent="0.25">
      <c r="B60" s="64" t="s">
        <v>28512</v>
      </c>
      <c r="C60" s="337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8"/>
      <c r="U60" s="73" t="s">
        <v>28512</v>
      </c>
      <c r="V60" s="337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8"/>
      <c r="AN60" s="342" t="s">
        <v>28512</v>
      </c>
    </row>
    <row r="61" spans="2:40" ht="18.75" customHeight="1" x14ac:dyDescent="0.25">
      <c r="B61" s="64" t="s">
        <v>28513</v>
      </c>
      <c r="C61" s="337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8"/>
      <c r="U61" s="73" t="s">
        <v>28513</v>
      </c>
      <c r="V61" s="337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8"/>
      <c r="AN61" s="342" t="s">
        <v>28513</v>
      </c>
    </row>
    <row r="62" spans="2:40" ht="18.75" customHeight="1" x14ac:dyDescent="0.25">
      <c r="B62" s="64" t="s">
        <v>28514</v>
      </c>
      <c r="C62" s="337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8"/>
      <c r="U62" s="73" t="s">
        <v>28514</v>
      </c>
      <c r="V62" s="337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8"/>
      <c r="AN62" s="342" t="s">
        <v>28514</v>
      </c>
    </row>
    <row r="63" spans="2:40" ht="18.75" customHeight="1" x14ac:dyDescent="0.25">
      <c r="B63" s="64" t="s">
        <v>28515</v>
      </c>
      <c r="C63" s="337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8"/>
      <c r="U63" s="73" t="s">
        <v>28515</v>
      </c>
      <c r="V63" s="337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8"/>
      <c r="AN63" s="342" t="s">
        <v>28515</v>
      </c>
    </row>
    <row r="64" spans="2:40" ht="18.75" customHeight="1" x14ac:dyDescent="0.25">
      <c r="B64" s="64" t="s">
        <v>28516</v>
      </c>
      <c r="C64" s="337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8"/>
      <c r="U64" s="73" t="s">
        <v>28516</v>
      </c>
      <c r="V64" s="337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8"/>
      <c r="AN64" s="342" t="s">
        <v>28516</v>
      </c>
    </row>
    <row r="65" spans="2:40" ht="18.75" customHeight="1" x14ac:dyDescent="0.25">
      <c r="B65" s="64" t="s">
        <v>28517</v>
      </c>
      <c r="C65" s="337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8"/>
      <c r="U65" s="73" t="s">
        <v>28517</v>
      </c>
      <c r="V65" s="337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8"/>
      <c r="AN65" s="342" t="s">
        <v>28517</v>
      </c>
    </row>
    <row r="66" spans="2:40" ht="18.75" customHeight="1" x14ac:dyDescent="0.25">
      <c r="B66" s="64" t="s">
        <v>28518</v>
      </c>
      <c r="C66" s="337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8"/>
      <c r="U66" s="73" t="s">
        <v>28518</v>
      </c>
      <c r="V66" s="337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8"/>
      <c r="AN66" s="342" t="s">
        <v>28518</v>
      </c>
    </row>
    <row r="67" spans="2:40" ht="18.75" customHeight="1" x14ac:dyDescent="0.25">
      <c r="B67" s="64" t="s">
        <v>28519</v>
      </c>
      <c r="C67" s="337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3"/>
      <c r="T67" s="338"/>
      <c r="U67" s="73" t="s">
        <v>28519</v>
      </c>
      <c r="V67" s="337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8"/>
      <c r="AN67" s="342" t="s">
        <v>28519</v>
      </c>
    </row>
    <row r="68" spans="2:40" ht="18.75" customHeight="1" x14ac:dyDescent="0.25">
      <c r="B68" s="64" t="s">
        <v>28520</v>
      </c>
      <c r="C68" s="337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8"/>
      <c r="U68" s="73" t="s">
        <v>28520</v>
      </c>
      <c r="V68" s="337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8"/>
      <c r="AN68" s="342" t="s">
        <v>28520</v>
      </c>
    </row>
    <row r="69" spans="2:40" ht="18.75" customHeight="1" x14ac:dyDescent="0.25">
      <c r="B69" s="64" t="s">
        <v>28521</v>
      </c>
      <c r="C69" s="337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8"/>
      <c r="U69" s="73" t="s">
        <v>28521</v>
      </c>
      <c r="V69" s="337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8"/>
      <c r="AN69" s="342" t="s">
        <v>28521</v>
      </c>
    </row>
    <row r="70" spans="2:40" ht="18.75" customHeight="1" x14ac:dyDescent="0.25">
      <c r="B70" s="64" t="s">
        <v>28522</v>
      </c>
      <c r="C70" s="337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3"/>
      <c r="P70" s="333"/>
      <c r="Q70" s="333"/>
      <c r="R70" s="333"/>
      <c r="S70" s="333"/>
      <c r="T70" s="338"/>
      <c r="U70" s="73" t="s">
        <v>28522</v>
      </c>
      <c r="V70" s="337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8"/>
      <c r="AN70" s="342" t="s">
        <v>28522</v>
      </c>
    </row>
    <row r="71" spans="2:40" ht="18.75" customHeight="1" x14ac:dyDescent="0.25">
      <c r="B71" s="64" t="s">
        <v>28523</v>
      </c>
      <c r="C71" s="337"/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3"/>
      <c r="Q71" s="333"/>
      <c r="R71" s="333"/>
      <c r="S71" s="333"/>
      <c r="T71" s="338"/>
      <c r="U71" s="73" t="s">
        <v>28523</v>
      </c>
      <c r="V71" s="337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33"/>
      <c r="AL71" s="333"/>
      <c r="AM71" s="338"/>
      <c r="AN71" s="342" t="s">
        <v>28523</v>
      </c>
    </row>
    <row r="72" spans="2:40" ht="18.75" customHeight="1" x14ac:dyDescent="0.25">
      <c r="B72" s="64" t="s">
        <v>28524</v>
      </c>
      <c r="C72" s="337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8"/>
      <c r="U72" s="73" t="s">
        <v>28524</v>
      </c>
      <c r="V72" s="337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33"/>
      <c r="AL72" s="333"/>
      <c r="AM72" s="338"/>
      <c r="AN72" s="342" t="s">
        <v>28524</v>
      </c>
    </row>
    <row r="73" spans="2:40" ht="18.75" customHeight="1" x14ac:dyDescent="0.25">
      <c r="B73" s="64" t="s">
        <v>28525</v>
      </c>
      <c r="C73" s="337"/>
      <c r="D73" s="333"/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3"/>
      <c r="T73" s="338"/>
      <c r="U73" s="73" t="s">
        <v>28525</v>
      </c>
      <c r="V73" s="337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33"/>
      <c r="AL73" s="333"/>
      <c r="AM73" s="338"/>
      <c r="AN73" s="342" t="s">
        <v>28525</v>
      </c>
    </row>
    <row r="74" spans="2:40" ht="18.75" customHeight="1" x14ac:dyDescent="0.25">
      <c r="B74" s="64" t="s">
        <v>28526</v>
      </c>
      <c r="C74" s="337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8"/>
      <c r="U74" s="73" t="s">
        <v>28526</v>
      </c>
      <c r="V74" s="337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8"/>
      <c r="AN74" s="342" t="s">
        <v>28526</v>
      </c>
    </row>
    <row r="75" spans="2:40" ht="18.75" customHeight="1" x14ac:dyDescent="0.25">
      <c r="B75" s="64" t="s">
        <v>28527</v>
      </c>
      <c r="C75" s="337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3"/>
      <c r="T75" s="338"/>
      <c r="U75" s="73" t="s">
        <v>28527</v>
      </c>
      <c r="V75" s="337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8"/>
      <c r="AN75" s="342" t="s">
        <v>28527</v>
      </c>
    </row>
    <row r="76" spans="2:40" ht="16.5" customHeight="1" x14ac:dyDescent="0.25">
      <c r="B76" s="64" t="s">
        <v>28528</v>
      </c>
      <c r="C76" s="337"/>
      <c r="D76" s="333"/>
      <c r="E76" s="333"/>
      <c r="F76" s="333"/>
      <c r="G76" s="333"/>
      <c r="H76" s="333"/>
      <c r="I76" s="333"/>
      <c r="J76" s="333"/>
      <c r="K76" s="333"/>
      <c r="L76" s="333"/>
      <c r="M76" s="333"/>
      <c r="N76" s="333"/>
      <c r="O76" s="333"/>
      <c r="P76" s="333"/>
      <c r="Q76" s="333"/>
      <c r="R76" s="333"/>
      <c r="S76" s="333"/>
      <c r="T76" s="338"/>
      <c r="U76" s="73" t="s">
        <v>28528</v>
      </c>
      <c r="V76" s="337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8"/>
      <c r="AN76" s="342" t="s">
        <v>28528</v>
      </c>
    </row>
    <row r="77" spans="2:40" ht="16.5" customHeight="1" x14ac:dyDescent="0.25">
      <c r="B77" s="64" t="s">
        <v>28529</v>
      </c>
      <c r="C77" s="337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338"/>
      <c r="U77" s="73" t="s">
        <v>28529</v>
      </c>
      <c r="V77" s="337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8"/>
      <c r="AN77" s="342" t="s">
        <v>28529</v>
      </c>
    </row>
    <row r="78" spans="2:40" ht="18" customHeight="1" x14ac:dyDescent="0.25">
      <c r="B78" s="64" t="s">
        <v>28530</v>
      </c>
      <c r="C78" s="337"/>
      <c r="D78" s="333"/>
      <c r="E78" s="333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8"/>
      <c r="U78" s="73" t="s">
        <v>28530</v>
      </c>
      <c r="V78" s="337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8"/>
      <c r="AN78" s="342" t="s">
        <v>28530</v>
      </c>
    </row>
    <row r="79" spans="2:40" ht="19.5" customHeight="1" x14ac:dyDescent="0.25">
      <c r="B79" s="64" t="s">
        <v>28531</v>
      </c>
      <c r="C79" s="337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3"/>
      <c r="P79" s="333"/>
      <c r="Q79" s="333"/>
      <c r="R79" s="333"/>
      <c r="S79" s="333"/>
      <c r="T79" s="338"/>
      <c r="U79" s="73" t="s">
        <v>28531</v>
      </c>
      <c r="V79" s="337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8"/>
      <c r="AN79" s="342" t="s">
        <v>28531</v>
      </c>
    </row>
    <row r="80" spans="2:40" ht="21.75" customHeight="1" thickBot="1" x14ac:dyDescent="0.3">
      <c r="B80" s="64" t="s">
        <v>28532</v>
      </c>
      <c r="C80" s="339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40"/>
      <c r="T80" s="341"/>
      <c r="U80" s="73" t="s">
        <v>28532</v>
      </c>
      <c r="V80" s="339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I80" s="340"/>
      <c r="AJ80" s="340"/>
      <c r="AK80" s="340"/>
      <c r="AL80" s="340"/>
      <c r="AM80" s="341"/>
      <c r="AN80" s="342" t="s">
        <v>28532</v>
      </c>
    </row>
    <row r="81" spans="2:39" ht="17.25" customHeight="1" thickBot="1" x14ac:dyDescent="0.3">
      <c r="B81" s="67"/>
      <c r="C81" s="68">
        <f t="shared" ref="C81:T81" si="3">SUM(C50:C80)</f>
        <v>0</v>
      </c>
      <c r="D81" s="69">
        <f t="shared" si="3"/>
        <v>0</v>
      </c>
      <c r="E81" s="69">
        <f t="shared" si="3"/>
        <v>0</v>
      </c>
      <c r="F81" s="69">
        <f t="shared" si="3"/>
        <v>0</v>
      </c>
      <c r="G81" s="69">
        <f t="shared" si="3"/>
        <v>0</v>
      </c>
      <c r="H81" s="69">
        <f t="shared" si="3"/>
        <v>0</v>
      </c>
      <c r="I81" s="69">
        <f t="shared" si="3"/>
        <v>0</v>
      </c>
      <c r="J81" s="69">
        <f t="shared" si="3"/>
        <v>0</v>
      </c>
      <c r="K81" s="69">
        <f t="shared" si="3"/>
        <v>0</v>
      </c>
      <c r="L81" s="69">
        <f t="shared" si="3"/>
        <v>0</v>
      </c>
      <c r="M81" s="69">
        <f t="shared" si="3"/>
        <v>0</v>
      </c>
      <c r="N81" s="69">
        <f t="shared" si="3"/>
        <v>0</v>
      </c>
      <c r="O81" s="69">
        <f t="shared" si="3"/>
        <v>0</v>
      </c>
      <c r="P81" s="69">
        <f t="shared" si="3"/>
        <v>0</v>
      </c>
      <c r="Q81" s="69">
        <f t="shared" si="3"/>
        <v>0</v>
      </c>
      <c r="R81" s="69">
        <f t="shared" si="3"/>
        <v>0</v>
      </c>
      <c r="S81" s="69">
        <f t="shared" si="3"/>
        <v>0</v>
      </c>
      <c r="T81" s="70">
        <f t="shared" si="3"/>
        <v>0</v>
      </c>
      <c r="U81" s="301"/>
      <c r="V81" s="68">
        <f t="shared" ref="V81:AM81" si="4">SUM(V50:V80)</f>
        <v>0</v>
      </c>
      <c r="W81" s="69">
        <f t="shared" si="4"/>
        <v>0</v>
      </c>
      <c r="X81" s="69">
        <f t="shared" si="4"/>
        <v>0</v>
      </c>
      <c r="Y81" s="69">
        <f t="shared" si="4"/>
        <v>0</v>
      </c>
      <c r="Z81" s="69">
        <f t="shared" si="4"/>
        <v>0</v>
      </c>
      <c r="AA81" s="69">
        <f t="shared" si="4"/>
        <v>0</v>
      </c>
      <c r="AB81" s="69">
        <f t="shared" si="4"/>
        <v>0</v>
      </c>
      <c r="AC81" s="69">
        <f t="shared" si="4"/>
        <v>0</v>
      </c>
      <c r="AD81" s="69">
        <f t="shared" si="4"/>
        <v>0</v>
      </c>
      <c r="AE81" s="69">
        <f t="shared" si="4"/>
        <v>0</v>
      </c>
      <c r="AF81" s="69">
        <f t="shared" si="4"/>
        <v>0</v>
      </c>
      <c r="AG81" s="69">
        <f t="shared" si="4"/>
        <v>0</v>
      </c>
      <c r="AH81" s="69">
        <f t="shared" si="4"/>
        <v>0</v>
      </c>
      <c r="AI81" s="69">
        <f t="shared" si="4"/>
        <v>0</v>
      </c>
      <c r="AJ81" s="69">
        <f t="shared" si="4"/>
        <v>0</v>
      </c>
      <c r="AK81" s="69">
        <f t="shared" si="4"/>
        <v>0</v>
      </c>
      <c r="AL81" s="69">
        <f t="shared" si="4"/>
        <v>0</v>
      </c>
      <c r="AM81" s="70">
        <f t="shared" si="4"/>
        <v>0</v>
      </c>
    </row>
    <row r="82" spans="2:39" ht="18.75" customHeight="1" thickBot="1" x14ac:dyDescent="0.3">
      <c r="C82" s="732" t="s">
        <v>28497</v>
      </c>
      <c r="D82" s="733"/>
      <c r="E82" s="733"/>
      <c r="F82" s="733"/>
      <c r="G82" s="733"/>
      <c r="H82" s="733"/>
      <c r="I82" s="733"/>
      <c r="J82" s="733"/>
      <c r="K82" s="733"/>
      <c r="L82" s="733"/>
      <c r="M82" s="733"/>
      <c r="N82" s="733"/>
      <c r="O82" s="733"/>
      <c r="P82" s="733"/>
      <c r="Q82" s="733"/>
      <c r="R82" s="733"/>
      <c r="S82" s="734">
        <f>SUM(C81:T81)</f>
        <v>0</v>
      </c>
      <c r="T82" s="735"/>
      <c r="U82" s="301"/>
      <c r="V82" s="732" t="s">
        <v>28497</v>
      </c>
      <c r="W82" s="733"/>
      <c r="X82" s="733"/>
      <c r="Y82" s="733"/>
      <c r="Z82" s="733"/>
      <c r="AA82" s="733"/>
      <c r="AB82" s="733"/>
      <c r="AC82" s="733"/>
      <c r="AD82" s="733"/>
      <c r="AE82" s="733"/>
      <c r="AF82" s="733"/>
      <c r="AG82" s="733"/>
      <c r="AH82" s="733"/>
      <c r="AI82" s="733"/>
      <c r="AJ82" s="733"/>
      <c r="AK82" s="733"/>
      <c r="AL82" s="734">
        <f>SUM(V81:AM81)</f>
        <v>0</v>
      </c>
      <c r="AM82" s="735"/>
    </row>
  </sheetData>
  <sheetProtection password="CF77" sheet="1"/>
  <mergeCells count="35">
    <mergeCell ref="F2:AU2"/>
    <mergeCell ref="AW3:BF3"/>
    <mergeCell ref="C3:E3"/>
    <mergeCell ref="F3:AU3"/>
    <mergeCell ref="F1:AU1"/>
    <mergeCell ref="C5:D5"/>
    <mergeCell ref="E5:G5"/>
    <mergeCell ref="H5:J5"/>
    <mergeCell ref="K5:M5"/>
    <mergeCell ref="C8:BF8"/>
    <mergeCell ref="C9:BF9"/>
    <mergeCell ref="C6:D6"/>
    <mergeCell ref="E6:F6"/>
    <mergeCell ref="G6:I6"/>
    <mergeCell ref="J6:K6"/>
    <mergeCell ref="L6:M6"/>
    <mergeCell ref="N6:P6"/>
    <mergeCell ref="Q6:AI6"/>
    <mergeCell ref="AO10:BF10"/>
    <mergeCell ref="C44:R44"/>
    <mergeCell ref="S44:T44"/>
    <mergeCell ref="V44:AK44"/>
    <mergeCell ref="AL44:AM44"/>
    <mergeCell ref="AO44:BD44"/>
    <mergeCell ref="BE44:BF44"/>
    <mergeCell ref="C82:R82"/>
    <mergeCell ref="S82:T82"/>
    <mergeCell ref="V82:AK82"/>
    <mergeCell ref="AL82:AM82"/>
    <mergeCell ref="C10:T10"/>
    <mergeCell ref="V10:AM10"/>
    <mergeCell ref="C46:AM46"/>
    <mergeCell ref="C47:AM47"/>
    <mergeCell ref="C48:T48"/>
    <mergeCell ref="V48:AM48"/>
  </mergeCells>
  <conditionalFormatting sqref="BQ45 T45 AM45 BF45">
    <cfRule type="cellIs" dxfId="950" priority="301" stopIfTrue="1" operator="notEqual">
      <formula>0</formula>
    </cfRule>
  </conditionalFormatting>
  <conditionalFormatting sqref="AJ16:AK17">
    <cfRule type="cellIs" dxfId="949" priority="255" stopIfTrue="1" operator="notEqual">
      <formula>0</formula>
    </cfRule>
  </conditionalFormatting>
  <conditionalFormatting sqref="AL16:AM17">
    <cfRule type="cellIs" dxfId="948" priority="254" stopIfTrue="1" operator="notEqual">
      <formula>0</formula>
    </cfRule>
  </conditionalFormatting>
  <conditionalFormatting sqref="V18:W19">
    <cfRule type="cellIs" dxfId="947" priority="253" stopIfTrue="1" operator="notEqual">
      <formula>0</formula>
    </cfRule>
  </conditionalFormatting>
  <conditionalFormatting sqref="X18:Y19">
    <cfRule type="cellIs" dxfId="946" priority="252" stopIfTrue="1" operator="notEqual">
      <formula>0</formula>
    </cfRule>
  </conditionalFormatting>
  <conditionalFormatting sqref="Z18:AA19">
    <cfRule type="cellIs" dxfId="945" priority="251" stopIfTrue="1" operator="notEqual">
      <formula>0</formula>
    </cfRule>
  </conditionalFormatting>
  <conditionalFormatting sqref="AC41:AC42">
    <cfRule type="cellIs" dxfId="944" priority="250" stopIfTrue="1" operator="notEqual">
      <formula>0</formula>
    </cfRule>
  </conditionalFormatting>
  <conditionalFormatting sqref="AA41:AB42 AA20:AA40">
    <cfRule type="cellIs" dxfId="943" priority="249" stopIfTrue="1" operator="notEqual">
      <formula>0</formula>
    </cfRule>
  </conditionalFormatting>
  <conditionalFormatting sqref="Z20:Z42">
    <cfRule type="cellIs" dxfId="942" priority="248" stopIfTrue="1" operator="notEqual">
      <formula>0</formula>
    </cfRule>
  </conditionalFormatting>
  <conditionalFormatting sqref="V20:W42">
    <cfRule type="cellIs" dxfId="941" priority="247" stopIfTrue="1" operator="notEqual">
      <formula>0</formula>
    </cfRule>
  </conditionalFormatting>
  <conditionalFormatting sqref="X20:Y42">
    <cfRule type="cellIs" dxfId="940" priority="246" stopIfTrue="1" operator="notEqual">
      <formula>0</formula>
    </cfRule>
  </conditionalFormatting>
  <conditionalFormatting sqref="AB18:AC40">
    <cfRule type="cellIs" dxfId="939" priority="245" stopIfTrue="1" operator="notEqual">
      <formula>0</formula>
    </cfRule>
  </conditionalFormatting>
  <conditionalFormatting sqref="AD18:AE19">
    <cfRule type="cellIs" dxfId="938" priority="244" stopIfTrue="1" operator="notEqual">
      <formula>0</formula>
    </cfRule>
  </conditionalFormatting>
  <conditionalFormatting sqref="AD20:AE42">
    <cfRule type="cellIs" dxfId="937" priority="243" stopIfTrue="1" operator="notEqual">
      <formula>0</formula>
    </cfRule>
  </conditionalFormatting>
  <conditionalFormatting sqref="AF18:AG19">
    <cfRule type="cellIs" dxfId="936" priority="242" stopIfTrue="1" operator="notEqual">
      <formula>0</formula>
    </cfRule>
  </conditionalFormatting>
  <conditionalFormatting sqref="AH18:AI19">
    <cfRule type="cellIs" dxfId="935" priority="241" stopIfTrue="1" operator="notEqual">
      <formula>0</formula>
    </cfRule>
  </conditionalFormatting>
  <conditionalFormatting sqref="AJ18:AK19">
    <cfRule type="cellIs" dxfId="934" priority="240" stopIfTrue="1" operator="notEqual">
      <formula>0</formula>
    </cfRule>
  </conditionalFormatting>
  <conditionalFormatting sqref="AM41:AM42">
    <cfRule type="cellIs" dxfId="933" priority="239" stopIfTrue="1" operator="notEqual">
      <formula>0</formula>
    </cfRule>
  </conditionalFormatting>
  <conditionalFormatting sqref="AK41:AL42 AK20:AK40">
    <cfRule type="cellIs" dxfId="932" priority="238" stopIfTrue="1" operator="notEqual">
      <formula>0</formula>
    </cfRule>
  </conditionalFormatting>
  <conditionalFormatting sqref="AJ20:AJ42">
    <cfRule type="cellIs" dxfId="931" priority="237" stopIfTrue="1" operator="notEqual">
      <formula>0</formula>
    </cfRule>
  </conditionalFormatting>
  <conditionalFormatting sqref="AF20:AG42">
    <cfRule type="cellIs" dxfId="930" priority="236" stopIfTrue="1" operator="notEqual">
      <formula>0</formula>
    </cfRule>
  </conditionalFormatting>
  <conditionalFormatting sqref="V12:W13">
    <cfRule type="cellIs" dxfId="929" priority="280" stopIfTrue="1" operator="notEqual">
      <formula>0</formula>
    </cfRule>
  </conditionalFormatting>
  <conditionalFormatting sqref="X12:Y13">
    <cfRule type="cellIs" dxfId="928" priority="279" stopIfTrue="1" operator="notEqual">
      <formula>0</formula>
    </cfRule>
  </conditionalFormatting>
  <conditionalFormatting sqref="Z12:AA13">
    <cfRule type="cellIs" dxfId="927" priority="278" stopIfTrue="1" operator="notEqual">
      <formula>0</formula>
    </cfRule>
  </conditionalFormatting>
  <conditionalFormatting sqref="AA14:AA15">
    <cfRule type="cellIs" dxfId="926" priority="277" stopIfTrue="1" operator="notEqual">
      <formula>0</formula>
    </cfRule>
  </conditionalFormatting>
  <conditionalFormatting sqref="Z14:Z15">
    <cfRule type="cellIs" dxfId="925" priority="276" stopIfTrue="1" operator="notEqual">
      <formula>0</formula>
    </cfRule>
  </conditionalFormatting>
  <conditionalFormatting sqref="V14:W15">
    <cfRule type="cellIs" dxfId="924" priority="275" stopIfTrue="1" operator="notEqual">
      <formula>0</formula>
    </cfRule>
  </conditionalFormatting>
  <conditionalFormatting sqref="X14:Y15">
    <cfRule type="cellIs" dxfId="923" priority="274" stopIfTrue="1" operator="notEqual">
      <formula>0</formula>
    </cfRule>
  </conditionalFormatting>
  <conditionalFormatting sqref="AB12:AC15">
    <cfRule type="cellIs" dxfId="922" priority="273" stopIfTrue="1" operator="notEqual">
      <formula>0</formula>
    </cfRule>
  </conditionalFormatting>
  <conditionalFormatting sqref="AD12:AE13">
    <cfRule type="cellIs" dxfId="921" priority="272" stopIfTrue="1" operator="notEqual">
      <formula>0</formula>
    </cfRule>
  </conditionalFormatting>
  <conditionalFormatting sqref="AD14:AE15">
    <cfRule type="cellIs" dxfId="920" priority="271" stopIfTrue="1" operator="notEqual">
      <formula>0</formula>
    </cfRule>
  </conditionalFormatting>
  <conditionalFormatting sqref="AF12:AG13">
    <cfRule type="cellIs" dxfId="919" priority="270" stopIfTrue="1" operator="notEqual">
      <formula>0</formula>
    </cfRule>
  </conditionalFormatting>
  <conditionalFormatting sqref="AH12:AI13">
    <cfRule type="cellIs" dxfId="918" priority="269" stopIfTrue="1" operator="notEqual">
      <formula>0</formula>
    </cfRule>
  </conditionalFormatting>
  <conditionalFormatting sqref="AJ12:AK13">
    <cfRule type="cellIs" dxfId="917" priority="268" stopIfTrue="1" operator="notEqual">
      <formula>0</formula>
    </cfRule>
  </conditionalFormatting>
  <conditionalFormatting sqref="AK14:AK15">
    <cfRule type="cellIs" dxfId="916" priority="267" stopIfTrue="1" operator="notEqual">
      <formula>0</formula>
    </cfRule>
  </conditionalFormatting>
  <conditionalFormatting sqref="AJ14:AJ15">
    <cfRule type="cellIs" dxfId="915" priority="266" stopIfTrue="1" operator="notEqual">
      <formula>0</formula>
    </cfRule>
  </conditionalFormatting>
  <conditionalFormatting sqref="AF14:AG15">
    <cfRule type="cellIs" dxfId="914" priority="265" stopIfTrue="1" operator="notEqual">
      <formula>0</formula>
    </cfRule>
  </conditionalFormatting>
  <conditionalFormatting sqref="AH14:AI15">
    <cfRule type="cellIs" dxfId="913" priority="264" stopIfTrue="1" operator="notEqual">
      <formula>0</formula>
    </cfRule>
  </conditionalFormatting>
  <conditionalFormatting sqref="AL12:AM15">
    <cfRule type="cellIs" dxfId="912" priority="263" stopIfTrue="1" operator="notEqual">
      <formula>0</formula>
    </cfRule>
  </conditionalFormatting>
  <conditionalFormatting sqref="V16:W17">
    <cfRule type="cellIs" dxfId="911" priority="262" stopIfTrue="1" operator="notEqual">
      <formula>0</formula>
    </cfRule>
  </conditionalFormatting>
  <conditionalFormatting sqref="X16:Y17">
    <cfRule type="cellIs" dxfId="910" priority="261" stopIfTrue="1" operator="notEqual">
      <formula>0</formula>
    </cfRule>
  </conditionalFormatting>
  <conditionalFormatting sqref="Z16:AA17">
    <cfRule type="cellIs" dxfId="909" priority="260" stopIfTrue="1" operator="notEqual">
      <formula>0</formula>
    </cfRule>
  </conditionalFormatting>
  <conditionalFormatting sqref="AB16:AC17">
    <cfRule type="cellIs" dxfId="908" priority="259" stopIfTrue="1" operator="notEqual">
      <formula>0</formula>
    </cfRule>
  </conditionalFormatting>
  <conditionalFormatting sqref="AD16:AE17">
    <cfRule type="cellIs" dxfId="907" priority="258" stopIfTrue="1" operator="notEqual">
      <formula>0</formula>
    </cfRule>
  </conditionalFormatting>
  <conditionalFormatting sqref="AF16:AG17">
    <cfRule type="cellIs" dxfId="906" priority="257" stopIfTrue="1" operator="notEqual">
      <formula>0</formula>
    </cfRule>
  </conditionalFormatting>
  <conditionalFormatting sqref="AH16:AI17">
    <cfRule type="cellIs" dxfId="905" priority="256" stopIfTrue="1" operator="notEqual">
      <formula>0</formula>
    </cfRule>
  </conditionalFormatting>
  <conditionalFormatting sqref="AH20:AI42">
    <cfRule type="cellIs" dxfId="904" priority="235" stopIfTrue="1" operator="notEqual">
      <formula>0</formula>
    </cfRule>
  </conditionalFormatting>
  <conditionalFormatting sqref="AL18:AM40">
    <cfRule type="cellIs" dxfId="903" priority="234" stopIfTrue="1" operator="notEqual">
      <formula>0</formula>
    </cfRule>
  </conditionalFormatting>
  <conditionalFormatting sqref="AO12:AP13">
    <cfRule type="cellIs" dxfId="902" priority="233" stopIfTrue="1" operator="notEqual">
      <formula>0</formula>
    </cfRule>
  </conditionalFormatting>
  <conditionalFormatting sqref="AQ12:AR13">
    <cfRule type="cellIs" dxfId="901" priority="232" stopIfTrue="1" operator="notEqual">
      <formula>0</formula>
    </cfRule>
  </conditionalFormatting>
  <conditionalFormatting sqref="AS12:AT13">
    <cfRule type="cellIs" dxfId="900" priority="231" stopIfTrue="1" operator="notEqual">
      <formula>0</formula>
    </cfRule>
  </conditionalFormatting>
  <conditionalFormatting sqref="AT14:AT15">
    <cfRule type="cellIs" dxfId="899" priority="230" stopIfTrue="1" operator="notEqual">
      <formula>0</formula>
    </cfRule>
  </conditionalFormatting>
  <conditionalFormatting sqref="AS14:AS15">
    <cfRule type="cellIs" dxfId="898" priority="229" stopIfTrue="1" operator="notEqual">
      <formula>0</formula>
    </cfRule>
  </conditionalFormatting>
  <conditionalFormatting sqref="AO14:AP15">
    <cfRule type="cellIs" dxfId="897" priority="228" stopIfTrue="1" operator="notEqual">
      <formula>0</formula>
    </cfRule>
  </conditionalFormatting>
  <conditionalFormatting sqref="AQ14:AR15">
    <cfRule type="cellIs" dxfId="896" priority="227" stopIfTrue="1" operator="notEqual">
      <formula>0</formula>
    </cfRule>
  </conditionalFormatting>
  <conditionalFormatting sqref="AU12:AV15">
    <cfRule type="cellIs" dxfId="895" priority="226" stopIfTrue="1" operator="notEqual">
      <formula>0</formula>
    </cfRule>
  </conditionalFormatting>
  <conditionalFormatting sqref="AW12:AX13">
    <cfRule type="cellIs" dxfId="894" priority="225" stopIfTrue="1" operator="notEqual">
      <formula>0</formula>
    </cfRule>
  </conditionalFormatting>
  <conditionalFormatting sqref="AW14:AX15">
    <cfRule type="cellIs" dxfId="893" priority="224" stopIfTrue="1" operator="notEqual">
      <formula>0</formula>
    </cfRule>
  </conditionalFormatting>
  <conditionalFormatting sqref="AY12:AZ13">
    <cfRule type="cellIs" dxfId="892" priority="223" stopIfTrue="1" operator="notEqual">
      <formula>0</formula>
    </cfRule>
  </conditionalFormatting>
  <conditionalFormatting sqref="BA12:BB13">
    <cfRule type="cellIs" dxfId="891" priority="222" stopIfTrue="1" operator="notEqual">
      <formula>0</formula>
    </cfRule>
  </conditionalFormatting>
  <conditionalFormatting sqref="BC12:BD13">
    <cfRule type="cellIs" dxfId="890" priority="221" stopIfTrue="1" operator="notEqual">
      <formula>0</formula>
    </cfRule>
  </conditionalFormatting>
  <conditionalFormatting sqref="BD14:BD15">
    <cfRule type="cellIs" dxfId="889" priority="220" stopIfTrue="1" operator="notEqual">
      <formula>0</formula>
    </cfRule>
  </conditionalFormatting>
  <conditionalFormatting sqref="BC14:BC15">
    <cfRule type="cellIs" dxfId="888" priority="219" stopIfTrue="1" operator="notEqual">
      <formula>0</formula>
    </cfRule>
  </conditionalFormatting>
  <conditionalFormatting sqref="AY14:AZ15">
    <cfRule type="cellIs" dxfId="887" priority="218" stopIfTrue="1" operator="notEqual">
      <formula>0</formula>
    </cfRule>
  </conditionalFormatting>
  <conditionalFormatting sqref="BA14:BB15">
    <cfRule type="cellIs" dxfId="886" priority="217" stopIfTrue="1" operator="notEqual">
      <formula>0</formula>
    </cfRule>
  </conditionalFormatting>
  <conditionalFormatting sqref="BE12:BF15">
    <cfRule type="cellIs" dxfId="885" priority="216" stopIfTrue="1" operator="notEqual">
      <formula>0</formula>
    </cfRule>
  </conditionalFormatting>
  <conditionalFormatting sqref="AO16:AP17">
    <cfRule type="cellIs" dxfId="884" priority="215" stopIfTrue="1" operator="notEqual">
      <formula>0</formula>
    </cfRule>
  </conditionalFormatting>
  <conditionalFormatting sqref="AQ16:AR17">
    <cfRule type="cellIs" dxfId="883" priority="214" stopIfTrue="1" operator="notEqual">
      <formula>0</formula>
    </cfRule>
  </conditionalFormatting>
  <conditionalFormatting sqref="AS16:AT17">
    <cfRule type="cellIs" dxfId="882" priority="213" stopIfTrue="1" operator="notEqual">
      <formula>0</formula>
    </cfRule>
  </conditionalFormatting>
  <conditionalFormatting sqref="AU16:AV17">
    <cfRule type="cellIs" dxfId="881" priority="212" stopIfTrue="1" operator="notEqual">
      <formula>0</formula>
    </cfRule>
  </conditionalFormatting>
  <conditionalFormatting sqref="AW16:AX17">
    <cfRule type="cellIs" dxfId="880" priority="211" stopIfTrue="1" operator="notEqual">
      <formula>0</formula>
    </cfRule>
  </conditionalFormatting>
  <conditionalFormatting sqref="AY16:AZ17">
    <cfRule type="cellIs" dxfId="879" priority="210" stopIfTrue="1" operator="notEqual">
      <formula>0</formula>
    </cfRule>
  </conditionalFormatting>
  <conditionalFormatting sqref="BA16:BB17">
    <cfRule type="cellIs" dxfId="878" priority="209" stopIfTrue="1" operator="notEqual">
      <formula>0</formula>
    </cfRule>
  </conditionalFormatting>
  <conditionalFormatting sqref="BC16:BD17">
    <cfRule type="cellIs" dxfId="877" priority="208" stopIfTrue="1" operator="notEqual">
      <formula>0</formula>
    </cfRule>
  </conditionalFormatting>
  <conditionalFormatting sqref="BE16:BF17">
    <cfRule type="cellIs" dxfId="876" priority="207" stopIfTrue="1" operator="notEqual">
      <formula>0</formula>
    </cfRule>
  </conditionalFormatting>
  <conditionalFormatting sqref="AO18:AP19">
    <cfRule type="cellIs" dxfId="875" priority="206" stopIfTrue="1" operator="notEqual">
      <formula>0</formula>
    </cfRule>
  </conditionalFormatting>
  <conditionalFormatting sqref="AQ18:AR19">
    <cfRule type="cellIs" dxfId="874" priority="205" stopIfTrue="1" operator="notEqual">
      <formula>0</formula>
    </cfRule>
  </conditionalFormatting>
  <conditionalFormatting sqref="AS18:AT19">
    <cfRule type="cellIs" dxfId="873" priority="204" stopIfTrue="1" operator="notEqual">
      <formula>0</formula>
    </cfRule>
  </conditionalFormatting>
  <conditionalFormatting sqref="AV41:AV42">
    <cfRule type="cellIs" dxfId="872" priority="203" stopIfTrue="1" operator="notEqual">
      <formula>0</formula>
    </cfRule>
  </conditionalFormatting>
  <conditionalFormatting sqref="AT41:AU42 AT20:AT40">
    <cfRule type="cellIs" dxfId="871" priority="202" stopIfTrue="1" operator="notEqual">
      <formula>0</formula>
    </cfRule>
  </conditionalFormatting>
  <conditionalFormatting sqref="AS20:AS42">
    <cfRule type="cellIs" dxfId="870" priority="201" stopIfTrue="1" operator="notEqual">
      <formula>0</formula>
    </cfRule>
  </conditionalFormatting>
  <conditionalFormatting sqref="AO20:AP42">
    <cfRule type="cellIs" dxfId="869" priority="200" stopIfTrue="1" operator="notEqual">
      <formula>0</formula>
    </cfRule>
  </conditionalFormatting>
  <conditionalFormatting sqref="AQ20:AR42">
    <cfRule type="cellIs" dxfId="868" priority="199" stopIfTrue="1" operator="notEqual">
      <formula>0</formula>
    </cfRule>
  </conditionalFormatting>
  <conditionalFormatting sqref="AU18:AV40">
    <cfRule type="cellIs" dxfId="867" priority="198" stopIfTrue="1" operator="notEqual">
      <formula>0</formula>
    </cfRule>
  </conditionalFormatting>
  <conditionalFormatting sqref="AW18:AX19">
    <cfRule type="cellIs" dxfId="866" priority="197" stopIfTrue="1" operator="notEqual">
      <formula>0</formula>
    </cfRule>
  </conditionalFormatting>
  <conditionalFormatting sqref="AW20:AX42">
    <cfRule type="cellIs" dxfId="865" priority="196" stopIfTrue="1" operator="notEqual">
      <formula>0</formula>
    </cfRule>
  </conditionalFormatting>
  <conditionalFormatting sqref="AY18:AZ19">
    <cfRule type="cellIs" dxfId="864" priority="195" stopIfTrue="1" operator="notEqual">
      <formula>0</formula>
    </cfRule>
  </conditionalFormatting>
  <conditionalFormatting sqref="BA18:BB19">
    <cfRule type="cellIs" dxfId="863" priority="194" stopIfTrue="1" operator="notEqual">
      <formula>0</formula>
    </cfRule>
  </conditionalFormatting>
  <conditionalFormatting sqref="BC18:BD19">
    <cfRule type="cellIs" dxfId="862" priority="193" stopIfTrue="1" operator="notEqual">
      <formula>0</formula>
    </cfRule>
  </conditionalFormatting>
  <conditionalFormatting sqref="BF41:BF42">
    <cfRule type="cellIs" dxfId="861" priority="192" stopIfTrue="1" operator="notEqual">
      <formula>0</formula>
    </cfRule>
  </conditionalFormatting>
  <conditionalFormatting sqref="BD41:BE42 BD20:BD40">
    <cfRule type="cellIs" dxfId="860" priority="191" stopIfTrue="1" operator="notEqual">
      <formula>0</formula>
    </cfRule>
  </conditionalFormatting>
  <conditionalFormatting sqref="BC20:BC42">
    <cfRule type="cellIs" dxfId="859" priority="190" stopIfTrue="1" operator="notEqual">
      <formula>0</formula>
    </cfRule>
  </conditionalFormatting>
  <conditionalFormatting sqref="AY20:AZ42">
    <cfRule type="cellIs" dxfId="858" priority="189" stopIfTrue="1" operator="notEqual">
      <formula>0</formula>
    </cfRule>
  </conditionalFormatting>
  <conditionalFormatting sqref="BA20:BB42">
    <cfRule type="cellIs" dxfId="857" priority="188" stopIfTrue="1" operator="notEqual">
      <formula>0</formula>
    </cfRule>
  </conditionalFormatting>
  <conditionalFormatting sqref="BE18:BF40">
    <cfRule type="cellIs" dxfId="856" priority="187" stopIfTrue="1" operator="notEqual">
      <formula>0</formula>
    </cfRule>
  </conditionalFormatting>
  <conditionalFormatting sqref="C50:D51">
    <cfRule type="cellIs" dxfId="855" priority="186" stopIfTrue="1" operator="notEqual">
      <formula>0</formula>
    </cfRule>
  </conditionalFormatting>
  <conditionalFormatting sqref="E50:F51">
    <cfRule type="cellIs" dxfId="854" priority="185" stopIfTrue="1" operator="notEqual">
      <formula>0</formula>
    </cfRule>
  </conditionalFormatting>
  <conditionalFormatting sqref="G50:H51">
    <cfRule type="cellIs" dxfId="853" priority="184" stopIfTrue="1" operator="notEqual">
      <formula>0</formula>
    </cfRule>
  </conditionalFormatting>
  <conditionalFormatting sqref="H52:H53">
    <cfRule type="cellIs" dxfId="852" priority="183" stopIfTrue="1" operator="notEqual">
      <formula>0</formula>
    </cfRule>
  </conditionalFormatting>
  <conditionalFormatting sqref="G52:G53">
    <cfRule type="cellIs" dxfId="851" priority="182" stopIfTrue="1" operator="notEqual">
      <formula>0</formula>
    </cfRule>
  </conditionalFormatting>
  <conditionalFormatting sqref="C52:D53">
    <cfRule type="cellIs" dxfId="850" priority="181" stopIfTrue="1" operator="notEqual">
      <formula>0</formula>
    </cfRule>
  </conditionalFormatting>
  <conditionalFormatting sqref="E52:F53">
    <cfRule type="cellIs" dxfId="849" priority="180" stopIfTrue="1" operator="notEqual">
      <formula>0</formula>
    </cfRule>
  </conditionalFormatting>
  <conditionalFormatting sqref="I50:J53">
    <cfRule type="cellIs" dxfId="848" priority="179" stopIfTrue="1" operator="notEqual">
      <formula>0</formula>
    </cfRule>
  </conditionalFormatting>
  <conditionalFormatting sqref="K50:L51">
    <cfRule type="cellIs" dxfId="847" priority="178" stopIfTrue="1" operator="notEqual">
      <formula>0</formula>
    </cfRule>
  </conditionalFormatting>
  <conditionalFormatting sqref="K52:L53">
    <cfRule type="cellIs" dxfId="846" priority="177" stopIfTrue="1" operator="notEqual">
      <formula>0</formula>
    </cfRule>
  </conditionalFormatting>
  <conditionalFormatting sqref="M50:N51">
    <cfRule type="cellIs" dxfId="845" priority="176" stopIfTrue="1" operator="notEqual">
      <formula>0</formula>
    </cfRule>
  </conditionalFormatting>
  <conditionalFormatting sqref="O50:P51">
    <cfRule type="cellIs" dxfId="844" priority="175" stopIfTrue="1" operator="notEqual">
      <formula>0</formula>
    </cfRule>
  </conditionalFormatting>
  <conditionalFormatting sqref="Q50:R51">
    <cfRule type="cellIs" dxfId="843" priority="174" stopIfTrue="1" operator="notEqual">
      <formula>0</formula>
    </cfRule>
  </conditionalFormatting>
  <conditionalFormatting sqref="R52:R53">
    <cfRule type="cellIs" dxfId="842" priority="173" stopIfTrue="1" operator="notEqual">
      <formula>0</formula>
    </cfRule>
  </conditionalFormatting>
  <conditionalFormatting sqref="Q52:Q53">
    <cfRule type="cellIs" dxfId="841" priority="172" stopIfTrue="1" operator="notEqual">
      <formula>0</formula>
    </cfRule>
  </conditionalFormatting>
  <conditionalFormatting sqref="M52:N53">
    <cfRule type="cellIs" dxfId="840" priority="171" stopIfTrue="1" operator="notEqual">
      <formula>0</formula>
    </cfRule>
  </conditionalFormatting>
  <conditionalFormatting sqref="O52:P53">
    <cfRule type="cellIs" dxfId="839" priority="170" stopIfTrue="1" operator="notEqual">
      <formula>0</formula>
    </cfRule>
  </conditionalFormatting>
  <conditionalFormatting sqref="S50:T53">
    <cfRule type="cellIs" dxfId="838" priority="169" stopIfTrue="1" operator="notEqual">
      <formula>0</formula>
    </cfRule>
  </conditionalFormatting>
  <conditionalFormatting sqref="C54:D55">
    <cfRule type="cellIs" dxfId="837" priority="168" stopIfTrue="1" operator="notEqual">
      <formula>0</formula>
    </cfRule>
  </conditionalFormatting>
  <conditionalFormatting sqref="E54:F55">
    <cfRule type="cellIs" dxfId="836" priority="167" stopIfTrue="1" operator="notEqual">
      <formula>0</formula>
    </cfRule>
  </conditionalFormatting>
  <conditionalFormatting sqref="G54:H55">
    <cfRule type="cellIs" dxfId="835" priority="166" stopIfTrue="1" operator="notEqual">
      <formula>0</formula>
    </cfRule>
  </conditionalFormatting>
  <conditionalFormatting sqref="I54:J55">
    <cfRule type="cellIs" dxfId="834" priority="165" stopIfTrue="1" operator="notEqual">
      <formula>0</formula>
    </cfRule>
  </conditionalFormatting>
  <conditionalFormatting sqref="K54:L55">
    <cfRule type="cellIs" dxfId="833" priority="164" stopIfTrue="1" operator="notEqual">
      <formula>0</formula>
    </cfRule>
  </conditionalFormatting>
  <conditionalFormatting sqref="M54:N55">
    <cfRule type="cellIs" dxfId="832" priority="163" stopIfTrue="1" operator="notEqual">
      <formula>0</formula>
    </cfRule>
  </conditionalFormatting>
  <conditionalFormatting sqref="O54:P55">
    <cfRule type="cellIs" dxfId="831" priority="162" stopIfTrue="1" operator="notEqual">
      <formula>0</formula>
    </cfRule>
  </conditionalFormatting>
  <conditionalFormatting sqref="Q54:R55">
    <cfRule type="cellIs" dxfId="830" priority="161" stopIfTrue="1" operator="notEqual">
      <formula>0</formula>
    </cfRule>
  </conditionalFormatting>
  <conditionalFormatting sqref="S54:T55">
    <cfRule type="cellIs" dxfId="829" priority="160" stopIfTrue="1" operator="notEqual">
      <formula>0</formula>
    </cfRule>
  </conditionalFormatting>
  <conditionalFormatting sqref="V56:W57">
    <cfRule type="cellIs" dxfId="828" priority="112" stopIfTrue="1" operator="notEqual">
      <formula>0</formula>
    </cfRule>
  </conditionalFormatting>
  <conditionalFormatting sqref="X56:Y57">
    <cfRule type="cellIs" dxfId="827" priority="111" stopIfTrue="1" operator="notEqual">
      <formula>0</formula>
    </cfRule>
  </conditionalFormatting>
  <conditionalFormatting sqref="Z56:AA57">
    <cfRule type="cellIs" dxfId="826" priority="110" stopIfTrue="1" operator="notEqual">
      <formula>0</formula>
    </cfRule>
  </conditionalFormatting>
  <conditionalFormatting sqref="AC79:AC80">
    <cfRule type="cellIs" dxfId="825" priority="109" stopIfTrue="1" operator="notEqual">
      <formula>0</formula>
    </cfRule>
  </conditionalFormatting>
  <conditionalFormatting sqref="AA79:AB80 AA58:AA78">
    <cfRule type="cellIs" dxfId="824" priority="108" stopIfTrue="1" operator="notEqual">
      <formula>0</formula>
    </cfRule>
  </conditionalFormatting>
  <conditionalFormatting sqref="Z58:Z80">
    <cfRule type="cellIs" dxfId="823" priority="107" stopIfTrue="1" operator="notEqual">
      <formula>0</formula>
    </cfRule>
  </conditionalFormatting>
  <conditionalFormatting sqref="V58:W80">
    <cfRule type="cellIs" dxfId="822" priority="106" stopIfTrue="1" operator="notEqual">
      <formula>0</formula>
    </cfRule>
  </conditionalFormatting>
  <conditionalFormatting sqref="X58:Y80">
    <cfRule type="cellIs" dxfId="821" priority="105" stopIfTrue="1" operator="notEqual">
      <formula>0</formula>
    </cfRule>
  </conditionalFormatting>
  <conditionalFormatting sqref="AB56:AC78">
    <cfRule type="cellIs" dxfId="820" priority="104" stopIfTrue="1" operator="notEqual">
      <formula>0</formula>
    </cfRule>
  </conditionalFormatting>
  <conditionalFormatting sqref="AD56:AE57">
    <cfRule type="cellIs" dxfId="819" priority="103" stopIfTrue="1" operator="notEqual">
      <formula>0</formula>
    </cfRule>
  </conditionalFormatting>
  <conditionalFormatting sqref="AD58:AE80">
    <cfRule type="cellIs" dxfId="818" priority="102" stopIfTrue="1" operator="notEqual">
      <formula>0</formula>
    </cfRule>
  </conditionalFormatting>
  <conditionalFormatting sqref="AF56:AG57">
    <cfRule type="cellIs" dxfId="817" priority="101" stopIfTrue="1" operator="notEqual">
      <formula>0</formula>
    </cfRule>
  </conditionalFormatting>
  <conditionalFormatting sqref="AH56:AI57">
    <cfRule type="cellIs" dxfId="816" priority="100" stopIfTrue="1" operator="notEqual">
      <formula>0</formula>
    </cfRule>
  </conditionalFormatting>
  <conditionalFormatting sqref="AJ56:AK57">
    <cfRule type="cellIs" dxfId="815" priority="99" stopIfTrue="1" operator="notEqual">
      <formula>0</formula>
    </cfRule>
  </conditionalFormatting>
  <conditionalFormatting sqref="AM79:AM80">
    <cfRule type="cellIs" dxfId="814" priority="98" stopIfTrue="1" operator="notEqual">
      <formula>0</formula>
    </cfRule>
  </conditionalFormatting>
  <conditionalFormatting sqref="AK79:AL80 AK58:AK78">
    <cfRule type="cellIs" dxfId="813" priority="97" stopIfTrue="1" operator="notEqual">
      <formula>0</formula>
    </cfRule>
  </conditionalFormatting>
  <conditionalFormatting sqref="AJ58:AJ80">
    <cfRule type="cellIs" dxfId="812" priority="96" stopIfTrue="1" operator="notEqual">
      <formula>0</formula>
    </cfRule>
  </conditionalFormatting>
  <conditionalFormatting sqref="AF58:AG80">
    <cfRule type="cellIs" dxfId="811" priority="95" stopIfTrue="1" operator="notEqual">
      <formula>0</formula>
    </cfRule>
  </conditionalFormatting>
  <conditionalFormatting sqref="AH58:AI80">
    <cfRule type="cellIs" dxfId="810" priority="94" stopIfTrue="1" operator="notEqual">
      <formula>0</formula>
    </cfRule>
  </conditionalFormatting>
  <conditionalFormatting sqref="AL56:AM78">
    <cfRule type="cellIs" dxfId="809" priority="93" stopIfTrue="1" operator="notEqual">
      <formula>0</formula>
    </cfRule>
  </conditionalFormatting>
  <conditionalFormatting sqref="C56:D57">
    <cfRule type="cellIs" dxfId="808" priority="159" stopIfTrue="1" operator="notEqual">
      <formula>0</formula>
    </cfRule>
  </conditionalFormatting>
  <conditionalFormatting sqref="E56:F57">
    <cfRule type="cellIs" dxfId="807" priority="158" stopIfTrue="1" operator="notEqual">
      <formula>0</formula>
    </cfRule>
  </conditionalFormatting>
  <conditionalFormatting sqref="G56:H57">
    <cfRule type="cellIs" dxfId="806" priority="157" stopIfTrue="1" operator="notEqual">
      <formula>0</formula>
    </cfRule>
  </conditionalFormatting>
  <conditionalFormatting sqref="J79:J80">
    <cfRule type="cellIs" dxfId="805" priority="156" stopIfTrue="1" operator="notEqual">
      <formula>0</formula>
    </cfRule>
  </conditionalFormatting>
  <conditionalFormatting sqref="H79:I80 H58:H78">
    <cfRule type="cellIs" dxfId="804" priority="155" stopIfTrue="1" operator="notEqual">
      <formula>0</formula>
    </cfRule>
  </conditionalFormatting>
  <conditionalFormatting sqref="G58:G80">
    <cfRule type="cellIs" dxfId="803" priority="154" stopIfTrue="1" operator="notEqual">
      <formula>0</formula>
    </cfRule>
  </conditionalFormatting>
  <conditionalFormatting sqref="C58:D80">
    <cfRule type="cellIs" dxfId="802" priority="153" stopIfTrue="1" operator="notEqual">
      <formula>0</formula>
    </cfRule>
  </conditionalFormatting>
  <conditionalFormatting sqref="E58:F80">
    <cfRule type="cellIs" dxfId="801" priority="152" stopIfTrue="1" operator="notEqual">
      <formula>0</formula>
    </cfRule>
  </conditionalFormatting>
  <conditionalFormatting sqref="I56:J78">
    <cfRule type="cellIs" dxfId="800" priority="151" stopIfTrue="1" operator="notEqual">
      <formula>0</formula>
    </cfRule>
  </conditionalFormatting>
  <conditionalFormatting sqref="K56:L57">
    <cfRule type="cellIs" dxfId="799" priority="150" stopIfTrue="1" operator="notEqual">
      <formula>0</formula>
    </cfRule>
  </conditionalFormatting>
  <conditionalFormatting sqref="K58:L80">
    <cfRule type="cellIs" dxfId="798" priority="149" stopIfTrue="1" operator="notEqual">
      <formula>0</formula>
    </cfRule>
  </conditionalFormatting>
  <conditionalFormatting sqref="M56:N57">
    <cfRule type="cellIs" dxfId="797" priority="148" stopIfTrue="1" operator="notEqual">
      <formula>0</formula>
    </cfRule>
  </conditionalFormatting>
  <conditionalFormatting sqref="O56:P57">
    <cfRule type="cellIs" dxfId="796" priority="147" stopIfTrue="1" operator="notEqual">
      <formula>0</formula>
    </cfRule>
  </conditionalFormatting>
  <conditionalFormatting sqref="Q56:R57">
    <cfRule type="cellIs" dxfId="795" priority="146" stopIfTrue="1" operator="notEqual">
      <formula>0</formula>
    </cfRule>
  </conditionalFormatting>
  <conditionalFormatting sqref="T79:T80">
    <cfRule type="cellIs" dxfId="794" priority="145" stopIfTrue="1" operator="notEqual">
      <formula>0</formula>
    </cfRule>
  </conditionalFormatting>
  <conditionalFormatting sqref="R79:S80 R58:R78">
    <cfRule type="cellIs" dxfId="793" priority="144" stopIfTrue="1" operator="notEqual">
      <formula>0</formula>
    </cfRule>
  </conditionalFormatting>
  <conditionalFormatting sqref="Q58:Q80">
    <cfRule type="cellIs" dxfId="792" priority="143" stopIfTrue="1" operator="notEqual">
      <formula>0</formula>
    </cfRule>
  </conditionalFormatting>
  <conditionalFormatting sqref="M58:N80">
    <cfRule type="cellIs" dxfId="791" priority="142" stopIfTrue="1" operator="notEqual">
      <formula>0</formula>
    </cfRule>
  </conditionalFormatting>
  <conditionalFormatting sqref="O58:P80">
    <cfRule type="cellIs" dxfId="790" priority="141" stopIfTrue="1" operator="notEqual">
      <formula>0</formula>
    </cfRule>
  </conditionalFormatting>
  <conditionalFormatting sqref="S56:T78">
    <cfRule type="cellIs" dxfId="789" priority="140" stopIfTrue="1" operator="notEqual">
      <formula>0</formula>
    </cfRule>
  </conditionalFormatting>
  <conditionalFormatting sqref="V50:W51">
    <cfRule type="cellIs" dxfId="788" priority="139" stopIfTrue="1" operator="notEqual">
      <formula>0</formula>
    </cfRule>
  </conditionalFormatting>
  <conditionalFormatting sqref="X50:Y51">
    <cfRule type="cellIs" dxfId="787" priority="138" stopIfTrue="1" operator="notEqual">
      <formula>0</formula>
    </cfRule>
  </conditionalFormatting>
  <conditionalFormatting sqref="Z50:AA51">
    <cfRule type="cellIs" dxfId="786" priority="137" stopIfTrue="1" operator="notEqual">
      <formula>0</formula>
    </cfRule>
  </conditionalFormatting>
  <conditionalFormatting sqref="AA52:AA53">
    <cfRule type="cellIs" dxfId="785" priority="136" stopIfTrue="1" operator="notEqual">
      <formula>0</formula>
    </cfRule>
  </conditionalFormatting>
  <conditionalFormatting sqref="Z52:Z53">
    <cfRule type="cellIs" dxfId="784" priority="135" stopIfTrue="1" operator="notEqual">
      <formula>0</formula>
    </cfRule>
  </conditionalFormatting>
  <conditionalFormatting sqref="V52:W53">
    <cfRule type="cellIs" dxfId="783" priority="134" stopIfTrue="1" operator="notEqual">
      <formula>0</formula>
    </cfRule>
  </conditionalFormatting>
  <conditionalFormatting sqref="X52:Y53">
    <cfRule type="cellIs" dxfId="782" priority="133" stopIfTrue="1" operator="notEqual">
      <formula>0</formula>
    </cfRule>
  </conditionalFormatting>
  <conditionalFormatting sqref="AB50:AC53">
    <cfRule type="cellIs" dxfId="781" priority="132" stopIfTrue="1" operator="notEqual">
      <formula>0</formula>
    </cfRule>
  </conditionalFormatting>
  <conditionalFormatting sqref="AD50:AE51">
    <cfRule type="cellIs" dxfId="780" priority="131" stopIfTrue="1" operator="notEqual">
      <formula>0</formula>
    </cfRule>
  </conditionalFormatting>
  <conditionalFormatting sqref="AD52:AE53">
    <cfRule type="cellIs" dxfId="779" priority="130" stopIfTrue="1" operator="notEqual">
      <formula>0</formula>
    </cfRule>
  </conditionalFormatting>
  <conditionalFormatting sqref="AF50:AG51">
    <cfRule type="cellIs" dxfId="778" priority="129" stopIfTrue="1" operator="notEqual">
      <formula>0</formula>
    </cfRule>
  </conditionalFormatting>
  <conditionalFormatting sqref="AH50:AI51">
    <cfRule type="cellIs" dxfId="777" priority="128" stopIfTrue="1" operator="notEqual">
      <formula>0</formula>
    </cfRule>
  </conditionalFormatting>
  <conditionalFormatting sqref="AJ50:AK51">
    <cfRule type="cellIs" dxfId="776" priority="127" stopIfTrue="1" operator="notEqual">
      <formula>0</formula>
    </cfRule>
  </conditionalFormatting>
  <conditionalFormatting sqref="AK52:AK53">
    <cfRule type="cellIs" dxfId="775" priority="126" stopIfTrue="1" operator="notEqual">
      <formula>0</formula>
    </cfRule>
  </conditionalFormatting>
  <conditionalFormatting sqref="AJ52:AJ53">
    <cfRule type="cellIs" dxfId="774" priority="125" stopIfTrue="1" operator="notEqual">
      <formula>0</formula>
    </cfRule>
  </conditionalFormatting>
  <conditionalFormatting sqref="AF52:AG53">
    <cfRule type="cellIs" dxfId="773" priority="124" stopIfTrue="1" operator="notEqual">
      <formula>0</formula>
    </cfRule>
  </conditionalFormatting>
  <conditionalFormatting sqref="AH52:AI53">
    <cfRule type="cellIs" dxfId="772" priority="123" stopIfTrue="1" operator="notEqual">
      <formula>0</formula>
    </cfRule>
  </conditionalFormatting>
  <conditionalFormatting sqref="AL50:AM53">
    <cfRule type="cellIs" dxfId="771" priority="122" stopIfTrue="1" operator="notEqual">
      <formula>0</formula>
    </cfRule>
  </conditionalFormatting>
  <conditionalFormatting sqref="V54:W55">
    <cfRule type="cellIs" dxfId="770" priority="121" stopIfTrue="1" operator="notEqual">
      <formula>0</formula>
    </cfRule>
  </conditionalFormatting>
  <conditionalFormatting sqref="X54:Y55">
    <cfRule type="cellIs" dxfId="769" priority="120" stopIfTrue="1" operator="notEqual">
      <formula>0</formula>
    </cfRule>
  </conditionalFormatting>
  <conditionalFormatting sqref="Z54:AA55">
    <cfRule type="cellIs" dxfId="768" priority="119" stopIfTrue="1" operator="notEqual">
      <formula>0</formula>
    </cfRule>
  </conditionalFormatting>
  <conditionalFormatting sqref="AB54:AC55">
    <cfRule type="cellIs" dxfId="767" priority="118" stopIfTrue="1" operator="notEqual">
      <formula>0</formula>
    </cfRule>
  </conditionalFormatting>
  <conditionalFormatting sqref="AD54:AE55">
    <cfRule type="cellIs" dxfId="766" priority="117" stopIfTrue="1" operator="notEqual">
      <formula>0</formula>
    </cfRule>
  </conditionalFormatting>
  <conditionalFormatting sqref="AF54:AG55">
    <cfRule type="cellIs" dxfId="765" priority="116" stopIfTrue="1" operator="notEqual">
      <formula>0</formula>
    </cfRule>
  </conditionalFormatting>
  <conditionalFormatting sqref="AH54:AI55">
    <cfRule type="cellIs" dxfId="764" priority="115" stopIfTrue="1" operator="notEqual">
      <formula>0</formula>
    </cfRule>
  </conditionalFormatting>
  <conditionalFormatting sqref="AJ54:AK55">
    <cfRule type="cellIs" dxfId="763" priority="114" stopIfTrue="1" operator="notEqual">
      <formula>0</formula>
    </cfRule>
  </conditionalFormatting>
  <conditionalFormatting sqref="AL54:AM55">
    <cfRule type="cellIs" dxfId="762" priority="113" stopIfTrue="1" operator="notEqual">
      <formula>0</formula>
    </cfRule>
  </conditionalFormatting>
  <conditionalFormatting sqref="S44:T44">
    <cfRule type="cellIs" dxfId="761" priority="92" stopIfTrue="1" operator="greaterThan">
      <formula>0</formula>
    </cfRule>
  </conditionalFormatting>
  <conditionalFormatting sqref="AL44:AM44">
    <cfRule type="cellIs" dxfId="760" priority="91" stopIfTrue="1" operator="greaterThan">
      <formula>0</formula>
    </cfRule>
  </conditionalFormatting>
  <conditionalFormatting sqref="BE44:BF44">
    <cfRule type="cellIs" dxfId="759" priority="90" stopIfTrue="1" operator="greaterThan">
      <formula>0</formula>
    </cfRule>
  </conditionalFormatting>
  <conditionalFormatting sqref="S82:T82">
    <cfRule type="cellIs" dxfId="758" priority="89" stopIfTrue="1" operator="greaterThan">
      <formula>0</formula>
    </cfRule>
  </conditionalFormatting>
  <conditionalFormatting sqref="AL82:AM82">
    <cfRule type="cellIs" dxfId="757" priority="88" stopIfTrue="1" operator="greaterThan">
      <formula>0</formula>
    </cfRule>
  </conditionalFormatting>
  <conditionalFormatting sqref="Q14:Q15">
    <cfRule type="cellIs" dxfId="756" priority="42" stopIfTrue="1" operator="notEqual">
      <formula>0</formula>
    </cfRule>
  </conditionalFormatting>
  <conditionalFormatting sqref="C12:D13">
    <cfRule type="cellIs" dxfId="755" priority="56" stopIfTrue="1" operator="notEqual">
      <formula>0</formula>
    </cfRule>
  </conditionalFormatting>
  <conditionalFormatting sqref="E12:F13">
    <cfRule type="cellIs" dxfId="754" priority="55" stopIfTrue="1" operator="notEqual">
      <formula>0</formula>
    </cfRule>
  </conditionalFormatting>
  <conditionalFormatting sqref="G12:H13">
    <cfRule type="cellIs" dxfId="753" priority="54" stopIfTrue="1" operator="notEqual">
      <formula>0</formula>
    </cfRule>
  </conditionalFormatting>
  <conditionalFormatting sqref="H14:H15">
    <cfRule type="cellIs" dxfId="752" priority="53" stopIfTrue="1" operator="notEqual">
      <formula>0</formula>
    </cfRule>
  </conditionalFormatting>
  <conditionalFormatting sqref="G14:G15">
    <cfRule type="cellIs" dxfId="751" priority="52" stopIfTrue="1" operator="notEqual">
      <formula>0</formula>
    </cfRule>
  </conditionalFormatting>
  <conditionalFormatting sqref="C14:D15">
    <cfRule type="cellIs" dxfId="750" priority="51" stopIfTrue="1" operator="notEqual">
      <formula>0</formula>
    </cfRule>
  </conditionalFormatting>
  <conditionalFormatting sqref="E14:F15">
    <cfRule type="cellIs" dxfId="749" priority="50" stopIfTrue="1" operator="notEqual">
      <formula>0</formula>
    </cfRule>
  </conditionalFormatting>
  <conditionalFormatting sqref="I12:J15">
    <cfRule type="cellIs" dxfId="748" priority="49" stopIfTrue="1" operator="notEqual">
      <formula>0</formula>
    </cfRule>
  </conditionalFormatting>
  <conditionalFormatting sqref="K12:L13">
    <cfRule type="cellIs" dxfId="747" priority="48" stopIfTrue="1" operator="notEqual">
      <formula>0</formula>
    </cfRule>
  </conditionalFormatting>
  <conditionalFormatting sqref="K14:L15">
    <cfRule type="cellIs" dxfId="746" priority="47" stopIfTrue="1" operator="notEqual">
      <formula>0</formula>
    </cfRule>
  </conditionalFormatting>
  <conditionalFormatting sqref="M12:N13">
    <cfRule type="cellIs" dxfId="745" priority="46" stopIfTrue="1" operator="notEqual">
      <formula>0</formula>
    </cfRule>
  </conditionalFormatting>
  <conditionalFormatting sqref="O12:P13">
    <cfRule type="cellIs" dxfId="744" priority="45" stopIfTrue="1" operator="notEqual">
      <formula>0</formula>
    </cfRule>
  </conditionalFormatting>
  <conditionalFormatting sqref="Q12:R13">
    <cfRule type="cellIs" dxfId="743" priority="44" stopIfTrue="1" operator="notEqual">
      <formula>0</formula>
    </cfRule>
  </conditionalFormatting>
  <conditionalFormatting sqref="R14:R15">
    <cfRule type="cellIs" dxfId="742" priority="43" stopIfTrue="1" operator="notEqual">
      <formula>0</formula>
    </cfRule>
  </conditionalFormatting>
  <conditionalFormatting sqref="M14:N15">
    <cfRule type="cellIs" dxfId="741" priority="41" stopIfTrue="1" operator="notEqual">
      <formula>0</formula>
    </cfRule>
  </conditionalFormatting>
  <conditionalFormatting sqref="O14:P15">
    <cfRule type="cellIs" dxfId="740" priority="40" stopIfTrue="1" operator="notEqual">
      <formula>0</formula>
    </cfRule>
  </conditionalFormatting>
  <conditionalFormatting sqref="S12:T15">
    <cfRule type="cellIs" dxfId="739" priority="39" stopIfTrue="1" operator="notEqual">
      <formula>0</formula>
    </cfRule>
  </conditionalFormatting>
  <conditionalFormatting sqref="C16:D17">
    <cfRule type="cellIs" dxfId="738" priority="38" stopIfTrue="1" operator="notEqual">
      <formula>0</formula>
    </cfRule>
  </conditionalFormatting>
  <conditionalFormatting sqref="E16:F17">
    <cfRule type="cellIs" dxfId="737" priority="37" stopIfTrue="1" operator="notEqual">
      <formula>0</formula>
    </cfRule>
  </conditionalFormatting>
  <conditionalFormatting sqref="G16:H17">
    <cfRule type="cellIs" dxfId="736" priority="36" stopIfTrue="1" operator="notEqual">
      <formula>0</formula>
    </cfRule>
  </conditionalFormatting>
  <conditionalFormatting sqref="I16:J17">
    <cfRule type="cellIs" dxfId="735" priority="35" stopIfTrue="1" operator="notEqual">
      <formula>0</formula>
    </cfRule>
  </conditionalFormatting>
  <conditionalFormatting sqref="K16:L17">
    <cfRule type="cellIs" dxfId="734" priority="34" stopIfTrue="1" operator="notEqual">
      <formula>0</formula>
    </cfRule>
  </conditionalFormatting>
  <conditionalFormatting sqref="M16:N17">
    <cfRule type="cellIs" dxfId="733" priority="33" stopIfTrue="1" operator="notEqual">
      <formula>0</formula>
    </cfRule>
  </conditionalFormatting>
  <conditionalFormatting sqref="O16:P17">
    <cfRule type="cellIs" dxfId="732" priority="32" stopIfTrue="1" operator="notEqual">
      <formula>0</formula>
    </cfRule>
  </conditionalFormatting>
  <conditionalFormatting sqref="Q16:R17">
    <cfRule type="cellIs" dxfId="731" priority="31" stopIfTrue="1" operator="notEqual">
      <formula>0</formula>
    </cfRule>
  </conditionalFormatting>
  <conditionalFormatting sqref="S16:T17">
    <cfRule type="cellIs" dxfId="730" priority="30" stopIfTrue="1" operator="notEqual">
      <formula>0</formula>
    </cfRule>
  </conditionalFormatting>
  <conditionalFormatting sqref="C18:D19">
    <cfRule type="cellIs" dxfId="729" priority="29" stopIfTrue="1" operator="notEqual">
      <formula>0</formula>
    </cfRule>
  </conditionalFormatting>
  <conditionalFormatting sqref="E18:F19">
    <cfRule type="cellIs" dxfId="728" priority="28" stopIfTrue="1" operator="notEqual">
      <formula>0</formula>
    </cfRule>
  </conditionalFormatting>
  <conditionalFormatting sqref="G18:H19">
    <cfRule type="cellIs" dxfId="727" priority="27" stopIfTrue="1" operator="notEqual">
      <formula>0</formula>
    </cfRule>
  </conditionalFormatting>
  <conditionalFormatting sqref="H20:H36">
    <cfRule type="cellIs" dxfId="726" priority="26" stopIfTrue="1" operator="notEqual">
      <formula>0</formula>
    </cfRule>
  </conditionalFormatting>
  <conditionalFormatting sqref="G20:G36">
    <cfRule type="cellIs" dxfId="725" priority="25" stopIfTrue="1" operator="notEqual">
      <formula>0</formula>
    </cfRule>
  </conditionalFormatting>
  <conditionalFormatting sqref="C20:D36">
    <cfRule type="cellIs" dxfId="724" priority="24" stopIfTrue="1" operator="notEqual">
      <formula>0</formula>
    </cfRule>
  </conditionalFormatting>
  <conditionalFormatting sqref="E20:F36">
    <cfRule type="cellIs" dxfId="723" priority="23" stopIfTrue="1" operator="notEqual">
      <formula>0</formula>
    </cfRule>
  </conditionalFormatting>
  <conditionalFormatting sqref="I18:J36">
    <cfRule type="cellIs" dxfId="722" priority="22" stopIfTrue="1" operator="notEqual">
      <formula>0</formula>
    </cfRule>
  </conditionalFormatting>
  <conditionalFormatting sqref="K18:L19">
    <cfRule type="cellIs" dxfId="721" priority="21" stopIfTrue="1" operator="notEqual">
      <formula>0</formula>
    </cfRule>
  </conditionalFormatting>
  <conditionalFormatting sqref="K20:L36">
    <cfRule type="cellIs" dxfId="720" priority="20" stopIfTrue="1" operator="notEqual">
      <formula>0</formula>
    </cfRule>
  </conditionalFormatting>
  <conditionalFormatting sqref="M18:N19">
    <cfRule type="cellIs" dxfId="719" priority="19" stopIfTrue="1" operator="notEqual">
      <formula>0</formula>
    </cfRule>
  </conditionalFormatting>
  <conditionalFormatting sqref="O18:P19">
    <cfRule type="cellIs" dxfId="718" priority="18" stopIfTrue="1" operator="notEqual">
      <formula>0</formula>
    </cfRule>
  </conditionalFormatting>
  <conditionalFormatting sqref="Q18:R19">
    <cfRule type="cellIs" dxfId="717" priority="17" stopIfTrue="1" operator="notEqual">
      <formula>0</formula>
    </cfRule>
  </conditionalFormatting>
  <conditionalFormatting sqref="R20:R36">
    <cfRule type="cellIs" dxfId="716" priority="16" stopIfTrue="1" operator="notEqual">
      <formula>0</formula>
    </cfRule>
  </conditionalFormatting>
  <conditionalFormatting sqref="Q20:Q36">
    <cfRule type="cellIs" dxfId="715" priority="15" stopIfTrue="1" operator="notEqual">
      <formula>0</formula>
    </cfRule>
  </conditionalFormatting>
  <conditionalFormatting sqref="M20:N36">
    <cfRule type="cellIs" dxfId="714" priority="14" stopIfTrue="1" operator="notEqual">
      <formula>0</formula>
    </cfRule>
  </conditionalFormatting>
  <conditionalFormatting sqref="O20:P36">
    <cfRule type="cellIs" dxfId="713" priority="13" stopIfTrue="1" operator="notEqual">
      <formula>0</formula>
    </cfRule>
  </conditionalFormatting>
  <conditionalFormatting sqref="S18:T36">
    <cfRule type="cellIs" dxfId="712" priority="12" stopIfTrue="1" operator="notEqual">
      <formula>0</formula>
    </cfRule>
  </conditionalFormatting>
  <conditionalFormatting sqref="H37:H42">
    <cfRule type="cellIs" dxfId="711" priority="11" stopIfTrue="1" operator="notEqual">
      <formula>0</formula>
    </cfRule>
  </conditionalFormatting>
  <conditionalFormatting sqref="G37:G42">
    <cfRule type="cellIs" dxfId="710" priority="10" stopIfTrue="1" operator="notEqual">
      <formula>0</formula>
    </cfRule>
  </conditionalFormatting>
  <conditionalFormatting sqref="C37:D42">
    <cfRule type="cellIs" dxfId="709" priority="9" stopIfTrue="1" operator="notEqual">
      <formula>0</formula>
    </cfRule>
  </conditionalFormatting>
  <conditionalFormatting sqref="E37:F42">
    <cfRule type="cellIs" dxfId="708" priority="8" stopIfTrue="1" operator="notEqual">
      <formula>0</formula>
    </cfRule>
  </conditionalFormatting>
  <conditionalFormatting sqref="I37:J42">
    <cfRule type="cellIs" dxfId="707" priority="7" stopIfTrue="1" operator="notEqual">
      <formula>0</formula>
    </cfRule>
  </conditionalFormatting>
  <conditionalFormatting sqref="K37:L42">
    <cfRule type="cellIs" dxfId="706" priority="6" stopIfTrue="1" operator="notEqual">
      <formula>0</formula>
    </cfRule>
  </conditionalFormatting>
  <conditionalFormatting sqref="R37:R42">
    <cfRule type="cellIs" dxfId="705" priority="5" stopIfTrue="1" operator="notEqual">
      <formula>0</formula>
    </cfRule>
  </conditionalFormatting>
  <conditionalFormatting sqref="Q37:Q42">
    <cfRule type="cellIs" dxfId="704" priority="4" stopIfTrue="1" operator="notEqual">
      <formula>0</formula>
    </cfRule>
  </conditionalFormatting>
  <conditionalFormatting sqref="M37:N42">
    <cfRule type="cellIs" dxfId="703" priority="3" stopIfTrue="1" operator="notEqual">
      <formula>0</formula>
    </cfRule>
  </conditionalFormatting>
  <conditionalFormatting sqref="O37:P42">
    <cfRule type="cellIs" dxfId="702" priority="2" stopIfTrue="1" operator="notEqual">
      <formula>0</formula>
    </cfRule>
  </conditionalFormatting>
  <conditionalFormatting sqref="S37:T42">
    <cfRule type="cellIs" dxfId="701" priority="1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V50:AM80 V12:AM42 AO12:BF42 C50:T80 C12:T42">
      <formula1>AND(C12&gt;0,$J$6&lt;=$N$6,ISNUMBER(C12))</formula1>
    </dataValidation>
  </dataValidations>
  <pageMargins left="0" right="0" top="0" bottom="0" header="0" footer="0"/>
  <pageSetup paperSize="9" scale="40" orientation="landscape" r:id="rId1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79998168889431442"/>
    <pageSetUpPr fitToPage="1"/>
  </sheetPr>
  <dimension ref="A1:CR69"/>
  <sheetViews>
    <sheetView showGridLines="0" topLeftCell="A3" zoomScale="50" zoomScaleNormal="50" workbookViewId="0">
      <selection activeCell="AZ54" sqref="AZ54"/>
    </sheetView>
  </sheetViews>
  <sheetFormatPr defaultColWidth="5.44140625" defaultRowHeight="11.4" x14ac:dyDescent="0.25"/>
  <cols>
    <col min="1" max="1" width="5.44140625" style="54" customWidth="1"/>
    <col min="2" max="2" width="7.5546875" style="58" bestFit="1" customWidth="1"/>
    <col min="3" max="13" width="5.44140625" style="54"/>
    <col min="14" max="14" width="5.5546875" style="54" customWidth="1"/>
    <col min="15" max="15" width="5.109375" style="54" customWidth="1"/>
    <col min="16" max="16" width="5.44140625" style="54" customWidth="1"/>
    <col min="17" max="19" width="5.44140625" style="54"/>
    <col min="20" max="20" width="5.5546875" style="54" customWidth="1"/>
    <col min="21" max="21" width="7" style="54" bestFit="1" customWidth="1"/>
    <col min="22" max="27" width="5.44140625" style="54"/>
    <col min="28" max="28" width="5.5546875" style="54" customWidth="1"/>
    <col min="29" max="39" width="5.44140625" style="54"/>
    <col min="40" max="40" width="6.5546875" style="54" customWidth="1"/>
    <col min="41" max="41" width="5.5546875" style="54" customWidth="1"/>
    <col min="42" max="58" width="5.44140625" style="54" customWidth="1"/>
    <col min="59" max="59" width="7.5546875" style="54" bestFit="1" customWidth="1"/>
    <col min="60" max="77" width="5.44140625" style="54"/>
    <col min="78" max="78" width="6.5546875" style="54" bestFit="1" customWidth="1"/>
    <col min="79" max="16384" width="5.44140625" style="54"/>
  </cols>
  <sheetData>
    <row r="1" spans="1:96" ht="18.75" hidden="1" customHeight="1" x14ac:dyDescent="0.25">
      <c r="B1" s="55"/>
      <c r="C1" s="55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  <c r="AA1" s="756"/>
      <c r="AB1" s="756"/>
      <c r="AC1" s="756"/>
      <c r="AD1" s="756"/>
      <c r="AE1" s="756"/>
      <c r="AF1" s="756"/>
      <c r="AG1" s="756"/>
      <c r="AH1" s="756"/>
      <c r="AI1" s="756"/>
      <c r="AJ1" s="756"/>
      <c r="AK1" s="756"/>
      <c r="AL1" s="756"/>
      <c r="AM1" s="756"/>
      <c r="AN1" s="756"/>
      <c r="AO1" s="756"/>
      <c r="AP1" s="756"/>
      <c r="AQ1" s="756"/>
      <c r="AR1" s="756"/>
      <c r="AS1" s="756"/>
      <c r="AT1" s="756"/>
      <c r="AU1" s="756"/>
    </row>
    <row r="2" spans="1:96" ht="18.75" hidden="1" customHeight="1" x14ac:dyDescent="0.25">
      <c r="B2" s="55"/>
      <c r="C2" s="55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  <c r="AK2" s="756"/>
      <c r="AL2" s="756"/>
      <c r="AM2" s="756"/>
      <c r="AN2" s="756"/>
      <c r="AO2" s="756"/>
      <c r="AP2" s="756"/>
      <c r="AQ2" s="756"/>
      <c r="AR2" s="756"/>
      <c r="AS2" s="756"/>
      <c r="AT2" s="756"/>
      <c r="AU2" s="756"/>
    </row>
    <row r="3" spans="1:96" ht="18.75" customHeight="1" x14ac:dyDescent="0.25">
      <c r="B3" s="56"/>
      <c r="C3" s="757"/>
      <c r="D3" s="757"/>
      <c r="E3" s="757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8"/>
      <c r="AI3" s="758"/>
      <c r="AJ3" s="758"/>
      <c r="AK3" s="758"/>
      <c r="AL3" s="758"/>
      <c r="AM3" s="758"/>
      <c r="AN3" s="758"/>
      <c r="AO3" s="758"/>
      <c r="AP3" s="758"/>
      <c r="AQ3" s="758"/>
      <c r="AR3" s="758"/>
      <c r="AS3" s="758"/>
      <c r="AT3" s="758"/>
      <c r="AU3" s="758"/>
      <c r="AW3" s="700"/>
      <c r="AX3" s="700"/>
      <c r="AY3" s="700"/>
      <c r="AZ3" s="700"/>
      <c r="BA3" s="700"/>
      <c r="BB3" s="700"/>
      <c r="BC3" s="700"/>
      <c r="BD3" s="700"/>
      <c r="BE3" s="700"/>
      <c r="BF3" s="700"/>
    </row>
    <row r="4" spans="1:96" ht="18.75" customHeight="1" x14ac:dyDescent="0.25">
      <c r="A4" s="56"/>
      <c r="B4" s="57"/>
      <c r="C4" s="757"/>
      <c r="D4" s="757"/>
      <c r="E4" s="757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  <c r="AB4" s="758"/>
      <c r="AC4" s="758"/>
      <c r="AD4" s="758"/>
      <c r="AE4" s="758"/>
      <c r="AF4" s="758"/>
      <c r="AG4" s="758"/>
      <c r="AH4" s="758"/>
      <c r="AI4" s="758"/>
      <c r="AJ4" s="758"/>
      <c r="AK4" s="758"/>
      <c r="AL4" s="758"/>
      <c r="AM4" s="758"/>
      <c r="AN4" s="758"/>
      <c r="AO4" s="758"/>
      <c r="AP4" s="758"/>
      <c r="AQ4" s="758"/>
      <c r="AR4" s="758"/>
      <c r="AS4" s="758"/>
      <c r="AT4" s="758"/>
      <c r="AU4" s="758"/>
      <c r="AW4" s="700"/>
      <c r="AX4" s="700"/>
      <c r="AY4" s="700"/>
      <c r="AZ4" s="700"/>
      <c r="BA4" s="700"/>
      <c r="BB4" s="700"/>
      <c r="BC4" s="700"/>
      <c r="BD4" s="700"/>
      <c r="BE4" s="700"/>
      <c r="BF4" s="700"/>
    </row>
    <row r="5" spans="1:96" ht="18.75" customHeight="1" thickBot="1" x14ac:dyDescent="0.3">
      <c r="C5" s="58"/>
      <c r="D5" s="58"/>
      <c r="E5" s="58"/>
    </row>
    <row r="6" spans="1:96" ht="18.75" customHeight="1" thickBot="1" x14ac:dyDescent="0.3">
      <c r="C6" s="749" t="s">
        <v>28418</v>
      </c>
      <c r="D6" s="750"/>
      <c r="E6" s="751">
        <f>S38+AL38+BE38+R69+AK69</f>
        <v>0</v>
      </c>
      <c r="F6" s="751"/>
      <c r="G6" s="752"/>
      <c r="H6" s="753"/>
      <c r="I6" s="754"/>
      <c r="J6" s="754"/>
      <c r="K6" s="755"/>
      <c r="L6" s="777"/>
      <c r="M6" s="777"/>
    </row>
    <row r="7" spans="1:96" ht="18.75" customHeight="1" thickBot="1" x14ac:dyDescent="0.3">
      <c r="C7" s="720" t="s">
        <v>28419</v>
      </c>
      <c r="D7" s="721"/>
      <c r="E7" s="774">
        <f>COUNTIF(C13:BF36,"&gt;0")+COUNTIF(C44:T67,"&gt;0")+COUNTIF(V44:AM67,"&gt;0")</f>
        <v>0</v>
      </c>
      <c r="F7" s="775"/>
      <c r="G7" s="776" t="s">
        <v>28420</v>
      </c>
      <c r="H7" s="745"/>
      <c r="I7" s="745"/>
      <c r="J7" s="774">
        <f>NumLines_DAILY+NumLines_TWO_WEEKS+NumLines_MULTIFOCAL+NumLines_AOFA_MINUS+NumLines_AOFA_PLUS+NumLines_ODAMFA+NumLines_ODAMFA90+NumLines_ODAOHfA+NumLines_OTHER_PRODUCTS</f>
        <v>0</v>
      </c>
      <c r="K7" s="774"/>
      <c r="L7" s="720" t="s">
        <v>28421</v>
      </c>
      <c r="M7" s="721"/>
      <c r="N7" s="776">
        <v>120</v>
      </c>
      <c r="O7" s="745"/>
      <c r="P7" s="746"/>
      <c r="Q7" s="748" t="str">
        <f>IF(J7&gt;=Limit_AOFA_PLUS,"Достигнут лимит по количеству линий","")</f>
        <v/>
      </c>
      <c r="R7" s="748"/>
      <c r="S7" s="748"/>
      <c r="T7" s="748"/>
      <c r="U7" s="748"/>
      <c r="V7" s="748"/>
      <c r="W7" s="748"/>
      <c r="X7" s="748"/>
      <c r="Y7" s="748"/>
      <c r="Z7" s="748"/>
      <c r="AA7" s="748"/>
      <c r="AB7" s="748"/>
      <c r="AC7" s="748"/>
      <c r="AD7" s="748"/>
      <c r="AE7" s="748"/>
      <c r="AF7" s="748"/>
      <c r="AG7" s="748"/>
      <c r="AH7" s="748"/>
      <c r="AI7" s="748"/>
      <c r="AJ7" s="748"/>
      <c r="AK7" s="748"/>
      <c r="AL7" s="748"/>
    </row>
    <row r="8" spans="1:96" ht="18.75" customHeight="1" thickBot="1" x14ac:dyDescent="0.3">
      <c r="C8" s="58"/>
      <c r="D8" s="58"/>
      <c r="E8" s="58"/>
    </row>
    <row r="9" spans="1:96" s="60" customFormat="1" ht="18.75" customHeight="1" thickBot="1" x14ac:dyDescent="0.3">
      <c r="B9" s="75"/>
      <c r="C9" s="768" t="s">
        <v>28533</v>
      </c>
      <c r="D9" s="769"/>
      <c r="E9" s="769"/>
      <c r="F9" s="769"/>
      <c r="G9" s="769"/>
      <c r="H9" s="769"/>
      <c r="I9" s="769"/>
      <c r="J9" s="769"/>
      <c r="K9" s="769"/>
      <c r="L9" s="769"/>
      <c r="M9" s="769"/>
      <c r="N9" s="769"/>
      <c r="O9" s="769"/>
      <c r="P9" s="769"/>
      <c r="Q9" s="769"/>
      <c r="R9" s="769"/>
      <c r="S9" s="769"/>
      <c r="T9" s="769"/>
      <c r="U9" s="769"/>
      <c r="V9" s="769"/>
      <c r="W9" s="769"/>
      <c r="X9" s="769"/>
      <c r="Y9" s="769"/>
      <c r="Z9" s="769"/>
      <c r="AA9" s="769"/>
      <c r="AB9" s="769"/>
      <c r="AC9" s="769"/>
      <c r="AD9" s="769"/>
      <c r="AE9" s="769"/>
      <c r="AF9" s="769"/>
      <c r="AG9" s="769"/>
      <c r="AH9" s="769"/>
      <c r="AI9" s="769"/>
      <c r="AJ9" s="769"/>
      <c r="AK9" s="769"/>
      <c r="AL9" s="769"/>
      <c r="AM9" s="769"/>
      <c r="AN9" s="769"/>
      <c r="AO9" s="769"/>
      <c r="AP9" s="769"/>
      <c r="AQ9" s="769"/>
      <c r="AR9" s="769"/>
      <c r="AS9" s="769"/>
      <c r="AT9" s="769"/>
      <c r="AU9" s="769"/>
      <c r="AV9" s="769"/>
      <c r="AW9" s="769"/>
      <c r="AX9" s="769"/>
      <c r="AY9" s="769"/>
      <c r="AZ9" s="769"/>
      <c r="BA9" s="769"/>
      <c r="BB9" s="769"/>
      <c r="BC9" s="769"/>
      <c r="BD9" s="769"/>
      <c r="BE9" s="769"/>
      <c r="BF9" s="770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</row>
    <row r="10" spans="1:96" s="60" customFormat="1" ht="18.75" customHeight="1" thickTop="1" thickBot="1" x14ac:dyDescent="0.3">
      <c r="B10" s="76" t="s">
        <v>28499</v>
      </c>
      <c r="C10" s="771">
        <v>8.6</v>
      </c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2"/>
      <c r="AK10" s="772"/>
      <c r="AL10" s="772"/>
      <c r="AM10" s="772"/>
      <c r="AN10" s="772"/>
      <c r="AO10" s="772"/>
      <c r="AP10" s="772"/>
      <c r="AQ10" s="772"/>
      <c r="AR10" s="772"/>
      <c r="AS10" s="772"/>
      <c r="AT10" s="772"/>
      <c r="AU10" s="772"/>
      <c r="AV10" s="772"/>
      <c r="AW10" s="772"/>
      <c r="AX10" s="772"/>
      <c r="AY10" s="772"/>
      <c r="AZ10" s="772"/>
      <c r="BA10" s="772"/>
      <c r="BB10" s="772"/>
      <c r="BC10" s="772"/>
      <c r="BD10" s="772"/>
      <c r="BE10" s="772"/>
      <c r="BF10" s="773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</row>
    <row r="11" spans="1:96" s="60" customFormat="1" ht="18.75" customHeight="1" x14ac:dyDescent="0.25">
      <c r="B11" s="76" t="s">
        <v>28500</v>
      </c>
      <c r="C11" s="761" t="s">
        <v>28505</v>
      </c>
      <c r="D11" s="762"/>
      <c r="E11" s="762"/>
      <c r="F11" s="762"/>
      <c r="G11" s="762"/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3"/>
      <c r="U11" s="77" t="s">
        <v>28500</v>
      </c>
      <c r="V11" s="761">
        <v>-1.25</v>
      </c>
      <c r="W11" s="762"/>
      <c r="X11" s="762"/>
      <c r="Y11" s="762"/>
      <c r="Z11" s="762"/>
      <c r="AA11" s="762"/>
      <c r="AB11" s="762"/>
      <c r="AC11" s="762"/>
      <c r="AD11" s="762"/>
      <c r="AE11" s="762"/>
      <c r="AF11" s="762"/>
      <c r="AG11" s="762"/>
      <c r="AH11" s="762"/>
      <c r="AI11" s="762"/>
      <c r="AJ11" s="762"/>
      <c r="AK11" s="762"/>
      <c r="AL11" s="762"/>
      <c r="AM11" s="763"/>
      <c r="AN11" s="77" t="s">
        <v>28500</v>
      </c>
      <c r="AO11" s="761">
        <v>-1.75</v>
      </c>
      <c r="AP11" s="762"/>
      <c r="AQ11" s="762"/>
      <c r="AR11" s="762"/>
      <c r="AS11" s="762"/>
      <c r="AT11" s="762"/>
      <c r="AU11" s="762"/>
      <c r="AV11" s="762"/>
      <c r="AW11" s="762"/>
      <c r="AX11" s="762"/>
      <c r="AY11" s="762"/>
      <c r="AZ11" s="762"/>
      <c r="BA11" s="762"/>
      <c r="BB11" s="762"/>
      <c r="BC11" s="762"/>
      <c r="BD11" s="762"/>
      <c r="BE11" s="762"/>
      <c r="BF11" s="763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</row>
    <row r="12" spans="1:96" ht="18.75" customHeight="1" thickBot="1" x14ac:dyDescent="0.3">
      <c r="B12" s="76" t="s">
        <v>28501</v>
      </c>
      <c r="C12" s="309">
        <v>10</v>
      </c>
      <c r="D12" s="310">
        <v>20</v>
      </c>
      <c r="E12" s="310">
        <v>30</v>
      </c>
      <c r="F12" s="310">
        <v>40</v>
      </c>
      <c r="G12" s="310">
        <v>50</v>
      </c>
      <c r="H12" s="310">
        <v>60</v>
      </c>
      <c r="I12" s="310">
        <v>70</v>
      </c>
      <c r="J12" s="310">
        <v>80</v>
      </c>
      <c r="K12" s="310">
        <v>90</v>
      </c>
      <c r="L12" s="310">
        <v>100</v>
      </c>
      <c r="M12" s="310">
        <v>110</v>
      </c>
      <c r="N12" s="310">
        <v>120</v>
      </c>
      <c r="O12" s="310">
        <v>130</v>
      </c>
      <c r="P12" s="310">
        <v>140</v>
      </c>
      <c r="Q12" s="310">
        <v>150</v>
      </c>
      <c r="R12" s="310">
        <v>160</v>
      </c>
      <c r="S12" s="310">
        <v>170</v>
      </c>
      <c r="T12" s="311">
        <v>180</v>
      </c>
      <c r="U12" s="78" t="s">
        <v>28501</v>
      </c>
      <c r="V12" s="309">
        <v>10</v>
      </c>
      <c r="W12" s="310">
        <v>20</v>
      </c>
      <c r="X12" s="310">
        <v>30</v>
      </c>
      <c r="Y12" s="310">
        <v>40</v>
      </c>
      <c r="Z12" s="310">
        <v>50</v>
      </c>
      <c r="AA12" s="310">
        <v>60</v>
      </c>
      <c r="AB12" s="310">
        <v>70</v>
      </c>
      <c r="AC12" s="310">
        <v>80</v>
      </c>
      <c r="AD12" s="310">
        <v>90</v>
      </c>
      <c r="AE12" s="310">
        <v>100</v>
      </c>
      <c r="AF12" s="310">
        <v>110</v>
      </c>
      <c r="AG12" s="310">
        <v>120</v>
      </c>
      <c r="AH12" s="310">
        <v>130</v>
      </c>
      <c r="AI12" s="310">
        <v>140</v>
      </c>
      <c r="AJ12" s="310">
        <v>150</v>
      </c>
      <c r="AK12" s="310">
        <v>160</v>
      </c>
      <c r="AL12" s="310">
        <v>170</v>
      </c>
      <c r="AM12" s="311">
        <v>180</v>
      </c>
      <c r="AN12" s="78" t="s">
        <v>28501</v>
      </c>
      <c r="AO12" s="309">
        <v>10</v>
      </c>
      <c r="AP12" s="310">
        <v>20</v>
      </c>
      <c r="AQ12" s="310">
        <v>30</v>
      </c>
      <c r="AR12" s="310">
        <v>40</v>
      </c>
      <c r="AS12" s="310">
        <v>50</v>
      </c>
      <c r="AT12" s="310">
        <v>60</v>
      </c>
      <c r="AU12" s="310">
        <v>70</v>
      </c>
      <c r="AV12" s="310">
        <v>80</v>
      </c>
      <c r="AW12" s="310">
        <v>90</v>
      </c>
      <c r="AX12" s="310">
        <v>100</v>
      </c>
      <c r="AY12" s="310">
        <v>110</v>
      </c>
      <c r="AZ12" s="310">
        <v>120</v>
      </c>
      <c r="BA12" s="310">
        <v>130</v>
      </c>
      <c r="BB12" s="310">
        <v>140</v>
      </c>
      <c r="BC12" s="310">
        <v>150</v>
      </c>
      <c r="BD12" s="310">
        <v>160</v>
      </c>
      <c r="BE12" s="310">
        <v>170</v>
      </c>
      <c r="BF12" s="311">
        <v>180</v>
      </c>
    </row>
    <row r="13" spans="1:96" ht="18.75" customHeight="1" x14ac:dyDescent="0.25">
      <c r="B13" s="79" t="s">
        <v>28534</v>
      </c>
      <c r="C13" s="334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6"/>
      <c r="U13" s="79" t="s">
        <v>28534</v>
      </c>
      <c r="V13" s="334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6"/>
      <c r="AN13" s="79" t="s">
        <v>28534</v>
      </c>
      <c r="AO13" s="334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6"/>
      <c r="BG13" s="565" t="s">
        <v>28534</v>
      </c>
    </row>
    <row r="14" spans="1:96" ht="18.75" customHeight="1" x14ac:dyDescent="0.25">
      <c r="B14" s="79" t="s">
        <v>28535</v>
      </c>
      <c r="C14" s="337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8"/>
      <c r="U14" s="79" t="s">
        <v>28535</v>
      </c>
      <c r="V14" s="337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8"/>
      <c r="AN14" s="79" t="s">
        <v>28535</v>
      </c>
      <c r="AO14" s="337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8"/>
      <c r="BG14" s="565" t="s">
        <v>28535</v>
      </c>
    </row>
    <row r="15" spans="1:96" ht="18.75" customHeight="1" x14ac:dyDescent="0.25">
      <c r="B15" s="79" t="s">
        <v>28536</v>
      </c>
      <c r="C15" s="337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8"/>
      <c r="U15" s="79" t="s">
        <v>28536</v>
      </c>
      <c r="V15" s="337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8"/>
      <c r="AN15" s="79" t="s">
        <v>28536</v>
      </c>
      <c r="AO15" s="337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8"/>
      <c r="BG15" s="565" t="s">
        <v>28536</v>
      </c>
    </row>
    <row r="16" spans="1:96" ht="18.75" customHeight="1" x14ac:dyDescent="0.25">
      <c r="B16" s="79" t="s">
        <v>28537</v>
      </c>
      <c r="C16" s="337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8"/>
      <c r="U16" s="79" t="s">
        <v>28537</v>
      </c>
      <c r="V16" s="337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8"/>
      <c r="AN16" s="79" t="s">
        <v>28537</v>
      </c>
      <c r="AO16" s="337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8"/>
      <c r="BG16" s="565" t="s">
        <v>28537</v>
      </c>
    </row>
    <row r="17" spans="2:59" ht="18.75" customHeight="1" x14ac:dyDescent="0.25">
      <c r="B17" s="79" t="s">
        <v>28538</v>
      </c>
      <c r="C17" s="337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8"/>
      <c r="U17" s="79" t="s">
        <v>28538</v>
      </c>
      <c r="V17" s="337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8"/>
      <c r="AN17" s="79" t="s">
        <v>28538</v>
      </c>
      <c r="AO17" s="337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8"/>
      <c r="BG17" s="565" t="s">
        <v>28538</v>
      </c>
    </row>
    <row r="18" spans="2:59" ht="18.75" customHeight="1" x14ac:dyDescent="0.25">
      <c r="B18" s="79" t="s">
        <v>28539</v>
      </c>
      <c r="C18" s="337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8"/>
      <c r="U18" s="79" t="s">
        <v>28539</v>
      </c>
      <c r="V18" s="337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8"/>
      <c r="AN18" s="79" t="s">
        <v>28539</v>
      </c>
      <c r="AO18" s="337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8"/>
      <c r="BG18" s="565" t="s">
        <v>28539</v>
      </c>
    </row>
    <row r="19" spans="2:59" ht="18.75" customHeight="1" x14ac:dyDescent="0.25">
      <c r="B19" s="79" t="s">
        <v>28540</v>
      </c>
      <c r="C19" s="337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8"/>
      <c r="U19" s="79" t="s">
        <v>28540</v>
      </c>
      <c r="V19" s="337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8"/>
      <c r="AN19" s="79" t="s">
        <v>28540</v>
      </c>
      <c r="AO19" s="337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8"/>
      <c r="BG19" s="565" t="s">
        <v>28540</v>
      </c>
    </row>
    <row r="20" spans="2:59" ht="18.75" customHeight="1" x14ac:dyDescent="0.25">
      <c r="B20" s="79" t="s">
        <v>28541</v>
      </c>
      <c r="C20" s="337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8"/>
      <c r="U20" s="79" t="s">
        <v>28541</v>
      </c>
      <c r="V20" s="337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8"/>
      <c r="AN20" s="79" t="s">
        <v>28541</v>
      </c>
      <c r="AO20" s="337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8"/>
      <c r="BG20" s="565" t="s">
        <v>28541</v>
      </c>
    </row>
    <row r="21" spans="2:59" ht="18.75" customHeight="1" x14ac:dyDescent="0.25">
      <c r="B21" s="79" t="s">
        <v>28542</v>
      </c>
      <c r="C21" s="337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8"/>
      <c r="U21" s="79" t="s">
        <v>28542</v>
      </c>
      <c r="V21" s="337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8"/>
      <c r="AN21" s="79" t="s">
        <v>28542</v>
      </c>
      <c r="AO21" s="337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8"/>
      <c r="BG21" s="565" t="s">
        <v>28542</v>
      </c>
    </row>
    <row r="22" spans="2:59" ht="18.75" customHeight="1" x14ac:dyDescent="0.25">
      <c r="B22" s="79" t="s">
        <v>28543</v>
      </c>
      <c r="C22" s="337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8"/>
      <c r="U22" s="79" t="s">
        <v>28543</v>
      </c>
      <c r="V22" s="337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8"/>
      <c r="AN22" s="79" t="s">
        <v>28543</v>
      </c>
      <c r="AO22" s="337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8"/>
      <c r="BG22" s="565" t="s">
        <v>28543</v>
      </c>
    </row>
    <row r="23" spans="2:59" ht="18.75" customHeight="1" x14ac:dyDescent="0.25">
      <c r="B23" s="79" t="s">
        <v>28544</v>
      </c>
      <c r="C23" s="337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8"/>
      <c r="U23" s="79" t="s">
        <v>28544</v>
      </c>
      <c r="V23" s="337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8"/>
      <c r="AN23" s="79" t="s">
        <v>28544</v>
      </c>
      <c r="AO23" s="337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8"/>
      <c r="BG23" s="565" t="s">
        <v>28544</v>
      </c>
    </row>
    <row r="24" spans="2:59" ht="18.75" customHeight="1" x14ac:dyDescent="0.25">
      <c r="B24" s="79" t="s">
        <v>28545</v>
      </c>
      <c r="C24" s="337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8"/>
      <c r="U24" s="79" t="s">
        <v>28545</v>
      </c>
      <c r="V24" s="337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8"/>
      <c r="AN24" s="79" t="s">
        <v>28545</v>
      </c>
      <c r="AO24" s="337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8"/>
      <c r="BG24" s="565" t="s">
        <v>28545</v>
      </c>
    </row>
    <row r="25" spans="2:59" ht="18.75" customHeight="1" x14ac:dyDescent="0.25">
      <c r="B25" s="79" t="s">
        <v>28546</v>
      </c>
      <c r="C25" s="337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8"/>
      <c r="U25" s="79" t="s">
        <v>28546</v>
      </c>
      <c r="V25" s="337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8"/>
      <c r="AN25" s="79" t="s">
        <v>28546</v>
      </c>
      <c r="AO25" s="337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8"/>
      <c r="BG25" s="565" t="s">
        <v>28546</v>
      </c>
    </row>
    <row r="26" spans="2:59" ht="18.75" customHeight="1" x14ac:dyDescent="0.25">
      <c r="B26" s="79" t="s">
        <v>28547</v>
      </c>
      <c r="C26" s="337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8"/>
      <c r="U26" s="79" t="s">
        <v>28547</v>
      </c>
      <c r="V26" s="337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8"/>
      <c r="AN26" s="79" t="s">
        <v>28547</v>
      </c>
      <c r="AO26" s="337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8"/>
      <c r="BG26" s="565" t="s">
        <v>28547</v>
      </c>
    </row>
    <row r="27" spans="2:59" ht="18.75" customHeight="1" x14ac:dyDescent="0.25">
      <c r="B27" s="79" t="s">
        <v>28548</v>
      </c>
      <c r="C27" s="337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8"/>
      <c r="U27" s="79" t="s">
        <v>28548</v>
      </c>
      <c r="V27" s="337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8"/>
      <c r="AN27" s="79" t="s">
        <v>28548</v>
      </c>
      <c r="AO27" s="337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8"/>
      <c r="BG27" s="565" t="s">
        <v>28548</v>
      </c>
    </row>
    <row r="28" spans="2:59" ht="18.75" customHeight="1" x14ac:dyDescent="0.25">
      <c r="B28" s="79" t="s">
        <v>28549</v>
      </c>
      <c r="C28" s="337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8"/>
      <c r="U28" s="79" t="s">
        <v>28549</v>
      </c>
      <c r="V28" s="337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8"/>
      <c r="AN28" s="79" t="s">
        <v>28549</v>
      </c>
      <c r="AO28" s="337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8"/>
      <c r="BG28" s="565" t="s">
        <v>28549</v>
      </c>
    </row>
    <row r="29" spans="2:59" ht="18.75" customHeight="1" x14ac:dyDescent="0.25">
      <c r="B29" s="79" t="s">
        <v>28550</v>
      </c>
      <c r="C29" s="337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8"/>
      <c r="U29" s="79" t="s">
        <v>28550</v>
      </c>
      <c r="V29" s="337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8"/>
      <c r="AN29" s="79" t="s">
        <v>28550</v>
      </c>
      <c r="AO29" s="337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8"/>
      <c r="BG29" s="565" t="s">
        <v>28550</v>
      </c>
    </row>
    <row r="30" spans="2:59" ht="18.75" customHeight="1" x14ac:dyDescent="0.25">
      <c r="B30" s="79" t="s">
        <v>28551</v>
      </c>
      <c r="C30" s="337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8"/>
      <c r="U30" s="79" t="s">
        <v>28551</v>
      </c>
      <c r="V30" s="337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8"/>
      <c r="AN30" s="79" t="s">
        <v>28551</v>
      </c>
      <c r="AO30" s="337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  <c r="AZ30" s="333"/>
      <c r="BA30" s="333"/>
      <c r="BB30" s="333"/>
      <c r="BC30" s="333"/>
      <c r="BD30" s="333"/>
      <c r="BE30" s="333"/>
      <c r="BF30" s="338"/>
      <c r="BG30" s="565" t="s">
        <v>28551</v>
      </c>
    </row>
    <row r="31" spans="2:59" ht="18.75" customHeight="1" x14ac:dyDescent="0.25">
      <c r="B31" s="79" t="s">
        <v>28552</v>
      </c>
      <c r="C31" s="337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8"/>
      <c r="U31" s="79" t="s">
        <v>28552</v>
      </c>
      <c r="V31" s="337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8"/>
      <c r="AN31" s="79" t="s">
        <v>28552</v>
      </c>
      <c r="AO31" s="337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8"/>
      <c r="BG31" s="565" t="s">
        <v>28552</v>
      </c>
    </row>
    <row r="32" spans="2:59" ht="18.75" customHeight="1" x14ac:dyDescent="0.25">
      <c r="B32" s="79" t="s">
        <v>28553</v>
      </c>
      <c r="C32" s="337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8"/>
      <c r="U32" s="79" t="s">
        <v>28553</v>
      </c>
      <c r="V32" s="337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8"/>
      <c r="AN32" s="79" t="s">
        <v>28553</v>
      </c>
      <c r="AO32" s="337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8"/>
      <c r="BG32" s="565" t="s">
        <v>28553</v>
      </c>
    </row>
    <row r="33" spans="2:96" ht="18.75" customHeight="1" x14ac:dyDescent="0.25">
      <c r="B33" s="79" t="s">
        <v>28554</v>
      </c>
      <c r="C33" s="337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8"/>
      <c r="U33" s="79" t="s">
        <v>28554</v>
      </c>
      <c r="V33" s="337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8"/>
      <c r="AN33" s="79" t="s">
        <v>28554</v>
      </c>
      <c r="AO33" s="337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8"/>
      <c r="BG33" s="565" t="s">
        <v>28554</v>
      </c>
    </row>
    <row r="34" spans="2:96" ht="18.75" customHeight="1" x14ac:dyDescent="0.25">
      <c r="B34" s="79" t="s">
        <v>28555</v>
      </c>
      <c r="C34" s="337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8"/>
      <c r="U34" s="79" t="s">
        <v>28555</v>
      </c>
      <c r="V34" s="337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8"/>
      <c r="AN34" s="79" t="s">
        <v>28555</v>
      </c>
      <c r="AO34" s="337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8"/>
      <c r="BG34" s="565" t="s">
        <v>28555</v>
      </c>
    </row>
    <row r="35" spans="2:96" ht="18.75" customHeight="1" x14ac:dyDescent="0.25">
      <c r="B35" s="79" t="s">
        <v>28556</v>
      </c>
      <c r="C35" s="337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8"/>
      <c r="U35" s="79" t="s">
        <v>28556</v>
      </c>
      <c r="V35" s="337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8"/>
      <c r="AN35" s="79" t="s">
        <v>28556</v>
      </c>
      <c r="AO35" s="337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8"/>
      <c r="BG35" s="565" t="s">
        <v>28556</v>
      </c>
    </row>
    <row r="36" spans="2:96" ht="18.75" customHeight="1" thickBot="1" x14ac:dyDescent="0.3">
      <c r="B36" s="79" t="s">
        <v>28557</v>
      </c>
      <c r="C36" s="339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1"/>
      <c r="U36" s="79" t="s">
        <v>28557</v>
      </c>
      <c r="V36" s="339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  <c r="AJ36" s="340"/>
      <c r="AK36" s="340"/>
      <c r="AL36" s="340"/>
      <c r="AM36" s="341"/>
      <c r="AN36" s="79" t="s">
        <v>28557</v>
      </c>
      <c r="AO36" s="339"/>
      <c r="AP36" s="340"/>
      <c r="AQ36" s="340"/>
      <c r="AR36" s="340"/>
      <c r="AS36" s="340"/>
      <c r="AT36" s="340"/>
      <c r="AU36" s="340"/>
      <c r="AV36" s="340"/>
      <c r="AW36" s="340"/>
      <c r="AX36" s="340"/>
      <c r="AY36" s="340"/>
      <c r="AZ36" s="340"/>
      <c r="BA36" s="340"/>
      <c r="BB36" s="340"/>
      <c r="BC36" s="340"/>
      <c r="BD36" s="340"/>
      <c r="BE36" s="340"/>
      <c r="BF36" s="341"/>
      <c r="BG36" s="565" t="s">
        <v>28557</v>
      </c>
    </row>
    <row r="37" spans="2:96" ht="18.75" customHeight="1" thickBot="1" x14ac:dyDescent="0.3">
      <c r="B37" s="80"/>
      <c r="C37" s="81">
        <f t="shared" ref="C37:T37" si="0">SUM(C13:C36)</f>
        <v>0</v>
      </c>
      <c r="D37" s="82">
        <f t="shared" si="0"/>
        <v>0</v>
      </c>
      <c r="E37" s="82">
        <f t="shared" si="0"/>
        <v>0</v>
      </c>
      <c r="F37" s="82">
        <f t="shared" si="0"/>
        <v>0</v>
      </c>
      <c r="G37" s="82">
        <f t="shared" si="0"/>
        <v>0</v>
      </c>
      <c r="H37" s="82">
        <f t="shared" si="0"/>
        <v>0</v>
      </c>
      <c r="I37" s="82">
        <f t="shared" si="0"/>
        <v>0</v>
      </c>
      <c r="J37" s="82">
        <f t="shared" si="0"/>
        <v>0</v>
      </c>
      <c r="K37" s="82">
        <f t="shared" si="0"/>
        <v>0</v>
      </c>
      <c r="L37" s="82">
        <f t="shared" si="0"/>
        <v>0</v>
      </c>
      <c r="M37" s="82">
        <f t="shared" si="0"/>
        <v>0</v>
      </c>
      <c r="N37" s="82">
        <f t="shared" si="0"/>
        <v>0</v>
      </c>
      <c r="O37" s="82">
        <f t="shared" si="0"/>
        <v>0</v>
      </c>
      <c r="P37" s="82">
        <f t="shared" si="0"/>
        <v>0</v>
      </c>
      <c r="Q37" s="82">
        <f t="shared" si="0"/>
        <v>0</v>
      </c>
      <c r="R37" s="82">
        <f t="shared" si="0"/>
        <v>0</v>
      </c>
      <c r="S37" s="82">
        <f t="shared" si="0"/>
        <v>0</v>
      </c>
      <c r="T37" s="83">
        <f t="shared" si="0"/>
        <v>0</v>
      </c>
      <c r="U37" s="80"/>
      <c r="V37" s="81">
        <f t="shared" ref="V37:AM37" si="1">SUM(V13:V36)</f>
        <v>0</v>
      </c>
      <c r="W37" s="82">
        <f t="shared" si="1"/>
        <v>0</v>
      </c>
      <c r="X37" s="82">
        <f t="shared" si="1"/>
        <v>0</v>
      </c>
      <c r="Y37" s="82">
        <f t="shared" si="1"/>
        <v>0</v>
      </c>
      <c r="Z37" s="82">
        <f t="shared" si="1"/>
        <v>0</v>
      </c>
      <c r="AA37" s="82">
        <f t="shared" si="1"/>
        <v>0</v>
      </c>
      <c r="AB37" s="82">
        <f t="shared" si="1"/>
        <v>0</v>
      </c>
      <c r="AC37" s="82">
        <f t="shared" si="1"/>
        <v>0</v>
      </c>
      <c r="AD37" s="82">
        <f t="shared" si="1"/>
        <v>0</v>
      </c>
      <c r="AE37" s="82">
        <f t="shared" si="1"/>
        <v>0</v>
      </c>
      <c r="AF37" s="82">
        <f t="shared" si="1"/>
        <v>0</v>
      </c>
      <c r="AG37" s="82">
        <f t="shared" si="1"/>
        <v>0</v>
      </c>
      <c r="AH37" s="82">
        <f t="shared" si="1"/>
        <v>0</v>
      </c>
      <c r="AI37" s="82">
        <f t="shared" si="1"/>
        <v>0</v>
      </c>
      <c r="AJ37" s="82">
        <f t="shared" si="1"/>
        <v>0</v>
      </c>
      <c r="AK37" s="82">
        <f t="shared" si="1"/>
        <v>0</v>
      </c>
      <c r="AL37" s="82">
        <f t="shared" si="1"/>
        <v>0</v>
      </c>
      <c r="AM37" s="83">
        <f t="shared" si="1"/>
        <v>0</v>
      </c>
      <c r="AN37" s="85"/>
      <c r="AO37" s="81">
        <f t="shared" ref="AO37:BF37" si="2">SUM(AO13:AO36)</f>
        <v>0</v>
      </c>
      <c r="AP37" s="82">
        <f t="shared" si="2"/>
        <v>0</v>
      </c>
      <c r="AQ37" s="82">
        <f t="shared" si="2"/>
        <v>0</v>
      </c>
      <c r="AR37" s="82">
        <f t="shared" si="2"/>
        <v>0</v>
      </c>
      <c r="AS37" s="82">
        <f t="shared" si="2"/>
        <v>0</v>
      </c>
      <c r="AT37" s="82">
        <f t="shared" si="2"/>
        <v>0</v>
      </c>
      <c r="AU37" s="82">
        <f t="shared" si="2"/>
        <v>0</v>
      </c>
      <c r="AV37" s="82">
        <f t="shared" si="2"/>
        <v>0</v>
      </c>
      <c r="AW37" s="82">
        <f t="shared" si="2"/>
        <v>0</v>
      </c>
      <c r="AX37" s="82">
        <f t="shared" si="2"/>
        <v>0</v>
      </c>
      <c r="AY37" s="82">
        <f t="shared" si="2"/>
        <v>0</v>
      </c>
      <c r="AZ37" s="82">
        <f t="shared" si="2"/>
        <v>0</v>
      </c>
      <c r="BA37" s="82">
        <f t="shared" si="2"/>
        <v>0</v>
      </c>
      <c r="BB37" s="82">
        <f t="shared" si="2"/>
        <v>0</v>
      </c>
      <c r="BC37" s="82">
        <f t="shared" si="2"/>
        <v>0</v>
      </c>
      <c r="BD37" s="82">
        <f t="shared" si="2"/>
        <v>0</v>
      </c>
      <c r="BE37" s="82">
        <f t="shared" si="2"/>
        <v>0</v>
      </c>
      <c r="BF37" s="83">
        <f t="shared" si="2"/>
        <v>0</v>
      </c>
    </row>
    <row r="38" spans="2:96" ht="18.75" customHeight="1" thickBot="1" x14ac:dyDescent="0.3">
      <c r="B38" s="84"/>
      <c r="C38" s="764" t="s">
        <v>28497</v>
      </c>
      <c r="D38" s="765"/>
      <c r="E38" s="765"/>
      <c r="F38" s="765"/>
      <c r="G38" s="765"/>
      <c r="H38" s="765"/>
      <c r="I38" s="765"/>
      <c r="J38" s="765"/>
      <c r="K38" s="765"/>
      <c r="L38" s="765"/>
      <c r="M38" s="765"/>
      <c r="N38" s="765"/>
      <c r="O38" s="765"/>
      <c r="P38" s="765"/>
      <c r="Q38" s="765"/>
      <c r="R38" s="765"/>
      <c r="S38" s="778">
        <f>SUM(C37:T37)</f>
        <v>0</v>
      </c>
      <c r="T38" s="779"/>
      <c r="U38" s="80"/>
      <c r="V38" s="764" t="s">
        <v>28497</v>
      </c>
      <c r="W38" s="765"/>
      <c r="X38" s="765"/>
      <c r="Y38" s="765"/>
      <c r="Z38" s="765"/>
      <c r="AA38" s="765"/>
      <c r="AB38" s="765"/>
      <c r="AC38" s="765"/>
      <c r="AD38" s="765"/>
      <c r="AE38" s="765"/>
      <c r="AF38" s="765"/>
      <c r="AG38" s="765"/>
      <c r="AH38" s="765"/>
      <c r="AI38" s="765"/>
      <c r="AJ38" s="765"/>
      <c r="AK38" s="765"/>
      <c r="AL38" s="778">
        <f>SUM(V37:AM37)</f>
        <v>0</v>
      </c>
      <c r="AM38" s="779"/>
      <c r="AN38" s="85"/>
      <c r="AO38" s="764" t="s">
        <v>28497</v>
      </c>
      <c r="AP38" s="765"/>
      <c r="AQ38" s="765"/>
      <c r="AR38" s="765"/>
      <c r="AS38" s="765"/>
      <c r="AT38" s="765"/>
      <c r="AU38" s="765"/>
      <c r="AV38" s="765"/>
      <c r="AW38" s="765"/>
      <c r="AX38" s="765"/>
      <c r="AY38" s="765"/>
      <c r="AZ38" s="765"/>
      <c r="BA38" s="765"/>
      <c r="BB38" s="765"/>
      <c r="BC38" s="765"/>
      <c r="BD38" s="765"/>
      <c r="BE38" s="778">
        <f>SUM(AO37:BF37)</f>
        <v>0</v>
      </c>
      <c r="BF38" s="779"/>
    </row>
    <row r="39" spans="2:96" ht="18.75" customHeight="1" thickBot="1" x14ac:dyDescent="0.3">
      <c r="BN39" s="86"/>
      <c r="BP39" s="86"/>
      <c r="BQ39" s="86"/>
      <c r="BS39" s="86"/>
      <c r="BT39" s="86"/>
      <c r="BV39" s="86"/>
    </row>
    <row r="40" spans="2:96" ht="18.75" customHeight="1" thickBot="1" x14ac:dyDescent="0.3">
      <c r="B40" s="75"/>
      <c r="C40" s="768" t="s">
        <v>28558</v>
      </c>
      <c r="D40" s="769"/>
      <c r="E40" s="769"/>
      <c r="F40" s="769"/>
      <c r="G40" s="769"/>
      <c r="H40" s="769"/>
      <c r="I40" s="769"/>
      <c r="J40" s="769"/>
      <c r="K40" s="769"/>
      <c r="L40" s="769"/>
      <c r="M40" s="769"/>
      <c r="N40" s="769"/>
      <c r="O40" s="769"/>
      <c r="P40" s="769"/>
      <c r="Q40" s="769"/>
      <c r="R40" s="769"/>
      <c r="S40" s="769"/>
      <c r="T40" s="769"/>
      <c r="U40" s="769"/>
      <c r="V40" s="769"/>
      <c r="W40" s="769"/>
      <c r="X40" s="769"/>
      <c r="Y40" s="769"/>
      <c r="Z40" s="769"/>
      <c r="AA40" s="769"/>
      <c r="AB40" s="769"/>
      <c r="AC40" s="769"/>
      <c r="AD40" s="769"/>
      <c r="AE40" s="769"/>
      <c r="AF40" s="769"/>
      <c r="AG40" s="769"/>
      <c r="AH40" s="769"/>
      <c r="AI40" s="769"/>
      <c r="AJ40" s="769"/>
      <c r="AK40" s="769"/>
      <c r="AL40" s="769"/>
      <c r="AM40" s="770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</row>
    <row r="41" spans="2:96" ht="18.75" customHeight="1" thickTop="1" thickBot="1" x14ac:dyDescent="0.3">
      <c r="B41" s="76" t="s">
        <v>28499</v>
      </c>
      <c r="C41" s="771">
        <v>8.6</v>
      </c>
      <c r="D41" s="772"/>
      <c r="E41" s="772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  <c r="Z41" s="772"/>
      <c r="AA41" s="772"/>
      <c r="AB41" s="772"/>
      <c r="AC41" s="772"/>
      <c r="AD41" s="772"/>
      <c r="AE41" s="772"/>
      <c r="AF41" s="772"/>
      <c r="AG41" s="772"/>
      <c r="AH41" s="772"/>
      <c r="AI41" s="772"/>
      <c r="AJ41" s="772"/>
      <c r="AK41" s="772"/>
      <c r="AL41" s="772"/>
      <c r="AM41" s="773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</row>
    <row r="42" spans="2:96" ht="18.75" customHeight="1" x14ac:dyDescent="0.25">
      <c r="B42" s="87" t="s">
        <v>28500</v>
      </c>
      <c r="C42" s="761">
        <v>-2.25</v>
      </c>
      <c r="D42" s="762"/>
      <c r="E42" s="762"/>
      <c r="F42" s="762"/>
      <c r="G42" s="762"/>
      <c r="H42" s="762"/>
      <c r="I42" s="762"/>
      <c r="J42" s="762"/>
      <c r="K42" s="762"/>
      <c r="L42" s="762"/>
      <c r="M42" s="762"/>
      <c r="N42" s="762"/>
      <c r="O42" s="762"/>
      <c r="P42" s="762"/>
      <c r="Q42" s="762"/>
      <c r="R42" s="762"/>
      <c r="S42" s="762"/>
      <c r="T42" s="763"/>
      <c r="U42" s="88" t="s">
        <v>28500</v>
      </c>
      <c r="V42" s="761" t="s">
        <v>28453</v>
      </c>
      <c r="W42" s="762"/>
      <c r="X42" s="762"/>
      <c r="Y42" s="762"/>
      <c r="Z42" s="762"/>
      <c r="AA42" s="762"/>
      <c r="AB42" s="762"/>
      <c r="AC42" s="762"/>
      <c r="AD42" s="762"/>
      <c r="AE42" s="762"/>
      <c r="AF42" s="762"/>
      <c r="AG42" s="762"/>
      <c r="AH42" s="762"/>
      <c r="AI42" s="762"/>
      <c r="AJ42" s="762"/>
      <c r="AK42" s="762"/>
      <c r="AL42" s="762"/>
      <c r="AM42" s="763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</row>
    <row r="43" spans="2:96" ht="18.75" customHeight="1" thickBot="1" x14ac:dyDescent="0.3">
      <c r="B43" s="89" t="s">
        <v>28501</v>
      </c>
      <c r="C43" s="312">
        <v>10</v>
      </c>
      <c r="D43" s="313">
        <v>20</v>
      </c>
      <c r="E43" s="313">
        <v>30</v>
      </c>
      <c r="F43" s="313">
        <v>40</v>
      </c>
      <c r="G43" s="313">
        <v>50</v>
      </c>
      <c r="H43" s="313">
        <v>60</v>
      </c>
      <c r="I43" s="313">
        <v>70</v>
      </c>
      <c r="J43" s="313">
        <v>80</v>
      </c>
      <c r="K43" s="313">
        <v>90</v>
      </c>
      <c r="L43" s="313">
        <v>100</v>
      </c>
      <c r="M43" s="313">
        <v>110</v>
      </c>
      <c r="N43" s="313">
        <v>120</v>
      </c>
      <c r="O43" s="313">
        <v>130</v>
      </c>
      <c r="P43" s="313">
        <v>140</v>
      </c>
      <c r="Q43" s="313">
        <v>150</v>
      </c>
      <c r="R43" s="313">
        <v>160</v>
      </c>
      <c r="S43" s="313">
        <v>170</v>
      </c>
      <c r="T43" s="314">
        <v>180</v>
      </c>
      <c r="U43" s="90" t="s">
        <v>28501</v>
      </c>
      <c r="V43" s="312">
        <v>10</v>
      </c>
      <c r="W43" s="313">
        <v>20</v>
      </c>
      <c r="X43" s="313">
        <v>30</v>
      </c>
      <c r="Y43" s="313">
        <v>40</v>
      </c>
      <c r="Z43" s="313">
        <v>50</v>
      </c>
      <c r="AA43" s="313">
        <v>60</v>
      </c>
      <c r="AB43" s="313">
        <v>70</v>
      </c>
      <c r="AC43" s="313">
        <v>80</v>
      </c>
      <c r="AD43" s="313">
        <v>90</v>
      </c>
      <c r="AE43" s="313">
        <v>100</v>
      </c>
      <c r="AF43" s="313">
        <v>110</v>
      </c>
      <c r="AG43" s="313">
        <v>120</v>
      </c>
      <c r="AH43" s="313">
        <v>130</v>
      </c>
      <c r="AI43" s="313">
        <v>140</v>
      </c>
      <c r="AJ43" s="313">
        <v>150</v>
      </c>
      <c r="AK43" s="313">
        <v>160</v>
      </c>
      <c r="AL43" s="313">
        <v>170</v>
      </c>
      <c r="AM43" s="314">
        <v>180</v>
      </c>
    </row>
    <row r="44" spans="2:96" ht="18.75" customHeight="1" x14ac:dyDescent="0.25">
      <c r="B44" s="79" t="s">
        <v>28534</v>
      </c>
      <c r="C44" s="334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6"/>
      <c r="U44" s="79" t="s">
        <v>28534</v>
      </c>
      <c r="V44" s="334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  <c r="AK44" s="335"/>
      <c r="AL44" s="335"/>
      <c r="AM44" s="336"/>
      <c r="AN44" s="79" t="s">
        <v>28534</v>
      </c>
    </row>
    <row r="45" spans="2:96" ht="18.75" customHeight="1" x14ac:dyDescent="0.25">
      <c r="B45" s="79" t="s">
        <v>28535</v>
      </c>
      <c r="C45" s="337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8"/>
      <c r="U45" s="79" t="s">
        <v>28535</v>
      </c>
      <c r="V45" s="337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8"/>
      <c r="AN45" s="79" t="s">
        <v>28535</v>
      </c>
    </row>
    <row r="46" spans="2:96" ht="18.75" customHeight="1" x14ac:dyDescent="0.25">
      <c r="B46" s="79" t="s">
        <v>28536</v>
      </c>
      <c r="C46" s="337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8"/>
      <c r="U46" s="79" t="s">
        <v>28536</v>
      </c>
      <c r="V46" s="337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8"/>
      <c r="AN46" s="79" t="s">
        <v>28536</v>
      </c>
    </row>
    <row r="47" spans="2:96" ht="18.75" customHeight="1" x14ac:dyDescent="0.25">
      <c r="B47" s="79" t="s">
        <v>28537</v>
      </c>
      <c r="C47" s="337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8"/>
      <c r="U47" s="79" t="s">
        <v>28537</v>
      </c>
      <c r="V47" s="337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8"/>
      <c r="AN47" s="79" t="s">
        <v>28537</v>
      </c>
    </row>
    <row r="48" spans="2:96" ht="18.75" customHeight="1" x14ac:dyDescent="0.25">
      <c r="B48" s="79" t="s">
        <v>28538</v>
      </c>
      <c r="C48" s="337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8"/>
      <c r="U48" s="79" t="s">
        <v>28538</v>
      </c>
      <c r="V48" s="337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8"/>
      <c r="AN48" s="79" t="s">
        <v>28538</v>
      </c>
    </row>
    <row r="49" spans="2:40" ht="18.75" customHeight="1" x14ac:dyDescent="0.25">
      <c r="B49" s="79" t="s">
        <v>28539</v>
      </c>
      <c r="C49" s="337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8"/>
      <c r="U49" s="79" t="s">
        <v>28539</v>
      </c>
      <c r="V49" s="337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8"/>
      <c r="AN49" s="79" t="s">
        <v>28539</v>
      </c>
    </row>
    <row r="50" spans="2:40" ht="18.75" customHeight="1" x14ac:dyDescent="0.25">
      <c r="B50" s="79" t="s">
        <v>28540</v>
      </c>
      <c r="C50" s="337"/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8"/>
      <c r="U50" s="79" t="s">
        <v>28540</v>
      </c>
      <c r="V50" s="337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8"/>
      <c r="AN50" s="79" t="s">
        <v>28540</v>
      </c>
    </row>
    <row r="51" spans="2:40" ht="18.75" customHeight="1" x14ac:dyDescent="0.25">
      <c r="B51" s="79" t="s">
        <v>28541</v>
      </c>
      <c r="C51" s="337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8"/>
      <c r="U51" s="79" t="s">
        <v>28541</v>
      </c>
      <c r="V51" s="337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8"/>
      <c r="AN51" s="79" t="s">
        <v>28541</v>
      </c>
    </row>
    <row r="52" spans="2:40" ht="18.75" customHeight="1" x14ac:dyDescent="0.25">
      <c r="B52" s="79" t="s">
        <v>28542</v>
      </c>
      <c r="C52" s="337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8"/>
      <c r="U52" s="79" t="s">
        <v>28542</v>
      </c>
      <c r="V52" s="337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8"/>
      <c r="AN52" s="79" t="s">
        <v>28542</v>
      </c>
    </row>
    <row r="53" spans="2:40" ht="18.75" customHeight="1" x14ac:dyDescent="0.25">
      <c r="B53" s="79" t="s">
        <v>28543</v>
      </c>
      <c r="C53" s="337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8"/>
      <c r="U53" s="79" t="s">
        <v>28543</v>
      </c>
      <c r="V53" s="337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8"/>
      <c r="AN53" s="79" t="s">
        <v>28543</v>
      </c>
    </row>
    <row r="54" spans="2:40" ht="18.600000000000001" customHeight="1" x14ac:dyDescent="0.25">
      <c r="B54" s="79" t="s">
        <v>28544</v>
      </c>
      <c r="C54" s="337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8"/>
      <c r="U54" s="79" t="s">
        <v>28544</v>
      </c>
      <c r="V54" s="337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8"/>
      <c r="AN54" s="79" t="s">
        <v>28544</v>
      </c>
    </row>
    <row r="55" spans="2:40" ht="18.75" customHeight="1" x14ac:dyDescent="0.25">
      <c r="B55" s="79" t="s">
        <v>28545</v>
      </c>
      <c r="C55" s="337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8"/>
      <c r="U55" s="79" t="s">
        <v>28545</v>
      </c>
      <c r="V55" s="337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8"/>
      <c r="AN55" s="79" t="s">
        <v>28545</v>
      </c>
    </row>
    <row r="56" spans="2:40" ht="18.75" customHeight="1" x14ac:dyDescent="0.25">
      <c r="B56" s="79" t="s">
        <v>28546</v>
      </c>
      <c r="C56" s="337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8"/>
      <c r="U56" s="79" t="s">
        <v>28546</v>
      </c>
      <c r="V56" s="337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8"/>
      <c r="AN56" s="79" t="s">
        <v>28546</v>
      </c>
    </row>
    <row r="57" spans="2:40" ht="18.75" customHeight="1" x14ac:dyDescent="0.25">
      <c r="B57" s="79" t="s">
        <v>28547</v>
      </c>
      <c r="C57" s="337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8"/>
      <c r="U57" s="79" t="s">
        <v>28547</v>
      </c>
      <c r="V57" s="337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8"/>
      <c r="AN57" s="79" t="s">
        <v>28547</v>
      </c>
    </row>
    <row r="58" spans="2:40" ht="18.75" customHeight="1" x14ac:dyDescent="0.25">
      <c r="B58" s="79" t="s">
        <v>28548</v>
      </c>
      <c r="C58" s="337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8"/>
      <c r="U58" s="79" t="s">
        <v>28548</v>
      </c>
      <c r="V58" s="337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8"/>
      <c r="AN58" s="79" t="s">
        <v>28548</v>
      </c>
    </row>
    <row r="59" spans="2:40" ht="18.75" customHeight="1" x14ac:dyDescent="0.25">
      <c r="B59" s="79" t="s">
        <v>28549</v>
      </c>
      <c r="C59" s="337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8"/>
      <c r="U59" s="79" t="s">
        <v>28549</v>
      </c>
      <c r="V59" s="337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8"/>
      <c r="AN59" s="79" t="s">
        <v>28549</v>
      </c>
    </row>
    <row r="60" spans="2:40" ht="18.75" customHeight="1" x14ac:dyDescent="0.25">
      <c r="B60" s="79" t="s">
        <v>28550</v>
      </c>
      <c r="C60" s="337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8"/>
      <c r="U60" s="79" t="s">
        <v>28550</v>
      </c>
      <c r="V60" s="337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8"/>
      <c r="AN60" s="79" t="s">
        <v>28550</v>
      </c>
    </row>
    <row r="61" spans="2:40" ht="18.75" customHeight="1" x14ac:dyDescent="0.25">
      <c r="B61" s="79" t="s">
        <v>28551</v>
      </c>
      <c r="C61" s="337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8"/>
      <c r="U61" s="79" t="s">
        <v>28551</v>
      </c>
      <c r="V61" s="337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8"/>
      <c r="AN61" s="79" t="s">
        <v>28551</v>
      </c>
    </row>
    <row r="62" spans="2:40" ht="18.75" customHeight="1" x14ac:dyDescent="0.25">
      <c r="B62" s="79" t="s">
        <v>28552</v>
      </c>
      <c r="C62" s="337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8"/>
      <c r="U62" s="79" t="s">
        <v>28552</v>
      </c>
      <c r="V62" s="337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8"/>
      <c r="AN62" s="79" t="s">
        <v>28552</v>
      </c>
    </row>
    <row r="63" spans="2:40" ht="18.75" customHeight="1" x14ac:dyDescent="0.25">
      <c r="B63" s="79" t="s">
        <v>28553</v>
      </c>
      <c r="C63" s="337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8"/>
      <c r="U63" s="79" t="s">
        <v>28553</v>
      </c>
      <c r="V63" s="337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8"/>
      <c r="AN63" s="79" t="s">
        <v>28553</v>
      </c>
    </row>
    <row r="64" spans="2:40" ht="18.75" customHeight="1" x14ac:dyDescent="0.25">
      <c r="B64" s="79" t="s">
        <v>28554</v>
      </c>
      <c r="C64" s="337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8"/>
      <c r="U64" s="79" t="s">
        <v>28554</v>
      </c>
      <c r="V64" s="337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8"/>
      <c r="AN64" s="79" t="s">
        <v>28554</v>
      </c>
    </row>
    <row r="65" spans="2:40" ht="18.75" customHeight="1" x14ac:dyDescent="0.25">
      <c r="B65" s="79" t="s">
        <v>28555</v>
      </c>
      <c r="C65" s="337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8"/>
      <c r="U65" s="79" t="s">
        <v>28555</v>
      </c>
      <c r="V65" s="337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8"/>
      <c r="AN65" s="79" t="s">
        <v>28555</v>
      </c>
    </row>
    <row r="66" spans="2:40" ht="18.75" customHeight="1" x14ac:dyDescent="0.25">
      <c r="B66" s="79" t="s">
        <v>28556</v>
      </c>
      <c r="C66" s="337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8"/>
      <c r="U66" s="79" t="s">
        <v>28556</v>
      </c>
      <c r="V66" s="337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8"/>
      <c r="AN66" s="79" t="s">
        <v>28556</v>
      </c>
    </row>
    <row r="67" spans="2:40" ht="18.600000000000001" customHeight="1" thickBot="1" x14ac:dyDescent="0.3">
      <c r="B67" s="79" t="s">
        <v>28557</v>
      </c>
      <c r="C67" s="339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1"/>
      <c r="U67" s="79" t="s">
        <v>28557</v>
      </c>
      <c r="V67" s="339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I67" s="340"/>
      <c r="AJ67" s="340"/>
      <c r="AK67" s="340"/>
      <c r="AL67" s="340"/>
      <c r="AM67" s="341"/>
      <c r="AN67" s="79" t="s">
        <v>28557</v>
      </c>
    </row>
    <row r="68" spans="2:40" ht="12" thickBot="1" x14ac:dyDescent="0.3">
      <c r="B68" s="85"/>
      <c r="C68" s="91">
        <f t="shared" ref="C68:T68" si="3">SUM(C44:C67)</f>
        <v>0</v>
      </c>
      <c r="D68" s="92">
        <f t="shared" si="3"/>
        <v>0</v>
      </c>
      <c r="E68" s="82">
        <f t="shared" si="3"/>
        <v>0</v>
      </c>
      <c r="F68" s="82">
        <f t="shared" si="3"/>
        <v>0</v>
      </c>
      <c r="G68" s="82">
        <f t="shared" si="3"/>
        <v>0</v>
      </c>
      <c r="H68" s="82">
        <f t="shared" si="3"/>
        <v>0</v>
      </c>
      <c r="I68" s="92">
        <f t="shared" si="3"/>
        <v>0</v>
      </c>
      <c r="J68" s="92">
        <f t="shared" si="3"/>
        <v>0</v>
      </c>
      <c r="K68" s="92">
        <f t="shared" si="3"/>
        <v>0</v>
      </c>
      <c r="L68" s="92">
        <f t="shared" si="3"/>
        <v>0</v>
      </c>
      <c r="M68" s="92">
        <f t="shared" si="3"/>
        <v>0</v>
      </c>
      <c r="N68" s="82">
        <f t="shared" si="3"/>
        <v>0</v>
      </c>
      <c r="O68" s="82">
        <f t="shared" si="3"/>
        <v>0</v>
      </c>
      <c r="P68" s="82">
        <f t="shared" si="3"/>
        <v>0</v>
      </c>
      <c r="Q68" s="82">
        <f t="shared" si="3"/>
        <v>0</v>
      </c>
      <c r="R68" s="82">
        <f t="shared" si="3"/>
        <v>0</v>
      </c>
      <c r="S68" s="82">
        <f t="shared" si="3"/>
        <v>0</v>
      </c>
      <c r="T68" s="83">
        <f t="shared" si="3"/>
        <v>0</v>
      </c>
      <c r="V68" s="91">
        <f t="shared" ref="V68:AM68" si="4">SUM(V44:V67)</f>
        <v>0</v>
      </c>
      <c r="W68" s="92">
        <f t="shared" si="4"/>
        <v>0</v>
      </c>
      <c r="X68" s="82">
        <f t="shared" si="4"/>
        <v>0</v>
      </c>
      <c r="Y68" s="82">
        <f t="shared" si="4"/>
        <v>0</v>
      </c>
      <c r="Z68" s="82">
        <f t="shared" si="4"/>
        <v>0</v>
      </c>
      <c r="AA68" s="82">
        <f t="shared" si="4"/>
        <v>0</v>
      </c>
      <c r="AB68" s="92">
        <f t="shared" si="4"/>
        <v>0</v>
      </c>
      <c r="AC68" s="92">
        <f t="shared" si="4"/>
        <v>0</v>
      </c>
      <c r="AD68" s="92">
        <f t="shared" si="4"/>
        <v>0</v>
      </c>
      <c r="AE68" s="92">
        <f t="shared" si="4"/>
        <v>0</v>
      </c>
      <c r="AF68" s="92">
        <f t="shared" si="4"/>
        <v>0</v>
      </c>
      <c r="AG68" s="82">
        <f t="shared" si="4"/>
        <v>0</v>
      </c>
      <c r="AH68" s="82">
        <f t="shared" si="4"/>
        <v>0</v>
      </c>
      <c r="AI68" s="82">
        <f t="shared" si="4"/>
        <v>0</v>
      </c>
      <c r="AJ68" s="82">
        <f t="shared" si="4"/>
        <v>0</v>
      </c>
      <c r="AK68" s="82">
        <f t="shared" si="4"/>
        <v>0</v>
      </c>
      <c r="AL68" s="82">
        <f t="shared" si="4"/>
        <v>0</v>
      </c>
      <c r="AM68" s="83">
        <f t="shared" si="4"/>
        <v>0</v>
      </c>
    </row>
    <row r="69" spans="2:40" ht="18" thickBot="1" x14ac:dyDescent="0.3">
      <c r="B69" s="85"/>
      <c r="C69" s="759" t="s">
        <v>28497</v>
      </c>
      <c r="D69" s="760"/>
      <c r="E69" s="760"/>
      <c r="F69" s="760"/>
      <c r="G69" s="760"/>
      <c r="H69" s="760"/>
      <c r="I69" s="760"/>
      <c r="J69" s="760"/>
      <c r="K69" s="760"/>
      <c r="L69" s="760"/>
      <c r="M69" s="760"/>
      <c r="N69" s="760"/>
      <c r="O69" s="760"/>
      <c r="P69" s="760"/>
      <c r="Q69" s="760"/>
      <c r="R69" s="766">
        <f>SUM(C68:T68)</f>
        <v>0</v>
      </c>
      <c r="S69" s="766"/>
      <c r="T69" s="767"/>
      <c r="V69" s="759" t="s">
        <v>28497</v>
      </c>
      <c r="W69" s="760"/>
      <c r="X69" s="760"/>
      <c r="Y69" s="760"/>
      <c r="Z69" s="760"/>
      <c r="AA69" s="760"/>
      <c r="AB69" s="760"/>
      <c r="AC69" s="760"/>
      <c r="AD69" s="760"/>
      <c r="AE69" s="760"/>
      <c r="AF69" s="760"/>
      <c r="AG69" s="760"/>
      <c r="AH69" s="760"/>
      <c r="AI69" s="760"/>
      <c r="AJ69" s="760"/>
      <c r="AK69" s="766">
        <f>SUM(V68:AM68)</f>
        <v>0</v>
      </c>
      <c r="AL69" s="766"/>
      <c r="AM69" s="767"/>
    </row>
  </sheetData>
  <sheetProtection password="CF77" sheet="1"/>
  <mergeCells count="38">
    <mergeCell ref="S38:T38"/>
    <mergeCell ref="C6:D6"/>
    <mergeCell ref="E6:G6"/>
    <mergeCell ref="H6:J6"/>
    <mergeCell ref="K6:M6"/>
    <mergeCell ref="C9:BF9"/>
    <mergeCell ref="J7:K7"/>
    <mergeCell ref="L7:M7"/>
    <mergeCell ref="N7:P7"/>
    <mergeCell ref="C7:D7"/>
    <mergeCell ref="C10:BF10"/>
    <mergeCell ref="Q7:AI7"/>
    <mergeCell ref="AJ7:AL7"/>
    <mergeCell ref="E7:F7"/>
    <mergeCell ref="G7:I7"/>
    <mergeCell ref="F1:AU1"/>
    <mergeCell ref="F2:AU2"/>
    <mergeCell ref="AW3:BF4"/>
    <mergeCell ref="C3:E3"/>
    <mergeCell ref="C4:E4"/>
    <mergeCell ref="F3:AU3"/>
    <mergeCell ref="F4:AU4"/>
    <mergeCell ref="C69:Q69"/>
    <mergeCell ref="C42:T42"/>
    <mergeCell ref="V42:AM42"/>
    <mergeCell ref="AO11:BF11"/>
    <mergeCell ref="C38:R38"/>
    <mergeCell ref="R69:T69"/>
    <mergeCell ref="C40:AM40"/>
    <mergeCell ref="V69:AJ69"/>
    <mergeCell ref="C11:T11"/>
    <mergeCell ref="V11:AM11"/>
    <mergeCell ref="AK69:AM69"/>
    <mergeCell ref="C41:AM41"/>
    <mergeCell ref="V38:AK38"/>
    <mergeCell ref="AL38:AM38"/>
    <mergeCell ref="AO38:BD38"/>
    <mergeCell ref="BE38:BF38"/>
  </mergeCells>
  <conditionalFormatting sqref="BS39:BT39 BV39 BN39 BP39:BQ39 V44:AM48 V54:AM54 AD64:AJ67 V64:Z67 AK64:AM66 AA64:AC66">
    <cfRule type="cellIs" dxfId="700" priority="98" stopIfTrue="1" operator="notEqual">
      <formula>0</formula>
    </cfRule>
  </conditionalFormatting>
  <conditionalFormatting sqref="C13:D13 C14">
    <cfRule type="cellIs" dxfId="699" priority="97" stopIfTrue="1" operator="notEqual">
      <formula>0</formula>
    </cfRule>
  </conditionalFormatting>
  <conditionalFormatting sqref="E13:F13">
    <cfRule type="cellIs" dxfId="698" priority="96" stopIfTrue="1" operator="notEqual">
      <formula>0</formula>
    </cfRule>
  </conditionalFormatting>
  <conditionalFormatting sqref="G13:H13">
    <cfRule type="cellIs" dxfId="697" priority="95" stopIfTrue="1" operator="notEqual">
      <formula>0</formula>
    </cfRule>
  </conditionalFormatting>
  <conditionalFormatting sqref="J36">
    <cfRule type="cellIs" dxfId="696" priority="94" stopIfTrue="1" operator="notEqual">
      <formula>0</formula>
    </cfRule>
  </conditionalFormatting>
  <conditionalFormatting sqref="H36:I36 H20:H21 H24:H35">
    <cfRule type="cellIs" dxfId="695" priority="93" stopIfTrue="1" operator="notEqual">
      <formula>0</formula>
    </cfRule>
  </conditionalFormatting>
  <conditionalFormatting sqref="G20:G21 G24:G36">
    <cfRule type="cellIs" dxfId="694" priority="92" stopIfTrue="1" operator="notEqual">
      <formula>0</formula>
    </cfRule>
  </conditionalFormatting>
  <conditionalFormatting sqref="C20:D21 C15:C19 C24:D36 C22:C23">
    <cfRule type="cellIs" dxfId="693" priority="91" stopIfTrue="1" operator="notEqual">
      <formula>0</formula>
    </cfRule>
  </conditionalFormatting>
  <conditionalFormatting sqref="E20:F21 E24:F36">
    <cfRule type="cellIs" dxfId="692" priority="90" stopIfTrue="1" operator="notEqual">
      <formula>0</formula>
    </cfRule>
  </conditionalFormatting>
  <conditionalFormatting sqref="I13:J13 I20:J21 I24:J35">
    <cfRule type="cellIs" dxfId="691" priority="89" stopIfTrue="1" operator="notEqual">
      <formula>0</formula>
    </cfRule>
  </conditionalFormatting>
  <conditionalFormatting sqref="K13:L13">
    <cfRule type="cellIs" dxfId="690" priority="88" stopIfTrue="1" operator="notEqual">
      <formula>0</formula>
    </cfRule>
  </conditionalFormatting>
  <conditionalFormatting sqref="K20:L21 K24:L36">
    <cfRule type="cellIs" dxfId="689" priority="87" stopIfTrue="1" operator="notEqual">
      <formula>0</formula>
    </cfRule>
  </conditionalFormatting>
  <conditionalFormatting sqref="M13:N13">
    <cfRule type="cellIs" dxfId="688" priority="86" stopIfTrue="1" operator="notEqual">
      <formula>0</formula>
    </cfRule>
  </conditionalFormatting>
  <conditionalFormatting sqref="O13:P13">
    <cfRule type="cellIs" dxfId="687" priority="85" stopIfTrue="1" operator="notEqual">
      <formula>0</formula>
    </cfRule>
  </conditionalFormatting>
  <conditionalFormatting sqref="Q13:R13">
    <cfRule type="cellIs" dxfId="686" priority="84" stopIfTrue="1" operator="notEqual">
      <formula>0</formula>
    </cfRule>
  </conditionalFormatting>
  <conditionalFormatting sqref="T36">
    <cfRule type="cellIs" dxfId="685" priority="83" stopIfTrue="1" operator="notEqual">
      <formula>0</formula>
    </cfRule>
  </conditionalFormatting>
  <conditionalFormatting sqref="R36:S36 R20:R21 R24:R35">
    <cfRule type="cellIs" dxfId="684" priority="82" stopIfTrue="1" operator="notEqual">
      <formula>0</formula>
    </cfRule>
  </conditionalFormatting>
  <conditionalFormatting sqref="Q20:Q21 Q24:Q36">
    <cfRule type="cellIs" dxfId="683" priority="81" stopIfTrue="1" operator="notEqual">
      <formula>0</formula>
    </cfRule>
  </conditionalFormatting>
  <conditionalFormatting sqref="M20:N21 M24:N36">
    <cfRule type="cellIs" dxfId="682" priority="80" stopIfTrue="1" operator="notEqual">
      <formula>0</formula>
    </cfRule>
  </conditionalFormatting>
  <conditionalFormatting sqref="O20:P21 O24:P36">
    <cfRule type="cellIs" dxfId="681" priority="79" stopIfTrue="1" operator="notEqual">
      <formula>0</formula>
    </cfRule>
  </conditionalFormatting>
  <conditionalFormatting sqref="S13:T13 S20:T21 T14:T19 S24:T35 T22:T23">
    <cfRule type="cellIs" dxfId="680" priority="78" stopIfTrue="1" operator="notEqual">
      <formula>0</formula>
    </cfRule>
  </conditionalFormatting>
  <conditionalFormatting sqref="V13:W14">
    <cfRule type="cellIs" dxfId="679" priority="77" stopIfTrue="1" operator="notEqual">
      <formula>0</formula>
    </cfRule>
  </conditionalFormatting>
  <conditionalFormatting sqref="X13:Y14">
    <cfRule type="cellIs" dxfId="678" priority="76" stopIfTrue="1" operator="notEqual">
      <formula>0</formula>
    </cfRule>
  </conditionalFormatting>
  <conditionalFormatting sqref="Z13:AA14">
    <cfRule type="cellIs" dxfId="677" priority="75" stopIfTrue="1" operator="notEqual">
      <formula>0</formula>
    </cfRule>
  </conditionalFormatting>
  <conditionalFormatting sqref="AC36">
    <cfRule type="cellIs" dxfId="676" priority="74" stopIfTrue="1" operator="notEqual">
      <formula>0</formula>
    </cfRule>
  </conditionalFormatting>
  <conditionalFormatting sqref="AA36:AB36 AA15:AA35">
    <cfRule type="cellIs" dxfId="675" priority="73" stopIfTrue="1" operator="notEqual">
      <formula>0</formula>
    </cfRule>
  </conditionalFormatting>
  <conditionalFormatting sqref="Z15:Z36">
    <cfRule type="cellIs" dxfId="674" priority="72" stopIfTrue="1" operator="notEqual">
      <formula>0</formula>
    </cfRule>
  </conditionalFormatting>
  <conditionalFormatting sqref="V15:W36">
    <cfRule type="cellIs" dxfId="673" priority="71" stopIfTrue="1" operator="notEqual">
      <formula>0</formula>
    </cfRule>
  </conditionalFormatting>
  <conditionalFormatting sqref="X15:Y36">
    <cfRule type="cellIs" dxfId="672" priority="70" stopIfTrue="1" operator="notEqual">
      <formula>0</formula>
    </cfRule>
  </conditionalFormatting>
  <conditionalFormatting sqref="AB13:AC35">
    <cfRule type="cellIs" dxfId="671" priority="69" stopIfTrue="1" operator="notEqual">
      <formula>0</formula>
    </cfRule>
  </conditionalFormatting>
  <conditionalFormatting sqref="AD13:AE14">
    <cfRule type="cellIs" dxfId="670" priority="68" stopIfTrue="1" operator="notEqual">
      <formula>0</formula>
    </cfRule>
  </conditionalFormatting>
  <conditionalFormatting sqref="AD15:AE36">
    <cfRule type="cellIs" dxfId="669" priority="67" stopIfTrue="1" operator="notEqual">
      <formula>0</formula>
    </cfRule>
  </conditionalFormatting>
  <conditionalFormatting sqref="AF13:AG14">
    <cfRule type="cellIs" dxfId="668" priority="66" stopIfTrue="1" operator="notEqual">
      <formula>0</formula>
    </cfRule>
  </conditionalFormatting>
  <conditionalFormatting sqref="AH13:AI14">
    <cfRule type="cellIs" dxfId="667" priority="65" stopIfTrue="1" operator="notEqual">
      <formula>0</formula>
    </cfRule>
  </conditionalFormatting>
  <conditionalFormatting sqref="AJ13:AK14">
    <cfRule type="cellIs" dxfId="666" priority="64" stopIfTrue="1" operator="notEqual">
      <formula>0</formula>
    </cfRule>
  </conditionalFormatting>
  <conditionalFormatting sqref="AM36">
    <cfRule type="cellIs" dxfId="665" priority="63" stopIfTrue="1" operator="notEqual">
      <formula>0</formula>
    </cfRule>
  </conditionalFormatting>
  <conditionalFormatting sqref="AK36:AL36 AK15:AK35">
    <cfRule type="cellIs" dxfId="664" priority="62" stopIfTrue="1" operator="notEqual">
      <formula>0</formula>
    </cfRule>
  </conditionalFormatting>
  <conditionalFormatting sqref="AJ15:AJ36">
    <cfRule type="cellIs" dxfId="663" priority="61" stopIfTrue="1" operator="notEqual">
      <formula>0</formula>
    </cfRule>
  </conditionalFormatting>
  <conditionalFormatting sqref="AF15:AG36">
    <cfRule type="cellIs" dxfId="662" priority="60" stopIfTrue="1" operator="notEqual">
      <formula>0</formula>
    </cfRule>
  </conditionalFormatting>
  <conditionalFormatting sqref="AH15:AI36">
    <cfRule type="cellIs" dxfId="661" priority="59" stopIfTrue="1" operator="notEqual">
      <formula>0</formula>
    </cfRule>
  </conditionalFormatting>
  <conditionalFormatting sqref="AL13:AM35">
    <cfRule type="cellIs" dxfId="660" priority="58" stopIfTrue="1" operator="notEqual">
      <formula>0</formula>
    </cfRule>
  </conditionalFormatting>
  <conditionalFormatting sqref="AO13:AP14">
    <cfRule type="cellIs" dxfId="659" priority="57" stopIfTrue="1" operator="notEqual">
      <formula>0</formula>
    </cfRule>
  </conditionalFormatting>
  <conditionalFormatting sqref="AQ13:AR14">
    <cfRule type="cellIs" dxfId="658" priority="56" stopIfTrue="1" operator="notEqual">
      <formula>0</formula>
    </cfRule>
  </conditionalFormatting>
  <conditionalFormatting sqref="AS13:AT14">
    <cfRule type="cellIs" dxfId="657" priority="55" stopIfTrue="1" operator="notEqual">
      <formula>0</formula>
    </cfRule>
  </conditionalFormatting>
  <conditionalFormatting sqref="AV36">
    <cfRule type="cellIs" dxfId="656" priority="54" stopIfTrue="1" operator="notEqual">
      <formula>0</formula>
    </cfRule>
  </conditionalFormatting>
  <conditionalFormatting sqref="AT36:AU36 AT15:AT35">
    <cfRule type="cellIs" dxfId="655" priority="53" stopIfTrue="1" operator="notEqual">
      <formula>0</formula>
    </cfRule>
  </conditionalFormatting>
  <conditionalFormatting sqref="AS15:AS36">
    <cfRule type="cellIs" dxfId="654" priority="52" stopIfTrue="1" operator="notEqual">
      <formula>0</formula>
    </cfRule>
  </conditionalFormatting>
  <conditionalFormatting sqref="AO15:AP36">
    <cfRule type="cellIs" dxfId="653" priority="51" stopIfTrue="1" operator="notEqual">
      <formula>0</formula>
    </cfRule>
  </conditionalFormatting>
  <conditionalFormatting sqref="AQ15:AR36">
    <cfRule type="cellIs" dxfId="652" priority="50" stopIfTrue="1" operator="notEqual">
      <formula>0</formula>
    </cfRule>
  </conditionalFormatting>
  <conditionalFormatting sqref="AU13:AV35">
    <cfRule type="cellIs" dxfId="651" priority="49" stopIfTrue="1" operator="notEqual">
      <formula>0</formula>
    </cfRule>
  </conditionalFormatting>
  <conditionalFormatting sqref="AW13:AX14">
    <cfRule type="cellIs" dxfId="650" priority="48" stopIfTrue="1" operator="notEqual">
      <formula>0</formula>
    </cfRule>
  </conditionalFormatting>
  <conditionalFormatting sqref="AW15:AX36">
    <cfRule type="cellIs" dxfId="649" priority="47" stopIfTrue="1" operator="notEqual">
      <formula>0</formula>
    </cfRule>
  </conditionalFormatting>
  <conditionalFormatting sqref="AY13:AZ14">
    <cfRule type="cellIs" dxfId="648" priority="46" stopIfTrue="1" operator="notEqual">
      <formula>0</formula>
    </cfRule>
  </conditionalFormatting>
  <conditionalFormatting sqref="BA13:BB14">
    <cfRule type="cellIs" dxfId="647" priority="45" stopIfTrue="1" operator="notEqual">
      <formula>0</formula>
    </cfRule>
  </conditionalFormatting>
  <conditionalFormatting sqref="BC13:BD14">
    <cfRule type="cellIs" dxfId="646" priority="44" stopIfTrue="1" operator="notEqual">
      <formula>0</formula>
    </cfRule>
  </conditionalFormatting>
  <conditionalFormatting sqref="BF36">
    <cfRule type="cellIs" dxfId="645" priority="43" stopIfTrue="1" operator="notEqual">
      <formula>0</formula>
    </cfRule>
  </conditionalFormatting>
  <conditionalFormatting sqref="BD36:BE36 BD15:BD35">
    <cfRule type="cellIs" dxfId="644" priority="42" stopIfTrue="1" operator="notEqual">
      <formula>0</formula>
    </cfRule>
  </conditionalFormatting>
  <conditionalFormatting sqref="BC15:BC36">
    <cfRule type="cellIs" dxfId="643" priority="41" stopIfTrue="1" operator="notEqual">
      <formula>0</formula>
    </cfRule>
  </conditionalFormatting>
  <conditionalFormatting sqref="AY15:AZ36">
    <cfRule type="cellIs" dxfId="642" priority="40" stopIfTrue="1" operator="notEqual">
      <formula>0</formula>
    </cfRule>
  </conditionalFormatting>
  <conditionalFormatting sqref="BA15:BB36">
    <cfRule type="cellIs" dxfId="641" priority="39" stopIfTrue="1" operator="notEqual">
      <formula>0</formula>
    </cfRule>
  </conditionalFormatting>
  <conditionalFormatting sqref="BE13:BF35">
    <cfRule type="cellIs" dxfId="640" priority="38" stopIfTrue="1" operator="notEqual">
      <formula>0</formula>
    </cfRule>
  </conditionalFormatting>
  <conditionalFormatting sqref="C44:D45">
    <cfRule type="cellIs" dxfId="639" priority="37" stopIfTrue="1" operator="notEqual">
      <formula>0</formula>
    </cfRule>
  </conditionalFormatting>
  <conditionalFormatting sqref="E44:F45">
    <cfRule type="cellIs" dxfId="638" priority="36" stopIfTrue="1" operator="notEqual">
      <formula>0</formula>
    </cfRule>
  </conditionalFormatting>
  <conditionalFormatting sqref="G44:H45">
    <cfRule type="cellIs" dxfId="637" priority="35" stopIfTrue="1" operator="notEqual">
      <formula>0</formula>
    </cfRule>
  </conditionalFormatting>
  <conditionalFormatting sqref="J67">
    <cfRule type="cellIs" dxfId="636" priority="34" stopIfTrue="1" operator="notEqual">
      <formula>0</formula>
    </cfRule>
  </conditionalFormatting>
  <conditionalFormatting sqref="H67:I67 H46:H66">
    <cfRule type="cellIs" dxfId="635" priority="33" stopIfTrue="1" operator="notEqual">
      <formula>0</formula>
    </cfRule>
  </conditionalFormatting>
  <conditionalFormatting sqref="G46:G67">
    <cfRule type="cellIs" dxfId="634" priority="32" stopIfTrue="1" operator="notEqual">
      <formula>0</formula>
    </cfRule>
  </conditionalFormatting>
  <conditionalFormatting sqref="C46:D67">
    <cfRule type="cellIs" dxfId="633" priority="31" stopIfTrue="1" operator="notEqual">
      <formula>0</formula>
    </cfRule>
  </conditionalFormatting>
  <conditionalFormatting sqref="E46:F67">
    <cfRule type="cellIs" dxfId="632" priority="30" stopIfTrue="1" operator="notEqual">
      <formula>0</formula>
    </cfRule>
  </conditionalFormatting>
  <conditionalFormatting sqref="I44:J66">
    <cfRule type="cellIs" dxfId="631" priority="29" stopIfTrue="1" operator="notEqual">
      <formula>0</formula>
    </cfRule>
  </conditionalFormatting>
  <conditionalFormatting sqref="K44:L45">
    <cfRule type="cellIs" dxfId="630" priority="28" stopIfTrue="1" operator="notEqual">
      <formula>0</formula>
    </cfRule>
  </conditionalFormatting>
  <conditionalFormatting sqref="K46:L67">
    <cfRule type="cellIs" dxfId="629" priority="27" stopIfTrue="1" operator="notEqual">
      <formula>0</formula>
    </cfRule>
  </conditionalFormatting>
  <conditionalFormatting sqref="M44:N45">
    <cfRule type="cellIs" dxfId="628" priority="26" stopIfTrue="1" operator="notEqual">
      <formula>0</formula>
    </cfRule>
  </conditionalFormatting>
  <conditionalFormatting sqref="O44:P45">
    <cfRule type="cellIs" dxfId="627" priority="25" stopIfTrue="1" operator="notEqual">
      <formula>0</formula>
    </cfRule>
  </conditionalFormatting>
  <conditionalFormatting sqref="Q44:R45">
    <cfRule type="cellIs" dxfId="626" priority="24" stopIfTrue="1" operator="notEqual">
      <formula>0</formula>
    </cfRule>
  </conditionalFormatting>
  <conditionalFormatting sqref="T67">
    <cfRule type="cellIs" dxfId="625" priority="23" stopIfTrue="1" operator="notEqual">
      <formula>0</formula>
    </cfRule>
  </conditionalFormatting>
  <conditionalFormatting sqref="R67:S67 R46:R66">
    <cfRule type="cellIs" dxfId="624" priority="22" stopIfTrue="1" operator="notEqual">
      <formula>0</formula>
    </cfRule>
  </conditionalFormatting>
  <conditionalFormatting sqref="Q46:Q67">
    <cfRule type="cellIs" dxfId="623" priority="21" stopIfTrue="1" operator="notEqual">
      <formula>0</formula>
    </cfRule>
  </conditionalFormatting>
  <conditionalFormatting sqref="M46:N67">
    <cfRule type="cellIs" dxfId="622" priority="20" stopIfTrue="1" operator="notEqual">
      <formula>0</formula>
    </cfRule>
  </conditionalFormatting>
  <conditionalFormatting sqref="O46:P67">
    <cfRule type="cellIs" dxfId="621" priority="19" stopIfTrue="1" operator="notEqual">
      <formula>0</formula>
    </cfRule>
  </conditionalFormatting>
  <conditionalFormatting sqref="S44:T66">
    <cfRule type="cellIs" dxfId="620" priority="18" stopIfTrue="1" operator="notEqual">
      <formula>0</formula>
    </cfRule>
  </conditionalFormatting>
  <conditionalFormatting sqref="AC67">
    <cfRule type="cellIs" dxfId="619" priority="17" stopIfTrue="1" operator="notEqual">
      <formula>0</formula>
    </cfRule>
  </conditionalFormatting>
  <conditionalFormatting sqref="AA67:AB67">
    <cfRule type="cellIs" dxfId="618" priority="16" stopIfTrue="1" operator="notEqual">
      <formula>0</formula>
    </cfRule>
  </conditionalFormatting>
  <conditionalFormatting sqref="AM67">
    <cfRule type="cellIs" dxfId="617" priority="15" stopIfTrue="1" operator="notEqual">
      <formula>0</formula>
    </cfRule>
  </conditionalFormatting>
  <conditionalFormatting sqref="AK67:AL67">
    <cfRule type="cellIs" dxfId="616" priority="14" stopIfTrue="1" operator="notEqual">
      <formula>0</formula>
    </cfRule>
  </conditionalFormatting>
  <conditionalFormatting sqref="S38:T38">
    <cfRule type="cellIs" dxfId="615" priority="13" stopIfTrue="1" operator="greaterThan">
      <formula>0</formula>
    </cfRule>
  </conditionalFormatting>
  <conditionalFormatting sqref="AL38:AM38">
    <cfRule type="cellIs" dxfId="614" priority="12" stopIfTrue="1" operator="greaterThan">
      <formula>0</formula>
    </cfRule>
  </conditionalFormatting>
  <conditionalFormatting sqref="BE38:BF38">
    <cfRule type="cellIs" dxfId="613" priority="11" stopIfTrue="1" operator="greaterThan">
      <formula>0</formula>
    </cfRule>
  </conditionalFormatting>
  <conditionalFormatting sqref="R69:T69">
    <cfRule type="cellIs" dxfId="612" priority="10" stopIfTrue="1" operator="greaterThan">
      <formula>0</formula>
    </cfRule>
  </conditionalFormatting>
  <conditionalFormatting sqref="AK69:AM69">
    <cfRule type="cellIs" dxfId="611" priority="9" stopIfTrue="1" operator="greaterThan">
      <formula>0</formula>
    </cfRule>
  </conditionalFormatting>
  <conditionalFormatting sqref="D14:S19">
    <cfRule type="cellIs" dxfId="610" priority="8" stopIfTrue="1" operator="notEqual">
      <formula>0</formula>
    </cfRule>
  </conditionalFormatting>
  <conditionalFormatting sqref="D22:S22">
    <cfRule type="cellIs" dxfId="609" priority="7" stopIfTrue="1" operator="notEqual">
      <formula>0</formula>
    </cfRule>
  </conditionalFormatting>
  <conditionalFormatting sqref="D23:S23">
    <cfRule type="cellIs" dxfId="608" priority="6" stopIfTrue="1" operator="notEqual">
      <formula>0</formula>
    </cfRule>
  </conditionalFormatting>
  <conditionalFormatting sqref="V55:AM58">
    <cfRule type="cellIs" dxfId="607" priority="5" stopIfTrue="1" operator="notEqual">
      <formula>0</formula>
    </cfRule>
  </conditionalFormatting>
  <conditionalFormatting sqref="V49:AM49">
    <cfRule type="cellIs" dxfId="606" priority="4" stopIfTrue="1" operator="notEqual">
      <formula>0</formula>
    </cfRule>
  </conditionalFormatting>
  <conditionalFormatting sqref="V50:AM53">
    <cfRule type="cellIs" dxfId="605" priority="3" stopIfTrue="1" operator="notEqual">
      <formula>0</formula>
    </cfRule>
  </conditionalFormatting>
  <conditionalFormatting sqref="V59:AM59">
    <cfRule type="cellIs" dxfId="604" priority="2" stopIfTrue="1" operator="notEqual">
      <formula>0</formula>
    </cfRule>
  </conditionalFormatting>
  <conditionalFormatting sqref="V60:AM63">
    <cfRule type="cellIs" dxfId="603" priority="1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C13:T36 C44:T67 AO13:BF36 V13:AM36 V44:AM67">
      <formula1>AND(C13&gt;0,$J$7&lt;=$N$7,ISNUMBER(C13))</formula1>
    </dataValidation>
  </dataValidations>
  <pageMargins left="0" right="0" top="0" bottom="0" header="0" footer="0"/>
  <pageSetup paperSize="9" scale="47" orientation="landscape" r:id="rId1"/>
  <drawing r:id="rId2"/>
  <picture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86C8DA"/>
    <pageSetUpPr fitToPage="1"/>
  </sheetPr>
  <dimension ref="A1:AR74"/>
  <sheetViews>
    <sheetView showGridLines="0" topLeftCell="A2" zoomScale="70" zoomScaleNormal="70" zoomScalePageLayoutView="10" workbookViewId="0">
      <selection activeCell="AT27" sqref="AT27"/>
    </sheetView>
  </sheetViews>
  <sheetFormatPr defaultColWidth="6.44140625" defaultRowHeight="12" customHeight="1" x14ac:dyDescent="0.25"/>
  <cols>
    <col min="1" max="2" width="6.44140625" style="39"/>
    <col min="3" max="3" width="6.5546875" style="39" customWidth="1"/>
    <col min="4" max="4" width="6.88671875" style="39" customWidth="1"/>
    <col min="5" max="5" width="6.44140625" style="39"/>
    <col min="6" max="7" width="6.44140625" style="39" customWidth="1"/>
    <col min="8" max="9" width="6.44140625" style="39"/>
    <col min="10" max="10" width="6.5546875" style="39" customWidth="1"/>
    <col min="11" max="11" width="6.44140625" style="39"/>
    <col min="12" max="12" width="6.5546875" style="39" customWidth="1"/>
    <col min="13" max="13" width="8.44140625" style="39" customWidth="1"/>
    <col min="14" max="14" width="6.44140625" style="39"/>
    <col min="15" max="16" width="7.5546875" style="39" customWidth="1"/>
    <col min="17" max="17" width="6.44140625" style="39"/>
    <col min="18" max="19" width="7.88671875" style="39" customWidth="1"/>
    <col min="20" max="20" width="4.5546875" style="39" customWidth="1"/>
    <col min="21" max="21" width="4.109375" style="39" customWidth="1"/>
    <col min="22" max="22" width="6.44140625" style="39"/>
    <col min="23" max="23" width="6.88671875" style="39" customWidth="1"/>
    <col min="24" max="24" width="6.5546875" style="39" customWidth="1"/>
    <col min="25" max="25" width="6.44140625" style="39"/>
    <col min="26" max="26" width="6.88671875" style="39" customWidth="1"/>
    <col min="27" max="27" width="6.5546875" style="39" customWidth="1"/>
    <col min="28" max="35" width="6.44140625" style="39"/>
    <col min="36" max="37" width="6.5546875" style="39" customWidth="1"/>
    <col min="38" max="38" width="6.44140625" style="39"/>
    <col min="39" max="39" width="7.44140625" style="39" customWidth="1"/>
    <col min="40" max="40" width="6.88671875" style="39" customWidth="1"/>
    <col min="41" max="41" width="4.88671875" style="39" customWidth="1"/>
    <col min="42" max="42" width="2.88671875" style="39" customWidth="1"/>
    <col min="43" max="43" width="14.33203125" style="39" customWidth="1"/>
    <col min="44" max="44" width="13" style="39" customWidth="1"/>
    <col min="45" max="16384" width="6.44140625" style="39"/>
  </cols>
  <sheetData>
    <row r="1" spans="1:44" ht="29.25" hidden="1" customHeight="1" x14ac:dyDescent="0.25">
      <c r="B1" s="799"/>
      <c r="C1" s="799"/>
      <c r="D1" s="799"/>
    </row>
    <row r="2" spans="1:44" ht="21" customHeight="1" x14ac:dyDescent="0.25"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48"/>
      <c r="X2" s="48"/>
      <c r="Y2" s="48"/>
      <c r="Z2" s="48"/>
      <c r="AA2" s="48"/>
    </row>
    <row r="3" spans="1:44" ht="21" hidden="1" customHeight="1" x14ac:dyDescent="0.25">
      <c r="E3" s="795"/>
      <c r="F3" s="795"/>
      <c r="G3" s="795"/>
      <c r="H3" s="795"/>
      <c r="I3" s="795"/>
      <c r="J3" s="795"/>
      <c r="K3" s="795"/>
      <c r="L3" s="795"/>
      <c r="M3" s="795"/>
      <c r="N3" s="795"/>
      <c r="O3" s="795"/>
      <c r="P3" s="795"/>
      <c r="Q3" s="795"/>
      <c r="R3" s="795"/>
      <c r="S3" s="795"/>
      <c r="T3" s="795"/>
      <c r="U3" s="795"/>
      <c r="V3" s="795"/>
      <c r="W3" s="48"/>
      <c r="X3" s="48"/>
      <c r="Y3" s="48"/>
      <c r="Z3" s="48"/>
      <c r="AA3" s="48"/>
    </row>
    <row r="4" spans="1:44" ht="21" hidden="1" customHeight="1" x14ac:dyDescent="0.25">
      <c r="E4" s="795"/>
      <c r="F4" s="795"/>
      <c r="G4" s="795"/>
      <c r="H4" s="795"/>
      <c r="I4" s="795"/>
      <c r="J4" s="795"/>
      <c r="K4" s="795"/>
      <c r="L4" s="795"/>
      <c r="M4" s="795"/>
      <c r="N4" s="795"/>
      <c r="O4" s="795"/>
      <c r="P4" s="795"/>
      <c r="Q4" s="795"/>
      <c r="R4" s="795"/>
      <c r="S4" s="795"/>
      <c r="T4" s="795"/>
      <c r="U4" s="795"/>
      <c r="V4" s="795"/>
      <c r="W4" s="48"/>
      <c r="X4" s="48"/>
      <c r="Y4" s="48"/>
      <c r="Z4" s="48"/>
      <c r="AA4" s="48"/>
    </row>
    <row r="5" spans="1:44" ht="19.5" customHeight="1" x14ac:dyDescent="0.25">
      <c r="B5" s="722"/>
      <c r="C5" s="722"/>
      <c r="D5" s="722"/>
      <c r="E5" s="795"/>
      <c r="F5" s="795"/>
      <c r="G5" s="795"/>
      <c r="H5" s="795"/>
      <c r="I5" s="795"/>
      <c r="J5" s="795"/>
      <c r="K5" s="795"/>
      <c r="L5" s="795"/>
      <c r="M5" s="795"/>
      <c r="N5" s="795"/>
      <c r="O5" s="795"/>
      <c r="P5" s="795"/>
      <c r="Q5" s="795"/>
      <c r="R5" s="795"/>
      <c r="S5" s="795"/>
      <c r="T5" s="795"/>
      <c r="U5" s="795"/>
      <c r="V5" s="795"/>
      <c r="W5" s="49"/>
      <c r="X5" s="49"/>
      <c r="Y5" s="780"/>
      <c r="Z5" s="780"/>
      <c r="AA5" s="780"/>
      <c r="AB5" s="780"/>
      <c r="AC5" s="780"/>
      <c r="AD5" s="780"/>
      <c r="AE5" s="780"/>
    </row>
    <row r="6" spans="1:44" ht="11.25" customHeight="1" thickBot="1" x14ac:dyDescent="0.3">
      <c r="B6" s="140"/>
      <c r="C6" s="140"/>
      <c r="D6" s="140"/>
      <c r="E6" s="141"/>
      <c r="F6" s="141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</row>
    <row r="7" spans="1:44" ht="18.75" customHeight="1" thickBot="1" x14ac:dyDescent="0.3">
      <c r="A7" s="40"/>
      <c r="B7" s="142"/>
      <c r="C7" s="143" t="s">
        <v>28418</v>
      </c>
      <c r="D7" s="793">
        <f>E49+K49+Q49+Y49+AE49+AL49+AR46</f>
        <v>0</v>
      </c>
      <c r="E7" s="793"/>
      <c r="F7" s="794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</row>
    <row r="8" spans="1:44" ht="18.75" customHeight="1" thickBot="1" x14ac:dyDescent="0.3">
      <c r="B8" s="796" t="s">
        <v>28419</v>
      </c>
      <c r="C8" s="797"/>
      <c r="D8" s="702">
        <f>COUNTIF(C13:D47,"&gt;0")+COUNTIF(F13:G35,"&gt;0")+COUNTIF(I13:J47,"&gt;0")+COUNTIF(L13:M35,"&gt;0")+COUNTIF(O13:P47,"&gt;0")+COUNTIF(R13:S35,"&gt;0")+COUNTIF(W13:X47,"&gt;0")+COUNTIF(Z13:AA39,"&gt;0")+COUNTIF(AC13:AD47,"&gt;0")+COUNTIF(AF13:AG39,"&gt;0")+COUNTIF(AJ13:AK47,"&gt;0")+COUNTIF(AM13:AN39,"&gt;0")+COUNTIF(AR13:AR44,"&gt;0")</f>
        <v>0</v>
      </c>
      <c r="E8" s="729"/>
      <c r="F8" s="796" t="s">
        <v>28559</v>
      </c>
      <c r="G8" s="797"/>
      <c r="H8" s="797"/>
      <c r="I8" s="774">
        <f>NumLines_DAILY+NumLines_TWO_WEEKS+NumLines_MULTIFOCAL+NumLines_AOFA_MINUS+NumLines_AOFA_PLUS+NumLines_ODAMFA+NumLines_ODAMFA90+NumLines_ODAOHfA+NumLines_OTHER_PRODUCTS</f>
        <v>0</v>
      </c>
      <c r="J8" s="746"/>
      <c r="K8" s="796" t="s">
        <v>28421</v>
      </c>
      <c r="L8" s="797"/>
      <c r="M8" s="31">
        <v>120</v>
      </c>
      <c r="N8" s="677" t="str">
        <f>IF(I8&gt;=Limit_DAILY,"Достигнут лимит по количеству линий","")</f>
        <v/>
      </c>
      <c r="O8" s="678"/>
      <c r="P8" s="678"/>
      <c r="Q8" s="678"/>
      <c r="R8" s="678"/>
      <c r="S8" s="678"/>
      <c r="T8" s="678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</row>
    <row r="9" spans="1:44" ht="18.75" customHeight="1" thickBot="1" x14ac:dyDescent="0.35">
      <c r="B9" s="260"/>
      <c r="C9" s="260"/>
      <c r="D9" s="30"/>
      <c r="E9" s="30"/>
      <c r="F9" s="260"/>
      <c r="G9" s="260"/>
      <c r="H9" s="260"/>
      <c r="I9" s="259"/>
      <c r="J9" s="74"/>
      <c r="K9" s="260"/>
      <c r="L9" s="260"/>
      <c r="M9" s="74"/>
      <c r="N9" s="261"/>
      <c r="O9" s="261"/>
      <c r="P9" s="261"/>
      <c r="Q9" s="261"/>
      <c r="R9" s="261"/>
      <c r="S9" s="261"/>
      <c r="T9" s="265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</row>
    <row r="10" spans="1:44" s="144" customFormat="1" ht="28.5" customHeight="1" thickBot="1" x14ac:dyDescent="0.3">
      <c r="B10" s="800" t="s">
        <v>28560</v>
      </c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  <c r="O10" s="801"/>
      <c r="P10" s="801"/>
      <c r="Q10" s="801"/>
      <c r="R10" s="801"/>
      <c r="S10" s="802"/>
      <c r="T10" s="33"/>
      <c r="U10" s="33"/>
      <c r="V10" s="788" t="s">
        <v>28561</v>
      </c>
      <c r="W10" s="789"/>
      <c r="X10" s="789"/>
      <c r="Y10" s="789"/>
      <c r="Z10" s="789"/>
      <c r="AA10" s="789"/>
      <c r="AB10" s="789"/>
      <c r="AC10" s="789"/>
      <c r="AD10" s="789"/>
      <c r="AE10" s="789"/>
      <c r="AF10" s="789"/>
      <c r="AG10" s="790"/>
      <c r="AI10" s="788" t="s">
        <v>28562</v>
      </c>
      <c r="AJ10" s="789"/>
      <c r="AK10" s="789"/>
      <c r="AL10" s="789"/>
      <c r="AM10" s="789"/>
      <c r="AN10" s="790"/>
      <c r="AQ10" s="782" t="s">
        <v>28563</v>
      </c>
      <c r="AR10" s="783"/>
    </row>
    <row r="11" spans="1:44" s="145" customFormat="1" ht="14.25" customHeight="1" thickBot="1" x14ac:dyDescent="0.3">
      <c r="B11" s="791" t="s">
        <v>28564</v>
      </c>
      <c r="C11" s="798"/>
      <c r="D11" s="798"/>
      <c r="E11" s="798"/>
      <c r="F11" s="798"/>
      <c r="G11" s="798"/>
      <c r="H11" s="791" t="s">
        <v>28565</v>
      </c>
      <c r="I11" s="798"/>
      <c r="J11" s="798"/>
      <c r="K11" s="798"/>
      <c r="L11" s="798"/>
      <c r="M11" s="792"/>
      <c r="N11" s="803" t="s">
        <v>28566</v>
      </c>
      <c r="O11" s="804"/>
      <c r="P11" s="804"/>
      <c r="Q11" s="804"/>
      <c r="R11" s="804"/>
      <c r="S11" s="805"/>
      <c r="V11" s="784" t="s">
        <v>28564</v>
      </c>
      <c r="W11" s="785"/>
      <c r="X11" s="785"/>
      <c r="Y11" s="785"/>
      <c r="Z11" s="785"/>
      <c r="AA11" s="786"/>
      <c r="AB11" s="791" t="s">
        <v>28565</v>
      </c>
      <c r="AC11" s="798"/>
      <c r="AD11" s="798"/>
      <c r="AE11" s="798"/>
      <c r="AF11" s="798"/>
      <c r="AG11" s="792"/>
      <c r="AI11" s="784" t="s">
        <v>28564</v>
      </c>
      <c r="AJ11" s="785"/>
      <c r="AK11" s="785"/>
      <c r="AL11" s="785"/>
      <c r="AM11" s="785"/>
      <c r="AN11" s="786"/>
      <c r="AQ11" s="791" t="s">
        <v>28564</v>
      </c>
      <c r="AR11" s="792"/>
    </row>
    <row r="12" spans="1:44" s="145" customFormat="1" ht="28.5" customHeight="1" thickTop="1" thickBot="1" x14ac:dyDescent="0.3">
      <c r="B12" s="291"/>
      <c r="C12" s="287" t="s">
        <v>28567</v>
      </c>
      <c r="D12" s="287" t="s">
        <v>28568</v>
      </c>
      <c r="E12" s="292"/>
      <c r="F12" s="287" t="s">
        <v>28567</v>
      </c>
      <c r="G12" s="568" t="s">
        <v>28569</v>
      </c>
      <c r="H12" s="291"/>
      <c r="I12" s="287" t="s">
        <v>28570</v>
      </c>
      <c r="J12" s="287" t="s">
        <v>28571</v>
      </c>
      <c r="K12" s="292"/>
      <c r="L12" s="287" t="s">
        <v>28572</v>
      </c>
      <c r="M12" s="293" t="s">
        <v>28573</v>
      </c>
      <c r="N12" s="291"/>
      <c r="O12" s="287" t="s">
        <v>28574</v>
      </c>
      <c r="P12" s="287" t="s">
        <v>28575</v>
      </c>
      <c r="Q12" s="292"/>
      <c r="R12" s="287" t="s">
        <v>28574</v>
      </c>
      <c r="S12" s="293" t="s">
        <v>28576</v>
      </c>
      <c r="V12" s="277"/>
      <c r="W12" s="287" t="s">
        <v>28567</v>
      </c>
      <c r="X12" s="287" t="s">
        <v>28568</v>
      </c>
      <c r="Y12" s="288"/>
      <c r="Z12" s="287" t="s">
        <v>28567</v>
      </c>
      <c r="AA12" s="286" t="s">
        <v>28569</v>
      </c>
      <c r="AB12" s="289"/>
      <c r="AC12" s="284" t="s">
        <v>28570</v>
      </c>
      <c r="AD12" s="285" t="s">
        <v>28577</v>
      </c>
      <c r="AE12" s="290"/>
      <c r="AF12" s="284" t="s">
        <v>28570</v>
      </c>
      <c r="AG12" s="283" t="s">
        <v>28577</v>
      </c>
      <c r="AI12" s="277"/>
      <c r="AJ12" s="287" t="s">
        <v>28567</v>
      </c>
      <c r="AK12" s="287" t="s">
        <v>28568</v>
      </c>
      <c r="AL12" s="288"/>
      <c r="AM12" s="287" t="s">
        <v>28567</v>
      </c>
      <c r="AN12" s="286" t="s">
        <v>28569</v>
      </c>
      <c r="AQ12" s="277"/>
      <c r="AR12" s="293" t="s">
        <v>28578</v>
      </c>
    </row>
    <row r="13" spans="1:44" ht="14.25" customHeight="1" x14ac:dyDescent="0.25">
      <c r="A13" s="138"/>
      <c r="B13" s="401" t="s">
        <v>28435</v>
      </c>
      <c r="C13" s="349"/>
      <c r="D13" s="349"/>
      <c r="E13" s="402" t="s">
        <v>28436</v>
      </c>
      <c r="F13" s="349"/>
      <c r="G13" s="349"/>
      <c r="H13" s="401" t="s">
        <v>28435</v>
      </c>
      <c r="I13" s="349"/>
      <c r="J13" s="349"/>
      <c r="K13" s="402" t="s">
        <v>28436</v>
      </c>
      <c r="L13" s="349"/>
      <c r="M13" s="349"/>
      <c r="N13" s="401" t="s">
        <v>28435</v>
      </c>
      <c r="O13" s="349"/>
      <c r="P13" s="349"/>
      <c r="Q13" s="402" t="s">
        <v>28436</v>
      </c>
      <c r="R13" s="349"/>
      <c r="S13" s="350"/>
      <c r="T13" s="151"/>
      <c r="U13" s="151"/>
      <c r="V13" s="401" t="s">
        <v>28435</v>
      </c>
      <c r="W13" s="349"/>
      <c r="X13" s="349"/>
      <c r="Y13" s="402" t="s">
        <v>28436</v>
      </c>
      <c r="Z13" s="349"/>
      <c r="AA13" s="349"/>
      <c r="AB13" s="401" t="s">
        <v>28435</v>
      </c>
      <c r="AC13" s="349"/>
      <c r="AD13" s="349"/>
      <c r="AE13" s="402" t="s">
        <v>28436</v>
      </c>
      <c r="AF13" s="349"/>
      <c r="AG13" s="350"/>
      <c r="AI13" s="401" t="s">
        <v>28435</v>
      </c>
      <c r="AJ13" s="349"/>
      <c r="AK13" s="349"/>
      <c r="AL13" s="402" t="s">
        <v>28436</v>
      </c>
      <c r="AM13" s="349"/>
      <c r="AN13" s="350"/>
      <c r="AQ13" s="401" t="s">
        <v>28579</v>
      </c>
      <c r="AR13" s="387"/>
    </row>
    <row r="14" spans="1:44" ht="14.25" customHeight="1" x14ac:dyDescent="0.25">
      <c r="A14" s="138"/>
      <c r="B14" s="404" t="s">
        <v>28437</v>
      </c>
      <c r="C14" s="349"/>
      <c r="D14" s="349"/>
      <c r="E14" s="403" t="s">
        <v>28438</v>
      </c>
      <c r="F14" s="349"/>
      <c r="G14" s="349"/>
      <c r="H14" s="404" t="s">
        <v>28437</v>
      </c>
      <c r="I14" s="349"/>
      <c r="J14" s="349"/>
      <c r="K14" s="403" t="s">
        <v>28438</v>
      </c>
      <c r="L14" s="349"/>
      <c r="M14" s="349"/>
      <c r="N14" s="404" t="s">
        <v>28437</v>
      </c>
      <c r="O14" s="349"/>
      <c r="P14" s="349"/>
      <c r="Q14" s="403" t="s">
        <v>28438</v>
      </c>
      <c r="R14" s="349"/>
      <c r="S14" s="350"/>
      <c r="T14" s="151"/>
      <c r="U14" s="151"/>
      <c r="V14" s="404" t="s">
        <v>28437</v>
      </c>
      <c r="W14" s="349"/>
      <c r="X14" s="349"/>
      <c r="Y14" s="403" t="s">
        <v>28438</v>
      </c>
      <c r="Z14" s="349"/>
      <c r="AA14" s="349"/>
      <c r="AB14" s="404" t="s">
        <v>28437</v>
      </c>
      <c r="AC14" s="349"/>
      <c r="AD14" s="349"/>
      <c r="AE14" s="403" t="s">
        <v>28438</v>
      </c>
      <c r="AF14" s="349"/>
      <c r="AG14" s="350"/>
      <c r="AI14" s="404" t="s">
        <v>28437</v>
      </c>
      <c r="AJ14" s="349"/>
      <c r="AK14" s="349"/>
      <c r="AL14" s="403" t="s">
        <v>28438</v>
      </c>
      <c r="AM14" s="349"/>
      <c r="AN14" s="350"/>
      <c r="AQ14" s="401" t="s">
        <v>28435</v>
      </c>
      <c r="AR14" s="387"/>
    </row>
    <row r="15" spans="1:44" ht="14.25" customHeight="1" x14ac:dyDescent="0.25">
      <c r="A15" s="138"/>
      <c r="B15" s="404" t="s">
        <v>28439</v>
      </c>
      <c r="C15" s="349"/>
      <c r="D15" s="349"/>
      <c r="E15" s="403" t="s">
        <v>28440</v>
      </c>
      <c r="F15" s="349"/>
      <c r="G15" s="349"/>
      <c r="H15" s="404" t="s">
        <v>28439</v>
      </c>
      <c r="I15" s="349"/>
      <c r="J15" s="349"/>
      <c r="K15" s="403" t="s">
        <v>28440</v>
      </c>
      <c r="L15" s="349"/>
      <c r="M15" s="349"/>
      <c r="N15" s="404" t="s">
        <v>28439</v>
      </c>
      <c r="O15" s="349"/>
      <c r="P15" s="349"/>
      <c r="Q15" s="403" t="s">
        <v>28440</v>
      </c>
      <c r="R15" s="349"/>
      <c r="S15" s="350"/>
      <c r="T15" s="151"/>
      <c r="U15" s="151"/>
      <c r="V15" s="404" t="s">
        <v>28439</v>
      </c>
      <c r="W15" s="349"/>
      <c r="X15" s="349"/>
      <c r="Y15" s="403" t="s">
        <v>28440</v>
      </c>
      <c r="Z15" s="349"/>
      <c r="AA15" s="349"/>
      <c r="AB15" s="404" t="s">
        <v>28439</v>
      </c>
      <c r="AC15" s="349"/>
      <c r="AD15" s="349"/>
      <c r="AE15" s="403" t="s">
        <v>28440</v>
      </c>
      <c r="AF15" s="349"/>
      <c r="AG15" s="350"/>
      <c r="AI15" s="404" t="s">
        <v>28439</v>
      </c>
      <c r="AJ15" s="349"/>
      <c r="AK15" s="349"/>
      <c r="AL15" s="403" t="s">
        <v>28440</v>
      </c>
      <c r="AM15" s="349"/>
      <c r="AN15" s="350"/>
      <c r="AQ15" s="404" t="s">
        <v>28437</v>
      </c>
      <c r="AR15" s="350"/>
    </row>
    <row r="16" spans="1:44" ht="14.25" customHeight="1" x14ac:dyDescent="0.25">
      <c r="A16" s="138"/>
      <c r="B16" s="404" t="s">
        <v>28441</v>
      </c>
      <c r="C16" s="349"/>
      <c r="D16" s="349"/>
      <c r="E16" s="403" t="s">
        <v>28442</v>
      </c>
      <c r="F16" s="349"/>
      <c r="G16" s="349"/>
      <c r="H16" s="404" t="s">
        <v>28441</v>
      </c>
      <c r="I16" s="349"/>
      <c r="J16" s="349"/>
      <c r="K16" s="403" t="s">
        <v>28442</v>
      </c>
      <c r="L16" s="349"/>
      <c r="M16" s="349"/>
      <c r="N16" s="404" t="s">
        <v>28441</v>
      </c>
      <c r="O16" s="349"/>
      <c r="P16" s="349"/>
      <c r="Q16" s="403" t="s">
        <v>28442</v>
      </c>
      <c r="R16" s="349"/>
      <c r="S16" s="350"/>
      <c r="T16" s="151"/>
      <c r="U16" s="151"/>
      <c r="V16" s="404" t="s">
        <v>28441</v>
      </c>
      <c r="W16" s="349"/>
      <c r="X16" s="349"/>
      <c r="Y16" s="403" t="s">
        <v>28442</v>
      </c>
      <c r="Z16" s="349"/>
      <c r="AA16" s="349"/>
      <c r="AB16" s="404" t="s">
        <v>28441</v>
      </c>
      <c r="AC16" s="349"/>
      <c r="AD16" s="349"/>
      <c r="AE16" s="403" t="s">
        <v>28442</v>
      </c>
      <c r="AF16" s="349"/>
      <c r="AG16" s="350"/>
      <c r="AI16" s="404" t="s">
        <v>28441</v>
      </c>
      <c r="AJ16" s="349"/>
      <c r="AK16" s="349"/>
      <c r="AL16" s="403" t="s">
        <v>28442</v>
      </c>
      <c r="AM16" s="349"/>
      <c r="AN16" s="350"/>
      <c r="AQ16" s="404" t="s">
        <v>28439</v>
      </c>
      <c r="AR16" s="350"/>
    </row>
    <row r="17" spans="1:44" ht="14.25" customHeight="1" x14ac:dyDescent="0.25">
      <c r="A17" s="138"/>
      <c r="B17" s="404" t="s">
        <v>28443</v>
      </c>
      <c r="C17" s="349"/>
      <c r="D17" s="349"/>
      <c r="E17" s="405" t="s">
        <v>28444</v>
      </c>
      <c r="F17" s="349"/>
      <c r="G17" s="349"/>
      <c r="H17" s="404" t="s">
        <v>28443</v>
      </c>
      <c r="I17" s="349"/>
      <c r="J17" s="349"/>
      <c r="K17" s="405" t="s">
        <v>28444</v>
      </c>
      <c r="L17" s="349"/>
      <c r="M17" s="349"/>
      <c r="N17" s="404" t="s">
        <v>28443</v>
      </c>
      <c r="O17" s="349"/>
      <c r="P17" s="349"/>
      <c r="Q17" s="405" t="s">
        <v>28444</v>
      </c>
      <c r="R17" s="349"/>
      <c r="S17" s="350"/>
      <c r="T17" s="151"/>
      <c r="U17" s="151"/>
      <c r="V17" s="404" t="s">
        <v>28443</v>
      </c>
      <c r="W17" s="349"/>
      <c r="X17" s="349"/>
      <c r="Y17" s="405" t="s">
        <v>28444</v>
      </c>
      <c r="Z17" s="349"/>
      <c r="AA17" s="349"/>
      <c r="AB17" s="404" t="s">
        <v>28443</v>
      </c>
      <c r="AC17" s="349"/>
      <c r="AD17" s="349"/>
      <c r="AE17" s="405" t="s">
        <v>28444</v>
      </c>
      <c r="AF17" s="349"/>
      <c r="AG17" s="350"/>
      <c r="AI17" s="404" t="s">
        <v>28443</v>
      </c>
      <c r="AJ17" s="349"/>
      <c r="AK17" s="349"/>
      <c r="AL17" s="405" t="s">
        <v>28444</v>
      </c>
      <c r="AM17" s="349"/>
      <c r="AN17" s="350"/>
      <c r="AQ17" s="404" t="s">
        <v>28441</v>
      </c>
      <c r="AR17" s="350"/>
    </row>
    <row r="18" spans="1:44" ht="14.25" customHeight="1" x14ac:dyDescent="0.25">
      <c r="A18" s="138"/>
      <c r="B18" s="404" t="s">
        <v>28445</v>
      </c>
      <c r="C18" s="349"/>
      <c r="D18" s="349"/>
      <c r="E18" s="405" t="s">
        <v>28446</v>
      </c>
      <c r="F18" s="349"/>
      <c r="G18" s="349"/>
      <c r="H18" s="404" t="s">
        <v>28445</v>
      </c>
      <c r="I18" s="349"/>
      <c r="J18" s="349"/>
      <c r="K18" s="405" t="s">
        <v>28446</v>
      </c>
      <c r="L18" s="349"/>
      <c r="M18" s="349"/>
      <c r="N18" s="404" t="s">
        <v>28445</v>
      </c>
      <c r="O18" s="349"/>
      <c r="P18" s="349"/>
      <c r="Q18" s="405" t="s">
        <v>28446</v>
      </c>
      <c r="R18" s="349"/>
      <c r="S18" s="350"/>
      <c r="T18" s="151"/>
      <c r="U18" s="151"/>
      <c r="V18" s="404" t="s">
        <v>28445</v>
      </c>
      <c r="W18" s="349"/>
      <c r="X18" s="349"/>
      <c r="Y18" s="405" t="s">
        <v>28446</v>
      </c>
      <c r="Z18" s="349"/>
      <c r="AA18" s="349"/>
      <c r="AB18" s="404" t="s">
        <v>28445</v>
      </c>
      <c r="AC18" s="349"/>
      <c r="AD18" s="349"/>
      <c r="AE18" s="405" t="s">
        <v>28446</v>
      </c>
      <c r="AF18" s="349"/>
      <c r="AG18" s="350"/>
      <c r="AI18" s="404" t="s">
        <v>28445</v>
      </c>
      <c r="AJ18" s="349"/>
      <c r="AK18" s="349"/>
      <c r="AL18" s="405" t="s">
        <v>28446</v>
      </c>
      <c r="AM18" s="349"/>
      <c r="AN18" s="350"/>
      <c r="AQ18" s="404" t="s">
        <v>28443</v>
      </c>
      <c r="AR18" s="350"/>
    </row>
    <row r="19" spans="1:44" ht="14.25" customHeight="1" x14ac:dyDescent="0.25">
      <c r="A19" s="138"/>
      <c r="B19" s="404" t="s">
        <v>28447</v>
      </c>
      <c r="C19" s="349"/>
      <c r="D19" s="349"/>
      <c r="E19" s="405" t="s">
        <v>28448</v>
      </c>
      <c r="F19" s="349"/>
      <c r="G19" s="349"/>
      <c r="H19" s="404" t="s">
        <v>28447</v>
      </c>
      <c r="I19" s="349"/>
      <c r="J19" s="349"/>
      <c r="K19" s="405" t="s">
        <v>28448</v>
      </c>
      <c r="L19" s="349"/>
      <c r="M19" s="349"/>
      <c r="N19" s="404" t="s">
        <v>28447</v>
      </c>
      <c r="O19" s="349"/>
      <c r="P19" s="349"/>
      <c r="Q19" s="405" t="s">
        <v>28448</v>
      </c>
      <c r="R19" s="349"/>
      <c r="S19" s="350"/>
      <c r="T19" s="151"/>
      <c r="U19" s="151"/>
      <c r="V19" s="404" t="s">
        <v>28447</v>
      </c>
      <c r="W19" s="349"/>
      <c r="X19" s="349"/>
      <c r="Y19" s="405" t="s">
        <v>28448</v>
      </c>
      <c r="Z19" s="349"/>
      <c r="AA19" s="349"/>
      <c r="AB19" s="404" t="s">
        <v>28447</v>
      </c>
      <c r="AC19" s="349"/>
      <c r="AD19" s="349"/>
      <c r="AE19" s="405" t="s">
        <v>28448</v>
      </c>
      <c r="AF19" s="349"/>
      <c r="AG19" s="350"/>
      <c r="AI19" s="404" t="s">
        <v>28447</v>
      </c>
      <c r="AJ19" s="349"/>
      <c r="AK19" s="349"/>
      <c r="AL19" s="405" t="s">
        <v>28448</v>
      </c>
      <c r="AM19" s="349"/>
      <c r="AN19" s="350"/>
      <c r="AQ19" s="404" t="s">
        <v>28445</v>
      </c>
      <c r="AR19" s="350"/>
    </row>
    <row r="20" spans="1:44" ht="14.25" customHeight="1" x14ac:dyDescent="0.25">
      <c r="A20" s="138"/>
      <c r="B20" s="404" t="s">
        <v>28449</v>
      </c>
      <c r="C20" s="349"/>
      <c r="D20" s="349"/>
      <c r="E20" s="405" t="s">
        <v>28450</v>
      </c>
      <c r="F20" s="349"/>
      <c r="G20" s="349"/>
      <c r="H20" s="404" t="s">
        <v>28449</v>
      </c>
      <c r="I20" s="349"/>
      <c r="J20" s="349"/>
      <c r="K20" s="405" t="s">
        <v>28450</v>
      </c>
      <c r="L20" s="349"/>
      <c r="M20" s="349"/>
      <c r="N20" s="404" t="s">
        <v>28449</v>
      </c>
      <c r="O20" s="349"/>
      <c r="P20" s="349"/>
      <c r="Q20" s="405" t="s">
        <v>28450</v>
      </c>
      <c r="R20" s="349"/>
      <c r="S20" s="350"/>
      <c r="T20" s="151"/>
      <c r="U20" s="151"/>
      <c r="V20" s="404" t="s">
        <v>28449</v>
      </c>
      <c r="W20" s="349"/>
      <c r="X20" s="349"/>
      <c r="Y20" s="405" t="s">
        <v>28450</v>
      </c>
      <c r="Z20" s="349"/>
      <c r="AA20" s="349"/>
      <c r="AB20" s="404" t="s">
        <v>28449</v>
      </c>
      <c r="AC20" s="349"/>
      <c r="AD20" s="349"/>
      <c r="AE20" s="405" t="s">
        <v>28450</v>
      </c>
      <c r="AF20" s="349"/>
      <c r="AG20" s="350"/>
      <c r="AI20" s="404" t="s">
        <v>28449</v>
      </c>
      <c r="AJ20" s="349"/>
      <c r="AK20" s="349"/>
      <c r="AL20" s="405" t="s">
        <v>28450</v>
      </c>
      <c r="AM20" s="349"/>
      <c r="AN20" s="350"/>
      <c r="AQ20" s="404" t="s">
        <v>28447</v>
      </c>
      <c r="AR20" s="350"/>
    </row>
    <row r="21" spans="1:44" ht="14.25" customHeight="1" x14ac:dyDescent="0.25">
      <c r="A21" s="138"/>
      <c r="B21" s="404" t="s">
        <v>28451</v>
      </c>
      <c r="C21" s="349"/>
      <c r="D21" s="349"/>
      <c r="E21" s="405" t="s">
        <v>28452</v>
      </c>
      <c r="F21" s="349"/>
      <c r="G21" s="349"/>
      <c r="H21" s="404" t="s">
        <v>28451</v>
      </c>
      <c r="I21" s="349"/>
      <c r="J21" s="349"/>
      <c r="K21" s="405" t="s">
        <v>28452</v>
      </c>
      <c r="L21" s="349"/>
      <c r="M21" s="349"/>
      <c r="N21" s="404" t="s">
        <v>28451</v>
      </c>
      <c r="O21" s="349"/>
      <c r="P21" s="349"/>
      <c r="Q21" s="405" t="s">
        <v>28452</v>
      </c>
      <c r="R21" s="349"/>
      <c r="S21" s="350"/>
      <c r="T21" s="151"/>
      <c r="U21" s="151"/>
      <c r="V21" s="404" t="s">
        <v>28451</v>
      </c>
      <c r="W21" s="349"/>
      <c r="X21" s="349"/>
      <c r="Y21" s="405" t="s">
        <v>28452</v>
      </c>
      <c r="Z21" s="349"/>
      <c r="AA21" s="349"/>
      <c r="AB21" s="404" t="s">
        <v>28451</v>
      </c>
      <c r="AC21" s="349"/>
      <c r="AD21" s="349"/>
      <c r="AE21" s="405" t="s">
        <v>28452</v>
      </c>
      <c r="AF21" s="349"/>
      <c r="AG21" s="350"/>
      <c r="AI21" s="404" t="s">
        <v>28451</v>
      </c>
      <c r="AJ21" s="349"/>
      <c r="AK21" s="349"/>
      <c r="AL21" s="405" t="s">
        <v>28452</v>
      </c>
      <c r="AM21" s="349"/>
      <c r="AN21" s="350"/>
      <c r="AQ21" s="404" t="s">
        <v>28449</v>
      </c>
      <c r="AR21" s="350"/>
    </row>
    <row r="22" spans="1:44" ht="14.25" customHeight="1" x14ac:dyDescent="0.25">
      <c r="A22" s="138"/>
      <c r="B22" s="404" t="s">
        <v>28453</v>
      </c>
      <c r="C22" s="349"/>
      <c r="D22" s="349"/>
      <c r="E22" s="405" t="s">
        <v>28454</v>
      </c>
      <c r="F22" s="349"/>
      <c r="G22" s="349"/>
      <c r="H22" s="404" t="s">
        <v>28453</v>
      </c>
      <c r="I22" s="349"/>
      <c r="J22" s="349"/>
      <c r="K22" s="405" t="s">
        <v>28454</v>
      </c>
      <c r="L22" s="349"/>
      <c r="M22" s="349"/>
      <c r="N22" s="404" t="s">
        <v>28453</v>
      </c>
      <c r="O22" s="349"/>
      <c r="P22" s="349"/>
      <c r="Q22" s="405" t="s">
        <v>28454</v>
      </c>
      <c r="R22" s="349"/>
      <c r="S22" s="350"/>
      <c r="T22" s="151"/>
      <c r="U22" s="151"/>
      <c r="V22" s="404" t="s">
        <v>28453</v>
      </c>
      <c r="W22" s="349"/>
      <c r="X22" s="349"/>
      <c r="Y22" s="405" t="s">
        <v>28454</v>
      </c>
      <c r="Z22" s="349"/>
      <c r="AA22" s="349"/>
      <c r="AB22" s="404" t="s">
        <v>28453</v>
      </c>
      <c r="AC22" s="349"/>
      <c r="AD22" s="349"/>
      <c r="AE22" s="405" t="s">
        <v>28454</v>
      </c>
      <c r="AF22" s="349"/>
      <c r="AG22" s="350"/>
      <c r="AI22" s="404" t="s">
        <v>28453</v>
      </c>
      <c r="AJ22" s="349"/>
      <c r="AK22" s="349"/>
      <c r="AL22" s="405" t="s">
        <v>28454</v>
      </c>
      <c r="AM22" s="349"/>
      <c r="AN22" s="350"/>
      <c r="AQ22" s="404" t="s">
        <v>28451</v>
      </c>
      <c r="AR22" s="350"/>
    </row>
    <row r="23" spans="1:44" ht="14.25" customHeight="1" x14ac:dyDescent="0.25">
      <c r="A23" s="138"/>
      <c r="B23" s="404" t="s">
        <v>28455</v>
      </c>
      <c r="C23" s="349"/>
      <c r="D23" s="349"/>
      <c r="E23" s="405" t="s">
        <v>28456</v>
      </c>
      <c r="F23" s="349"/>
      <c r="G23" s="349"/>
      <c r="H23" s="404" t="s">
        <v>28455</v>
      </c>
      <c r="I23" s="349"/>
      <c r="J23" s="349"/>
      <c r="K23" s="405" t="s">
        <v>28456</v>
      </c>
      <c r="L23" s="349"/>
      <c r="M23" s="349"/>
      <c r="N23" s="404" t="s">
        <v>28455</v>
      </c>
      <c r="O23" s="349"/>
      <c r="P23" s="349"/>
      <c r="Q23" s="405" t="s">
        <v>28456</v>
      </c>
      <c r="R23" s="349"/>
      <c r="S23" s="350"/>
      <c r="T23" s="151"/>
      <c r="U23" s="151"/>
      <c r="V23" s="404" t="s">
        <v>28455</v>
      </c>
      <c r="W23" s="349"/>
      <c r="X23" s="349"/>
      <c r="Y23" s="405" t="s">
        <v>28456</v>
      </c>
      <c r="Z23" s="349"/>
      <c r="AA23" s="349"/>
      <c r="AB23" s="404" t="s">
        <v>28455</v>
      </c>
      <c r="AC23" s="349"/>
      <c r="AD23" s="349"/>
      <c r="AE23" s="405" t="s">
        <v>28456</v>
      </c>
      <c r="AF23" s="349"/>
      <c r="AG23" s="350"/>
      <c r="AI23" s="404" t="s">
        <v>28455</v>
      </c>
      <c r="AJ23" s="349"/>
      <c r="AK23" s="349"/>
      <c r="AL23" s="405" t="s">
        <v>28456</v>
      </c>
      <c r="AM23" s="349"/>
      <c r="AN23" s="350"/>
      <c r="AQ23" s="404" t="s">
        <v>28453</v>
      </c>
      <c r="AR23" s="350"/>
    </row>
    <row r="24" spans="1:44" ht="14.25" customHeight="1" x14ac:dyDescent="0.25">
      <c r="A24" s="138"/>
      <c r="B24" s="404" t="s">
        <v>28457</v>
      </c>
      <c r="C24" s="349"/>
      <c r="D24" s="349"/>
      <c r="E24" s="405" t="s">
        <v>28458</v>
      </c>
      <c r="F24" s="349"/>
      <c r="G24" s="349"/>
      <c r="H24" s="404" t="s">
        <v>28457</v>
      </c>
      <c r="I24" s="349"/>
      <c r="J24" s="349"/>
      <c r="K24" s="405" t="s">
        <v>28458</v>
      </c>
      <c r="L24" s="349"/>
      <c r="M24" s="349"/>
      <c r="N24" s="404" t="s">
        <v>28457</v>
      </c>
      <c r="O24" s="349"/>
      <c r="P24" s="349"/>
      <c r="Q24" s="405" t="s">
        <v>28458</v>
      </c>
      <c r="R24" s="349"/>
      <c r="S24" s="350"/>
      <c r="T24" s="151"/>
      <c r="U24" s="151"/>
      <c r="V24" s="404" t="s">
        <v>28457</v>
      </c>
      <c r="W24" s="349"/>
      <c r="X24" s="349"/>
      <c r="Y24" s="405" t="s">
        <v>28458</v>
      </c>
      <c r="Z24" s="349"/>
      <c r="AA24" s="349"/>
      <c r="AB24" s="404" t="s">
        <v>28457</v>
      </c>
      <c r="AC24" s="349"/>
      <c r="AD24" s="349"/>
      <c r="AE24" s="405" t="s">
        <v>28458</v>
      </c>
      <c r="AF24" s="349"/>
      <c r="AG24" s="350"/>
      <c r="AI24" s="404" t="s">
        <v>28457</v>
      </c>
      <c r="AJ24" s="349"/>
      <c r="AK24" s="349"/>
      <c r="AL24" s="405" t="s">
        <v>28458</v>
      </c>
      <c r="AM24" s="349"/>
      <c r="AN24" s="350"/>
      <c r="AQ24" s="404" t="s">
        <v>28455</v>
      </c>
      <c r="AR24" s="350"/>
    </row>
    <row r="25" spans="1:44" ht="14.25" customHeight="1" x14ac:dyDescent="0.25">
      <c r="A25" s="26"/>
      <c r="B25" s="404" t="s">
        <v>28459</v>
      </c>
      <c r="C25" s="349"/>
      <c r="D25" s="349"/>
      <c r="E25" s="405" t="s">
        <v>28460</v>
      </c>
      <c r="F25" s="349"/>
      <c r="G25" s="349"/>
      <c r="H25" s="404" t="s">
        <v>28459</v>
      </c>
      <c r="I25" s="349"/>
      <c r="J25" s="349"/>
      <c r="K25" s="405" t="s">
        <v>28460</v>
      </c>
      <c r="L25" s="349"/>
      <c r="M25" s="349"/>
      <c r="N25" s="404" t="s">
        <v>28459</v>
      </c>
      <c r="O25" s="349"/>
      <c r="P25" s="349"/>
      <c r="Q25" s="405" t="s">
        <v>28460</v>
      </c>
      <c r="R25" s="349"/>
      <c r="S25" s="350"/>
      <c r="T25" s="151"/>
      <c r="U25" s="151"/>
      <c r="V25" s="404" t="s">
        <v>28459</v>
      </c>
      <c r="W25" s="349"/>
      <c r="X25" s="349"/>
      <c r="Y25" s="405" t="s">
        <v>28460</v>
      </c>
      <c r="Z25" s="349"/>
      <c r="AA25" s="349"/>
      <c r="AB25" s="404" t="s">
        <v>28459</v>
      </c>
      <c r="AC25" s="349"/>
      <c r="AD25" s="349"/>
      <c r="AE25" s="405" t="s">
        <v>28460</v>
      </c>
      <c r="AF25" s="349"/>
      <c r="AG25" s="350"/>
      <c r="AI25" s="404" t="s">
        <v>28459</v>
      </c>
      <c r="AJ25" s="349"/>
      <c r="AK25" s="349"/>
      <c r="AL25" s="405" t="s">
        <v>28460</v>
      </c>
      <c r="AM25" s="349"/>
      <c r="AN25" s="350"/>
      <c r="AQ25" s="404" t="s">
        <v>28457</v>
      </c>
      <c r="AR25" s="350"/>
    </row>
    <row r="26" spans="1:44" ht="14.25" customHeight="1" x14ac:dyDescent="0.25">
      <c r="A26" s="138"/>
      <c r="B26" s="404" t="s">
        <v>28461</v>
      </c>
      <c r="C26" s="349"/>
      <c r="D26" s="349"/>
      <c r="E26" s="405" t="s">
        <v>28462</v>
      </c>
      <c r="F26" s="349"/>
      <c r="G26" s="349"/>
      <c r="H26" s="404" t="s">
        <v>28461</v>
      </c>
      <c r="I26" s="349"/>
      <c r="J26" s="349"/>
      <c r="K26" s="405" t="s">
        <v>28462</v>
      </c>
      <c r="L26" s="349"/>
      <c r="M26" s="349"/>
      <c r="N26" s="404" t="s">
        <v>28461</v>
      </c>
      <c r="O26" s="349"/>
      <c r="P26" s="349"/>
      <c r="Q26" s="405" t="s">
        <v>28462</v>
      </c>
      <c r="R26" s="349"/>
      <c r="S26" s="350"/>
      <c r="T26" s="151"/>
      <c r="U26" s="151"/>
      <c r="V26" s="404" t="s">
        <v>28461</v>
      </c>
      <c r="W26" s="349"/>
      <c r="X26" s="349"/>
      <c r="Y26" s="405" t="s">
        <v>28462</v>
      </c>
      <c r="Z26" s="349"/>
      <c r="AA26" s="349"/>
      <c r="AB26" s="404" t="s">
        <v>28461</v>
      </c>
      <c r="AC26" s="349"/>
      <c r="AD26" s="349"/>
      <c r="AE26" s="405" t="s">
        <v>28462</v>
      </c>
      <c r="AF26" s="349"/>
      <c r="AG26" s="350"/>
      <c r="AI26" s="404" t="s">
        <v>28461</v>
      </c>
      <c r="AJ26" s="349"/>
      <c r="AK26" s="349"/>
      <c r="AL26" s="405" t="s">
        <v>28462</v>
      </c>
      <c r="AM26" s="349"/>
      <c r="AN26" s="350"/>
      <c r="AQ26" s="404" t="s">
        <v>28459</v>
      </c>
      <c r="AR26" s="350"/>
    </row>
    <row r="27" spans="1:44" ht="14.25" customHeight="1" x14ac:dyDescent="0.25">
      <c r="A27" s="138"/>
      <c r="B27" s="404" t="s">
        <v>28463</v>
      </c>
      <c r="C27" s="349"/>
      <c r="D27" s="349"/>
      <c r="E27" s="405" t="s">
        <v>28464</v>
      </c>
      <c r="F27" s="349"/>
      <c r="G27" s="349"/>
      <c r="H27" s="404" t="s">
        <v>28463</v>
      </c>
      <c r="I27" s="349"/>
      <c r="J27" s="349"/>
      <c r="K27" s="405" t="s">
        <v>28464</v>
      </c>
      <c r="L27" s="349"/>
      <c r="M27" s="349"/>
      <c r="N27" s="404" t="s">
        <v>28463</v>
      </c>
      <c r="O27" s="349"/>
      <c r="P27" s="349"/>
      <c r="Q27" s="405" t="s">
        <v>28464</v>
      </c>
      <c r="R27" s="349"/>
      <c r="S27" s="350"/>
      <c r="T27" s="151"/>
      <c r="U27" s="151"/>
      <c r="V27" s="404" t="s">
        <v>28463</v>
      </c>
      <c r="W27" s="349"/>
      <c r="X27" s="349"/>
      <c r="Y27" s="405" t="s">
        <v>28464</v>
      </c>
      <c r="Z27" s="349"/>
      <c r="AA27" s="349"/>
      <c r="AB27" s="404" t="s">
        <v>28463</v>
      </c>
      <c r="AC27" s="349"/>
      <c r="AD27" s="349"/>
      <c r="AE27" s="405" t="s">
        <v>28464</v>
      </c>
      <c r="AF27" s="349"/>
      <c r="AG27" s="350"/>
      <c r="AI27" s="404" t="s">
        <v>28463</v>
      </c>
      <c r="AJ27" s="349"/>
      <c r="AK27" s="349"/>
      <c r="AL27" s="405" t="s">
        <v>28464</v>
      </c>
      <c r="AM27" s="349"/>
      <c r="AN27" s="350"/>
      <c r="AQ27" s="404" t="s">
        <v>28461</v>
      </c>
      <c r="AR27" s="350"/>
    </row>
    <row r="28" spans="1:44" ht="14.25" customHeight="1" x14ac:dyDescent="0.25">
      <c r="A28" s="138"/>
      <c r="B28" s="404" t="s">
        <v>28465</v>
      </c>
      <c r="C28" s="349"/>
      <c r="D28" s="349"/>
      <c r="E28" s="405" t="s">
        <v>28466</v>
      </c>
      <c r="F28" s="349"/>
      <c r="G28" s="349"/>
      <c r="H28" s="404" t="s">
        <v>28465</v>
      </c>
      <c r="I28" s="349"/>
      <c r="J28" s="349"/>
      <c r="K28" s="405" t="s">
        <v>28466</v>
      </c>
      <c r="L28" s="349"/>
      <c r="M28" s="349"/>
      <c r="N28" s="404" t="s">
        <v>28465</v>
      </c>
      <c r="O28" s="349"/>
      <c r="P28" s="349"/>
      <c r="Q28" s="405" t="s">
        <v>28466</v>
      </c>
      <c r="R28" s="349"/>
      <c r="S28" s="350"/>
      <c r="T28" s="151"/>
      <c r="U28" s="151"/>
      <c r="V28" s="404" t="s">
        <v>28465</v>
      </c>
      <c r="W28" s="349"/>
      <c r="X28" s="349"/>
      <c r="Y28" s="405" t="s">
        <v>28466</v>
      </c>
      <c r="Z28" s="349"/>
      <c r="AA28" s="349"/>
      <c r="AB28" s="404" t="s">
        <v>28465</v>
      </c>
      <c r="AC28" s="349"/>
      <c r="AD28" s="349"/>
      <c r="AE28" s="405" t="s">
        <v>28466</v>
      </c>
      <c r="AF28" s="349"/>
      <c r="AG28" s="350"/>
      <c r="AI28" s="404" t="s">
        <v>28465</v>
      </c>
      <c r="AJ28" s="349"/>
      <c r="AK28" s="349"/>
      <c r="AL28" s="405" t="s">
        <v>28466</v>
      </c>
      <c r="AM28" s="349"/>
      <c r="AN28" s="350"/>
      <c r="AQ28" s="404" t="s">
        <v>28463</v>
      </c>
      <c r="AR28" s="350"/>
    </row>
    <row r="29" spans="1:44" ht="14.25" customHeight="1" x14ac:dyDescent="0.25">
      <c r="A29" s="138"/>
      <c r="B29" s="404" t="s">
        <v>28467</v>
      </c>
      <c r="C29" s="349"/>
      <c r="D29" s="349"/>
      <c r="E29" s="405" t="s">
        <v>28468</v>
      </c>
      <c r="F29" s="349"/>
      <c r="G29" s="349"/>
      <c r="H29" s="404" t="s">
        <v>28467</v>
      </c>
      <c r="I29" s="349"/>
      <c r="J29" s="349"/>
      <c r="K29" s="405" t="s">
        <v>28468</v>
      </c>
      <c r="L29" s="349"/>
      <c r="M29" s="349"/>
      <c r="N29" s="404" t="s">
        <v>28467</v>
      </c>
      <c r="O29" s="349"/>
      <c r="P29" s="349"/>
      <c r="Q29" s="405" t="s">
        <v>28468</v>
      </c>
      <c r="R29" s="349"/>
      <c r="S29" s="350"/>
      <c r="T29" s="151"/>
      <c r="U29" s="151"/>
      <c r="V29" s="404" t="s">
        <v>28467</v>
      </c>
      <c r="W29" s="349"/>
      <c r="X29" s="349"/>
      <c r="Y29" s="405" t="s">
        <v>28468</v>
      </c>
      <c r="Z29" s="349"/>
      <c r="AA29" s="349"/>
      <c r="AB29" s="404" t="s">
        <v>28467</v>
      </c>
      <c r="AC29" s="349"/>
      <c r="AD29" s="349"/>
      <c r="AE29" s="405" t="s">
        <v>28468</v>
      </c>
      <c r="AF29" s="349"/>
      <c r="AG29" s="350"/>
      <c r="AI29" s="404" t="s">
        <v>28467</v>
      </c>
      <c r="AJ29" s="349"/>
      <c r="AK29" s="349"/>
      <c r="AL29" s="405" t="s">
        <v>28468</v>
      </c>
      <c r="AM29" s="349"/>
      <c r="AN29" s="350"/>
      <c r="AQ29" s="404" t="s">
        <v>28465</v>
      </c>
      <c r="AR29" s="350"/>
    </row>
    <row r="30" spans="1:44" ht="14.25" customHeight="1" x14ac:dyDescent="0.25">
      <c r="A30" s="138"/>
      <c r="B30" s="404" t="s">
        <v>28469</v>
      </c>
      <c r="C30" s="349"/>
      <c r="D30" s="349"/>
      <c r="E30" s="405" t="s">
        <v>28470</v>
      </c>
      <c r="F30" s="349"/>
      <c r="G30" s="349"/>
      <c r="H30" s="404" t="s">
        <v>28469</v>
      </c>
      <c r="I30" s="349"/>
      <c r="J30" s="349"/>
      <c r="K30" s="405" t="s">
        <v>28470</v>
      </c>
      <c r="L30" s="349"/>
      <c r="M30" s="349"/>
      <c r="N30" s="404" t="s">
        <v>28469</v>
      </c>
      <c r="O30" s="349"/>
      <c r="P30" s="349"/>
      <c r="Q30" s="405" t="s">
        <v>28470</v>
      </c>
      <c r="R30" s="349"/>
      <c r="S30" s="350"/>
      <c r="T30" s="151"/>
      <c r="U30" s="151"/>
      <c r="V30" s="404" t="s">
        <v>28469</v>
      </c>
      <c r="W30" s="349"/>
      <c r="X30" s="349"/>
      <c r="Y30" s="405" t="s">
        <v>28470</v>
      </c>
      <c r="Z30" s="349"/>
      <c r="AA30" s="349"/>
      <c r="AB30" s="404" t="s">
        <v>28469</v>
      </c>
      <c r="AC30" s="349"/>
      <c r="AD30" s="349"/>
      <c r="AE30" s="405" t="s">
        <v>28470</v>
      </c>
      <c r="AF30" s="349"/>
      <c r="AG30" s="350"/>
      <c r="AI30" s="404" t="s">
        <v>28469</v>
      </c>
      <c r="AJ30" s="349"/>
      <c r="AK30" s="349"/>
      <c r="AL30" s="405" t="s">
        <v>28470</v>
      </c>
      <c r="AM30" s="349"/>
      <c r="AN30" s="350"/>
      <c r="AQ30" s="404" t="s">
        <v>28467</v>
      </c>
      <c r="AR30" s="350"/>
    </row>
    <row r="31" spans="1:44" ht="14.25" customHeight="1" x14ac:dyDescent="0.25">
      <c r="A31" s="26"/>
      <c r="B31" s="404" t="s">
        <v>28471</v>
      </c>
      <c r="C31" s="349"/>
      <c r="D31" s="349"/>
      <c r="E31" s="405" t="s">
        <v>28472</v>
      </c>
      <c r="F31" s="349"/>
      <c r="G31" s="349"/>
      <c r="H31" s="404" t="s">
        <v>28471</v>
      </c>
      <c r="I31" s="349"/>
      <c r="J31" s="349"/>
      <c r="K31" s="405" t="s">
        <v>28472</v>
      </c>
      <c r="L31" s="349"/>
      <c r="M31" s="349"/>
      <c r="N31" s="404" t="s">
        <v>28471</v>
      </c>
      <c r="O31" s="349"/>
      <c r="P31" s="349"/>
      <c r="Q31" s="405" t="s">
        <v>28472</v>
      </c>
      <c r="R31" s="349"/>
      <c r="S31" s="350"/>
      <c r="T31" s="151"/>
      <c r="U31" s="151"/>
      <c r="V31" s="404" t="s">
        <v>28471</v>
      </c>
      <c r="W31" s="349"/>
      <c r="X31" s="349"/>
      <c r="Y31" s="405" t="s">
        <v>28472</v>
      </c>
      <c r="Z31" s="349"/>
      <c r="AA31" s="349"/>
      <c r="AB31" s="404" t="s">
        <v>28471</v>
      </c>
      <c r="AC31" s="349"/>
      <c r="AD31" s="349"/>
      <c r="AE31" s="405" t="s">
        <v>28472</v>
      </c>
      <c r="AF31" s="349"/>
      <c r="AG31" s="350"/>
      <c r="AI31" s="404" t="s">
        <v>28471</v>
      </c>
      <c r="AJ31" s="349"/>
      <c r="AK31" s="349"/>
      <c r="AL31" s="405" t="s">
        <v>28472</v>
      </c>
      <c r="AM31" s="349"/>
      <c r="AN31" s="350"/>
      <c r="AQ31" s="404" t="s">
        <v>28469</v>
      </c>
      <c r="AR31" s="350"/>
    </row>
    <row r="32" spans="1:44" ht="14.25" customHeight="1" x14ac:dyDescent="0.25">
      <c r="A32" s="138"/>
      <c r="B32" s="404" t="s">
        <v>28473</v>
      </c>
      <c r="C32" s="349"/>
      <c r="D32" s="349"/>
      <c r="E32" s="405" t="s">
        <v>28474</v>
      </c>
      <c r="F32" s="349"/>
      <c r="G32" s="349"/>
      <c r="H32" s="404" t="s">
        <v>28473</v>
      </c>
      <c r="I32" s="349"/>
      <c r="J32" s="349"/>
      <c r="K32" s="405" t="s">
        <v>28474</v>
      </c>
      <c r="L32" s="349"/>
      <c r="M32" s="349"/>
      <c r="N32" s="404" t="s">
        <v>28473</v>
      </c>
      <c r="O32" s="349"/>
      <c r="P32" s="349"/>
      <c r="Q32" s="405" t="s">
        <v>28474</v>
      </c>
      <c r="R32" s="349"/>
      <c r="S32" s="350"/>
      <c r="T32" s="151"/>
      <c r="U32" s="151"/>
      <c r="V32" s="404" t="s">
        <v>28473</v>
      </c>
      <c r="W32" s="349"/>
      <c r="X32" s="349"/>
      <c r="Y32" s="405" t="s">
        <v>28474</v>
      </c>
      <c r="Z32" s="349"/>
      <c r="AA32" s="349"/>
      <c r="AB32" s="404" t="s">
        <v>28473</v>
      </c>
      <c r="AC32" s="349"/>
      <c r="AD32" s="349"/>
      <c r="AE32" s="405" t="s">
        <v>28474</v>
      </c>
      <c r="AF32" s="349"/>
      <c r="AG32" s="350"/>
      <c r="AI32" s="404" t="s">
        <v>28473</v>
      </c>
      <c r="AJ32" s="349"/>
      <c r="AK32" s="349"/>
      <c r="AL32" s="405" t="s">
        <v>28474</v>
      </c>
      <c r="AM32" s="349"/>
      <c r="AN32" s="350"/>
      <c r="AQ32" s="404" t="s">
        <v>28471</v>
      </c>
      <c r="AR32" s="350"/>
    </row>
    <row r="33" spans="1:44" ht="14.25" customHeight="1" x14ac:dyDescent="0.25">
      <c r="A33" s="138"/>
      <c r="B33" s="404" t="s">
        <v>28475</v>
      </c>
      <c r="C33" s="349"/>
      <c r="D33" s="349"/>
      <c r="E33" s="405" t="s">
        <v>28476</v>
      </c>
      <c r="F33" s="349"/>
      <c r="G33" s="349"/>
      <c r="H33" s="404" t="s">
        <v>28475</v>
      </c>
      <c r="I33" s="349"/>
      <c r="J33" s="349"/>
      <c r="K33" s="405" t="s">
        <v>28476</v>
      </c>
      <c r="L33" s="349"/>
      <c r="M33" s="349"/>
      <c r="N33" s="404" t="s">
        <v>28475</v>
      </c>
      <c r="O33" s="349"/>
      <c r="P33" s="349"/>
      <c r="Q33" s="405" t="s">
        <v>28476</v>
      </c>
      <c r="R33" s="349"/>
      <c r="S33" s="350"/>
      <c r="T33" s="151"/>
      <c r="U33" s="151"/>
      <c r="V33" s="404" t="s">
        <v>28475</v>
      </c>
      <c r="W33" s="349"/>
      <c r="X33" s="349"/>
      <c r="Y33" s="405" t="s">
        <v>28476</v>
      </c>
      <c r="Z33" s="349"/>
      <c r="AA33" s="349"/>
      <c r="AB33" s="404" t="s">
        <v>28475</v>
      </c>
      <c r="AC33" s="349"/>
      <c r="AD33" s="349"/>
      <c r="AE33" s="405" t="s">
        <v>28476</v>
      </c>
      <c r="AF33" s="349"/>
      <c r="AG33" s="350"/>
      <c r="AI33" s="404" t="s">
        <v>28475</v>
      </c>
      <c r="AJ33" s="349"/>
      <c r="AK33" s="349"/>
      <c r="AL33" s="405" t="s">
        <v>28476</v>
      </c>
      <c r="AM33" s="349"/>
      <c r="AN33" s="350"/>
      <c r="AQ33" s="404" t="s">
        <v>28473</v>
      </c>
      <c r="AR33" s="350"/>
    </row>
    <row r="34" spans="1:44" ht="14.25" customHeight="1" x14ac:dyDescent="0.25">
      <c r="A34" s="138"/>
      <c r="B34" s="404" t="s">
        <v>28477</v>
      </c>
      <c r="C34" s="349"/>
      <c r="D34" s="349"/>
      <c r="E34" s="405" t="s">
        <v>28478</v>
      </c>
      <c r="F34" s="349"/>
      <c r="G34" s="349"/>
      <c r="H34" s="404" t="s">
        <v>28477</v>
      </c>
      <c r="I34" s="349"/>
      <c r="J34" s="349"/>
      <c r="K34" s="405" t="s">
        <v>28478</v>
      </c>
      <c r="L34" s="349"/>
      <c r="M34" s="349"/>
      <c r="N34" s="404" t="s">
        <v>28477</v>
      </c>
      <c r="O34" s="349"/>
      <c r="P34" s="349"/>
      <c r="Q34" s="405" t="s">
        <v>28478</v>
      </c>
      <c r="R34" s="349"/>
      <c r="S34" s="350"/>
      <c r="T34" s="151"/>
      <c r="U34" s="151"/>
      <c r="V34" s="404" t="s">
        <v>28477</v>
      </c>
      <c r="W34" s="349"/>
      <c r="X34" s="349"/>
      <c r="Y34" s="405" t="s">
        <v>28478</v>
      </c>
      <c r="Z34" s="349"/>
      <c r="AA34" s="349"/>
      <c r="AB34" s="404" t="s">
        <v>28477</v>
      </c>
      <c r="AC34" s="349"/>
      <c r="AD34" s="349"/>
      <c r="AE34" s="405" t="s">
        <v>28478</v>
      </c>
      <c r="AF34" s="349"/>
      <c r="AG34" s="350"/>
      <c r="AI34" s="404" t="s">
        <v>28477</v>
      </c>
      <c r="AJ34" s="349"/>
      <c r="AK34" s="349"/>
      <c r="AL34" s="405" t="s">
        <v>28478</v>
      </c>
      <c r="AM34" s="349"/>
      <c r="AN34" s="350"/>
      <c r="AQ34" s="404" t="s">
        <v>28475</v>
      </c>
      <c r="AR34" s="350"/>
    </row>
    <row r="35" spans="1:44" ht="14.25" customHeight="1" x14ac:dyDescent="0.25">
      <c r="A35" s="138"/>
      <c r="B35" s="404" t="s">
        <v>28479</v>
      </c>
      <c r="C35" s="349"/>
      <c r="D35" s="349"/>
      <c r="E35" s="405" t="s">
        <v>28480</v>
      </c>
      <c r="F35" s="349"/>
      <c r="G35" s="349"/>
      <c r="H35" s="404" t="s">
        <v>28479</v>
      </c>
      <c r="I35" s="349"/>
      <c r="J35" s="349"/>
      <c r="K35" s="405" t="s">
        <v>28480</v>
      </c>
      <c r="L35" s="349"/>
      <c r="M35" s="349"/>
      <c r="N35" s="404" t="s">
        <v>28479</v>
      </c>
      <c r="O35" s="349"/>
      <c r="P35" s="349"/>
      <c r="Q35" s="405" t="s">
        <v>28480</v>
      </c>
      <c r="R35" s="349"/>
      <c r="S35" s="350"/>
      <c r="T35" s="151"/>
      <c r="U35" s="151"/>
      <c r="V35" s="404" t="s">
        <v>28479</v>
      </c>
      <c r="W35" s="349"/>
      <c r="X35" s="349"/>
      <c r="Y35" s="405" t="s">
        <v>28480</v>
      </c>
      <c r="Z35" s="349"/>
      <c r="AA35" s="349"/>
      <c r="AB35" s="404" t="s">
        <v>28479</v>
      </c>
      <c r="AC35" s="349"/>
      <c r="AD35" s="349"/>
      <c r="AE35" s="405" t="s">
        <v>28480</v>
      </c>
      <c r="AF35" s="349"/>
      <c r="AG35" s="350"/>
      <c r="AI35" s="404" t="s">
        <v>28479</v>
      </c>
      <c r="AJ35" s="349"/>
      <c r="AK35" s="349"/>
      <c r="AL35" s="405" t="s">
        <v>28480</v>
      </c>
      <c r="AM35" s="349"/>
      <c r="AN35" s="350"/>
      <c r="AQ35" s="404" t="s">
        <v>28477</v>
      </c>
      <c r="AR35" s="350"/>
    </row>
    <row r="36" spans="1:44" ht="14.25" customHeight="1" x14ac:dyDescent="0.25">
      <c r="A36" s="138"/>
      <c r="B36" s="404" t="s">
        <v>28481</v>
      </c>
      <c r="C36" s="349"/>
      <c r="D36" s="349"/>
      <c r="E36" s="566"/>
      <c r="F36" s="317">
        <f>SUM(F13:F35)</f>
        <v>0</v>
      </c>
      <c r="G36" s="569">
        <f>SUM(G13:G35)</f>
        <v>0</v>
      </c>
      <c r="H36" s="404" t="s">
        <v>28481</v>
      </c>
      <c r="I36" s="349"/>
      <c r="J36" s="349"/>
      <c r="K36" s="566"/>
      <c r="L36" s="317">
        <f>SUM(L13:L35)</f>
        <v>0</v>
      </c>
      <c r="M36" s="318">
        <f>SUM(M13:M35)</f>
        <v>0</v>
      </c>
      <c r="N36" s="404" t="s">
        <v>28481</v>
      </c>
      <c r="O36" s="349"/>
      <c r="P36" s="349"/>
      <c r="Q36" s="566"/>
      <c r="R36" s="317">
        <f>SUM(R13:R35)</f>
        <v>0</v>
      </c>
      <c r="S36" s="318">
        <f>SUM(S13:S35)</f>
        <v>0</v>
      </c>
      <c r="T36" s="151"/>
      <c r="U36" s="151"/>
      <c r="V36" s="404" t="s">
        <v>28481</v>
      </c>
      <c r="W36" s="349"/>
      <c r="X36" s="349"/>
      <c r="Y36" s="405" t="s">
        <v>28482</v>
      </c>
      <c r="Z36" s="349"/>
      <c r="AA36" s="349"/>
      <c r="AB36" s="404" t="s">
        <v>28481</v>
      </c>
      <c r="AC36" s="349"/>
      <c r="AD36" s="349"/>
      <c r="AE36" s="405" t="s">
        <v>28482</v>
      </c>
      <c r="AF36" s="349"/>
      <c r="AG36" s="350"/>
      <c r="AI36" s="404" t="s">
        <v>28481</v>
      </c>
      <c r="AJ36" s="349"/>
      <c r="AK36" s="349"/>
      <c r="AL36" s="405" t="s">
        <v>28482</v>
      </c>
      <c r="AM36" s="349"/>
      <c r="AN36" s="350"/>
      <c r="AQ36" s="404" t="s">
        <v>28479</v>
      </c>
      <c r="AR36" s="350"/>
    </row>
    <row r="37" spans="1:44" ht="14.25" customHeight="1" x14ac:dyDescent="0.25">
      <c r="A37" s="138"/>
      <c r="B37" s="404" t="s">
        <v>28483</v>
      </c>
      <c r="C37" s="349"/>
      <c r="D37" s="349"/>
      <c r="E37" s="358"/>
      <c r="F37" s="358"/>
      <c r="G37" s="358"/>
      <c r="H37" s="404" t="s">
        <v>28483</v>
      </c>
      <c r="I37" s="349"/>
      <c r="J37" s="349"/>
      <c r="K37" s="358"/>
      <c r="L37" s="358"/>
      <c r="M37" s="391"/>
      <c r="N37" s="404" t="s">
        <v>28483</v>
      </c>
      <c r="O37" s="349"/>
      <c r="P37" s="349"/>
      <c r="Q37" s="358"/>
      <c r="R37" s="358"/>
      <c r="S37" s="391"/>
      <c r="T37" s="151"/>
      <c r="U37" s="151"/>
      <c r="V37" s="404" t="s">
        <v>28483</v>
      </c>
      <c r="W37" s="349"/>
      <c r="X37" s="349"/>
      <c r="Y37" s="405" t="s">
        <v>28484</v>
      </c>
      <c r="Z37" s="349"/>
      <c r="AA37" s="349"/>
      <c r="AB37" s="404" t="s">
        <v>28483</v>
      </c>
      <c r="AC37" s="349"/>
      <c r="AD37" s="349"/>
      <c r="AE37" s="405" t="s">
        <v>28484</v>
      </c>
      <c r="AF37" s="349"/>
      <c r="AG37" s="350"/>
      <c r="AI37" s="404" t="s">
        <v>28483</v>
      </c>
      <c r="AJ37" s="349"/>
      <c r="AK37" s="349"/>
      <c r="AL37" s="405" t="s">
        <v>28484</v>
      </c>
      <c r="AM37" s="349"/>
      <c r="AN37" s="350"/>
      <c r="AQ37" s="404" t="s">
        <v>28580</v>
      </c>
      <c r="AR37" s="350"/>
    </row>
    <row r="38" spans="1:44" ht="14.25" customHeight="1" x14ac:dyDescent="0.25">
      <c r="A38" s="138"/>
      <c r="B38" s="404" t="s">
        <v>28485</v>
      </c>
      <c r="C38" s="349"/>
      <c r="D38" s="349"/>
      <c r="E38" s="358"/>
      <c r="F38" s="358"/>
      <c r="G38" s="358"/>
      <c r="H38" s="404" t="s">
        <v>28485</v>
      </c>
      <c r="I38" s="349"/>
      <c r="J38" s="349"/>
      <c r="K38" s="358"/>
      <c r="L38" s="358"/>
      <c r="M38" s="391"/>
      <c r="N38" s="404" t="s">
        <v>28485</v>
      </c>
      <c r="O38" s="349"/>
      <c r="P38" s="349"/>
      <c r="Q38" s="358"/>
      <c r="R38" s="358"/>
      <c r="S38" s="391"/>
      <c r="T38" s="151"/>
      <c r="U38" s="151"/>
      <c r="V38" s="404" t="s">
        <v>28485</v>
      </c>
      <c r="W38" s="349"/>
      <c r="X38" s="349"/>
      <c r="Y38" s="405" t="s">
        <v>28486</v>
      </c>
      <c r="Z38" s="349"/>
      <c r="AA38" s="349"/>
      <c r="AB38" s="404" t="s">
        <v>28485</v>
      </c>
      <c r="AC38" s="349"/>
      <c r="AD38" s="349"/>
      <c r="AE38" s="405" t="s">
        <v>28486</v>
      </c>
      <c r="AF38" s="349"/>
      <c r="AG38" s="350"/>
      <c r="AI38" s="404" t="s">
        <v>28485</v>
      </c>
      <c r="AJ38" s="349"/>
      <c r="AK38" s="349"/>
      <c r="AL38" s="405" t="s">
        <v>28486</v>
      </c>
      <c r="AM38" s="349"/>
      <c r="AN38" s="350"/>
      <c r="AQ38" s="404" t="s">
        <v>28481</v>
      </c>
      <c r="AR38" s="350"/>
    </row>
    <row r="39" spans="1:44" ht="14.25" customHeight="1" x14ac:dyDescent="0.25">
      <c r="A39" s="138"/>
      <c r="B39" s="404" t="s">
        <v>28487</v>
      </c>
      <c r="C39" s="349"/>
      <c r="D39" s="349"/>
      <c r="E39" s="358"/>
      <c r="F39" s="358"/>
      <c r="G39" s="358"/>
      <c r="H39" s="404" t="s">
        <v>28487</v>
      </c>
      <c r="I39" s="349"/>
      <c r="J39" s="349"/>
      <c r="K39" s="358"/>
      <c r="L39" s="358"/>
      <c r="M39" s="391"/>
      <c r="N39" s="404" t="s">
        <v>28487</v>
      </c>
      <c r="O39" s="349"/>
      <c r="P39" s="349"/>
      <c r="Q39" s="358"/>
      <c r="R39" s="358"/>
      <c r="S39" s="391"/>
      <c r="T39" s="151"/>
      <c r="U39" s="151"/>
      <c r="V39" s="404" t="s">
        <v>28487</v>
      </c>
      <c r="W39" s="349"/>
      <c r="X39" s="349"/>
      <c r="Y39" s="405" t="s">
        <v>28488</v>
      </c>
      <c r="Z39" s="349"/>
      <c r="AA39" s="349"/>
      <c r="AB39" s="404" t="s">
        <v>28487</v>
      </c>
      <c r="AC39" s="349"/>
      <c r="AD39" s="349"/>
      <c r="AE39" s="567" t="s">
        <v>28488</v>
      </c>
      <c r="AF39" s="349"/>
      <c r="AG39" s="350"/>
      <c r="AI39" s="404" t="s">
        <v>28487</v>
      </c>
      <c r="AJ39" s="349"/>
      <c r="AK39" s="349"/>
      <c r="AL39" s="405" t="s">
        <v>28488</v>
      </c>
      <c r="AM39" s="349"/>
      <c r="AN39" s="350"/>
      <c r="AQ39" s="404" t="s">
        <v>28581</v>
      </c>
      <c r="AR39" s="350"/>
    </row>
    <row r="40" spans="1:44" ht="14.25" customHeight="1" x14ac:dyDescent="0.25">
      <c r="A40" s="138"/>
      <c r="B40" s="404" t="s">
        <v>28489</v>
      </c>
      <c r="C40" s="349"/>
      <c r="D40" s="349"/>
      <c r="E40" s="358"/>
      <c r="F40" s="358"/>
      <c r="G40" s="358"/>
      <c r="H40" s="404" t="s">
        <v>28489</v>
      </c>
      <c r="I40" s="349"/>
      <c r="J40" s="349"/>
      <c r="K40" s="358"/>
      <c r="L40" s="358"/>
      <c r="M40" s="391"/>
      <c r="N40" s="404" t="s">
        <v>28489</v>
      </c>
      <c r="O40" s="349"/>
      <c r="P40" s="349"/>
      <c r="Q40" s="358"/>
      <c r="R40" s="358"/>
      <c r="S40" s="391"/>
      <c r="T40" s="151"/>
      <c r="U40" s="151"/>
      <c r="V40" s="404" t="s">
        <v>28489</v>
      </c>
      <c r="W40" s="349"/>
      <c r="X40" s="349"/>
      <c r="Y40" s="566"/>
      <c r="Z40" s="317">
        <f>SUM(Z13:Z39)</f>
        <v>0</v>
      </c>
      <c r="AA40" s="318">
        <f>SUM(AA13:AA39)</f>
        <v>0</v>
      </c>
      <c r="AB40" s="404" t="s">
        <v>28489</v>
      </c>
      <c r="AC40" s="349"/>
      <c r="AD40" s="349"/>
      <c r="AE40" s="566"/>
      <c r="AF40" s="317">
        <f>SUM(AF13:AF39)</f>
        <v>0</v>
      </c>
      <c r="AG40" s="318">
        <f>SUM(AG13:AG39)</f>
        <v>0</v>
      </c>
      <c r="AI40" s="404" t="s">
        <v>28489</v>
      </c>
      <c r="AJ40" s="349"/>
      <c r="AK40" s="349"/>
      <c r="AL40" s="566"/>
      <c r="AM40" s="317">
        <f>SUM(AM13:AM39)</f>
        <v>0</v>
      </c>
      <c r="AN40" s="318">
        <f>SUM(AN13:AN39)</f>
        <v>0</v>
      </c>
      <c r="AQ40" s="404" t="s">
        <v>28483</v>
      </c>
      <c r="AR40" s="350"/>
    </row>
    <row r="41" spans="1:44" ht="14.25" customHeight="1" x14ac:dyDescent="0.25">
      <c r="A41" s="138"/>
      <c r="B41" s="404" t="s">
        <v>28490</v>
      </c>
      <c r="C41" s="349"/>
      <c r="D41" s="349"/>
      <c r="E41" s="358"/>
      <c r="F41" s="358"/>
      <c r="G41" s="358"/>
      <c r="H41" s="404" t="s">
        <v>28490</v>
      </c>
      <c r="I41" s="349"/>
      <c r="J41" s="349"/>
      <c r="K41" s="358"/>
      <c r="L41" s="358"/>
      <c r="M41" s="391"/>
      <c r="N41" s="404" t="s">
        <v>28490</v>
      </c>
      <c r="O41" s="349"/>
      <c r="P41" s="349"/>
      <c r="Q41" s="358"/>
      <c r="R41" s="358"/>
      <c r="S41" s="391"/>
      <c r="T41" s="151"/>
      <c r="U41" s="151"/>
      <c r="V41" s="404" t="s">
        <v>28490</v>
      </c>
      <c r="W41" s="349"/>
      <c r="X41" s="349"/>
      <c r="Y41" s="358"/>
      <c r="Z41" s="358"/>
      <c r="AA41" s="391"/>
      <c r="AB41" s="404" t="s">
        <v>28490</v>
      </c>
      <c r="AC41" s="349"/>
      <c r="AD41" s="349"/>
      <c r="AE41" s="358"/>
      <c r="AF41" s="358"/>
      <c r="AG41" s="391"/>
      <c r="AI41" s="404" t="s">
        <v>28490</v>
      </c>
      <c r="AJ41" s="349"/>
      <c r="AK41" s="349"/>
      <c r="AL41" s="358"/>
      <c r="AM41" s="358"/>
      <c r="AN41" s="391"/>
      <c r="AQ41" s="404" t="s">
        <v>28582</v>
      </c>
      <c r="AR41" s="350"/>
    </row>
    <row r="42" spans="1:44" ht="14.25" customHeight="1" x14ac:dyDescent="0.25">
      <c r="A42" s="138"/>
      <c r="B42" s="404" t="s">
        <v>28491</v>
      </c>
      <c r="C42" s="349"/>
      <c r="D42" s="349"/>
      <c r="E42" s="358"/>
      <c r="F42" s="358"/>
      <c r="G42" s="358"/>
      <c r="H42" s="404" t="s">
        <v>28491</v>
      </c>
      <c r="I42" s="349"/>
      <c r="J42" s="349"/>
      <c r="K42" s="358"/>
      <c r="L42" s="358"/>
      <c r="M42" s="391"/>
      <c r="N42" s="404" t="s">
        <v>28491</v>
      </c>
      <c r="O42" s="349"/>
      <c r="P42" s="349"/>
      <c r="Q42" s="358"/>
      <c r="R42" s="358"/>
      <c r="S42" s="391"/>
      <c r="T42" s="151"/>
      <c r="U42" s="151"/>
      <c r="V42" s="404" t="s">
        <v>28491</v>
      </c>
      <c r="W42" s="349"/>
      <c r="X42" s="349"/>
      <c r="Y42" s="358"/>
      <c r="Z42" s="358"/>
      <c r="AA42" s="391"/>
      <c r="AB42" s="404" t="s">
        <v>28491</v>
      </c>
      <c r="AC42" s="349"/>
      <c r="AD42" s="349"/>
      <c r="AE42" s="358"/>
      <c r="AF42" s="358"/>
      <c r="AG42" s="391"/>
      <c r="AI42" s="404" t="s">
        <v>28491</v>
      </c>
      <c r="AJ42" s="349"/>
      <c r="AK42" s="349"/>
      <c r="AL42" s="358"/>
      <c r="AM42" s="358"/>
      <c r="AN42" s="391"/>
      <c r="AQ42" s="404" t="s">
        <v>28485</v>
      </c>
      <c r="AR42" s="350"/>
    </row>
    <row r="43" spans="1:44" ht="14.25" customHeight="1" x14ac:dyDescent="0.25">
      <c r="A43" s="138"/>
      <c r="B43" s="404" t="s">
        <v>28492</v>
      </c>
      <c r="C43" s="349"/>
      <c r="D43" s="349"/>
      <c r="E43" s="358"/>
      <c r="F43" s="358"/>
      <c r="G43" s="358"/>
      <c r="H43" s="404" t="s">
        <v>28492</v>
      </c>
      <c r="I43" s="349"/>
      <c r="J43" s="349"/>
      <c r="K43" s="358"/>
      <c r="L43" s="358"/>
      <c r="M43" s="391"/>
      <c r="N43" s="404" t="s">
        <v>28492</v>
      </c>
      <c r="O43" s="349"/>
      <c r="P43" s="349"/>
      <c r="Q43" s="358"/>
      <c r="R43" s="358"/>
      <c r="S43" s="391"/>
      <c r="T43" s="151"/>
      <c r="U43" s="151"/>
      <c r="V43" s="404" t="s">
        <v>28492</v>
      </c>
      <c r="W43" s="349"/>
      <c r="X43" s="349"/>
      <c r="Y43" s="358"/>
      <c r="Z43" s="358"/>
      <c r="AA43" s="391"/>
      <c r="AB43" s="404" t="s">
        <v>28492</v>
      </c>
      <c r="AC43" s="349"/>
      <c r="AD43" s="349"/>
      <c r="AE43" s="358"/>
      <c r="AF43" s="358"/>
      <c r="AG43" s="391"/>
      <c r="AI43" s="404" t="s">
        <v>28492</v>
      </c>
      <c r="AJ43" s="349"/>
      <c r="AK43" s="349"/>
      <c r="AL43" s="358"/>
      <c r="AM43" s="358"/>
      <c r="AN43" s="391"/>
      <c r="AQ43" s="404" t="s">
        <v>28583</v>
      </c>
      <c r="AR43" s="350"/>
    </row>
    <row r="44" spans="1:44" ht="14.25" customHeight="1" x14ac:dyDescent="0.25">
      <c r="A44" s="138"/>
      <c r="B44" s="404" t="s">
        <v>28493</v>
      </c>
      <c r="C44" s="349"/>
      <c r="D44" s="349"/>
      <c r="E44" s="358"/>
      <c r="F44" s="358"/>
      <c r="G44" s="358"/>
      <c r="H44" s="404" t="s">
        <v>28493</v>
      </c>
      <c r="I44" s="349"/>
      <c r="J44" s="349"/>
      <c r="K44" s="358"/>
      <c r="L44" s="358"/>
      <c r="M44" s="391"/>
      <c r="N44" s="404" t="s">
        <v>28493</v>
      </c>
      <c r="O44" s="349"/>
      <c r="P44" s="349"/>
      <c r="Q44" s="358"/>
      <c r="R44" s="358"/>
      <c r="S44" s="391"/>
      <c r="T44" s="151"/>
      <c r="U44" s="151"/>
      <c r="V44" s="404" t="s">
        <v>28493</v>
      </c>
      <c r="W44" s="349"/>
      <c r="X44" s="349"/>
      <c r="Y44" s="358"/>
      <c r="Z44" s="358"/>
      <c r="AA44" s="391"/>
      <c r="AB44" s="404" t="s">
        <v>28493</v>
      </c>
      <c r="AC44" s="349"/>
      <c r="AD44" s="349"/>
      <c r="AE44" s="358"/>
      <c r="AF44" s="358"/>
      <c r="AG44" s="391"/>
      <c r="AI44" s="404" t="s">
        <v>28493</v>
      </c>
      <c r="AJ44" s="349"/>
      <c r="AK44" s="349"/>
      <c r="AL44" s="358"/>
      <c r="AM44" s="358"/>
      <c r="AN44" s="391"/>
      <c r="AQ44" s="404" t="s">
        <v>28487</v>
      </c>
      <c r="AR44" s="350"/>
    </row>
    <row r="45" spans="1:44" ht="14.25" customHeight="1" thickBot="1" x14ac:dyDescent="0.3">
      <c r="A45" s="138"/>
      <c r="B45" s="404" t="s">
        <v>28494</v>
      </c>
      <c r="C45" s="349"/>
      <c r="D45" s="349"/>
      <c r="E45" s="358"/>
      <c r="F45" s="358"/>
      <c r="G45" s="358"/>
      <c r="H45" s="404" t="s">
        <v>28494</v>
      </c>
      <c r="I45" s="349"/>
      <c r="J45" s="349"/>
      <c r="K45" s="358"/>
      <c r="L45" s="358"/>
      <c r="M45" s="391"/>
      <c r="N45" s="404" t="s">
        <v>28494</v>
      </c>
      <c r="O45" s="349"/>
      <c r="P45" s="349"/>
      <c r="Q45" s="358"/>
      <c r="R45" s="358"/>
      <c r="S45" s="391"/>
      <c r="T45" s="151"/>
      <c r="U45" s="151"/>
      <c r="V45" s="404" t="s">
        <v>28494</v>
      </c>
      <c r="W45" s="349"/>
      <c r="X45" s="349"/>
      <c r="Y45" s="358"/>
      <c r="Z45" s="358"/>
      <c r="AA45" s="391"/>
      <c r="AB45" s="404" t="s">
        <v>28494</v>
      </c>
      <c r="AC45" s="349"/>
      <c r="AD45" s="349"/>
      <c r="AE45" s="358"/>
      <c r="AF45" s="358"/>
      <c r="AG45" s="391"/>
      <c r="AI45" s="404" t="s">
        <v>28494</v>
      </c>
      <c r="AJ45" s="349"/>
      <c r="AK45" s="349"/>
      <c r="AL45" s="358"/>
      <c r="AM45" s="358"/>
      <c r="AN45" s="391"/>
      <c r="AQ45" s="681"/>
      <c r="AR45" s="682">
        <f>SUM(AR13:AR44)</f>
        <v>0</v>
      </c>
    </row>
    <row r="46" spans="1:44" ht="14.25" customHeight="1" thickBot="1" x14ac:dyDescent="0.3">
      <c r="A46" s="138"/>
      <c r="B46" s="404" t="s">
        <v>28495</v>
      </c>
      <c r="C46" s="349"/>
      <c r="D46" s="349"/>
      <c r="E46" s="358"/>
      <c r="F46" s="358"/>
      <c r="G46" s="358"/>
      <c r="H46" s="404" t="s">
        <v>28495</v>
      </c>
      <c r="I46" s="349"/>
      <c r="J46" s="349"/>
      <c r="K46" s="358"/>
      <c r="L46" s="358"/>
      <c r="M46" s="391"/>
      <c r="N46" s="404" t="s">
        <v>28495</v>
      </c>
      <c r="O46" s="349"/>
      <c r="P46" s="349"/>
      <c r="Q46" s="358"/>
      <c r="R46" s="358"/>
      <c r="S46" s="391"/>
      <c r="T46" s="151"/>
      <c r="U46" s="151"/>
      <c r="V46" s="404" t="s">
        <v>28495</v>
      </c>
      <c r="W46" s="349"/>
      <c r="X46" s="349"/>
      <c r="Y46" s="358"/>
      <c r="Z46" s="358"/>
      <c r="AA46" s="391"/>
      <c r="AB46" s="404" t="s">
        <v>28495</v>
      </c>
      <c r="AC46" s="349"/>
      <c r="AD46" s="349"/>
      <c r="AE46" s="358"/>
      <c r="AF46" s="358"/>
      <c r="AG46" s="391"/>
      <c r="AI46" s="404" t="s">
        <v>28495</v>
      </c>
      <c r="AJ46" s="349"/>
      <c r="AK46" s="349"/>
      <c r="AL46" s="358"/>
      <c r="AM46" s="358"/>
      <c r="AN46" s="391"/>
      <c r="AQ46" s="680" t="s">
        <v>28497</v>
      </c>
      <c r="AR46" s="679">
        <f>AR45</f>
        <v>0</v>
      </c>
    </row>
    <row r="47" spans="1:44" ht="14.25" customHeight="1" x14ac:dyDescent="0.25">
      <c r="A47" s="138"/>
      <c r="B47" s="404" t="s">
        <v>28496</v>
      </c>
      <c r="C47" s="349"/>
      <c r="D47" s="349"/>
      <c r="E47" s="358"/>
      <c r="F47" s="358"/>
      <c r="G47" s="358"/>
      <c r="H47" s="404" t="s">
        <v>28496</v>
      </c>
      <c r="I47" s="349"/>
      <c r="J47" s="349"/>
      <c r="K47" s="358"/>
      <c r="L47" s="358"/>
      <c r="M47" s="391"/>
      <c r="N47" s="404" t="s">
        <v>28496</v>
      </c>
      <c r="O47" s="349"/>
      <c r="P47" s="349"/>
      <c r="Q47" s="358"/>
      <c r="R47" s="358"/>
      <c r="S47" s="391"/>
      <c r="T47" s="151"/>
      <c r="U47" s="151"/>
      <c r="V47" s="404" t="s">
        <v>28496</v>
      </c>
      <c r="W47" s="349"/>
      <c r="X47" s="349"/>
      <c r="Y47" s="358"/>
      <c r="Z47" s="358"/>
      <c r="AA47" s="391"/>
      <c r="AB47" s="404" t="s">
        <v>28496</v>
      </c>
      <c r="AC47" s="349"/>
      <c r="AD47" s="349"/>
      <c r="AE47" s="358"/>
      <c r="AF47" s="358"/>
      <c r="AG47" s="391"/>
      <c r="AI47" s="404" t="s">
        <v>28496</v>
      </c>
      <c r="AJ47" s="349"/>
      <c r="AK47" s="349"/>
      <c r="AL47" s="358"/>
      <c r="AM47" s="358"/>
      <c r="AN47" s="391"/>
    </row>
    <row r="48" spans="1:44" s="149" customFormat="1" ht="14.25" customHeight="1" thickBot="1" x14ac:dyDescent="0.3">
      <c r="A48" s="148"/>
      <c r="B48" s="319"/>
      <c r="C48" s="317">
        <f>SUM(C13:C47)</f>
        <v>0</v>
      </c>
      <c r="D48" s="317">
        <f>SUM(D13:D47)</f>
        <v>0</v>
      </c>
      <c r="E48" s="358"/>
      <c r="F48" s="358"/>
      <c r="G48" s="358"/>
      <c r="H48" s="319"/>
      <c r="I48" s="317">
        <f>SUM(I13:I47)</f>
        <v>0</v>
      </c>
      <c r="J48" s="317">
        <f>SUM(J13:J47)</f>
        <v>0</v>
      </c>
      <c r="K48" s="358"/>
      <c r="L48" s="358"/>
      <c r="M48" s="391"/>
      <c r="N48" s="319"/>
      <c r="O48" s="317">
        <f>SUM(O13:O47)</f>
        <v>0</v>
      </c>
      <c r="P48" s="317">
        <f>SUM(P13:P47)</f>
        <v>0</v>
      </c>
      <c r="Q48" s="358"/>
      <c r="R48" s="358"/>
      <c r="S48" s="391"/>
      <c r="T48" s="145"/>
      <c r="U48" s="145"/>
      <c r="V48" s="319"/>
      <c r="W48" s="317">
        <f>SUM(W13:W47)</f>
        <v>0</v>
      </c>
      <c r="X48" s="317">
        <f>SUM(X13:X47)</f>
        <v>0</v>
      </c>
      <c r="Y48" s="358"/>
      <c r="Z48" s="358"/>
      <c r="AA48" s="391"/>
      <c r="AB48" s="319"/>
      <c r="AC48" s="317">
        <f>SUM(AC13:AC47)</f>
        <v>0</v>
      </c>
      <c r="AD48" s="317">
        <f>SUM(AD13:AD47)</f>
        <v>0</v>
      </c>
      <c r="AE48" s="358"/>
      <c r="AF48" s="358"/>
      <c r="AG48" s="391"/>
      <c r="AI48" s="319"/>
      <c r="AJ48" s="317">
        <f>SUM(AJ13:AJ47)</f>
        <v>0</v>
      </c>
      <c r="AK48" s="317">
        <f>SUM(AK13:AK47)</f>
        <v>0</v>
      </c>
      <c r="AL48" s="358"/>
      <c r="AM48" s="358"/>
      <c r="AN48" s="391"/>
      <c r="AQ48" s="39"/>
      <c r="AR48" s="39"/>
    </row>
    <row r="49" spans="1:44" s="149" customFormat="1" ht="14.25" customHeight="1" thickBot="1" x14ac:dyDescent="0.3">
      <c r="A49" s="148"/>
      <c r="B49" s="715" t="s">
        <v>28497</v>
      </c>
      <c r="C49" s="716"/>
      <c r="D49" s="716"/>
      <c r="E49" s="781">
        <f>C48+D48+F36+G36</f>
        <v>0</v>
      </c>
      <c r="F49" s="781"/>
      <c r="G49" s="781"/>
      <c r="H49" s="715" t="s">
        <v>28497</v>
      </c>
      <c r="I49" s="716"/>
      <c r="J49" s="716"/>
      <c r="K49" s="781">
        <f>I48+J48+L36+M36</f>
        <v>0</v>
      </c>
      <c r="L49" s="781"/>
      <c r="M49" s="787"/>
      <c r="N49" s="715" t="s">
        <v>28497</v>
      </c>
      <c r="O49" s="716"/>
      <c r="P49" s="716"/>
      <c r="Q49" s="781">
        <f>O48+P48+R36+S36</f>
        <v>0</v>
      </c>
      <c r="R49" s="781"/>
      <c r="S49" s="787"/>
      <c r="T49" s="145"/>
      <c r="U49" s="145"/>
      <c r="V49" s="715" t="s">
        <v>28497</v>
      </c>
      <c r="W49" s="716"/>
      <c r="X49" s="716"/>
      <c r="Y49" s="781">
        <f>W48+X48+Z40+AA40</f>
        <v>0</v>
      </c>
      <c r="Z49" s="781"/>
      <c r="AA49" s="787"/>
      <c r="AB49" s="715" t="s">
        <v>28497</v>
      </c>
      <c r="AC49" s="716"/>
      <c r="AD49" s="716"/>
      <c r="AE49" s="781">
        <f>AC48+AD48+AF40+AG40</f>
        <v>0</v>
      </c>
      <c r="AF49" s="781"/>
      <c r="AG49" s="787"/>
      <c r="AI49" s="715" t="s">
        <v>28497</v>
      </c>
      <c r="AJ49" s="716"/>
      <c r="AK49" s="716"/>
      <c r="AL49" s="781">
        <f>AJ48+AK48+AM40+AN40</f>
        <v>0</v>
      </c>
      <c r="AM49" s="781"/>
      <c r="AN49" s="787"/>
      <c r="AQ49" s="39"/>
      <c r="AR49" s="39"/>
    </row>
    <row r="50" spans="1:44" ht="14.25" customHeight="1" x14ac:dyDescent="0.25">
      <c r="A50" s="138"/>
      <c r="K50" s="150"/>
      <c r="T50" s="145"/>
      <c r="X50" s="697"/>
      <c r="Y50" s="138"/>
      <c r="Z50" s="138"/>
      <c r="AA50" s="138"/>
      <c r="AB50" s="138"/>
      <c r="AC50" s="138"/>
    </row>
    <row r="51" spans="1:44" ht="14.25" customHeight="1" x14ac:dyDescent="0.25">
      <c r="A51" s="138"/>
      <c r="X51" s="697"/>
      <c r="Y51" s="138"/>
      <c r="Z51" s="138"/>
      <c r="AA51" s="138"/>
      <c r="AB51" s="138"/>
      <c r="AC51" s="138"/>
    </row>
    <row r="52" spans="1:44" ht="14.25" customHeight="1" x14ac:dyDescent="0.25">
      <c r="A52" s="138"/>
      <c r="X52" s="697"/>
      <c r="Y52" s="138"/>
      <c r="Z52" s="138"/>
      <c r="AA52" s="138"/>
      <c r="AB52" s="138"/>
      <c r="AC52" s="138"/>
    </row>
    <row r="53" spans="1:44" ht="14.25" customHeight="1" x14ac:dyDescent="0.25">
      <c r="A53" s="138"/>
      <c r="X53" s="697"/>
      <c r="Y53" s="138"/>
      <c r="Z53" s="138"/>
      <c r="AA53" s="138"/>
      <c r="AB53" s="138"/>
      <c r="AC53" s="138"/>
      <c r="AQ53" s="149"/>
      <c r="AR53" s="149"/>
    </row>
    <row r="54" spans="1:44" ht="14.25" customHeight="1" x14ac:dyDescent="0.25">
      <c r="A54" s="138"/>
      <c r="X54" s="697"/>
      <c r="Y54" s="138"/>
      <c r="Z54" s="138"/>
      <c r="AA54" s="138"/>
      <c r="AB54" s="138"/>
      <c r="AC54" s="138"/>
      <c r="AQ54" s="149"/>
      <c r="AR54" s="149"/>
    </row>
    <row r="55" spans="1:44" ht="14.25" customHeight="1" x14ac:dyDescent="0.25">
      <c r="A55" s="138"/>
      <c r="X55" s="698"/>
    </row>
    <row r="56" spans="1:44" ht="14.25" customHeight="1" x14ac:dyDescent="0.25">
      <c r="A56" s="138"/>
      <c r="X56" s="806"/>
      <c r="Y56" s="806"/>
      <c r="Z56" s="806"/>
      <c r="AA56" s="806"/>
      <c r="AB56" s="149"/>
      <c r="AC56" s="149"/>
    </row>
    <row r="57" spans="1:44" ht="14.25" customHeight="1" x14ac:dyDescent="0.25">
      <c r="A57" s="138"/>
    </row>
    <row r="58" spans="1:44" ht="14.25" customHeight="1" x14ac:dyDescent="0.25">
      <c r="A58" s="138"/>
    </row>
    <row r="59" spans="1:44" ht="14.25" customHeight="1" x14ac:dyDescent="0.25"/>
    <row r="60" spans="1:44" ht="14.25" customHeight="1" x14ac:dyDescent="0.25"/>
    <row r="61" spans="1:44" ht="14.25" customHeight="1" x14ac:dyDescent="0.25"/>
    <row r="62" spans="1:44" ht="14.25" customHeight="1" x14ac:dyDescent="0.25"/>
    <row r="63" spans="1:44" ht="14.25" customHeight="1" x14ac:dyDescent="0.25"/>
    <row r="64" spans="1:4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</sheetData>
  <sheetProtection password="CF77" sheet="1"/>
  <mergeCells count="37">
    <mergeCell ref="X56:AA56"/>
    <mergeCell ref="V11:AA11"/>
    <mergeCell ref="AB49:AD49"/>
    <mergeCell ref="AE49:AG49"/>
    <mergeCell ref="Y49:AA49"/>
    <mergeCell ref="H11:M11"/>
    <mergeCell ref="Q49:S49"/>
    <mergeCell ref="B1:D1"/>
    <mergeCell ref="E3:V3"/>
    <mergeCell ref="E4:V4"/>
    <mergeCell ref="E2:V2"/>
    <mergeCell ref="B10:S10"/>
    <mergeCell ref="H49:J49"/>
    <mergeCell ref="K49:M49"/>
    <mergeCell ref="V49:X49"/>
    <mergeCell ref="B49:D49"/>
    <mergeCell ref="B11:G11"/>
    <mergeCell ref="V10:AG10"/>
    <mergeCell ref="AB11:AG11"/>
    <mergeCell ref="N11:S11"/>
    <mergeCell ref="N49:P49"/>
    <mergeCell ref="Y5:AE5"/>
    <mergeCell ref="E49:G49"/>
    <mergeCell ref="AQ10:AR10"/>
    <mergeCell ref="AI11:AN11"/>
    <mergeCell ref="AI49:AK49"/>
    <mergeCell ref="AL49:AN49"/>
    <mergeCell ref="AI10:AN10"/>
    <mergeCell ref="AQ11:AR11"/>
    <mergeCell ref="D7:F7"/>
    <mergeCell ref="B5:D5"/>
    <mergeCell ref="E5:V5"/>
    <mergeCell ref="B8:C8"/>
    <mergeCell ref="D8:E8"/>
    <mergeCell ref="F8:H8"/>
    <mergeCell ref="I8:J8"/>
    <mergeCell ref="K8:L8"/>
  </mergeCells>
  <phoneticPr fontId="5" type="noConversion"/>
  <conditionalFormatting sqref="E49 K49 Y50:AC55 AR13:AR44">
    <cfRule type="cellIs" dxfId="602" priority="177" stopIfTrue="1" operator="notEqual">
      <formula>0</formula>
    </cfRule>
  </conditionalFormatting>
  <conditionalFormatting sqref="AB56:AC56">
    <cfRule type="cellIs" dxfId="601" priority="178" stopIfTrue="1" operator="greaterThan">
      <formula>0</formula>
    </cfRule>
  </conditionalFormatting>
  <conditionalFormatting sqref="AJ13:AK47">
    <cfRule type="cellIs" dxfId="600" priority="21" stopIfTrue="1" operator="notEqual">
      <formula>0</formula>
    </cfRule>
  </conditionalFormatting>
  <conditionalFormatting sqref="AM13:AN39">
    <cfRule type="cellIs" dxfId="599" priority="20" stopIfTrue="1" operator="notEqual">
      <formula>0</formula>
    </cfRule>
  </conditionalFormatting>
  <conditionalFormatting sqref="AF13:AG39">
    <cfRule type="cellIs" dxfId="598" priority="19" stopIfTrue="1" operator="notEqual">
      <formula>0</formula>
    </cfRule>
  </conditionalFormatting>
  <conditionalFormatting sqref="AC13:AD47">
    <cfRule type="cellIs" dxfId="597" priority="18" stopIfTrue="1" operator="notEqual">
      <formula>0</formula>
    </cfRule>
  </conditionalFormatting>
  <conditionalFormatting sqref="Z13:AA39">
    <cfRule type="cellIs" dxfId="596" priority="16" stopIfTrue="1" operator="notEqual">
      <formula>0</formula>
    </cfRule>
  </conditionalFormatting>
  <conditionalFormatting sqref="W13:X47">
    <cfRule type="cellIs" dxfId="595" priority="15" stopIfTrue="1" operator="notEqual">
      <formula>0</formula>
    </cfRule>
  </conditionalFormatting>
  <conditionalFormatting sqref="R13:S35">
    <cfRule type="cellIs" dxfId="594" priority="8" stopIfTrue="1" operator="notEqual">
      <formula>0</formula>
    </cfRule>
  </conditionalFormatting>
  <conditionalFormatting sqref="O13:P47">
    <cfRule type="cellIs" dxfId="593" priority="7" stopIfTrue="1" operator="notEqual">
      <formula>0</formula>
    </cfRule>
  </conditionalFormatting>
  <conditionalFormatting sqref="L13:M35">
    <cfRule type="cellIs" dxfId="592" priority="6" stopIfTrue="1" operator="notEqual">
      <formula>0</formula>
    </cfRule>
  </conditionalFormatting>
  <conditionalFormatting sqref="I13:J47">
    <cfRule type="cellIs" dxfId="591" priority="5" stopIfTrue="1" operator="notEqual">
      <formula>0</formula>
    </cfRule>
  </conditionalFormatting>
  <conditionalFormatting sqref="F13:G35">
    <cfRule type="cellIs" dxfId="590" priority="4" stopIfTrue="1" operator="notEqual">
      <formula>0</formula>
    </cfRule>
  </conditionalFormatting>
  <conditionalFormatting sqref="C13:D47">
    <cfRule type="cellIs" dxfId="589" priority="3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Z13:AA39 AF13:AG39 AC13:AD47 W13:X47 L13:M35 F13:G35 O13:P47 R13:S35 Y50:AC54 I13:J47 C13:D47 AM13:AN39 AJ13:AK47 AR14:AR44 AR13">
      <formula1>AND(C13&gt;0,$I$8&lt;=$M$8,ISNUMBER(C13))</formula1>
    </dataValidation>
  </dataValidations>
  <pageMargins left="0.25" right="0.25" top="0.37" bottom="0.41" header="0.3" footer="0.3"/>
  <pageSetup paperSize="9" scale="42" orientation="landscape" r:id="rId1"/>
  <headerFooter alignWithMargins="0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FillSheetFromExtFile">
                <anchor moveWithCells="1" sizeWithCells="1">
                  <from>
                    <xdr:col>4</xdr:col>
                    <xdr:colOff>22860</xdr:colOff>
                    <xdr:row>0</xdr:row>
                    <xdr:rowOff>22860</xdr:rowOff>
                  </from>
                  <to>
                    <xdr:col>7</xdr:col>
                    <xdr:colOff>213360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6" name="DeliveryList">
              <controlPr defaultSize="0" print="0" autoFill="0" autoPict="0" macro="[0]!DeliveryList_Click">
                <anchor moveWithCells="1" sizeWithCells="1">
                  <from>
                    <xdr:col>8</xdr:col>
                    <xdr:colOff>22860</xdr:colOff>
                    <xdr:row>0</xdr:row>
                    <xdr:rowOff>22860</xdr:rowOff>
                  </from>
                  <to>
                    <xdr:col>13</xdr:col>
                    <xdr:colOff>198120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9FD3E1"/>
    <pageSetUpPr fitToPage="1"/>
  </sheetPr>
  <dimension ref="B1:BM69"/>
  <sheetViews>
    <sheetView showGridLines="0" topLeftCell="A3" zoomScale="70" zoomScaleNormal="70" zoomScaleSheetLayoutView="70" zoomScalePageLayoutView="40" workbookViewId="0">
      <selection activeCell="H25" sqref="H25"/>
    </sheetView>
  </sheetViews>
  <sheetFormatPr defaultColWidth="5.44140625" defaultRowHeight="12.9" customHeight="1" x14ac:dyDescent="0.25"/>
  <cols>
    <col min="1" max="1" width="5.44140625" style="54"/>
    <col min="2" max="2" width="7.5546875" style="58" bestFit="1" customWidth="1"/>
    <col min="3" max="8" width="5.44140625" style="54"/>
    <col min="9" max="9" width="7.5546875" style="54" customWidth="1"/>
    <col min="10" max="13" width="5.44140625" style="54"/>
    <col min="14" max="14" width="6.44140625" style="54" customWidth="1"/>
    <col min="15" max="15" width="7.5546875" style="54" customWidth="1"/>
    <col min="16" max="16" width="7.5546875" style="54" bestFit="1" customWidth="1"/>
    <col min="17" max="27" width="5.44140625" style="54"/>
    <col min="28" max="28" width="7.5546875" style="54" customWidth="1"/>
    <col min="29" max="40" width="5.44140625" style="54"/>
    <col min="41" max="41" width="7" style="54" customWidth="1"/>
    <col min="42" max="16384" width="5.44140625" style="54"/>
  </cols>
  <sheetData>
    <row r="1" spans="2:47" s="39" customFormat="1" ht="17.25" hidden="1" customHeight="1" x14ac:dyDescent="0.25">
      <c r="E1" s="48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52"/>
      <c r="AI1" s="52"/>
      <c r="AJ1" s="52"/>
      <c r="AK1" s="52"/>
      <c r="AL1" s="52"/>
      <c r="AM1" s="151"/>
      <c r="AN1" s="151"/>
      <c r="AO1" s="151"/>
      <c r="AP1" s="151"/>
      <c r="AQ1" s="151"/>
      <c r="AR1" s="151"/>
      <c r="AS1" s="151"/>
      <c r="AT1" s="151"/>
      <c r="AU1" s="151"/>
    </row>
    <row r="2" spans="2:47" s="39" customFormat="1" ht="17.25" hidden="1" customHeight="1" x14ac:dyDescent="0.25">
      <c r="E2" s="48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703"/>
      <c r="AE2" s="703"/>
      <c r="AF2" s="703"/>
      <c r="AG2" s="703"/>
      <c r="AH2" s="52"/>
      <c r="AI2" s="52"/>
      <c r="AJ2" s="52"/>
      <c r="AK2" s="52"/>
      <c r="AL2" s="52"/>
      <c r="AM2" s="151"/>
      <c r="AN2" s="151"/>
      <c r="AO2" s="151"/>
      <c r="AP2" s="151"/>
      <c r="AQ2" s="151"/>
      <c r="AR2" s="151"/>
      <c r="AS2" s="151"/>
      <c r="AT2" s="151"/>
      <c r="AU2" s="151"/>
    </row>
    <row r="3" spans="2:47" s="39" customFormat="1" ht="16.5" customHeight="1" x14ac:dyDescent="0.25">
      <c r="B3" s="722"/>
      <c r="C3" s="722"/>
      <c r="D3" s="722"/>
      <c r="E3" s="49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717"/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17"/>
      <c r="AB3" s="717"/>
      <c r="AC3" s="717"/>
      <c r="AD3" s="717"/>
      <c r="AE3" s="717"/>
      <c r="AF3" s="717"/>
      <c r="AG3" s="717"/>
      <c r="AH3" s="53"/>
      <c r="AI3" s="53"/>
      <c r="AJ3" s="780"/>
      <c r="AK3" s="780"/>
      <c r="AL3" s="780"/>
      <c r="AM3" s="780"/>
      <c r="AN3" s="780"/>
      <c r="AO3" s="780"/>
      <c r="AP3" s="780"/>
      <c r="AQ3" s="780"/>
      <c r="AR3" s="780"/>
      <c r="AS3" s="780"/>
      <c r="AT3" s="151"/>
      <c r="AU3" s="151"/>
    </row>
    <row r="4" spans="2:47" ht="21" customHeight="1" x14ac:dyDescent="0.25">
      <c r="C4" s="56"/>
      <c r="D4" s="56"/>
      <c r="E4" s="55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  <c r="AB4" s="758"/>
      <c r="AC4" s="758"/>
      <c r="AD4" s="758"/>
      <c r="AE4" s="758"/>
      <c r="AF4" s="758"/>
      <c r="AG4" s="758"/>
      <c r="AH4" s="53"/>
      <c r="AI4" s="53"/>
      <c r="AJ4" s="780"/>
      <c r="AK4" s="780"/>
      <c r="AL4" s="780"/>
      <c r="AM4" s="780"/>
      <c r="AN4" s="780"/>
      <c r="AO4" s="780"/>
      <c r="AP4" s="780"/>
      <c r="AQ4" s="780"/>
      <c r="AR4" s="780"/>
      <c r="AS4" s="780"/>
      <c r="AT4" s="26"/>
      <c r="AU4" s="26"/>
    </row>
    <row r="5" spans="2:47" ht="12.9" customHeight="1" thickBot="1" x14ac:dyDescent="0.3">
      <c r="C5" s="58"/>
      <c r="D5" s="58"/>
      <c r="E5" s="58"/>
    </row>
    <row r="6" spans="2:47" ht="12.9" customHeight="1" thickBot="1" x14ac:dyDescent="0.3">
      <c r="C6" s="816" t="s">
        <v>28418</v>
      </c>
      <c r="D6" s="817"/>
      <c r="E6" s="774">
        <f>M45+Z45+AM45+AR39+G69+N69+U69</f>
        <v>0</v>
      </c>
      <c r="F6" s="774"/>
      <c r="G6" s="775"/>
      <c r="H6" s="753"/>
      <c r="I6" s="754"/>
      <c r="J6" s="754"/>
      <c r="K6" s="755"/>
      <c r="L6" s="777"/>
      <c r="M6" s="777"/>
    </row>
    <row r="7" spans="2:47" ht="15" customHeight="1" thickBot="1" x14ac:dyDescent="0.3">
      <c r="C7" s="720" t="s">
        <v>28419</v>
      </c>
      <c r="D7" s="721"/>
      <c r="E7" s="702">
        <f>+COUNTIF(C13:AN43,"&gt;0")+COUNTIF(AP13:AS37,"&gt;0")+COUNTIF(C52:V67,"&gt;0")</f>
        <v>0</v>
      </c>
      <c r="F7" s="729"/>
      <c r="G7" s="701" t="s">
        <v>28420</v>
      </c>
      <c r="H7" s="702"/>
      <c r="I7" s="702"/>
      <c r="J7" s="702">
        <f>NumLines_DAILY+NumLines_TWO_WEEKS+NumLines_MULTIFOCAL+NumLines_AOFA_MINUS+NumLines_AOFA_PLUS+NumLines_ODAMFA+NumLines_ODAMFA90+NumLines_ODAOHfA+NumLines_OTHER_PRODUCTS</f>
        <v>0</v>
      </c>
      <c r="K7" s="729"/>
      <c r="L7" s="720" t="s">
        <v>28421</v>
      </c>
      <c r="M7" s="721"/>
      <c r="N7" s="31">
        <v>120</v>
      </c>
      <c r="O7" s="747" t="str">
        <f>IF(J7&gt;=Limit_ODAMFA,"Достигнут лимит по количеству линий","")</f>
        <v/>
      </c>
      <c r="P7" s="748"/>
      <c r="Q7" s="748"/>
      <c r="R7" s="748"/>
      <c r="S7" s="748"/>
      <c r="T7" s="748"/>
      <c r="U7" s="748"/>
      <c r="V7" s="748"/>
      <c r="W7" s="748"/>
      <c r="X7" s="748"/>
      <c r="Y7" s="748"/>
      <c r="Z7" s="748"/>
      <c r="AA7" s="748"/>
      <c r="AB7" s="748"/>
      <c r="AC7" s="748"/>
    </row>
    <row r="8" spans="2:47" ht="12.9" customHeight="1" thickBot="1" x14ac:dyDescent="0.3"/>
    <row r="9" spans="2:47" ht="15.75" customHeight="1" thickBot="1" x14ac:dyDescent="0.3">
      <c r="B9" s="61"/>
      <c r="C9" s="818" t="s">
        <v>28584</v>
      </c>
      <c r="D9" s="819"/>
      <c r="E9" s="819"/>
      <c r="F9" s="819"/>
      <c r="G9" s="819"/>
      <c r="H9" s="819"/>
      <c r="I9" s="819"/>
      <c r="J9" s="819"/>
      <c r="K9" s="819"/>
      <c r="L9" s="819"/>
      <c r="M9" s="819"/>
      <c r="N9" s="819"/>
      <c r="O9" s="819"/>
      <c r="P9" s="819"/>
      <c r="Q9" s="819"/>
      <c r="R9" s="819"/>
      <c r="S9" s="819"/>
      <c r="T9" s="819"/>
      <c r="U9" s="819"/>
      <c r="V9" s="819"/>
      <c r="W9" s="819"/>
      <c r="X9" s="819"/>
      <c r="Y9" s="819"/>
      <c r="Z9" s="819"/>
      <c r="AA9" s="819"/>
      <c r="AB9" s="819"/>
      <c r="AC9" s="819"/>
      <c r="AD9" s="819"/>
      <c r="AE9" s="819"/>
      <c r="AF9" s="819"/>
      <c r="AG9" s="819"/>
      <c r="AH9" s="819"/>
      <c r="AI9" s="819"/>
      <c r="AJ9" s="819"/>
      <c r="AK9" s="819"/>
      <c r="AL9" s="819"/>
      <c r="AM9" s="819"/>
      <c r="AN9" s="819"/>
      <c r="AO9" s="819"/>
      <c r="AP9" s="819"/>
      <c r="AQ9" s="819"/>
      <c r="AR9" s="819"/>
      <c r="AS9" s="820"/>
      <c r="AT9" s="152"/>
    </row>
    <row r="10" spans="2:47" ht="14.25" customHeight="1" thickTop="1" thickBot="1" x14ac:dyDescent="0.3">
      <c r="B10" s="62" t="s">
        <v>28499</v>
      </c>
      <c r="C10" s="832">
        <v>8.5</v>
      </c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  <c r="AB10" s="833"/>
      <c r="AC10" s="833"/>
      <c r="AD10" s="833"/>
      <c r="AE10" s="833"/>
      <c r="AF10" s="833"/>
      <c r="AG10" s="833"/>
      <c r="AH10" s="833"/>
      <c r="AI10" s="833"/>
      <c r="AJ10" s="833"/>
      <c r="AK10" s="833"/>
      <c r="AL10" s="833"/>
      <c r="AM10" s="833"/>
      <c r="AN10" s="833"/>
      <c r="AO10" s="833"/>
      <c r="AP10" s="833"/>
      <c r="AQ10" s="833"/>
      <c r="AR10" s="833"/>
      <c r="AS10" s="834"/>
      <c r="AT10" s="152"/>
    </row>
    <row r="11" spans="2:47" s="574" customFormat="1" ht="12.9" customHeight="1" x14ac:dyDescent="0.25">
      <c r="B11" s="570" t="s">
        <v>28500</v>
      </c>
      <c r="C11" s="821">
        <v>-0.75</v>
      </c>
      <c r="D11" s="822"/>
      <c r="E11" s="822"/>
      <c r="F11" s="822"/>
      <c r="G11" s="822"/>
      <c r="H11" s="822"/>
      <c r="I11" s="822"/>
      <c r="J11" s="822"/>
      <c r="K11" s="822"/>
      <c r="L11" s="822"/>
      <c r="M11" s="822"/>
      <c r="N11" s="822"/>
      <c r="O11" s="571" t="s">
        <v>28500</v>
      </c>
      <c r="P11" s="821">
        <v>-1.25</v>
      </c>
      <c r="Q11" s="822"/>
      <c r="R11" s="822"/>
      <c r="S11" s="822"/>
      <c r="T11" s="822"/>
      <c r="U11" s="822"/>
      <c r="V11" s="822"/>
      <c r="W11" s="822"/>
      <c r="X11" s="822"/>
      <c r="Y11" s="822"/>
      <c r="Z11" s="822"/>
      <c r="AA11" s="823"/>
      <c r="AB11" s="572" t="s">
        <v>28500</v>
      </c>
      <c r="AC11" s="821">
        <v>-1.75</v>
      </c>
      <c r="AD11" s="822"/>
      <c r="AE11" s="822"/>
      <c r="AF11" s="822"/>
      <c r="AG11" s="822"/>
      <c r="AH11" s="822"/>
      <c r="AI11" s="822"/>
      <c r="AJ11" s="822"/>
      <c r="AK11" s="822"/>
      <c r="AL11" s="822"/>
      <c r="AM11" s="822"/>
      <c r="AN11" s="823"/>
      <c r="AO11" s="572" t="s">
        <v>28500</v>
      </c>
      <c r="AP11" s="821">
        <v>-2.25</v>
      </c>
      <c r="AQ11" s="822"/>
      <c r="AR11" s="822"/>
      <c r="AS11" s="823"/>
      <c r="AT11" s="573"/>
    </row>
    <row r="12" spans="2:47" ht="12.9" customHeight="1" thickBot="1" x14ac:dyDescent="0.3">
      <c r="B12" s="62" t="s">
        <v>28501</v>
      </c>
      <c r="C12" s="272">
        <v>10</v>
      </c>
      <c r="D12" s="273">
        <v>20</v>
      </c>
      <c r="E12" s="273">
        <v>60</v>
      </c>
      <c r="F12" s="273">
        <v>70</v>
      </c>
      <c r="G12" s="273">
        <v>80</v>
      </c>
      <c r="H12" s="273">
        <v>90</v>
      </c>
      <c r="I12" s="273">
        <v>100</v>
      </c>
      <c r="J12" s="273">
        <v>110</v>
      </c>
      <c r="K12" s="273">
        <v>120</v>
      </c>
      <c r="L12" s="273">
        <v>160</v>
      </c>
      <c r="M12" s="273">
        <v>170</v>
      </c>
      <c r="N12" s="274">
        <v>180</v>
      </c>
      <c r="O12" s="63" t="s">
        <v>28501</v>
      </c>
      <c r="P12" s="272">
        <v>10</v>
      </c>
      <c r="Q12" s="273">
        <v>20</v>
      </c>
      <c r="R12" s="273">
        <v>60</v>
      </c>
      <c r="S12" s="273">
        <v>70</v>
      </c>
      <c r="T12" s="273">
        <v>80</v>
      </c>
      <c r="U12" s="273">
        <v>90</v>
      </c>
      <c r="V12" s="273">
        <v>100</v>
      </c>
      <c r="W12" s="273">
        <v>110</v>
      </c>
      <c r="X12" s="273">
        <v>120</v>
      </c>
      <c r="Y12" s="273">
        <v>160</v>
      </c>
      <c r="Z12" s="273">
        <v>170</v>
      </c>
      <c r="AA12" s="275">
        <v>180</v>
      </c>
      <c r="AB12" s="63" t="s">
        <v>28501</v>
      </c>
      <c r="AC12" s="272">
        <v>10</v>
      </c>
      <c r="AD12" s="273">
        <v>20</v>
      </c>
      <c r="AE12" s="273">
        <v>60</v>
      </c>
      <c r="AF12" s="273">
        <v>70</v>
      </c>
      <c r="AG12" s="273">
        <v>80</v>
      </c>
      <c r="AH12" s="273">
        <v>90</v>
      </c>
      <c r="AI12" s="273">
        <v>100</v>
      </c>
      <c r="AJ12" s="273">
        <v>110</v>
      </c>
      <c r="AK12" s="273">
        <v>120</v>
      </c>
      <c r="AL12" s="273">
        <v>160</v>
      </c>
      <c r="AM12" s="273">
        <v>170</v>
      </c>
      <c r="AN12" s="275">
        <v>180</v>
      </c>
      <c r="AO12" s="63" t="s">
        <v>28501</v>
      </c>
      <c r="AP12" s="278">
        <v>20</v>
      </c>
      <c r="AQ12" s="273">
        <v>90</v>
      </c>
      <c r="AR12" s="273">
        <v>160</v>
      </c>
      <c r="AS12" s="275">
        <v>180</v>
      </c>
    </row>
    <row r="13" spans="2:47" ht="12.9" customHeight="1" x14ac:dyDescent="0.25">
      <c r="B13" s="64" t="s">
        <v>28502</v>
      </c>
      <c r="C13" s="345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7"/>
      <c r="O13" s="154">
        <v>0</v>
      </c>
      <c r="P13" s="345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7"/>
      <c r="AB13" s="154">
        <v>0</v>
      </c>
      <c r="AC13" s="345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7"/>
      <c r="AO13" s="154">
        <v>0</v>
      </c>
      <c r="AP13" s="345"/>
      <c r="AQ13" s="346"/>
      <c r="AR13" s="346"/>
      <c r="AS13" s="347"/>
    </row>
    <row r="14" spans="2:47" ht="12.9" customHeight="1" x14ac:dyDescent="0.25">
      <c r="B14" s="64" t="s">
        <v>28503</v>
      </c>
      <c r="C14" s="348"/>
      <c r="D14" s="349"/>
      <c r="E14" s="349"/>
      <c r="F14" s="349"/>
      <c r="G14" s="349"/>
      <c r="H14" s="349"/>
      <c r="I14" s="349"/>
      <c r="J14" s="349"/>
      <c r="K14" s="349"/>
      <c r="L14" s="349"/>
      <c r="M14" s="349"/>
      <c r="N14" s="350"/>
      <c r="O14" s="154">
        <v>-0.25</v>
      </c>
      <c r="P14" s="348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350"/>
      <c r="AB14" s="154">
        <v>-0.25</v>
      </c>
      <c r="AC14" s="348"/>
      <c r="AD14" s="349"/>
      <c r="AE14" s="349"/>
      <c r="AF14" s="349"/>
      <c r="AG14" s="349"/>
      <c r="AH14" s="349"/>
      <c r="AI14" s="349"/>
      <c r="AJ14" s="349"/>
      <c r="AK14" s="349"/>
      <c r="AL14" s="349"/>
      <c r="AM14" s="349"/>
      <c r="AN14" s="350"/>
      <c r="AO14" s="154">
        <v>-0.25</v>
      </c>
      <c r="AP14" s="348"/>
      <c r="AQ14" s="349"/>
      <c r="AR14" s="349"/>
      <c r="AS14" s="350"/>
    </row>
    <row r="15" spans="2:47" ht="12.9" customHeight="1" x14ac:dyDescent="0.25">
      <c r="B15" s="64" t="s">
        <v>28504</v>
      </c>
      <c r="C15" s="348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50"/>
      <c r="O15" s="154">
        <v>-0.5</v>
      </c>
      <c r="P15" s="348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350"/>
      <c r="AB15" s="154">
        <v>-0.5</v>
      </c>
      <c r="AC15" s="348"/>
      <c r="AD15" s="349"/>
      <c r="AE15" s="349"/>
      <c r="AF15" s="349"/>
      <c r="AG15" s="349"/>
      <c r="AH15" s="349"/>
      <c r="AI15" s="349"/>
      <c r="AJ15" s="349"/>
      <c r="AK15" s="349"/>
      <c r="AL15" s="349"/>
      <c r="AM15" s="349"/>
      <c r="AN15" s="350"/>
      <c r="AO15" s="154">
        <v>-0.5</v>
      </c>
      <c r="AP15" s="348"/>
      <c r="AQ15" s="349"/>
      <c r="AR15" s="349"/>
      <c r="AS15" s="350"/>
    </row>
    <row r="16" spans="2:47" ht="12.9" customHeight="1" x14ac:dyDescent="0.25">
      <c r="B16" s="64" t="s">
        <v>28505</v>
      </c>
      <c r="C16" s="348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50"/>
      <c r="O16" s="154">
        <v>-0.75</v>
      </c>
      <c r="P16" s="348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50"/>
      <c r="AB16" s="155">
        <v>-0.75</v>
      </c>
      <c r="AC16" s="348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50"/>
      <c r="AO16" s="154">
        <v>-0.75</v>
      </c>
      <c r="AP16" s="348"/>
      <c r="AQ16" s="349"/>
      <c r="AR16" s="349"/>
      <c r="AS16" s="350"/>
    </row>
    <row r="17" spans="2:65" ht="12.9" customHeight="1" x14ac:dyDescent="0.25">
      <c r="B17" s="64" t="s">
        <v>28506</v>
      </c>
      <c r="C17" s="348"/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50"/>
      <c r="O17" s="154">
        <v>-1</v>
      </c>
      <c r="P17" s="348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50"/>
      <c r="AB17" s="155">
        <v>-1</v>
      </c>
      <c r="AC17" s="348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50"/>
      <c r="AO17" s="154">
        <v>-1</v>
      </c>
      <c r="AP17" s="348"/>
      <c r="AQ17" s="349"/>
      <c r="AR17" s="349"/>
      <c r="AS17" s="350"/>
    </row>
    <row r="18" spans="2:65" ht="12.9" customHeight="1" x14ac:dyDescent="0.25">
      <c r="B18" s="64" t="s">
        <v>28507</v>
      </c>
      <c r="C18" s="348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50"/>
      <c r="O18" s="154">
        <v>-1.25</v>
      </c>
      <c r="P18" s="348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50"/>
      <c r="AB18" s="155">
        <v>-1.25</v>
      </c>
      <c r="AC18" s="348"/>
      <c r="AD18" s="349"/>
      <c r="AE18" s="349"/>
      <c r="AF18" s="349"/>
      <c r="AG18" s="349"/>
      <c r="AH18" s="349"/>
      <c r="AI18" s="349"/>
      <c r="AJ18" s="349"/>
      <c r="AK18" s="349"/>
      <c r="AL18" s="349"/>
      <c r="AM18" s="349"/>
      <c r="AN18" s="350"/>
      <c r="AO18" s="154">
        <v>-1.25</v>
      </c>
      <c r="AP18" s="348"/>
      <c r="AQ18" s="349"/>
      <c r="AR18" s="349"/>
      <c r="AS18" s="350"/>
    </row>
    <row r="19" spans="2:65" ht="12.9" customHeight="1" x14ac:dyDescent="0.25">
      <c r="B19" s="64" t="s">
        <v>28508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50"/>
      <c r="O19" s="154">
        <v>-1.5</v>
      </c>
      <c r="P19" s="348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50"/>
      <c r="AB19" s="155">
        <v>-1.5</v>
      </c>
      <c r="AC19" s="348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50"/>
      <c r="AO19" s="154">
        <v>-1.5</v>
      </c>
      <c r="AP19" s="348"/>
      <c r="AQ19" s="349"/>
      <c r="AR19" s="349"/>
      <c r="AS19" s="350"/>
    </row>
    <row r="20" spans="2:65" ht="12.9" customHeight="1" x14ac:dyDescent="0.25">
      <c r="B20" s="64" t="s">
        <v>28509</v>
      </c>
      <c r="C20" s="348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50"/>
      <c r="O20" s="154">
        <v>-1.75</v>
      </c>
      <c r="P20" s="348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50"/>
      <c r="AB20" s="155">
        <v>-1.75</v>
      </c>
      <c r="AC20" s="348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50"/>
      <c r="AO20" s="154">
        <v>-1.75</v>
      </c>
      <c r="AP20" s="348"/>
      <c r="AQ20" s="349"/>
      <c r="AR20" s="349"/>
      <c r="AS20" s="350"/>
    </row>
    <row r="21" spans="2:65" ht="12.9" customHeight="1" x14ac:dyDescent="0.25">
      <c r="B21" s="64" t="s">
        <v>28510</v>
      </c>
      <c r="C21" s="348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50"/>
      <c r="O21" s="154">
        <v>-2</v>
      </c>
      <c r="P21" s="348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50"/>
      <c r="AB21" s="155">
        <v>-2</v>
      </c>
      <c r="AC21" s="348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50"/>
      <c r="AO21" s="154">
        <v>-2</v>
      </c>
      <c r="AP21" s="348"/>
      <c r="AQ21" s="349"/>
      <c r="AR21" s="349"/>
      <c r="AS21" s="350"/>
    </row>
    <row r="22" spans="2:65" ht="12.9" customHeight="1" x14ac:dyDescent="0.25">
      <c r="B22" s="64" t="s">
        <v>28511</v>
      </c>
      <c r="C22" s="348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50"/>
      <c r="O22" s="154">
        <v>-2.25</v>
      </c>
      <c r="P22" s="348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50"/>
      <c r="AB22" s="155">
        <v>-2.25</v>
      </c>
      <c r="AC22" s="348"/>
      <c r="AD22" s="349"/>
      <c r="AE22" s="349"/>
      <c r="AF22" s="349"/>
      <c r="AG22" s="349"/>
      <c r="AH22" s="349"/>
      <c r="AI22" s="349"/>
      <c r="AJ22" s="349"/>
      <c r="AK22" s="349"/>
      <c r="AL22" s="349"/>
      <c r="AM22" s="349"/>
      <c r="AN22" s="350"/>
      <c r="AO22" s="154">
        <v>-2.25</v>
      </c>
      <c r="AP22" s="348"/>
      <c r="AQ22" s="349"/>
      <c r="AR22" s="349"/>
      <c r="AS22" s="350"/>
    </row>
    <row r="23" spans="2:65" ht="12.9" customHeight="1" x14ac:dyDescent="0.25">
      <c r="B23" s="64" t="s">
        <v>28512</v>
      </c>
      <c r="C23" s="348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50"/>
      <c r="O23" s="154">
        <v>-2.5</v>
      </c>
      <c r="P23" s="348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50"/>
      <c r="AB23" s="155">
        <v>-2.5</v>
      </c>
      <c r="AC23" s="348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50"/>
      <c r="AO23" s="154">
        <v>-2.5</v>
      </c>
      <c r="AP23" s="348"/>
      <c r="AQ23" s="349"/>
      <c r="AR23" s="349"/>
      <c r="AS23" s="350"/>
    </row>
    <row r="24" spans="2:65" ht="12.9" customHeight="1" x14ac:dyDescent="0.25">
      <c r="B24" s="64" t="s">
        <v>28513</v>
      </c>
      <c r="C24" s="348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50"/>
      <c r="O24" s="154">
        <v>-2.75</v>
      </c>
      <c r="P24" s="348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50"/>
      <c r="AB24" s="155">
        <v>-2.75</v>
      </c>
      <c r="AC24" s="348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50"/>
      <c r="AO24" s="154">
        <v>-2.75</v>
      </c>
      <c r="AP24" s="348"/>
      <c r="AQ24" s="349"/>
      <c r="AR24" s="349"/>
      <c r="AS24" s="350"/>
    </row>
    <row r="25" spans="2:65" ht="12.9" customHeight="1" x14ac:dyDescent="0.25">
      <c r="B25" s="64" t="s">
        <v>28514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50"/>
      <c r="O25" s="154">
        <v>-3</v>
      </c>
      <c r="P25" s="348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50"/>
      <c r="AB25" s="155">
        <v>-3</v>
      </c>
      <c r="AC25" s="348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50"/>
      <c r="AO25" s="154">
        <v>-3</v>
      </c>
      <c r="AP25" s="348"/>
      <c r="AQ25" s="349"/>
      <c r="AR25" s="349"/>
      <c r="AS25" s="350"/>
    </row>
    <row r="26" spans="2:65" ht="12.9" customHeight="1" x14ac:dyDescent="0.25">
      <c r="B26" s="64" t="s">
        <v>28515</v>
      </c>
      <c r="C26" s="348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50"/>
      <c r="O26" s="154">
        <v>-3.25</v>
      </c>
      <c r="P26" s="348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50"/>
      <c r="AB26" s="155">
        <v>-3.25</v>
      </c>
      <c r="AC26" s="348"/>
      <c r="AD26" s="349"/>
      <c r="AE26" s="349"/>
      <c r="AF26" s="349"/>
      <c r="AG26" s="349"/>
      <c r="AH26" s="349"/>
      <c r="AI26" s="349"/>
      <c r="AJ26" s="349"/>
      <c r="AK26" s="349"/>
      <c r="AL26" s="349"/>
      <c r="AM26" s="349"/>
      <c r="AN26" s="350"/>
      <c r="AO26" s="154">
        <v>-3.25</v>
      </c>
      <c r="AP26" s="348"/>
      <c r="AQ26" s="349"/>
      <c r="AR26" s="349"/>
      <c r="AS26" s="350"/>
    </row>
    <row r="27" spans="2:65" ht="12.9" customHeight="1" x14ac:dyDescent="0.25">
      <c r="B27" s="64" t="s">
        <v>28516</v>
      </c>
      <c r="C27" s="348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50"/>
      <c r="O27" s="154">
        <v>-3.5</v>
      </c>
      <c r="P27" s="348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50"/>
      <c r="AB27" s="155">
        <v>-3.5</v>
      </c>
      <c r="AC27" s="348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50"/>
      <c r="AO27" s="154">
        <v>-3.5</v>
      </c>
      <c r="AP27" s="348"/>
      <c r="AQ27" s="349"/>
      <c r="AR27" s="349"/>
      <c r="AS27" s="350"/>
    </row>
    <row r="28" spans="2:65" ht="12.9" customHeight="1" x14ac:dyDescent="0.25">
      <c r="B28" s="64" t="s">
        <v>28517</v>
      </c>
      <c r="C28" s="348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50"/>
      <c r="O28" s="154">
        <v>-3.75</v>
      </c>
      <c r="P28" s="348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50"/>
      <c r="AB28" s="155">
        <v>-3.75</v>
      </c>
      <c r="AC28" s="348"/>
      <c r="AD28" s="349"/>
      <c r="AE28" s="349"/>
      <c r="AF28" s="349"/>
      <c r="AG28" s="349"/>
      <c r="AH28" s="349"/>
      <c r="AI28" s="349"/>
      <c r="AJ28" s="349"/>
      <c r="AK28" s="349"/>
      <c r="AL28" s="349"/>
      <c r="AM28" s="349"/>
      <c r="AN28" s="350"/>
      <c r="AO28" s="154">
        <v>-3.75</v>
      </c>
      <c r="AP28" s="348"/>
      <c r="AQ28" s="349"/>
      <c r="AR28" s="349"/>
      <c r="AS28" s="350"/>
    </row>
    <row r="29" spans="2:65" ht="12.9" customHeight="1" x14ac:dyDescent="0.25">
      <c r="B29" s="64" t="s">
        <v>28518</v>
      </c>
      <c r="C29" s="348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50"/>
      <c r="O29" s="154">
        <v>-4</v>
      </c>
      <c r="P29" s="348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50"/>
      <c r="AB29" s="155">
        <v>-4</v>
      </c>
      <c r="AC29" s="348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50"/>
      <c r="AO29" s="154">
        <v>-4</v>
      </c>
      <c r="AP29" s="348"/>
      <c r="AQ29" s="349"/>
      <c r="AR29" s="349"/>
      <c r="AS29" s="350"/>
    </row>
    <row r="30" spans="2:65" ht="12.9" customHeight="1" x14ac:dyDescent="0.25">
      <c r="B30" s="64" t="s">
        <v>28519</v>
      </c>
      <c r="C30" s="348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50"/>
      <c r="O30" s="154">
        <v>-4.25</v>
      </c>
      <c r="P30" s="348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50"/>
      <c r="AB30" s="155">
        <v>-4.25</v>
      </c>
      <c r="AC30" s="348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50"/>
      <c r="AO30" s="154">
        <v>-4.25</v>
      </c>
      <c r="AP30" s="348"/>
      <c r="AQ30" s="349"/>
      <c r="AR30" s="349"/>
      <c r="AS30" s="350"/>
    </row>
    <row r="31" spans="2:65" ht="12.9" customHeight="1" x14ac:dyDescent="0.25">
      <c r="B31" s="64" t="s">
        <v>28520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50"/>
      <c r="O31" s="154">
        <v>-4.5</v>
      </c>
      <c r="P31" s="348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50"/>
      <c r="AB31" s="155">
        <v>-4.5</v>
      </c>
      <c r="AC31" s="348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50"/>
      <c r="AO31" s="154">
        <v>-4.5</v>
      </c>
      <c r="AP31" s="348"/>
      <c r="AQ31" s="349"/>
      <c r="AR31" s="349"/>
      <c r="AS31" s="350"/>
      <c r="BA31" s="86"/>
      <c r="BB31" s="86"/>
      <c r="BC31" s="86"/>
      <c r="BH31" s="86"/>
      <c r="BJ31" s="86"/>
      <c r="BK31" s="86"/>
      <c r="BM31" s="86"/>
    </row>
    <row r="32" spans="2:65" ht="12.9" customHeight="1" x14ac:dyDescent="0.25">
      <c r="B32" s="64" t="s">
        <v>28521</v>
      </c>
      <c r="C32" s="348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50"/>
      <c r="O32" s="154">
        <v>-4.75</v>
      </c>
      <c r="P32" s="348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50"/>
      <c r="AB32" s="155">
        <v>-4.75</v>
      </c>
      <c r="AC32" s="348"/>
      <c r="AD32" s="349"/>
      <c r="AE32" s="349"/>
      <c r="AF32" s="349"/>
      <c r="AG32" s="349"/>
      <c r="AH32" s="349"/>
      <c r="AI32" s="349"/>
      <c r="AJ32" s="349"/>
      <c r="AK32" s="349"/>
      <c r="AL32" s="349"/>
      <c r="AM32" s="349"/>
      <c r="AN32" s="350"/>
      <c r="AO32" s="154">
        <v>-4.75</v>
      </c>
      <c r="AP32" s="348"/>
      <c r="AQ32" s="349"/>
      <c r="AR32" s="349"/>
      <c r="AS32" s="350"/>
      <c r="BA32" s="86"/>
      <c r="BB32" s="86"/>
      <c r="BC32" s="86"/>
      <c r="BH32" s="156"/>
      <c r="BJ32" s="86"/>
      <c r="BK32" s="86"/>
      <c r="BM32" s="86"/>
    </row>
    <row r="33" spans="2:65" ht="12.9" customHeight="1" x14ac:dyDescent="0.25">
      <c r="B33" s="64" t="s">
        <v>28522</v>
      </c>
      <c r="C33" s="348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50"/>
      <c r="O33" s="154">
        <v>-5</v>
      </c>
      <c r="P33" s="348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50"/>
      <c r="AB33" s="155">
        <v>-5</v>
      </c>
      <c r="AC33" s="348"/>
      <c r="AD33" s="349"/>
      <c r="AE33" s="349"/>
      <c r="AF33" s="349"/>
      <c r="AG33" s="349"/>
      <c r="AH33" s="349"/>
      <c r="AI33" s="349"/>
      <c r="AJ33" s="349"/>
      <c r="AK33" s="349"/>
      <c r="AL33" s="349"/>
      <c r="AM33" s="349"/>
      <c r="AN33" s="350"/>
      <c r="AO33" s="154">
        <v>-5</v>
      </c>
      <c r="AP33" s="348"/>
      <c r="AQ33" s="349"/>
      <c r="AR33" s="349"/>
      <c r="AS33" s="350"/>
      <c r="BA33" s="86"/>
      <c r="BB33" s="86"/>
      <c r="BC33" s="86"/>
      <c r="BH33" s="86"/>
      <c r="BJ33" s="86"/>
      <c r="BK33" s="86"/>
      <c r="BM33" s="86"/>
    </row>
    <row r="34" spans="2:65" ht="12.9" customHeight="1" x14ac:dyDescent="0.25">
      <c r="B34" s="64" t="s">
        <v>28523</v>
      </c>
      <c r="C34" s="348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50"/>
      <c r="O34" s="154">
        <v>-5.25</v>
      </c>
      <c r="P34" s="348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50"/>
      <c r="AB34" s="155">
        <v>-5.25</v>
      </c>
      <c r="AC34" s="348"/>
      <c r="AD34" s="349"/>
      <c r="AE34" s="349"/>
      <c r="AF34" s="349"/>
      <c r="AG34" s="349"/>
      <c r="AH34" s="349"/>
      <c r="AI34" s="349"/>
      <c r="AJ34" s="349"/>
      <c r="AK34" s="349"/>
      <c r="AL34" s="349"/>
      <c r="AM34" s="349"/>
      <c r="AN34" s="350"/>
      <c r="AO34" s="154">
        <v>-5.25</v>
      </c>
      <c r="AP34" s="348"/>
      <c r="AQ34" s="349"/>
      <c r="AR34" s="349"/>
      <c r="AS34" s="350"/>
      <c r="BA34" s="86"/>
      <c r="BB34" s="86"/>
      <c r="BC34" s="86"/>
      <c r="BH34" s="86"/>
      <c r="BJ34" s="86"/>
      <c r="BK34" s="86"/>
      <c r="BM34" s="86"/>
    </row>
    <row r="35" spans="2:65" ht="12.9" customHeight="1" x14ac:dyDescent="0.25">
      <c r="B35" s="64" t="s">
        <v>28524</v>
      </c>
      <c r="C35" s="348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50"/>
      <c r="O35" s="154">
        <v>-5.5</v>
      </c>
      <c r="P35" s="348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50"/>
      <c r="AB35" s="155">
        <v>-5.5</v>
      </c>
      <c r="AC35" s="348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50"/>
      <c r="AO35" s="154">
        <v>-5.5</v>
      </c>
      <c r="AP35" s="348"/>
      <c r="AQ35" s="349"/>
      <c r="AR35" s="349"/>
      <c r="AS35" s="350"/>
      <c r="BA35" s="86"/>
      <c r="BB35" s="86"/>
      <c r="BC35" s="86"/>
      <c r="BH35" s="86"/>
      <c r="BJ35" s="86"/>
      <c r="BK35" s="86"/>
      <c r="BM35" s="86"/>
    </row>
    <row r="36" spans="2:65" ht="12.9" customHeight="1" x14ac:dyDescent="0.25">
      <c r="B36" s="64" t="s">
        <v>28525</v>
      </c>
      <c r="C36" s="348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50"/>
      <c r="O36" s="154">
        <v>-5.75</v>
      </c>
      <c r="P36" s="348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50"/>
      <c r="AB36" s="155">
        <v>-5.75</v>
      </c>
      <c r="AC36" s="348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50"/>
      <c r="AO36" s="154">
        <v>-5.75</v>
      </c>
      <c r="AP36" s="348"/>
      <c r="AQ36" s="349"/>
      <c r="AR36" s="349"/>
      <c r="AS36" s="350"/>
      <c r="BA36" s="86"/>
      <c r="BB36" s="86"/>
      <c r="BC36" s="86"/>
      <c r="BH36" s="86"/>
      <c r="BJ36" s="86"/>
      <c r="BK36" s="86"/>
      <c r="BM36" s="86"/>
    </row>
    <row r="37" spans="2:65" ht="12.9" customHeight="1" x14ac:dyDescent="0.25">
      <c r="B37" s="65" t="s">
        <v>28526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50"/>
      <c r="O37" s="155">
        <v>-6</v>
      </c>
      <c r="P37" s="348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50"/>
      <c r="AB37" s="155">
        <v>-6</v>
      </c>
      <c r="AC37" s="348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50"/>
      <c r="AO37" s="154">
        <v>-6</v>
      </c>
      <c r="AP37" s="348"/>
      <c r="AQ37" s="349"/>
      <c r="AR37" s="349"/>
      <c r="AS37" s="350"/>
      <c r="BA37" s="86"/>
      <c r="BB37" s="86"/>
      <c r="BC37" s="86"/>
      <c r="BH37" s="86"/>
      <c r="BJ37" s="86"/>
      <c r="BK37" s="86"/>
      <c r="BM37" s="86"/>
    </row>
    <row r="38" spans="2:65" ht="12.9" customHeight="1" thickBot="1" x14ac:dyDescent="0.3">
      <c r="B38" s="65" t="s">
        <v>28527</v>
      </c>
      <c r="C38" s="348"/>
      <c r="D38" s="349"/>
      <c r="E38" s="189"/>
      <c r="F38" s="349"/>
      <c r="G38" s="349"/>
      <c r="H38" s="349"/>
      <c r="I38" s="349"/>
      <c r="J38" s="349"/>
      <c r="K38" s="189"/>
      <c r="L38" s="349"/>
      <c r="M38" s="349"/>
      <c r="N38" s="350"/>
      <c r="O38" s="155">
        <v>-6.5</v>
      </c>
      <c r="P38" s="348"/>
      <c r="Q38" s="349"/>
      <c r="R38" s="189"/>
      <c r="S38" s="349"/>
      <c r="T38" s="349"/>
      <c r="U38" s="349"/>
      <c r="V38" s="349"/>
      <c r="W38" s="349"/>
      <c r="X38" s="189"/>
      <c r="Y38" s="349"/>
      <c r="Z38" s="349"/>
      <c r="AA38" s="350"/>
      <c r="AB38" s="155">
        <v>-6.5</v>
      </c>
      <c r="AC38" s="348"/>
      <c r="AD38" s="349"/>
      <c r="AE38" s="189"/>
      <c r="AF38" s="349"/>
      <c r="AG38" s="349"/>
      <c r="AH38" s="349"/>
      <c r="AI38" s="349"/>
      <c r="AJ38" s="349"/>
      <c r="AK38" s="189"/>
      <c r="AL38" s="349"/>
      <c r="AM38" s="349"/>
      <c r="AN38" s="350"/>
      <c r="AO38" s="163"/>
      <c r="AP38" s="369">
        <f>SUM(AP13:AP37)</f>
        <v>0</v>
      </c>
      <c r="AQ38" s="164">
        <f>SUM(AQ13:AQ37)</f>
        <v>0</v>
      </c>
      <c r="AR38" s="164">
        <f>SUM(AR13:AR37)</f>
        <v>0</v>
      </c>
      <c r="AS38" s="165">
        <f>SUM(AS13:AS37)</f>
        <v>0</v>
      </c>
      <c r="BA38" s="58"/>
      <c r="BB38" s="58"/>
      <c r="BC38" s="58"/>
      <c r="BH38" s="86"/>
      <c r="BJ38" s="86"/>
      <c r="BK38" s="86"/>
      <c r="BM38" s="86"/>
    </row>
    <row r="39" spans="2:65" ht="12.9" customHeight="1" thickBot="1" x14ac:dyDescent="0.3">
      <c r="B39" s="65" t="s">
        <v>28528</v>
      </c>
      <c r="C39" s="348"/>
      <c r="D39" s="349"/>
      <c r="E39" s="189"/>
      <c r="F39" s="349"/>
      <c r="G39" s="349"/>
      <c r="H39" s="349"/>
      <c r="I39" s="349"/>
      <c r="J39" s="349"/>
      <c r="K39" s="189"/>
      <c r="L39" s="349"/>
      <c r="M39" s="349"/>
      <c r="N39" s="350"/>
      <c r="O39" s="155">
        <v>-7</v>
      </c>
      <c r="P39" s="348"/>
      <c r="Q39" s="349"/>
      <c r="R39" s="189"/>
      <c r="S39" s="349"/>
      <c r="T39" s="349"/>
      <c r="U39" s="349"/>
      <c r="V39" s="349"/>
      <c r="W39" s="349"/>
      <c r="X39" s="189"/>
      <c r="Y39" s="349"/>
      <c r="Z39" s="349"/>
      <c r="AA39" s="350"/>
      <c r="AB39" s="155">
        <v>-7</v>
      </c>
      <c r="AC39" s="348"/>
      <c r="AD39" s="349"/>
      <c r="AE39" s="189"/>
      <c r="AF39" s="349"/>
      <c r="AG39" s="349"/>
      <c r="AH39" s="349"/>
      <c r="AI39" s="349"/>
      <c r="AJ39" s="349"/>
      <c r="AK39" s="189"/>
      <c r="AL39" s="349"/>
      <c r="AM39" s="349"/>
      <c r="AN39" s="350"/>
      <c r="AO39" s="169"/>
      <c r="AP39" s="835" t="s">
        <v>28585</v>
      </c>
      <c r="AQ39" s="836"/>
      <c r="AR39" s="837">
        <f>SUM(AP38:AS38)</f>
        <v>0</v>
      </c>
      <c r="AS39" s="838"/>
      <c r="BA39" s="58"/>
      <c r="BB39" s="58"/>
      <c r="BC39" s="58"/>
      <c r="BH39" s="86"/>
      <c r="BJ39" s="86"/>
      <c r="BK39" s="86"/>
      <c r="BM39" s="86"/>
    </row>
    <row r="40" spans="2:65" ht="12.9" customHeight="1" x14ac:dyDescent="0.25">
      <c r="B40" s="65" t="s">
        <v>28529</v>
      </c>
      <c r="C40" s="348"/>
      <c r="D40" s="349"/>
      <c r="E40" s="189"/>
      <c r="F40" s="349"/>
      <c r="G40" s="349"/>
      <c r="H40" s="349"/>
      <c r="I40" s="349"/>
      <c r="J40" s="349"/>
      <c r="K40" s="189"/>
      <c r="L40" s="349"/>
      <c r="M40" s="349"/>
      <c r="N40" s="350"/>
      <c r="O40" s="155">
        <v>-7.5</v>
      </c>
      <c r="P40" s="348"/>
      <c r="Q40" s="349"/>
      <c r="R40" s="189"/>
      <c r="S40" s="349"/>
      <c r="T40" s="349"/>
      <c r="U40" s="349"/>
      <c r="V40" s="349"/>
      <c r="W40" s="349"/>
      <c r="X40" s="189"/>
      <c r="Y40" s="349"/>
      <c r="Z40" s="349"/>
      <c r="AA40" s="350"/>
      <c r="AB40" s="155">
        <v>-7.5</v>
      </c>
      <c r="AC40" s="348"/>
      <c r="AD40" s="349"/>
      <c r="AE40" s="189"/>
      <c r="AF40" s="349"/>
      <c r="AG40" s="349"/>
      <c r="AH40" s="349"/>
      <c r="AI40" s="349"/>
      <c r="AJ40" s="349"/>
      <c r="AK40" s="189"/>
      <c r="AL40" s="349"/>
      <c r="AM40" s="349"/>
      <c r="AN40" s="350"/>
      <c r="BA40" s="58"/>
      <c r="BB40" s="58"/>
      <c r="BC40" s="58"/>
      <c r="BH40" s="86"/>
      <c r="BJ40" s="86"/>
      <c r="BK40" s="86"/>
      <c r="BM40" s="86"/>
    </row>
    <row r="41" spans="2:65" ht="12.9" customHeight="1" x14ac:dyDescent="0.25">
      <c r="B41" s="65" t="s">
        <v>28530</v>
      </c>
      <c r="C41" s="348"/>
      <c r="D41" s="349"/>
      <c r="E41" s="189"/>
      <c r="F41" s="349"/>
      <c r="G41" s="349"/>
      <c r="H41" s="349"/>
      <c r="I41" s="349"/>
      <c r="J41" s="349"/>
      <c r="K41" s="189"/>
      <c r="L41" s="349"/>
      <c r="M41" s="349"/>
      <c r="N41" s="350"/>
      <c r="O41" s="155">
        <v>-8</v>
      </c>
      <c r="P41" s="348"/>
      <c r="Q41" s="349"/>
      <c r="R41" s="189"/>
      <c r="S41" s="349"/>
      <c r="T41" s="349"/>
      <c r="U41" s="349"/>
      <c r="V41" s="349"/>
      <c r="W41" s="349"/>
      <c r="X41" s="189"/>
      <c r="Y41" s="349"/>
      <c r="Z41" s="349"/>
      <c r="AA41" s="350"/>
      <c r="AB41" s="155">
        <v>-8</v>
      </c>
      <c r="AC41" s="348"/>
      <c r="AD41" s="349"/>
      <c r="AE41" s="189"/>
      <c r="AF41" s="349"/>
      <c r="AG41" s="349"/>
      <c r="AH41" s="349"/>
      <c r="AI41" s="349"/>
      <c r="AJ41" s="349"/>
      <c r="AK41" s="189"/>
      <c r="AL41" s="349"/>
      <c r="AM41" s="349"/>
      <c r="AN41" s="350"/>
      <c r="BA41" s="58"/>
      <c r="BB41" s="58"/>
      <c r="BC41" s="58"/>
      <c r="BH41" s="86"/>
      <c r="BJ41" s="86"/>
      <c r="BK41" s="86"/>
      <c r="BM41" s="86"/>
    </row>
    <row r="42" spans="2:65" ht="12.9" customHeight="1" x14ac:dyDescent="0.25">
      <c r="B42" s="65" t="s">
        <v>28531</v>
      </c>
      <c r="C42" s="348"/>
      <c r="D42" s="349"/>
      <c r="E42" s="189"/>
      <c r="F42" s="349"/>
      <c r="G42" s="349"/>
      <c r="H42" s="349"/>
      <c r="I42" s="349"/>
      <c r="J42" s="349"/>
      <c r="K42" s="189"/>
      <c r="L42" s="349"/>
      <c r="M42" s="349"/>
      <c r="N42" s="350"/>
      <c r="O42" s="155">
        <v>-8.5</v>
      </c>
      <c r="P42" s="348"/>
      <c r="Q42" s="349"/>
      <c r="R42" s="189"/>
      <c r="S42" s="349"/>
      <c r="T42" s="349"/>
      <c r="U42" s="349"/>
      <c r="V42" s="349"/>
      <c r="W42" s="349"/>
      <c r="X42" s="189"/>
      <c r="Y42" s="349"/>
      <c r="Z42" s="349"/>
      <c r="AA42" s="350"/>
      <c r="AB42" s="155">
        <v>-8.5</v>
      </c>
      <c r="AC42" s="348"/>
      <c r="AD42" s="349"/>
      <c r="AE42" s="189"/>
      <c r="AF42" s="349"/>
      <c r="AG42" s="349"/>
      <c r="AH42" s="349"/>
      <c r="AI42" s="349"/>
      <c r="AJ42" s="349"/>
      <c r="AK42" s="189"/>
      <c r="AL42" s="349"/>
      <c r="AM42" s="349"/>
      <c r="AN42" s="350"/>
      <c r="BA42" s="58"/>
      <c r="BB42" s="58"/>
      <c r="BC42" s="58"/>
      <c r="BH42" s="86"/>
      <c r="BJ42" s="86"/>
      <c r="BK42" s="86"/>
      <c r="BM42" s="86"/>
    </row>
    <row r="43" spans="2:65" ht="12.9" customHeight="1" thickBot="1" x14ac:dyDescent="0.3">
      <c r="B43" s="65" t="s">
        <v>28532</v>
      </c>
      <c r="C43" s="409"/>
      <c r="D43" s="410"/>
      <c r="E43" s="308"/>
      <c r="F43" s="410"/>
      <c r="G43" s="410"/>
      <c r="H43" s="410"/>
      <c r="I43" s="410"/>
      <c r="J43" s="410"/>
      <c r="K43" s="308"/>
      <c r="L43" s="410"/>
      <c r="M43" s="410"/>
      <c r="N43" s="411"/>
      <c r="O43" s="155">
        <v>-9</v>
      </c>
      <c r="P43" s="409"/>
      <c r="Q43" s="410"/>
      <c r="R43" s="308"/>
      <c r="S43" s="410"/>
      <c r="T43" s="410"/>
      <c r="U43" s="410"/>
      <c r="V43" s="410"/>
      <c r="W43" s="410"/>
      <c r="X43" s="308"/>
      <c r="Y43" s="410"/>
      <c r="Z43" s="410"/>
      <c r="AA43" s="411"/>
      <c r="AB43" s="154">
        <v>-9</v>
      </c>
      <c r="AC43" s="348"/>
      <c r="AD43" s="349"/>
      <c r="AE43" s="189"/>
      <c r="AF43" s="349"/>
      <c r="AG43" s="349"/>
      <c r="AH43" s="349"/>
      <c r="AI43" s="349"/>
      <c r="AJ43" s="349"/>
      <c r="AK43" s="189"/>
      <c r="AL43" s="349"/>
      <c r="AM43" s="349"/>
      <c r="AN43" s="350"/>
      <c r="BA43" s="58"/>
      <c r="BB43" s="58"/>
      <c r="BC43" s="58"/>
      <c r="BG43" s="64"/>
      <c r="BH43" s="86"/>
      <c r="BJ43" s="86"/>
      <c r="BK43" s="86"/>
      <c r="BM43" s="86"/>
    </row>
    <row r="44" spans="2:65" s="58" customFormat="1" ht="12.9" customHeight="1" thickBot="1" x14ac:dyDescent="0.3">
      <c r="B44" s="368"/>
      <c r="C44" s="158">
        <f>SUM(C13:C43)</f>
        <v>0</v>
      </c>
      <c r="D44" s="69">
        <f t="shared" ref="D44:N44" si="0">SUM(D13:D43)</f>
        <v>0</v>
      </c>
      <c r="E44" s="69">
        <f t="shared" si="0"/>
        <v>0</v>
      </c>
      <c r="F44" s="69">
        <f t="shared" si="0"/>
        <v>0</v>
      </c>
      <c r="G44" s="69">
        <f t="shared" si="0"/>
        <v>0</v>
      </c>
      <c r="H44" s="69">
        <f t="shared" si="0"/>
        <v>0</v>
      </c>
      <c r="I44" s="69">
        <f t="shared" si="0"/>
        <v>0</v>
      </c>
      <c r="J44" s="69">
        <f t="shared" si="0"/>
        <v>0</v>
      </c>
      <c r="K44" s="69">
        <f t="shared" si="0"/>
        <v>0</v>
      </c>
      <c r="L44" s="69">
        <f t="shared" si="0"/>
        <v>0</v>
      </c>
      <c r="M44" s="69">
        <f t="shared" si="0"/>
        <v>0</v>
      </c>
      <c r="N44" s="70">
        <f t="shared" si="0"/>
        <v>0</v>
      </c>
      <c r="O44" s="159"/>
      <c r="P44" s="160">
        <f t="shared" ref="P44:AA44" si="1">SUM(P13:P43)</f>
        <v>0</v>
      </c>
      <c r="Q44" s="161">
        <f t="shared" si="1"/>
        <v>0</v>
      </c>
      <c r="R44" s="70">
        <f t="shared" si="1"/>
        <v>0</v>
      </c>
      <c r="S44" s="68">
        <f t="shared" si="1"/>
        <v>0</v>
      </c>
      <c r="T44" s="69">
        <f t="shared" si="1"/>
        <v>0</v>
      </c>
      <c r="U44" s="69">
        <f t="shared" si="1"/>
        <v>0</v>
      </c>
      <c r="V44" s="412">
        <f t="shared" si="1"/>
        <v>0</v>
      </c>
      <c r="W44" s="69">
        <f t="shared" si="1"/>
        <v>0</v>
      </c>
      <c r="X44" s="69">
        <f t="shared" si="1"/>
        <v>0</v>
      </c>
      <c r="Y44" s="161">
        <f t="shared" si="1"/>
        <v>0</v>
      </c>
      <c r="Z44" s="69">
        <f t="shared" si="1"/>
        <v>0</v>
      </c>
      <c r="AA44" s="70">
        <f t="shared" si="1"/>
        <v>0</v>
      </c>
      <c r="AB44" s="163"/>
      <c r="AC44" s="369">
        <f t="shared" ref="AC44:AN44" si="2">SUM(AC13:AC43)</f>
        <v>0</v>
      </c>
      <c r="AD44" s="164">
        <f t="shared" si="2"/>
        <v>0</v>
      </c>
      <c r="AE44" s="164">
        <f t="shared" si="2"/>
        <v>0</v>
      </c>
      <c r="AF44" s="164">
        <f t="shared" si="2"/>
        <v>0</v>
      </c>
      <c r="AG44" s="164">
        <f t="shared" si="2"/>
        <v>0</v>
      </c>
      <c r="AH44" s="164">
        <f t="shared" si="2"/>
        <v>0</v>
      </c>
      <c r="AI44" s="164">
        <f t="shared" si="2"/>
        <v>0</v>
      </c>
      <c r="AJ44" s="164">
        <f t="shared" si="2"/>
        <v>0</v>
      </c>
      <c r="AK44" s="164">
        <f t="shared" si="2"/>
        <v>0</v>
      </c>
      <c r="AL44" s="164">
        <f t="shared" si="2"/>
        <v>0</v>
      </c>
      <c r="AM44" s="164">
        <f t="shared" si="2"/>
        <v>0</v>
      </c>
      <c r="AN44" s="165">
        <f t="shared" si="2"/>
        <v>0</v>
      </c>
      <c r="AO44" s="54"/>
      <c r="AP44" s="54"/>
      <c r="AQ44" s="54"/>
      <c r="AR44" s="54"/>
      <c r="AS44" s="54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H44" s="166"/>
      <c r="BI44" s="166"/>
      <c r="BJ44" s="166"/>
      <c r="BK44" s="166"/>
      <c r="BL44" s="166"/>
      <c r="BM44" s="166"/>
    </row>
    <row r="45" spans="2:65" ht="12.9" customHeight="1" thickBot="1" x14ac:dyDescent="0.3">
      <c r="C45" s="732" t="s">
        <v>28497</v>
      </c>
      <c r="D45" s="733"/>
      <c r="E45" s="825"/>
      <c r="F45" s="733"/>
      <c r="G45" s="733"/>
      <c r="H45" s="733"/>
      <c r="I45" s="733"/>
      <c r="J45" s="733"/>
      <c r="K45" s="733"/>
      <c r="L45" s="733"/>
      <c r="M45" s="828">
        <f>SUM(C44:N44)</f>
        <v>0</v>
      </c>
      <c r="N45" s="829"/>
      <c r="O45" s="167"/>
      <c r="P45" s="732" t="s">
        <v>28497</v>
      </c>
      <c r="Q45" s="733"/>
      <c r="R45" s="733"/>
      <c r="S45" s="733"/>
      <c r="T45" s="733"/>
      <c r="U45" s="733"/>
      <c r="V45" s="733"/>
      <c r="W45" s="733"/>
      <c r="X45" s="733"/>
      <c r="Y45" s="733"/>
      <c r="Z45" s="828">
        <f>SUM(P44:AA44)</f>
        <v>0</v>
      </c>
      <c r="AA45" s="829"/>
      <c r="AB45" s="168"/>
      <c r="AC45" s="732" t="s">
        <v>28497</v>
      </c>
      <c r="AD45" s="733"/>
      <c r="AE45" s="733"/>
      <c r="AF45" s="733"/>
      <c r="AG45" s="733"/>
      <c r="AH45" s="733"/>
      <c r="AI45" s="733"/>
      <c r="AJ45" s="733"/>
      <c r="AK45" s="733"/>
      <c r="AL45" s="733"/>
      <c r="AM45" s="826">
        <f>SUM(AC44:AN44)</f>
        <v>0</v>
      </c>
      <c r="AN45" s="827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755"/>
      <c r="BF45" s="824"/>
    </row>
    <row r="47" spans="2:65" ht="12.9" customHeight="1" thickBot="1" x14ac:dyDescent="0.3"/>
    <row r="48" spans="2:65" ht="13.5" customHeight="1" thickBot="1" x14ac:dyDescent="0.3">
      <c r="B48" s="170"/>
      <c r="C48" s="810" t="s">
        <v>28584</v>
      </c>
      <c r="D48" s="811"/>
      <c r="E48" s="811"/>
      <c r="F48" s="811"/>
      <c r="G48" s="811"/>
      <c r="H48" s="811"/>
      <c r="I48" s="811"/>
      <c r="J48" s="811"/>
      <c r="K48" s="811"/>
      <c r="L48" s="811"/>
      <c r="M48" s="811"/>
      <c r="N48" s="811"/>
      <c r="O48" s="811"/>
      <c r="P48" s="811"/>
      <c r="Q48" s="811"/>
      <c r="R48" s="811"/>
      <c r="S48" s="811"/>
      <c r="T48" s="811"/>
      <c r="U48" s="811"/>
      <c r="V48" s="812"/>
    </row>
    <row r="49" spans="2:45" ht="15" customHeight="1" thickTop="1" thickBot="1" x14ac:dyDescent="0.3">
      <c r="B49" s="62" t="s">
        <v>28499</v>
      </c>
      <c r="C49" s="813">
        <v>8.5</v>
      </c>
      <c r="D49" s="814"/>
      <c r="E49" s="814"/>
      <c r="F49" s="814"/>
      <c r="G49" s="814"/>
      <c r="H49" s="814"/>
      <c r="I49" s="814"/>
      <c r="J49" s="814"/>
      <c r="K49" s="814"/>
      <c r="L49" s="814"/>
      <c r="M49" s="814"/>
      <c r="N49" s="814"/>
      <c r="O49" s="814"/>
      <c r="P49" s="814"/>
      <c r="Q49" s="814"/>
      <c r="R49" s="814"/>
      <c r="S49" s="814"/>
      <c r="T49" s="814"/>
      <c r="U49" s="814"/>
      <c r="V49" s="815"/>
    </row>
    <row r="50" spans="2:45" s="574" customFormat="1" ht="12.9" customHeight="1" thickBot="1" x14ac:dyDescent="0.3">
      <c r="B50" s="570" t="s">
        <v>28500</v>
      </c>
      <c r="C50" s="807">
        <v>-0.75</v>
      </c>
      <c r="D50" s="808"/>
      <c r="E50" s="808"/>
      <c r="F50" s="808"/>
      <c r="G50" s="808"/>
      <c r="H50" s="809"/>
      <c r="I50" s="570" t="s">
        <v>28500</v>
      </c>
      <c r="J50" s="807">
        <v>-1.25</v>
      </c>
      <c r="K50" s="808"/>
      <c r="L50" s="808"/>
      <c r="M50" s="808"/>
      <c r="N50" s="808"/>
      <c r="O50" s="809"/>
      <c r="P50" s="570" t="s">
        <v>28500</v>
      </c>
      <c r="Q50" s="807">
        <v>-1.75</v>
      </c>
      <c r="R50" s="808"/>
      <c r="S50" s="808"/>
      <c r="T50" s="808"/>
      <c r="U50" s="808"/>
      <c r="V50" s="809"/>
    </row>
    <row r="51" spans="2:45" ht="12.9" customHeight="1" thickBot="1" x14ac:dyDescent="0.3">
      <c r="B51" s="62" t="s">
        <v>28501</v>
      </c>
      <c r="C51" s="279">
        <v>20</v>
      </c>
      <c r="D51" s="280">
        <v>70</v>
      </c>
      <c r="E51" s="281">
        <v>90</v>
      </c>
      <c r="F51" s="281">
        <v>110</v>
      </c>
      <c r="G51" s="281">
        <v>160</v>
      </c>
      <c r="H51" s="282">
        <v>180</v>
      </c>
      <c r="I51" s="62" t="s">
        <v>28501</v>
      </c>
      <c r="J51" s="279">
        <v>20</v>
      </c>
      <c r="K51" s="281">
        <v>70</v>
      </c>
      <c r="L51" s="281">
        <v>90</v>
      </c>
      <c r="M51" s="281">
        <v>110</v>
      </c>
      <c r="N51" s="281">
        <v>160</v>
      </c>
      <c r="O51" s="282">
        <v>180</v>
      </c>
      <c r="P51" s="62" t="s">
        <v>28501</v>
      </c>
      <c r="Q51" s="279">
        <v>20</v>
      </c>
      <c r="R51" s="280">
        <v>70</v>
      </c>
      <c r="S51" s="281">
        <v>90</v>
      </c>
      <c r="T51" s="281">
        <v>110</v>
      </c>
      <c r="U51" s="281">
        <v>160</v>
      </c>
      <c r="V51" s="282">
        <v>180</v>
      </c>
    </row>
    <row r="52" spans="2:45" ht="12.9" customHeight="1" x14ac:dyDescent="0.25">
      <c r="B52" s="171" t="s">
        <v>28534</v>
      </c>
      <c r="C52" s="345"/>
      <c r="D52" s="346"/>
      <c r="E52" s="346"/>
      <c r="F52" s="346"/>
      <c r="G52" s="346"/>
      <c r="H52" s="347"/>
      <c r="I52" s="171" t="s">
        <v>28534</v>
      </c>
      <c r="J52" s="345"/>
      <c r="K52" s="346"/>
      <c r="L52" s="346"/>
      <c r="M52" s="346"/>
      <c r="N52" s="346"/>
      <c r="O52" s="347"/>
      <c r="P52" s="171" t="s">
        <v>28534</v>
      </c>
      <c r="Q52" s="345"/>
      <c r="R52" s="346"/>
      <c r="S52" s="346"/>
      <c r="T52" s="346"/>
      <c r="U52" s="346"/>
      <c r="V52" s="347"/>
    </row>
    <row r="53" spans="2:45" ht="12.9" customHeight="1" x14ac:dyDescent="0.25">
      <c r="B53" s="171" t="s">
        <v>28535</v>
      </c>
      <c r="C53" s="348"/>
      <c r="D53" s="349"/>
      <c r="E53" s="349"/>
      <c r="F53" s="349"/>
      <c r="G53" s="349"/>
      <c r="H53" s="350"/>
      <c r="I53" s="171" t="s">
        <v>28535</v>
      </c>
      <c r="J53" s="348"/>
      <c r="K53" s="349"/>
      <c r="L53" s="349"/>
      <c r="M53" s="349"/>
      <c r="N53" s="349"/>
      <c r="O53" s="350"/>
      <c r="P53" s="171" t="s">
        <v>28535</v>
      </c>
      <c r="Q53" s="348"/>
      <c r="R53" s="349"/>
      <c r="S53" s="349"/>
      <c r="T53" s="349"/>
      <c r="U53" s="349"/>
      <c r="V53" s="350"/>
    </row>
    <row r="54" spans="2:45" ht="12.9" customHeight="1" x14ac:dyDescent="0.25">
      <c r="B54" s="171" t="s">
        <v>28536</v>
      </c>
      <c r="C54" s="348"/>
      <c r="D54" s="349"/>
      <c r="E54" s="349"/>
      <c r="F54" s="349"/>
      <c r="G54" s="349"/>
      <c r="H54" s="350"/>
      <c r="I54" s="171" t="s">
        <v>28536</v>
      </c>
      <c r="J54" s="348"/>
      <c r="K54" s="349"/>
      <c r="L54" s="349"/>
      <c r="M54" s="349"/>
      <c r="N54" s="349"/>
      <c r="O54" s="350"/>
      <c r="P54" s="171" t="s">
        <v>28536</v>
      </c>
      <c r="Q54" s="348"/>
      <c r="R54" s="349"/>
      <c r="S54" s="349"/>
      <c r="T54" s="349"/>
      <c r="U54" s="349"/>
      <c r="V54" s="350"/>
    </row>
    <row r="55" spans="2:45" ht="12.9" customHeight="1" x14ac:dyDescent="0.25">
      <c r="B55" s="172" t="s">
        <v>28537</v>
      </c>
      <c r="C55" s="348"/>
      <c r="D55" s="349"/>
      <c r="E55" s="349"/>
      <c r="F55" s="349"/>
      <c r="G55" s="349"/>
      <c r="H55" s="350"/>
      <c r="I55" s="172" t="s">
        <v>28537</v>
      </c>
      <c r="J55" s="348"/>
      <c r="K55" s="349"/>
      <c r="L55" s="349"/>
      <c r="M55" s="349"/>
      <c r="N55" s="349"/>
      <c r="O55" s="350"/>
      <c r="P55" s="172" t="s">
        <v>28537</v>
      </c>
      <c r="Q55" s="348"/>
      <c r="R55" s="349"/>
      <c r="S55" s="349"/>
      <c r="T55" s="349"/>
      <c r="U55" s="349"/>
      <c r="V55" s="350"/>
    </row>
    <row r="56" spans="2:45" ht="12.9" customHeight="1" x14ac:dyDescent="0.25">
      <c r="B56" s="172" t="s">
        <v>28538</v>
      </c>
      <c r="C56" s="348"/>
      <c r="D56" s="349"/>
      <c r="E56" s="349"/>
      <c r="F56" s="349"/>
      <c r="G56" s="349"/>
      <c r="H56" s="350"/>
      <c r="I56" s="172" t="s">
        <v>28538</v>
      </c>
      <c r="J56" s="348"/>
      <c r="K56" s="349"/>
      <c r="L56" s="349"/>
      <c r="M56" s="349"/>
      <c r="N56" s="349"/>
      <c r="O56" s="350"/>
      <c r="P56" s="172" t="s">
        <v>28538</v>
      </c>
      <c r="Q56" s="348"/>
      <c r="R56" s="349"/>
      <c r="S56" s="349"/>
      <c r="T56" s="349"/>
      <c r="U56" s="349"/>
      <c r="V56" s="350"/>
    </row>
    <row r="57" spans="2:45" ht="12.9" customHeight="1" x14ac:dyDescent="0.25">
      <c r="B57" s="172" t="s">
        <v>28539</v>
      </c>
      <c r="C57" s="348"/>
      <c r="D57" s="349"/>
      <c r="E57" s="349"/>
      <c r="F57" s="349"/>
      <c r="G57" s="349"/>
      <c r="H57" s="350"/>
      <c r="I57" s="172" t="s">
        <v>28539</v>
      </c>
      <c r="J57" s="348"/>
      <c r="K57" s="349"/>
      <c r="L57" s="349"/>
      <c r="M57" s="349"/>
      <c r="N57" s="349"/>
      <c r="O57" s="350"/>
      <c r="P57" s="172" t="s">
        <v>28539</v>
      </c>
      <c r="Q57" s="348"/>
      <c r="R57" s="349"/>
      <c r="S57" s="349"/>
      <c r="T57" s="349"/>
      <c r="U57" s="349"/>
      <c r="V57" s="350"/>
    </row>
    <row r="58" spans="2:45" ht="12.9" customHeight="1" x14ac:dyDescent="0.25">
      <c r="B58" s="172" t="s">
        <v>28540</v>
      </c>
      <c r="C58" s="348"/>
      <c r="D58" s="349"/>
      <c r="E58" s="349"/>
      <c r="F58" s="349"/>
      <c r="G58" s="349"/>
      <c r="H58" s="350"/>
      <c r="I58" s="172" t="s">
        <v>28540</v>
      </c>
      <c r="J58" s="348"/>
      <c r="K58" s="349"/>
      <c r="L58" s="349"/>
      <c r="M58" s="349"/>
      <c r="N58" s="349"/>
      <c r="O58" s="350"/>
      <c r="P58" s="172" t="s">
        <v>28540</v>
      </c>
      <c r="Q58" s="348"/>
      <c r="R58" s="349"/>
      <c r="S58" s="349"/>
      <c r="T58" s="349"/>
      <c r="U58" s="349"/>
      <c r="V58" s="350"/>
    </row>
    <row r="59" spans="2:45" ht="12.9" customHeight="1" x14ac:dyDescent="0.25">
      <c r="B59" s="172" t="s">
        <v>28541</v>
      </c>
      <c r="C59" s="348"/>
      <c r="D59" s="349"/>
      <c r="E59" s="349"/>
      <c r="F59" s="349"/>
      <c r="G59" s="349"/>
      <c r="H59" s="350"/>
      <c r="I59" s="172" t="s">
        <v>28541</v>
      </c>
      <c r="J59" s="348"/>
      <c r="K59" s="349"/>
      <c r="L59" s="349"/>
      <c r="M59" s="349"/>
      <c r="N59" s="349"/>
      <c r="O59" s="350"/>
      <c r="P59" s="172" t="s">
        <v>28541</v>
      </c>
      <c r="Q59" s="348"/>
      <c r="R59" s="349"/>
      <c r="S59" s="349"/>
      <c r="T59" s="349"/>
      <c r="U59" s="349"/>
      <c r="V59" s="350"/>
    </row>
    <row r="60" spans="2:45" ht="12.9" customHeight="1" x14ac:dyDescent="0.25">
      <c r="B60" s="172" t="s">
        <v>28542</v>
      </c>
      <c r="C60" s="348"/>
      <c r="D60" s="349"/>
      <c r="E60" s="349"/>
      <c r="F60" s="349"/>
      <c r="G60" s="349"/>
      <c r="H60" s="350"/>
      <c r="I60" s="172" t="s">
        <v>28542</v>
      </c>
      <c r="J60" s="348"/>
      <c r="K60" s="349"/>
      <c r="L60" s="349"/>
      <c r="M60" s="349"/>
      <c r="N60" s="349"/>
      <c r="O60" s="350"/>
      <c r="P60" s="172" t="s">
        <v>28542</v>
      </c>
      <c r="Q60" s="348"/>
      <c r="R60" s="349"/>
      <c r="S60" s="349"/>
      <c r="T60" s="349"/>
      <c r="U60" s="349"/>
      <c r="V60" s="350"/>
    </row>
    <row r="61" spans="2:45" ht="12.9" customHeight="1" x14ac:dyDescent="0.25">
      <c r="B61" s="172" t="s">
        <v>28543</v>
      </c>
      <c r="C61" s="348"/>
      <c r="D61" s="349"/>
      <c r="E61" s="349"/>
      <c r="F61" s="349"/>
      <c r="G61" s="349"/>
      <c r="H61" s="350"/>
      <c r="I61" s="172" t="s">
        <v>28543</v>
      </c>
      <c r="J61" s="348"/>
      <c r="K61" s="349"/>
      <c r="L61" s="349"/>
      <c r="M61" s="349"/>
      <c r="N61" s="349"/>
      <c r="O61" s="350"/>
      <c r="P61" s="172" t="s">
        <v>28543</v>
      </c>
      <c r="Q61" s="348"/>
      <c r="R61" s="349"/>
      <c r="S61" s="349"/>
      <c r="T61" s="349"/>
      <c r="U61" s="349"/>
      <c r="V61" s="350"/>
    </row>
    <row r="62" spans="2:45" ht="12.9" customHeight="1" x14ac:dyDescent="0.25">
      <c r="B62" s="172" t="s">
        <v>28544</v>
      </c>
      <c r="C62" s="348"/>
      <c r="D62" s="349"/>
      <c r="E62" s="349"/>
      <c r="F62" s="349"/>
      <c r="G62" s="349"/>
      <c r="H62" s="350"/>
      <c r="I62" s="172" t="s">
        <v>28544</v>
      </c>
      <c r="J62" s="348"/>
      <c r="K62" s="349"/>
      <c r="L62" s="349"/>
      <c r="M62" s="349"/>
      <c r="N62" s="349"/>
      <c r="O62" s="350"/>
      <c r="P62" s="172" t="s">
        <v>28544</v>
      </c>
      <c r="Q62" s="348"/>
      <c r="R62" s="349"/>
      <c r="S62" s="349"/>
      <c r="T62" s="349"/>
      <c r="U62" s="349"/>
      <c r="V62" s="350"/>
      <c r="AO62" s="58"/>
      <c r="AP62" s="58"/>
      <c r="AQ62" s="58"/>
      <c r="AR62" s="58"/>
      <c r="AS62" s="58"/>
    </row>
    <row r="63" spans="2:45" ht="12.9" customHeight="1" x14ac:dyDescent="0.25">
      <c r="B63" s="172" t="s">
        <v>28545</v>
      </c>
      <c r="C63" s="348"/>
      <c r="D63" s="349"/>
      <c r="E63" s="349"/>
      <c r="F63" s="349"/>
      <c r="G63" s="349"/>
      <c r="H63" s="350"/>
      <c r="I63" s="172" t="s">
        <v>28545</v>
      </c>
      <c r="J63" s="348"/>
      <c r="K63" s="349"/>
      <c r="L63" s="349"/>
      <c r="M63" s="349"/>
      <c r="N63" s="349"/>
      <c r="O63" s="350"/>
      <c r="P63" s="172" t="s">
        <v>28545</v>
      </c>
      <c r="Q63" s="348"/>
      <c r="R63" s="349"/>
      <c r="S63" s="349"/>
      <c r="T63" s="349"/>
      <c r="U63" s="349"/>
      <c r="V63" s="350"/>
    </row>
    <row r="64" spans="2:45" ht="12.9" customHeight="1" x14ac:dyDescent="0.25">
      <c r="B64" s="172" t="s">
        <v>28546</v>
      </c>
      <c r="C64" s="348"/>
      <c r="D64" s="349"/>
      <c r="E64" s="349"/>
      <c r="F64" s="349"/>
      <c r="G64" s="349"/>
      <c r="H64" s="350"/>
      <c r="I64" s="172" t="s">
        <v>28546</v>
      </c>
      <c r="J64" s="348"/>
      <c r="K64" s="349"/>
      <c r="L64" s="349"/>
      <c r="M64" s="349"/>
      <c r="N64" s="349"/>
      <c r="O64" s="350"/>
      <c r="P64" s="172" t="s">
        <v>28546</v>
      </c>
      <c r="Q64" s="348"/>
      <c r="R64" s="349"/>
      <c r="S64" s="349"/>
      <c r="T64" s="349"/>
      <c r="U64" s="349"/>
      <c r="V64" s="350"/>
    </row>
    <row r="65" spans="2:45" ht="12.9" customHeight="1" x14ac:dyDescent="0.25">
      <c r="B65" s="172" t="s">
        <v>28547</v>
      </c>
      <c r="C65" s="348"/>
      <c r="D65" s="349"/>
      <c r="E65" s="349"/>
      <c r="F65" s="349"/>
      <c r="G65" s="349"/>
      <c r="H65" s="350"/>
      <c r="I65" s="172" t="s">
        <v>28547</v>
      </c>
      <c r="J65" s="348"/>
      <c r="K65" s="349"/>
      <c r="L65" s="349"/>
      <c r="M65" s="349"/>
      <c r="N65" s="349"/>
      <c r="O65" s="350"/>
      <c r="P65" s="172" t="s">
        <v>28547</v>
      </c>
      <c r="Q65" s="348"/>
      <c r="R65" s="349"/>
      <c r="S65" s="349"/>
      <c r="T65" s="349"/>
      <c r="U65" s="349"/>
      <c r="V65" s="350"/>
    </row>
    <row r="66" spans="2:45" ht="12.9" customHeight="1" x14ac:dyDescent="0.25">
      <c r="B66" s="172" t="s">
        <v>28548</v>
      </c>
      <c r="C66" s="348"/>
      <c r="D66" s="349"/>
      <c r="E66" s="349"/>
      <c r="F66" s="349"/>
      <c r="G66" s="349"/>
      <c r="H66" s="350"/>
      <c r="I66" s="172" t="s">
        <v>28548</v>
      </c>
      <c r="J66" s="348"/>
      <c r="K66" s="349"/>
      <c r="L66" s="349"/>
      <c r="M66" s="349"/>
      <c r="N66" s="349"/>
      <c r="O66" s="350"/>
      <c r="P66" s="172" t="s">
        <v>28548</v>
      </c>
      <c r="Q66" s="348"/>
      <c r="R66" s="349"/>
      <c r="S66" s="349"/>
      <c r="T66" s="349"/>
      <c r="U66" s="349"/>
      <c r="V66" s="350"/>
    </row>
    <row r="67" spans="2:45" ht="12.9" customHeight="1" thickBot="1" x14ac:dyDescent="0.3">
      <c r="B67" s="172" t="s">
        <v>28549</v>
      </c>
      <c r="C67" s="409"/>
      <c r="D67" s="410"/>
      <c r="E67" s="410"/>
      <c r="F67" s="410"/>
      <c r="G67" s="410"/>
      <c r="H67" s="411"/>
      <c r="I67" s="172" t="s">
        <v>28549</v>
      </c>
      <c r="J67" s="409"/>
      <c r="K67" s="410"/>
      <c r="L67" s="410"/>
      <c r="M67" s="410"/>
      <c r="N67" s="410"/>
      <c r="O67" s="411"/>
      <c r="P67" s="172" t="s">
        <v>28549</v>
      </c>
      <c r="Q67" s="409"/>
      <c r="R67" s="410"/>
      <c r="S67" s="410"/>
      <c r="T67" s="410"/>
      <c r="U67" s="410"/>
      <c r="V67" s="411"/>
    </row>
    <row r="68" spans="2:45" s="58" customFormat="1" ht="12.9" customHeight="1" thickBot="1" x14ac:dyDescent="0.3">
      <c r="C68" s="413">
        <f t="shared" ref="C68:H68" si="3">SUM(C52:C67)</f>
        <v>0</v>
      </c>
      <c r="D68" s="407">
        <f t="shared" si="3"/>
        <v>0</v>
      </c>
      <c r="E68" s="407">
        <f t="shared" si="3"/>
        <v>0</v>
      </c>
      <c r="F68" s="407">
        <f t="shared" si="3"/>
        <v>0</v>
      </c>
      <c r="G68" s="414">
        <f t="shared" si="3"/>
        <v>0</v>
      </c>
      <c r="H68" s="408">
        <f t="shared" si="3"/>
        <v>0</v>
      </c>
      <c r="J68" s="406">
        <f t="shared" ref="J68:O68" si="4">SUM(J52:J67)</f>
        <v>0</v>
      </c>
      <c r="K68" s="407">
        <f t="shared" si="4"/>
        <v>0</v>
      </c>
      <c r="L68" s="407">
        <f t="shared" si="4"/>
        <v>0</v>
      </c>
      <c r="M68" s="415">
        <f t="shared" si="4"/>
        <v>0</v>
      </c>
      <c r="N68" s="407">
        <f t="shared" si="4"/>
        <v>0</v>
      </c>
      <c r="O68" s="408">
        <f t="shared" si="4"/>
        <v>0</v>
      </c>
      <c r="Q68" s="406">
        <f t="shared" ref="Q68:V68" si="5">SUM(Q52:Q67)</f>
        <v>0</v>
      </c>
      <c r="R68" s="407">
        <f t="shared" si="5"/>
        <v>0</v>
      </c>
      <c r="S68" s="407">
        <f t="shared" si="5"/>
        <v>0</v>
      </c>
      <c r="T68" s="407">
        <f t="shared" si="5"/>
        <v>0</v>
      </c>
      <c r="U68" s="407">
        <f t="shared" si="5"/>
        <v>0</v>
      </c>
      <c r="V68" s="408">
        <f t="shared" si="5"/>
        <v>0</v>
      </c>
      <c r="AO68" s="54"/>
      <c r="AP68" s="54"/>
      <c r="AQ68" s="54"/>
      <c r="AR68" s="54"/>
      <c r="AS68" s="54"/>
    </row>
    <row r="69" spans="2:45" ht="12.9" customHeight="1" thickBot="1" x14ac:dyDescent="0.3">
      <c r="B69" s="54"/>
      <c r="C69" s="173" t="s">
        <v>28497</v>
      </c>
      <c r="D69" s="174"/>
      <c r="E69" s="174"/>
      <c r="F69" s="174"/>
      <c r="G69" s="830">
        <f>SUM(C68:H68)</f>
        <v>0</v>
      </c>
      <c r="H69" s="831"/>
      <c r="I69" s="175"/>
      <c r="J69" s="173" t="s">
        <v>28497</v>
      </c>
      <c r="K69" s="174"/>
      <c r="L69" s="174"/>
      <c r="M69" s="174"/>
      <c r="N69" s="830">
        <f>SUM(J68:O68)</f>
        <v>0</v>
      </c>
      <c r="O69" s="831"/>
      <c r="P69" s="175"/>
      <c r="Q69" s="173" t="s">
        <v>28497</v>
      </c>
      <c r="R69" s="174"/>
      <c r="S69" s="176"/>
      <c r="T69" s="176"/>
      <c r="U69" s="830">
        <f>SUM(Q68:V68)</f>
        <v>0</v>
      </c>
      <c r="V69" s="831"/>
    </row>
  </sheetData>
  <sheetProtection password="CF77" sheet="1"/>
  <mergeCells count="39">
    <mergeCell ref="B3:D3"/>
    <mergeCell ref="F4:AG4"/>
    <mergeCell ref="AP39:AQ39"/>
    <mergeCell ref="AP11:AS11"/>
    <mergeCell ref="AC11:AN11"/>
    <mergeCell ref="AR39:AS39"/>
    <mergeCell ref="AJ3:AS4"/>
    <mergeCell ref="G69:H69"/>
    <mergeCell ref="N69:O69"/>
    <mergeCell ref="U69:V69"/>
    <mergeCell ref="C50:H50"/>
    <mergeCell ref="C10:AS10"/>
    <mergeCell ref="Z45:AA45"/>
    <mergeCell ref="Q50:V50"/>
    <mergeCell ref="F3:AG3"/>
    <mergeCell ref="H6:J6"/>
    <mergeCell ref="K6:M6"/>
    <mergeCell ref="O7:AC7"/>
    <mergeCell ref="F1:AG1"/>
    <mergeCell ref="F2:AG2"/>
    <mergeCell ref="BE45:BF45"/>
    <mergeCell ref="C45:L45"/>
    <mergeCell ref="P45:Y45"/>
    <mergeCell ref="AC45:AL45"/>
    <mergeCell ref="AM45:AN45"/>
    <mergeCell ref="M45:N45"/>
    <mergeCell ref="J50:O50"/>
    <mergeCell ref="C48:V48"/>
    <mergeCell ref="C49:V49"/>
    <mergeCell ref="C6:D6"/>
    <mergeCell ref="C9:AS9"/>
    <mergeCell ref="C11:N11"/>
    <mergeCell ref="P11:AA11"/>
    <mergeCell ref="E6:G6"/>
    <mergeCell ref="C7:D7"/>
    <mergeCell ref="E7:F7"/>
    <mergeCell ref="G7:I7"/>
    <mergeCell ref="J7:K7"/>
    <mergeCell ref="L7:M7"/>
  </mergeCells>
  <conditionalFormatting sqref="BA31:BC37 BH31 BJ31:BK43 BM31:BM43 BH33:BH43">
    <cfRule type="cellIs" dxfId="588" priority="292" stopIfTrue="1" operator="notEqual">
      <formula>0</formula>
    </cfRule>
  </conditionalFormatting>
  <conditionalFormatting sqref="C13:D14">
    <cfRule type="cellIs" dxfId="587" priority="285" stopIfTrue="1" operator="notEqual">
      <formula>0</formula>
    </cfRule>
  </conditionalFormatting>
  <conditionalFormatting sqref="E13:F14">
    <cfRule type="cellIs" dxfId="586" priority="284" stopIfTrue="1" operator="notEqual">
      <formula>0</formula>
    </cfRule>
  </conditionalFormatting>
  <conditionalFormatting sqref="G13:H14">
    <cfRule type="cellIs" dxfId="585" priority="283" stopIfTrue="1" operator="notEqual">
      <formula>0</formula>
    </cfRule>
  </conditionalFormatting>
  <conditionalFormatting sqref="H15">
    <cfRule type="cellIs" dxfId="584" priority="282" stopIfTrue="1" operator="notEqual">
      <formula>0</formula>
    </cfRule>
  </conditionalFormatting>
  <conditionalFormatting sqref="G15">
    <cfRule type="cellIs" dxfId="583" priority="281" stopIfTrue="1" operator="notEqual">
      <formula>0</formula>
    </cfRule>
  </conditionalFormatting>
  <conditionalFormatting sqref="C15:D15 C16:C24">
    <cfRule type="cellIs" dxfId="582" priority="280" stopIfTrue="1" operator="notEqual">
      <formula>0</formula>
    </cfRule>
  </conditionalFormatting>
  <conditionalFormatting sqref="E15:F15">
    <cfRule type="cellIs" dxfId="581" priority="279" stopIfTrue="1" operator="notEqual">
      <formula>0</formula>
    </cfRule>
  </conditionalFormatting>
  <conditionalFormatting sqref="C25:C26">
    <cfRule type="cellIs" dxfId="580" priority="278" stopIfTrue="1" operator="notEqual">
      <formula>0</formula>
    </cfRule>
  </conditionalFormatting>
  <conditionalFormatting sqref="C27:C28">
    <cfRule type="cellIs" dxfId="579" priority="273" stopIfTrue="1" operator="notEqual">
      <formula>0</formula>
    </cfRule>
  </conditionalFormatting>
  <conditionalFormatting sqref="C29:C30">
    <cfRule type="cellIs" dxfId="578" priority="271" stopIfTrue="1" operator="notEqual">
      <formula>0</formula>
    </cfRule>
  </conditionalFormatting>
  <conditionalFormatting sqref="C31">
    <cfRule type="cellIs" dxfId="577" priority="264" stopIfTrue="1" operator="notEqual">
      <formula>0</formula>
    </cfRule>
  </conditionalFormatting>
  <conditionalFormatting sqref="C33:D33 C32">
    <cfRule type="cellIs" dxfId="576" priority="257" stopIfTrue="1" operator="notEqual">
      <formula>0</formula>
    </cfRule>
  </conditionalFormatting>
  <conditionalFormatting sqref="E33:F33">
    <cfRule type="cellIs" dxfId="575" priority="256" stopIfTrue="1" operator="notEqual">
      <formula>0</formula>
    </cfRule>
  </conditionalFormatting>
  <conditionalFormatting sqref="G33:H33">
    <cfRule type="cellIs" dxfId="574" priority="255" stopIfTrue="1" operator="notEqual">
      <formula>0</formula>
    </cfRule>
  </conditionalFormatting>
  <conditionalFormatting sqref="H34:H43">
    <cfRule type="cellIs" dxfId="573" priority="254" stopIfTrue="1" operator="notEqual">
      <formula>0</formula>
    </cfRule>
  </conditionalFormatting>
  <conditionalFormatting sqref="G34:G43">
    <cfRule type="cellIs" dxfId="572" priority="253" stopIfTrue="1" operator="notEqual">
      <formula>0</formula>
    </cfRule>
  </conditionalFormatting>
  <conditionalFormatting sqref="C34:D43">
    <cfRule type="cellIs" dxfId="571" priority="252" stopIfTrue="1" operator="notEqual">
      <formula>0</formula>
    </cfRule>
  </conditionalFormatting>
  <conditionalFormatting sqref="E34:F37 F38:F43">
    <cfRule type="cellIs" dxfId="570" priority="251" stopIfTrue="1" operator="notEqual">
      <formula>0</formula>
    </cfRule>
  </conditionalFormatting>
  <conditionalFormatting sqref="I13:J14">
    <cfRule type="cellIs" dxfId="569" priority="250" stopIfTrue="1" operator="notEqual">
      <formula>0</formula>
    </cfRule>
  </conditionalFormatting>
  <conditionalFormatting sqref="K13:L14">
    <cfRule type="cellIs" dxfId="568" priority="249" stopIfTrue="1" operator="notEqual">
      <formula>0</formula>
    </cfRule>
  </conditionalFormatting>
  <conditionalFormatting sqref="M13:N14">
    <cfRule type="cellIs" dxfId="567" priority="248" stopIfTrue="1" operator="notEqual">
      <formula>0</formula>
    </cfRule>
  </conditionalFormatting>
  <conditionalFormatting sqref="N15:N24">
    <cfRule type="cellIs" dxfId="566" priority="247" stopIfTrue="1" operator="notEqual">
      <formula>0</formula>
    </cfRule>
  </conditionalFormatting>
  <conditionalFormatting sqref="M15">
    <cfRule type="cellIs" dxfId="565" priority="246" stopIfTrue="1" operator="notEqual">
      <formula>0</formula>
    </cfRule>
  </conditionalFormatting>
  <conditionalFormatting sqref="I15:J15">
    <cfRule type="cellIs" dxfId="564" priority="245" stopIfTrue="1" operator="notEqual">
      <formula>0</formula>
    </cfRule>
  </conditionalFormatting>
  <conditionalFormatting sqref="K15:L15">
    <cfRule type="cellIs" dxfId="563" priority="244" stopIfTrue="1" operator="notEqual">
      <formula>0</formula>
    </cfRule>
  </conditionalFormatting>
  <conditionalFormatting sqref="N25:N26">
    <cfRule type="cellIs" dxfId="562" priority="241" stopIfTrue="1" operator="notEqual">
      <formula>0</formula>
    </cfRule>
  </conditionalFormatting>
  <conditionalFormatting sqref="N27:N28">
    <cfRule type="cellIs" dxfId="561" priority="240" stopIfTrue="1" operator="notEqual">
      <formula>0</formula>
    </cfRule>
  </conditionalFormatting>
  <conditionalFormatting sqref="N29:N30">
    <cfRule type="cellIs" dxfId="560" priority="234" stopIfTrue="1" operator="notEqual">
      <formula>0</formula>
    </cfRule>
  </conditionalFormatting>
  <conditionalFormatting sqref="N31">
    <cfRule type="cellIs" dxfId="559" priority="231" stopIfTrue="1" operator="notEqual">
      <formula>0</formula>
    </cfRule>
  </conditionalFormatting>
  <conditionalFormatting sqref="I33:J33">
    <cfRule type="cellIs" dxfId="558" priority="230" stopIfTrue="1" operator="notEqual">
      <formula>0</formula>
    </cfRule>
  </conditionalFormatting>
  <conditionalFormatting sqref="K33:L33">
    <cfRule type="cellIs" dxfId="557" priority="229" stopIfTrue="1" operator="notEqual">
      <formula>0</formula>
    </cfRule>
  </conditionalFormatting>
  <conditionalFormatting sqref="M33:N33 N32">
    <cfRule type="cellIs" dxfId="556" priority="228" stopIfTrue="1" operator="notEqual">
      <formula>0</formula>
    </cfRule>
  </conditionalFormatting>
  <conditionalFormatting sqref="N34:N43">
    <cfRule type="cellIs" dxfId="555" priority="227" stopIfTrue="1" operator="notEqual">
      <formula>0</formula>
    </cfRule>
  </conditionalFormatting>
  <conditionalFormatting sqref="M34:M43">
    <cfRule type="cellIs" dxfId="554" priority="226" stopIfTrue="1" operator="notEqual">
      <formula>0</formula>
    </cfRule>
  </conditionalFormatting>
  <conditionalFormatting sqref="I34:J43">
    <cfRule type="cellIs" dxfId="553" priority="225" stopIfTrue="1" operator="notEqual">
      <formula>0</formula>
    </cfRule>
  </conditionalFormatting>
  <conditionalFormatting sqref="K34:L37 L38:L43">
    <cfRule type="cellIs" dxfId="552" priority="224" stopIfTrue="1" operator="notEqual">
      <formula>0</formula>
    </cfRule>
  </conditionalFormatting>
  <conditionalFormatting sqref="P13:Q14">
    <cfRule type="cellIs" dxfId="551" priority="223" stopIfTrue="1" operator="notEqual">
      <formula>0</formula>
    </cfRule>
  </conditionalFormatting>
  <conditionalFormatting sqref="R13:S14">
    <cfRule type="cellIs" dxfId="550" priority="222" stopIfTrue="1" operator="notEqual">
      <formula>0</formula>
    </cfRule>
  </conditionalFormatting>
  <conditionalFormatting sqref="T13:U14">
    <cfRule type="cellIs" dxfId="549" priority="221" stopIfTrue="1" operator="notEqual">
      <formula>0</formula>
    </cfRule>
  </conditionalFormatting>
  <conditionalFormatting sqref="U15:U24">
    <cfRule type="cellIs" dxfId="548" priority="220" stopIfTrue="1" operator="notEqual">
      <formula>0</formula>
    </cfRule>
  </conditionalFormatting>
  <conditionalFormatting sqref="T15:T24">
    <cfRule type="cellIs" dxfId="547" priority="219" stopIfTrue="1" operator="notEqual">
      <formula>0</formula>
    </cfRule>
  </conditionalFormatting>
  <conditionalFormatting sqref="P15:Q24">
    <cfRule type="cellIs" dxfId="546" priority="218" stopIfTrue="1" operator="notEqual">
      <formula>0</formula>
    </cfRule>
  </conditionalFormatting>
  <conditionalFormatting sqref="R15:S24">
    <cfRule type="cellIs" dxfId="545" priority="217" stopIfTrue="1" operator="notEqual">
      <formula>0</formula>
    </cfRule>
  </conditionalFormatting>
  <conditionalFormatting sqref="P25:Q26">
    <cfRule type="cellIs" dxfId="544" priority="216" stopIfTrue="1" operator="notEqual">
      <formula>0</formula>
    </cfRule>
  </conditionalFormatting>
  <conditionalFormatting sqref="R25:S26">
    <cfRule type="cellIs" dxfId="543" priority="215" stopIfTrue="1" operator="notEqual">
      <formula>0</formula>
    </cfRule>
  </conditionalFormatting>
  <conditionalFormatting sqref="T25:U26">
    <cfRule type="cellIs" dxfId="542" priority="214" stopIfTrue="1" operator="notEqual">
      <formula>0</formula>
    </cfRule>
  </conditionalFormatting>
  <conditionalFormatting sqref="U27:U28">
    <cfRule type="cellIs" dxfId="541" priority="213" stopIfTrue="1" operator="notEqual">
      <formula>0</formula>
    </cfRule>
  </conditionalFormatting>
  <conditionalFormatting sqref="T27:T28">
    <cfRule type="cellIs" dxfId="540" priority="212" stopIfTrue="1" operator="notEqual">
      <formula>0</formula>
    </cfRule>
  </conditionalFormatting>
  <conditionalFormatting sqref="P27:Q28">
    <cfRule type="cellIs" dxfId="539" priority="211" stopIfTrue="1" operator="notEqual">
      <formula>0</formula>
    </cfRule>
  </conditionalFormatting>
  <conditionalFormatting sqref="R27:S28">
    <cfRule type="cellIs" dxfId="538" priority="210" stopIfTrue="1" operator="notEqual">
      <formula>0</formula>
    </cfRule>
  </conditionalFormatting>
  <conditionalFormatting sqref="P29:Q30">
    <cfRule type="cellIs" dxfId="537" priority="209" stopIfTrue="1" operator="notEqual">
      <formula>0</formula>
    </cfRule>
  </conditionalFormatting>
  <conditionalFormatting sqref="R29:S30">
    <cfRule type="cellIs" dxfId="536" priority="208" stopIfTrue="1" operator="notEqual">
      <formula>0</formula>
    </cfRule>
  </conditionalFormatting>
  <conditionalFormatting sqref="T29:U30">
    <cfRule type="cellIs" dxfId="535" priority="207" stopIfTrue="1" operator="notEqual">
      <formula>0</formula>
    </cfRule>
  </conditionalFormatting>
  <conditionalFormatting sqref="P31:Q31">
    <cfRule type="cellIs" dxfId="534" priority="206" stopIfTrue="1" operator="notEqual">
      <formula>0</formula>
    </cfRule>
  </conditionalFormatting>
  <conditionalFormatting sqref="R31:S31">
    <cfRule type="cellIs" dxfId="533" priority="205" stopIfTrue="1" operator="notEqual">
      <formula>0</formula>
    </cfRule>
  </conditionalFormatting>
  <conditionalFormatting sqref="T31:U31">
    <cfRule type="cellIs" dxfId="532" priority="204" stopIfTrue="1" operator="notEqual">
      <formula>0</formula>
    </cfRule>
  </conditionalFormatting>
  <conditionalFormatting sqref="P32:Q33">
    <cfRule type="cellIs" dxfId="531" priority="203" stopIfTrue="1" operator="notEqual">
      <formula>0</formula>
    </cfRule>
  </conditionalFormatting>
  <conditionalFormatting sqref="R32:S33">
    <cfRule type="cellIs" dxfId="530" priority="202" stopIfTrue="1" operator="notEqual">
      <formula>0</formula>
    </cfRule>
  </conditionalFormatting>
  <conditionalFormatting sqref="T32:U33">
    <cfRule type="cellIs" dxfId="529" priority="201" stopIfTrue="1" operator="notEqual">
      <formula>0</formula>
    </cfRule>
  </conditionalFormatting>
  <conditionalFormatting sqref="U34:U43">
    <cfRule type="cellIs" dxfId="528" priority="200" stopIfTrue="1" operator="notEqual">
      <formula>0</formula>
    </cfRule>
  </conditionalFormatting>
  <conditionalFormatting sqref="T34:T43">
    <cfRule type="cellIs" dxfId="527" priority="199" stopIfTrue="1" operator="notEqual">
      <formula>0</formula>
    </cfRule>
  </conditionalFormatting>
  <conditionalFormatting sqref="P34:Q43">
    <cfRule type="cellIs" dxfId="526" priority="198" stopIfTrue="1" operator="notEqual">
      <formula>0</formula>
    </cfRule>
  </conditionalFormatting>
  <conditionalFormatting sqref="R34:S37 S38:S43">
    <cfRule type="cellIs" dxfId="525" priority="197" stopIfTrue="1" operator="notEqual">
      <formula>0</formula>
    </cfRule>
  </conditionalFormatting>
  <conditionalFormatting sqref="V13:W14">
    <cfRule type="cellIs" dxfId="524" priority="196" stopIfTrue="1" operator="notEqual">
      <formula>0</formula>
    </cfRule>
  </conditionalFormatting>
  <conditionalFormatting sqref="X13:Y14">
    <cfRule type="cellIs" dxfId="523" priority="195" stopIfTrue="1" operator="notEqual">
      <formula>0</formula>
    </cfRule>
  </conditionalFormatting>
  <conditionalFormatting sqref="Z13:AA14">
    <cfRule type="cellIs" dxfId="522" priority="194" stopIfTrue="1" operator="notEqual">
      <formula>0</formula>
    </cfRule>
  </conditionalFormatting>
  <conditionalFormatting sqref="AA15:AA24">
    <cfRule type="cellIs" dxfId="521" priority="193" stopIfTrue="1" operator="notEqual">
      <formula>0</formula>
    </cfRule>
  </conditionalFormatting>
  <conditionalFormatting sqref="Z15:Z24">
    <cfRule type="cellIs" dxfId="520" priority="192" stopIfTrue="1" operator="notEqual">
      <formula>0</formula>
    </cfRule>
  </conditionalFormatting>
  <conditionalFormatting sqref="V15:W24">
    <cfRule type="cellIs" dxfId="519" priority="191" stopIfTrue="1" operator="notEqual">
      <formula>0</formula>
    </cfRule>
  </conditionalFormatting>
  <conditionalFormatting sqref="X15:Y24">
    <cfRule type="cellIs" dxfId="518" priority="190" stopIfTrue="1" operator="notEqual">
      <formula>0</formula>
    </cfRule>
  </conditionalFormatting>
  <conditionalFormatting sqref="V25:W26">
    <cfRule type="cellIs" dxfId="517" priority="189" stopIfTrue="1" operator="notEqual">
      <formula>0</formula>
    </cfRule>
  </conditionalFormatting>
  <conditionalFormatting sqref="X25:Y26">
    <cfRule type="cellIs" dxfId="516" priority="188" stopIfTrue="1" operator="notEqual">
      <formula>0</formula>
    </cfRule>
  </conditionalFormatting>
  <conditionalFormatting sqref="Z25:AA26">
    <cfRule type="cellIs" dxfId="515" priority="187" stopIfTrue="1" operator="notEqual">
      <formula>0</formula>
    </cfRule>
  </conditionalFormatting>
  <conditionalFormatting sqref="AA27:AA28">
    <cfRule type="cellIs" dxfId="514" priority="186" stopIfTrue="1" operator="notEqual">
      <formula>0</formula>
    </cfRule>
  </conditionalFormatting>
  <conditionalFormatting sqref="Z27:Z28">
    <cfRule type="cellIs" dxfId="513" priority="185" stopIfTrue="1" operator="notEqual">
      <formula>0</formula>
    </cfRule>
  </conditionalFormatting>
  <conditionalFormatting sqref="V27:W28">
    <cfRule type="cellIs" dxfId="512" priority="184" stopIfTrue="1" operator="notEqual">
      <formula>0</formula>
    </cfRule>
  </conditionalFormatting>
  <conditionalFormatting sqref="X27:Y28">
    <cfRule type="cellIs" dxfId="511" priority="183" stopIfTrue="1" operator="notEqual">
      <formula>0</formula>
    </cfRule>
  </conditionalFormatting>
  <conditionalFormatting sqref="V29:W30">
    <cfRule type="cellIs" dxfId="510" priority="182" stopIfTrue="1" operator="notEqual">
      <formula>0</formula>
    </cfRule>
  </conditionalFormatting>
  <conditionalFormatting sqref="X29:Y30">
    <cfRule type="cellIs" dxfId="509" priority="181" stopIfTrue="1" operator="notEqual">
      <formula>0</formula>
    </cfRule>
  </conditionalFormatting>
  <conditionalFormatting sqref="Z29:AA30">
    <cfRule type="cellIs" dxfId="508" priority="180" stopIfTrue="1" operator="notEqual">
      <formula>0</formula>
    </cfRule>
  </conditionalFormatting>
  <conditionalFormatting sqref="V31:W31">
    <cfRule type="cellIs" dxfId="507" priority="179" stopIfTrue="1" operator="notEqual">
      <formula>0</formula>
    </cfRule>
  </conditionalFormatting>
  <conditionalFormatting sqref="X31:Y31">
    <cfRule type="cellIs" dxfId="506" priority="178" stopIfTrue="1" operator="notEqual">
      <formula>0</formula>
    </cfRule>
  </conditionalFormatting>
  <conditionalFormatting sqref="Z31:AA31">
    <cfRule type="cellIs" dxfId="505" priority="177" stopIfTrue="1" operator="notEqual">
      <formula>0</formula>
    </cfRule>
  </conditionalFormatting>
  <conditionalFormatting sqref="V32:W33">
    <cfRule type="cellIs" dxfId="504" priority="176" stopIfTrue="1" operator="notEqual">
      <formula>0</formula>
    </cfRule>
  </conditionalFormatting>
  <conditionalFormatting sqref="X32:Y33">
    <cfRule type="cellIs" dxfId="503" priority="175" stopIfTrue="1" operator="notEqual">
      <formula>0</formula>
    </cfRule>
  </conditionalFormatting>
  <conditionalFormatting sqref="Z32:AA33">
    <cfRule type="cellIs" dxfId="502" priority="174" stopIfTrue="1" operator="notEqual">
      <formula>0</formula>
    </cfRule>
  </conditionalFormatting>
  <conditionalFormatting sqref="AA34:AA43">
    <cfRule type="cellIs" dxfId="501" priority="173" stopIfTrue="1" operator="notEqual">
      <formula>0</formula>
    </cfRule>
  </conditionalFormatting>
  <conditionalFormatting sqref="Z34:Z43">
    <cfRule type="cellIs" dxfId="500" priority="172" stopIfTrue="1" operator="notEqual">
      <formula>0</formula>
    </cfRule>
  </conditionalFormatting>
  <conditionalFormatting sqref="V34:W43">
    <cfRule type="cellIs" dxfId="499" priority="171" stopIfTrue="1" operator="notEqual">
      <formula>0</formula>
    </cfRule>
  </conditionalFormatting>
  <conditionalFormatting sqref="X34:Y37 Y38:Y43">
    <cfRule type="cellIs" dxfId="498" priority="170" stopIfTrue="1" operator="notEqual">
      <formula>0</formula>
    </cfRule>
  </conditionalFormatting>
  <conditionalFormatting sqref="AC13:AD14">
    <cfRule type="cellIs" dxfId="497" priority="169" stopIfTrue="1" operator="notEqual">
      <formula>0</formula>
    </cfRule>
  </conditionalFormatting>
  <conditionalFormatting sqref="AE13:AF14">
    <cfRule type="cellIs" dxfId="496" priority="168" stopIfTrue="1" operator="notEqual">
      <formula>0</formula>
    </cfRule>
  </conditionalFormatting>
  <conditionalFormatting sqref="AG13:AH14">
    <cfRule type="cellIs" dxfId="495" priority="167" stopIfTrue="1" operator="notEqual">
      <formula>0</formula>
    </cfRule>
  </conditionalFormatting>
  <conditionalFormatting sqref="AH15:AH24">
    <cfRule type="cellIs" dxfId="494" priority="166" stopIfTrue="1" operator="notEqual">
      <formula>0</formula>
    </cfRule>
  </conditionalFormatting>
  <conditionalFormatting sqref="AG15:AG24">
    <cfRule type="cellIs" dxfId="493" priority="165" stopIfTrue="1" operator="notEqual">
      <formula>0</formula>
    </cfRule>
  </conditionalFormatting>
  <conditionalFormatting sqref="AC15:AD24">
    <cfRule type="cellIs" dxfId="492" priority="164" stopIfTrue="1" operator="notEqual">
      <formula>0</formula>
    </cfRule>
  </conditionalFormatting>
  <conditionalFormatting sqref="AE15:AF24">
    <cfRule type="cellIs" dxfId="491" priority="163" stopIfTrue="1" operator="notEqual">
      <formula>0</formula>
    </cfRule>
  </conditionalFormatting>
  <conditionalFormatting sqref="AC25:AD26">
    <cfRule type="cellIs" dxfId="490" priority="162" stopIfTrue="1" operator="notEqual">
      <formula>0</formula>
    </cfRule>
  </conditionalFormatting>
  <conditionalFormatting sqref="AE25:AF26">
    <cfRule type="cellIs" dxfId="489" priority="161" stopIfTrue="1" operator="notEqual">
      <formula>0</formula>
    </cfRule>
  </conditionalFormatting>
  <conditionalFormatting sqref="AG25:AH26">
    <cfRule type="cellIs" dxfId="488" priority="160" stopIfTrue="1" operator="notEqual">
      <formula>0</formula>
    </cfRule>
  </conditionalFormatting>
  <conditionalFormatting sqref="AH27:AH28">
    <cfRule type="cellIs" dxfId="487" priority="159" stopIfTrue="1" operator="notEqual">
      <formula>0</formula>
    </cfRule>
  </conditionalFormatting>
  <conditionalFormatting sqref="AG27:AG28">
    <cfRule type="cellIs" dxfId="486" priority="158" stopIfTrue="1" operator="notEqual">
      <formula>0</formula>
    </cfRule>
  </conditionalFormatting>
  <conditionalFormatting sqref="AC27:AD28">
    <cfRule type="cellIs" dxfId="485" priority="157" stopIfTrue="1" operator="notEqual">
      <formula>0</formula>
    </cfRule>
  </conditionalFormatting>
  <conditionalFormatting sqref="AE27:AF28">
    <cfRule type="cellIs" dxfId="484" priority="156" stopIfTrue="1" operator="notEqual">
      <formula>0</formula>
    </cfRule>
  </conditionalFormatting>
  <conditionalFormatting sqref="AC29:AD30">
    <cfRule type="cellIs" dxfId="483" priority="155" stopIfTrue="1" operator="notEqual">
      <formula>0</formula>
    </cfRule>
  </conditionalFormatting>
  <conditionalFormatting sqref="AE29:AF30">
    <cfRule type="cellIs" dxfId="482" priority="154" stopIfTrue="1" operator="notEqual">
      <formula>0</formula>
    </cfRule>
  </conditionalFormatting>
  <conditionalFormatting sqref="AG29:AH30">
    <cfRule type="cellIs" dxfId="481" priority="153" stopIfTrue="1" operator="notEqual">
      <formula>0</formula>
    </cfRule>
  </conditionalFormatting>
  <conditionalFormatting sqref="AC31:AD31">
    <cfRule type="cellIs" dxfId="480" priority="152" stopIfTrue="1" operator="notEqual">
      <formula>0</formula>
    </cfRule>
  </conditionalFormatting>
  <conditionalFormatting sqref="AE31:AF31">
    <cfRule type="cellIs" dxfId="479" priority="151" stopIfTrue="1" operator="notEqual">
      <formula>0</formula>
    </cfRule>
  </conditionalFormatting>
  <conditionalFormatting sqref="AG31:AH31">
    <cfRule type="cellIs" dxfId="478" priority="150" stopIfTrue="1" operator="notEqual">
      <formula>0</formula>
    </cfRule>
  </conditionalFormatting>
  <conditionalFormatting sqref="AC32:AD33">
    <cfRule type="cellIs" dxfId="477" priority="149" stopIfTrue="1" operator="notEqual">
      <formula>0</formula>
    </cfRule>
  </conditionalFormatting>
  <conditionalFormatting sqref="AE32:AF33">
    <cfRule type="cellIs" dxfId="476" priority="148" stopIfTrue="1" operator="notEqual">
      <formula>0</formula>
    </cfRule>
  </conditionalFormatting>
  <conditionalFormatting sqref="AG32:AH33">
    <cfRule type="cellIs" dxfId="475" priority="147" stopIfTrue="1" operator="notEqual">
      <formula>0</formula>
    </cfRule>
  </conditionalFormatting>
  <conditionalFormatting sqref="AH34:AH43">
    <cfRule type="cellIs" dxfId="474" priority="146" stopIfTrue="1" operator="notEqual">
      <formula>0</formula>
    </cfRule>
  </conditionalFormatting>
  <conditionalFormatting sqref="AG34:AG43">
    <cfRule type="cellIs" dxfId="473" priority="145" stopIfTrue="1" operator="notEqual">
      <formula>0</formula>
    </cfRule>
  </conditionalFormatting>
  <conditionalFormatting sqref="AC34:AD43">
    <cfRule type="cellIs" dxfId="472" priority="144" stopIfTrue="1" operator="notEqual">
      <formula>0</formula>
    </cfRule>
  </conditionalFormatting>
  <conditionalFormatting sqref="AE34:AF37 AF38:AF43">
    <cfRule type="cellIs" dxfId="471" priority="143" stopIfTrue="1" operator="notEqual">
      <formula>0</formula>
    </cfRule>
  </conditionalFormatting>
  <conditionalFormatting sqref="AI13:AJ14">
    <cfRule type="cellIs" dxfId="470" priority="142" stopIfTrue="1" operator="notEqual">
      <formula>0</formula>
    </cfRule>
  </conditionalFormatting>
  <conditionalFormatting sqref="AK13:AL14">
    <cfRule type="cellIs" dxfId="469" priority="141" stopIfTrue="1" operator="notEqual">
      <formula>0</formula>
    </cfRule>
  </conditionalFormatting>
  <conditionalFormatting sqref="AM13:AN14">
    <cfRule type="cellIs" dxfId="468" priority="140" stopIfTrue="1" operator="notEqual">
      <formula>0</formula>
    </cfRule>
  </conditionalFormatting>
  <conditionalFormatting sqref="AN15:AN24">
    <cfRule type="cellIs" dxfId="467" priority="139" stopIfTrue="1" operator="notEqual">
      <formula>0</formula>
    </cfRule>
  </conditionalFormatting>
  <conditionalFormatting sqref="AM15:AM24">
    <cfRule type="cellIs" dxfId="466" priority="138" stopIfTrue="1" operator="notEqual">
      <formula>0</formula>
    </cfRule>
  </conditionalFormatting>
  <conditionalFormatting sqref="AI15:AJ24">
    <cfRule type="cellIs" dxfId="465" priority="137" stopIfTrue="1" operator="notEqual">
      <formula>0</formula>
    </cfRule>
  </conditionalFormatting>
  <conditionalFormatting sqref="AK15:AL24">
    <cfRule type="cellIs" dxfId="464" priority="136" stopIfTrue="1" operator="notEqual">
      <formula>0</formula>
    </cfRule>
  </conditionalFormatting>
  <conditionalFormatting sqref="AI25:AJ26">
    <cfRule type="cellIs" dxfId="463" priority="135" stopIfTrue="1" operator="notEqual">
      <formula>0</formula>
    </cfRule>
  </conditionalFormatting>
  <conditionalFormatting sqref="AK25:AL26">
    <cfRule type="cellIs" dxfId="462" priority="134" stopIfTrue="1" operator="notEqual">
      <formula>0</formula>
    </cfRule>
  </conditionalFormatting>
  <conditionalFormatting sqref="AM25:AN26">
    <cfRule type="cellIs" dxfId="461" priority="133" stopIfTrue="1" operator="notEqual">
      <formula>0</formula>
    </cfRule>
  </conditionalFormatting>
  <conditionalFormatting sqref="AN27:AN28">
    <cfRule type="cellIs" dxfId="460" priority="132" stopIfTrue="1" operator="notEqual">
      <formula>0</formula>
    </cfRule>
  </conditionalFormatting>
  <conditionalFormatting sqref="AM27:AM28">
    <cfRule type="cellIs" dxfId="459" priority="131" stopIfTrue="1" operator="notEqual">
      <formula>0</formula>
    </cfRule>
  </conditionalFormatting>
  <conditionalFormatting sqref="AI27:AJ28">
    <cfRule type="cellIs" dxfId="458" priority="130" stopIfTrue="1" operator="notEqual">
      <formula>0</formula>
    </cfRule>
  </conditionalFormatting>
  <conditionalFormatting sqref="AK27:AL28">
    <cfRule type="cellIs" dxfId="457" priority="129" stopIfTrue="1" operator="notEqual">
      <formula>0</formula>
    </cfRule>
  </conditionalFormatting>
  <conditionalFormatting sqref="AI29:AJ30">
    <cfRule type="cellIs" dxfId="456" priority="128" stopIfTrue="1" operator="notEqual">
      <formula>0</formula>
    </cfRule>
  </conditionalFormatting>
  <conditionalFormatting sqref="AK29:AL30">
    <cfRule type="cellIs" dxfId="455" priority="127" stopIfTrue="1" operator="notEqual">
      <formula>0</formula>
    </cfRule>
  </conditionalFormatting>
  <conditionalFormatting sqref="AM29:AN30">
    <cfRule type="cellIs" dxfId="454" priority="126" stopIfTrue="1" operator="notEqual">
      <formula>0</formula>
    </cfRule>
  </conditionalFormatting>
  <conditionalFormatting sqref="AI31:AJ31">
    <cfRule type="cellIs" dxfId="453" priority="125" stopIfTrue="1" operator="notEqual">
      <formula>0</formula>
    </cfRule>
  </conditionalFormatting>
  <conditionalFormatting sqref="AK31:AL31">
    <cfRule type="cellIs" dxfId="452" priority="124" stopIfTrue="1" operator="notEqual">
      <formula>0</formula>
    </cfRule>
  </conditionalFormatting>
  <conditionalFormatting sqref="AM31:AN31">
    <cfRule type="cellIs" dxfId="451" priority="123" stopIfTrue="1" operator="notEqual">
      <formula>0</formula>
    </cfRule>
  </conditionalFormatting>
  <conditionalFormatting sqref="AI32:AJ33">
    <cfRule type="cellIs" dxfId="450" priority="122" stopIfTrue="1" operator="notEqual">
      <formula>0</formula>
    </cfRule>
  </conditionalFormatting>
  <conditionalFormatting sqref="AK32:AL33">
    <cfRule type="cellIs" dxfId="449" priority="121" stopIfTrue="1" operator="notEqual">
      <formula>0</formula>
    </cfRule>
  </conditionalFormatting>
  <conditionalFormatting sqref="AM32:AN33">
    <cfRule type="cellIs" dxfId="448" priority="120" stopIfTrue="1" operator="notEqual">
      <formula>0</formula>
    </cfRule>
  </conditionalFormatting>
  <conditionalFormatting sqref="AN34:AN43">
    <cfRule type="cellIs" dxfId="447" priority="119" stopIfTrue="1" operator="notEqual">
      <formula>0</formula>
    </cfRule>
  </conditionalFormatting>
  <conditionalFormatting sqref="AM34:AM43">
    <cfRule type="cellIs" dxfId="446" priority="118" stopIfTrue="1" operator="notEqual">
      <formula>0</formula>
    </cfRule>
  </conditionalFormatting>
  <conditionalFormatting sqref="AI34:AJ43">
    <cfRule type="cellIs" dxfId="445" priority="117" stopIfTrue="1" operator="notEqual">
      <formula>0</formula>
    </cfRule>
  </conditionalFormatting>
  <conditionalFormatting sqref="AK34:AL37 AL38:AL43">
    <cfRule type="cellIs" dxfId="444" priority="116" stopIfTrue="1" operator="notEqual">
      <formula>0</formula>
    </cfRule>
  </conditionalFormatting>
  <conditionalFormatting sqref="AP13:AQ14">
    <cfRule type="cellIs" dxfId="443" priority="115" stopIfTrue="1" operator="notEqual">
      <formula>0</formula>
    </cfRule>
  </conditionalFormatting>
  <conditionalFormatting sqref="AR13:AS14">
    <cfRule type="cellIs" dxfId="442" priority="114" stopIfTrue="1" operator="notEqual">
      <formula>0</formula>
    </cfRule>
  </conditionalFormatting>
  <conditionalFormatting sqref="AS15:AS24">
    <cfRule type="cellIs" dxfId="441" priority="113" stopIfTrue="1" operator="notEqual">
      <formula>0</formula>
    </cfRule>
  </conditionalFormatting>
  <conditionalFormatting sqref="AR15:AR24">
    <cfRule type="cellIs" dxfId="440" priority="112" stopIfTrue="1" operator="notEqual">
      <formula>0</formula>
    </cfRule>
  </conditionalFormatting>
  <conditionalFormatting sqref="AP15:AQ24">
    <cfRule type="cellIs" dxfId="439" priority="111" stopIfTrue="1" operator="notEqual">
      <formula>0</formula>
    </cfRule>
  </conditionalFormatting>
  <conditionalFormatting sqref="AP25:AQ26">
    <cfRule type="cellIs" dxfId="438" priority="110" stopIfTrue="1" operator="notEqual">
      <formula>0</formula>
    </cfRule>
  </conditionalFormatting>
  <conditionalFormatting sqref="AR25:AS26">
    <cfRule type="cellIs" dxfId="437" priority="109" stopIfTrue="1" operator="notEqual">
      <formula>0</formula>
    </cfRule>
  </conditionalFormatting>
  <conditionalFormatting sqref="AS27:AS28">
    <cfRule type="cellIs" dxfId="436" priority="108" stopIfTrue="1" operator="notEqual">
      <formula>0</formula>
    </cfRule>
  </conditionalFormatting>
  <conditionalFormatting sqref="AR27:AR28">
    <cfRule type="cellIs" dxfId="435" priority="107" stopIfTrue="1" operator="notEqual">
      <formula>0</formula>
    </cfRule>
  </conditionalFormatting>
  <conditionalFormatting sqref="AP27:AQ28">
    <cfRule type="cellIs" dxfId="434" priority="106" stopIfTrue="1" operator="notEqual">
      <formula>0</formula>
    </cfRule>
  </conditionalFormatting>
  <conditionalFormatting sqref="AP29:AQ30">
    <cfRule type="cellIs" dxfId="433" priority="105" stopIfTrue="1" operator="notEqual">
      <formula>0</formula>
    </cfRule>
  </conditionalFormatting>
  <conditionalFormatting sqref="AR29:AS30">
    <cfRule type="cellIs" dxfId="432" priority="104" stopIfTrue="1" operator="notEqual">
      <formula>0</formula>
    </cfRule>
  </conditionalFormatting>
  <conditionalFormatting sqref="AP31:AQ31">
    <cfRule type="cellIs" dxfId="431" priority="103" stopIfTrue="1" operator="notEqual">
      <formula>0</formula>
    </cfRule>
  </conditionalFormatting>
  <conditionalFormatting sqref="AR31:AS31">
    <cfRule type="cellIs" dxfId="430" priority="102" stopIfTrue="1" operator="notEqual">
      <formula>0</formula>
    </cfRule>
  </conditionalFormatting>
  <conditionalFormatting sqref="AP32:AQ33">
    <cfRule type="cellIs" dxfId="429" priority="101" stopIfTrue="1" operator="notEqual">
      <formula>0</formula>
    </cfRule>
  </conditionalFormatting>
  <conditionalFormatting sqref="AR32:AS33">
    <cfRule type="cellIs" dxfId="428" priority="100" stopIfTrue="1" operator="notEqual">
      <formula>0</formula>
    </cfRule>
  </conditionalFormatting>
  <conditionalFormatting sqref="AS34:AS37">
    <cfRule type="cellIs" dxfId="427" priority="99" stopIfTrue="1" operator="notEqual">
      <formula>0</formula>
    </cfRule>
  </conditionalFormatting>
  <conditionalFormatting sqref="AR34:AR37">
    <cfRule type="cellIs" dxfId="426" priority="98" stopIfTrue="1" operator="notEqual">
      <formula>0</formula>
    </cfRule>
  </conditionalFormatting>
  <conditionalFormatting sqref="AP34:AQ37">
    <cfRule type="cellIs" dxfId="425" priority="97" stopIfTrue="1" operator="notEqual">
      <formula>0</formula>
    </cfRule>
  </conditionalFormatting>
  <conditionalFormatting sqref="C52:D53">
    <cfRule type="cellIs" dxfId="424" priority="96" stopIfTrue="1" operator="notEqual">
      <formula>0</formula>
    </cfRule>
  </conditionalFormatting>
  <conditionalFormatting sqref="E52:F53">
    <cfRule type="cellIs" dxfId="423" priority="95" stopIfTrue="1" operator="notEqual">
      <formula>0</formula>
    </cfRule>
  </conditionalFormatting>
  <conditionalFormatting sqref="C54:D54">
    <cfRule type="cellIs" dxfId="422" priority="94" stopIfTrue="1" operator="notEqual">
      <formula>0</formula>
    </cfRule>
  </conditionalFormatting>
  <conditionalFormatting sqref="E54:F54">
    <cfRule type="cellIs" dxfId="421" priority="93" stopIfTrue="1" operator="notEqual">
      <formula>0</formula>
    </cfRule>
  </conditionalFormatting>
  <conditionalFormatting sqref="C55:D56">
    <cfRule type="cellIs" dxfId="420" priority="92" stopIfTrue="1" operator="notEqual">
      <formula>0</formula>
    </cfRule>
  </conditionalFormatting>
  <conditionalFormatting sqref="E55:F56">
    <cfRule type="cellIs" dxfId="419" priority="91" stopIfTrue="1" operator="notEqual">
      <formula>0</formula>
    </cfRule>
  </conditionalFormatting>
  <conditionalFormatting sqref="C57:D57">
    <cfRule type="cellIs" dxfId="418" priority="88" stopIfTrue="1" operator="notEqual">
      <formula>0</formula>
    </cfRule>
  </conditionalFormatting>
  <conditionalFormatting sqref="E57:F57">
    <cfRule type="cellIs" dxfId="417" priority="87" stopIfTrue="1" operator="notEqual">
      <formula>0</formula>
    </cfRule>
  </conditionalFormatting>
  <conditionalFormatting sqref="C58:D59">
    <cfRule type="cellIs" dxfId="416" priority="84" stopIfTrue="1" operator="notEqual">
      <formula>0</formula>
    </cfRule>
  </conditionalFormatting>
  <conditionalFormatting sqref="E58:F59">
    <cfRule type="cellIs" dxfId="415" priority="83" stopIfTrue="1" operator="notEqual">
      <formula>0</formula>
    </cfRule>
  </conditionalFormatting>
  <conditionalFormatting sqref="C60:D67">
    <cfRule type="cellIs" dxfId="414" priority="82" stopIfTrue="1" operator="notEqual">
      <formula>0</formula>
    </cfRule>
  </conditionalFormatting>
  <conditionalFormatting sqref="E60:F67">
    <cfRule type="cellIs" dxfId="413" priority="81" stopIfTrue="1" operator="notEqual">
      <formula>0</formula>
    </cfRule>
  </conditionalFormatting>
  <conditionalFormatting sqref="G52:H53">
    <cfRule type="cellIs" dxfId="412" priority="80" stopIfTrue="1" operator="notEqual">
      <formula>0</formula>
    </cfRule>
  </conditionalFormatting>
  <conditionalFormatting sqref="G54:H54">
    <cfRule type="cellIs" dxfId="411" priority="79" stopIfTrue="1" operator="notEqual">
      <formula>0</formula>
    </cfRule>
  </conditionalFormatting>
  <conditionalFormatting sqref="G55:H56">
    <cfRule type="cellIs" dxfId="410" priority="78" stopIfTrue="1" operator="notEqual">
      <formula>0</formula>
    </cfRule>
  </conditionalFormatting>
  <conditionalFormatting sqref="G57:H57">
    <cfRule type="cellIs" dxfId="409" priority="77" stopIfTrue="1" operator="notEqual">
      <formula>0</formula>
    </cfRule>
  </conditionalFormatting>
  <conditionalFormatting sqref="G58:H59">
    <cfRule type="cellIs" dxfId="408" priority="76" stopIfTrue="1" operator="notEqual">
      <formula>0</formula>
    </cfRule>
  </conditionalFormatting>
  <conditionalFormatting sqref="G60:H67">
    <cfRule type="cellIs" dxfId="407" priority="75" stopIfTrue="1" operator="notEqual">
      <formula>0</formula>
    </cfRule>
  </conditionalFormatting>
  <conditionalFormatting sqref="J52:K53">
    <cfRule type="cellIs" dxfId="406" priority="74" stopIfTrue="1" operator="notEqual">
      <formula>0</formula>
    </cfRule>
  </conditionalFormatting>
  <conditionalFormatting sqref="L52:M53">
    <cfRule type="cellIs" dxfId="405" priority="73" stopIfTrue="1" operator="notEqual">
      <formula>0</formula>
    </cfRule>
  </conditionalFormatting>
  <conditionalFormatting sqref="J54:K54">
    <cfRule type="cellIs" dxfId="404" priority="72" stopIfTrue="1" operator="notEqual">
      <formula>0</formula>
    </cfRule>
  </conditionalFormatting>
  <conditionalFormatting sqref="L54:M54">
    <cfRule type="cellIs" dxfId="403" priority="71" stopIfTrue="1" operator="notEqual">
      <formula>0</formula>
    </cfRule>
  </conditionalFormatting>
  <conditionalFormatting sqref="J55:K56">
    <cfRule type="cellIs" dxfId="402" priority="70" stopIfTrue="1" operator="notEqual">
      <formula>0</formula>
    </cfRule>
  </conditionalFormatting>
  <conditionalFormatting sqref="L55:M56">
    <cfRule type="cellIs" dxfId="401" priority="69" stopIfTrue="1" operator="notEqual">
      <formula>0</formula>
    </cfRule>
  </conditionalFormatting>
  <conditionalFormatting sqref="J57:K57">
    <cfRule type="cellIs" dxfId="400" priority="68" stopIfTrue="1" operator="notEqual">
      <formula>0</formula>
    </cfRule>
  </conditionalFormatting>
  <conditionalFormatting sqref="L57:M57">
    <cfRule type="cellIs" dxfId="399" priority="67" stopIfTrue="1" operator="notEqual">
      <formula>0</formula>
    </cfRule>
  </conditionalFormatting>
  <conditionalFormatting sqref="J58:K59">
    <cfRule type="cellIs" dxfId="398" priority="66" stopIfTrue="1" operator="notEqual">
      <formula>0</formula>
    </cfRule>
  </conditionalFormatting>
  <conditionalFormatting sqref="L58:M59">
    <cfRule type="cellIs" dxfId="397" priority="65" stopIfTrue="1" operator="notEqual">
      <formula>0</formula>
    </cfRule>
  </conditionalFormatting>
  <conditionalFormatting sqref="J60:K67">
    <cfRule type="cellIs" dxfId="396" priority="64" stopIfTrue="1" operator="notEqual">
      <formula>0</formula>
    </cfRule>
  </conditionalFormatting>
  <conditionalFormatting sqref="L60:M67">
    <cfRule type="cellIs" dxfId="395" priority="63" stopIfTrue="1" operator="notEqual">
      <formula>0</formula>
    </cfRule>
  </conditionalFormatting>
  <conditionalFormatting sqref="N52:O53">
    <cfRule type="cellIs" dxfId="394" priority="62" stopIfTrue="1" operator="notEqual">
      <formula>0</formula>
    </cfRule>
  </conditionalFormatting>
  <conditionalFormatting sqref="N54:O54">
    <cfRule type="cellIs" dxfId="393" priority="61" stopIfTrue="1" operator="notEqual">
      <formula>0</formula>
    </cfRule>
  </conditionalFormatting>
  <conditionalFormatting sqref="N55:O56">
    <cfRule type="cellIs" dxfId="392" priority="60" stopIfTrue="1" operator="notEqual">
      <formula>0</formula>
    </cfRule>
  </conditionalFormatting>
  <conditionalFormatting sqref="N57:O57">
    <cfRule type="cellIs" dxfId="391" priority="59" stopIfTrue="1" operator="notEqual">
      <formula>0</formula>
    </cfRule>
  </conditionalFormatting>
  <conditionalFormatting sqref="N58:O59">
    <cfRule type="cellIs" dxfId="390" priority="58" stopIfTrue="1" operator="notEqual">
      <formula>0</formula>
    </cfRule>
  </conditionalFormatting>
  <conditionalFormatting sqref="N60:O67">
    <cfRule type="cellIs" dxfId="389" priority="57" stopIfTrue="1" operator="notEqual">
      <formula>0</formula>
    </cfRule>
  </conditionalFormatting>
  <conditionalFormatting sqref="Q52:R53">
    <cfRule type="cellIs" dxfId="388" priority="56" stopIfTrue="1" operator="notEqual">
      <formula>0</formula>
    </cfRule>
  </conditionalFormatting>
  <conditionalFormatting sqref="S52:T53">
    <cfRule type="cellIs" dxfId="387" priority="55" stopIfTrue="1" operator="notEqual">
      <formula>0</formula>
    </cfRule>
  </conditionalFormatting>
  <conditionalFormatting sqref="Q54:R54">
    <cfRule type="cellIs" dxfId="386" priority="54" stopIfTrue="1" operator="notEqual">
      <formula>0</formula>
    </cfRule>
  </conditionalFormatting>
  <conditionalFormatting sqref="S54:T54">
    <cfRule type="cellIs" dxfId="385" priority="53" stopIfTrue="1" operator="notEqual">
      <formula>0</formula>
    </cfRule>
  </conditionalFormatting>
  <conditionalFormatting sqref="Q55:R56">
    <cfRule type="cellIs" dxfId="384" priority="52" stopIfTrue="1" operator="notEqual">
      <formula>0</formula>
    </cfRule>
  </conditionalFormatting>
  <conditionalFormatting sqref="S55:T56">
    <cfRule type="cellIs" dxfId="383" priority="51" stopIfTrue="1" operator="notEqual">
      <formula>0</formula>
    </cfRule>
  </conditionalFormatting>
  <conditionalFormatting sqref="Q57:R57">
    <cfRule type="cellIs" dxfId="382" priority="50" stopIfTrue="1" operator="notEqual">
      <formula>0</formula>
    </cfRule>
  </conditionalFormatting>
  <conditionalFormatting sqref="S57:T57">
    <cfRule type="cellIs" dxfId="381" priority="49" stopIfTrue="1" operator="notEqual">
      <formula>0</formula>
    </cfRule>
  </conditionalFormatting>
  <conditionalFormatting sqref="Q58:R59">
    <cfRule type="cellIs" dxfId="380" priority="48" stopIfTrue="1" operator="notEqual">
      <formula>0</formula>
    </cfRule>
  </conditionalFormatting>
  <conditionalFormatting sqref="S58:T59">
    <cfRule type="cellIs" dxfId="379" priority="47" stopIfTrue="1" operator="notEqual">
      <formula>0</formula>
    </cfRule>
  </conditionalFormatting>
  <conditionalFormatting sqref="Q60:R67">
    <cfRule type="cellIs" dxfId="378" priority="46" stopIfTrue="1" operator="notEqual">
      <formula>0</formula>
    </cfRule>
  </conditionalFormatting>
  <conditionalFormatting sqref="S60:T67">
    <cfRule type="cellIs" dxfId="377" priority="45" stopIfTrue="1" operator="notEqual">
      <formula>0</formula>
    </cfRule>
  </conditionalFormatting>
  <conditionalFormatting sqref="U52:V53">
    <cfRule type="cellIs" dxfId="376" priority="44" stopIfTrue="1" operator="notEqual">
      <formula>0</formula>
    </cfRule>
  </conditionalFormatting>
  <conditionalFormatting sqref="U54:V54">
    <cfRule type="cellIs" dxfId="375" priority="43" stopIfTrue="1" operator="notEqual">
      <formula>0</formula>
    </cfRule>
  </conditionalFormatting>
  <conditionalFormatting sqref="U55:V56">
    <cfRule type="cellIs" dxfId="374" priority="42" stopIfTrue="1" operator="notEqual">
      <formula>0</formula>
    </cfRule>
  </conditionalFormatting>
  <conditionalFormatting sqref="U57:V57">
    <cfRule type="cellIs" dxfId="373" priority="41" stopIfTrue="1" operator="notEqual">
      <formula>0</formula>
    </cfRule>
  </conditionalFormatting>
  <conditionalFormatting sqref="U58:V59">
    <cfRule type="cellIs" dxfId="372" priority="40" stopIfTrue="1" operator="notEqual">
      <formula>0</formula>
    </cfRule>
  </conditionalFormatting>
  <conditionalFormatting sqref="U60:V67">
    <cfRule type="cellIs" dxfId="371" priority="39" stopIfTrue="1" operator="notEqual">
      <formula>0</formula>
    </cfRule>
  </conditionalFormatting>
  <conditionalFormatting sqref="M45:N45">
    <cfRule type="cellIs" dxfId="370" priority="38" stopIfTrue="1" operator="greaterThan">
      <formula>0</formula>
    </cfRule>
  </conditionalFormatting>
  <conditionalFormatting sqref="Z45:AA45">
    <cfRule type="cellIs" dxfId="369" priority="37" stopIfTrue="1" operator="greaterThan">
      <formula>0</formula>
    </cfRule>
  </conditionalFormatting>
  <conditionalFormatting sqref="AM45:AN45">
    <cfRule type="cellIs" dxfId="368" priority="36" stopIfTrue="1" operator="greaterThan">
      <formula>0</formula>
    </cfRule>
  </conditionalFormatting>
  <conditionalFormatting sqref="AR39:AS39">
    <cfRule type="cellIs" dxfId="367" priority="35" stopIfTrue="1" operator="greaterThan">
      <formula>0</formula>
    </cfRule>
  </conditionalFormatting>
  <conditionalFormatting sqref="G69:H69">
    <cfRule type="cellIs" dxfId="366" priority="34" stopIfTrue="1" operator="greaterThan">
      <formula>0</formula>
    </cfRule>
  </conditionalFormatting>
  <conditionalFormatting sqref="N69:O69">
    <cfRule type="cellIs" dxfId="365" priority="33" stopIfTrue="1" operator="greaterThan">
      <formula>0</formula>
    </cfRule>
  </conditionalFormatting>
  <conditionalFormatting sqref="U69:V69">
    <cfRule type="cellIs" dxfId="364" priority="32" stopIfTrue="1" operator="greaterThan">
      <formula>0</formula>
    </cfRule>
  </conditionalFormatting>
  <conditionalFormatting sqref="D16:M32">
    <cfRule type="cellIs" dxfId="363" priority="31" stopIfTrue="1" operator="notEqual">
      <formula>0</formula>
    </cfRule>
  </conditionalFormatting>
  <conditionalFormatting sqref="E38:E43">
    <cfRule type="cellIs" dxfId="362" priority="27" stopIfTrue="1" operator="notEqual">
      <formula>0</formula>
    </cfRule>
  </conditionalFormatting>
  <conditionalFormatting sqref="E38:E43">
    <cfRule type="cellIs" dxfId="361" priority="26" stopIfTrue="1" operator="notEqual">
      <formula>0</formula>
    </cfRule>
  </conditionalFormatting>
  <conditionalFormatting sqref="E38:E43">
    <cfRule type="cellIs" dxfId="360" priority="25" stopIfTrue="1" operator="notEqual">
      <formula>0</formula>
    </cfRule>
  </conditionalFormatting>
  <conditionalFormatting sqref="K38:K43">
    <cfRule type="cellIs" dxfId="359" priority="24" stopIfTrue="1" operator="notEqual">
      <formula>0</formula>
    </cfRule>
  </conditionalFormatting>
  <conditionalFormatting sqref="K38:K43">
    <cfRule type="cellIs" dxfId="358" priority="23" stopIfTrue="1" operator="notEqual">
      <formula>0</formula>
    </cfRule>
  </conditionalFormatting>
  <conditionalFormatting sqref="K38:K43">
    <cfRule type="cellIs" dxfId="357" priority="22" stopIfTrue="1" operator="notEqual">
      <formula>0</formula>
    </cfRule>
  </conditionalFormatting>
  <conditionalFormatting sqref="R38:R43">
    <cfRule type="cellIs" dxfId="356" priority="21" stopIfTrue="1" operator="notEqual">
      <formula>0</formula>
    </cfRule>
  </conditionalFormatting>
  <conditionalFormatting sqref="R38:R43">
    <cfRule type="cellIs" dxfId="355" priority="20" stopIfTrue="1" operator="notEqual">
      <formula>0</formula>
    </cfRule>
  </conditionalFormatting>
  <conditionalFormatting sqref="R38:R43">
    <cfRule type="cellIs" dxfId="354" priority="19" stopIfTrue="1" operator="notEqual">
      <formula>0</formula>
    </cfRule>
  </conditionalFormatting>
  <conditionalFormatting sqref="X38:X43">
    <cfRule type="cellIs" dxfId="353" priority="18" stopIfTrue="1" operator="notEqual">
      <formula>0</formula>
    </cfRule>
  </conditionalFormatting>
  <conditionalFormatting sqref="X38:X43">
    <cfRule type="cellIs" dxfId="352" priority="17" stopIfTrue="1" operator="notEqual">
      <formula>0</formula>
    </cfRule>
  </conditionalFormatting>
  <conditionalFormatting sqref="X38:X43">
    <cfRule type="cellIs" dxfId="351" priority="16" stopIfTrue="1" operator="notEqual">
      <formula>0</formula>
    </cfRule>
  </conditionalFormatting>
  <conditionalFormatting sqref="AE38:AE43">
    <cfRule type="cellIs" dxfId="350" priority="15" stopIfTrue="1" operator="notEqual">
      <formula>0</formula>
    </cfRule>
  </conditionalFormatting>
  <conditionalFormatting sqref="AE38:AE43">
    <cfRule type="cellIs" dxfId="349" priority="14" stopIfTrue="1" operator="notEqual">
      <formula>0</formula>
    </cfRule>
  </conditionalFormatting>
  <conditionalFormatting sqref="AE38:AE43">
    <cfRule type="cellIs" dxfId="348" priority="13" stopIfTrue="1" operator="notEqual">
      <formula>0</formula>
    </cfRule>
  </conditionalFormatting>
  <conditionalFormatting sqref="AK38:AK43">
    <cfRule type="cellIs" dxfId="347" priority="12" stopIfTrue="1" operator="notEqual">
      <formula>0</formula>
    </cfRule>
  </conditionalFormatting>
  <conditionalFormatting sqref="AK38:AK43">
    <cfRule type="cellIs" dxfId="346" priority="11" stopIfTrue="1" operator="notEqual">
      <formula>0</formula>
    </cfRule>
  </conditionalFormatting>
  <conditionalFormatting sqref="AK38:AK43">
    <cfRule type="cellIs" dxfId="345" priority="10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Q52:V67 J52:O67 C52:H67 K13:K37 X13:X37 AK13:AK37 C13:D43 E13:E37 F13:J43 L13:N43 P13:Q43 R13:R37 S13:W43 Y13:AA43 AC13:AD43 AE13:AE37 AF13:AJ43 AL13:AN43 AP13:AS37">
      <formula1>AND(C13&gt;0,$J$7&lt;=$N$7,ISNUMBER(C13))</formula1>
    </dataValidation>
  </dataValidations>
  <pageMargins left="0.19685039370078741" right="0.19685039370078741" top="0.19685039370078741" bottom="0.19685039370078741" header="0" footer="0"/>
  <pageSetup paperSize="9" scale="58" fitToHeight="2" orientation="landscape" r:id="rId1"/>
  <headerFooter alignWithMargins="0"/>
  <drawing r:id="rId2"/>
  <picture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A9D8E5"/>
    <pageSetUpPr fitToPage="1"/>
  </sheetPr>
  <dimension ref="B1:BF51"/>
  <sheetViews>
    <sheetView showGridLines="0" zoomScale="70" zoomScaleNormal="70" zoomScalePageLayoutView="70" workbookViewId="0">
      <selection activeCell="N34" sqref="N34"/>
    </sheetView>
  </sheetViews>
  <sheetFormatPr defaultColWidth="5.44140625" defaultRowHeight="11.4" x14ac:dyDescent="0.25"/>
  <cols>
    <col min="1" max="1" width="5.44140625" style="54"/>
    <col min="2" max="2" width="7.109375" style="58" bestFit="1" customWidth="1"/>
    <col min="3" max="8" width="5.44140625" style="54" customWidth="1"/>
    <col min="9" max="9" width="7.109375" style="54" bestFit="1" customWidth="1"/>
    <col min="10" max="13" width="5.44140625" style="54" customWidth="1"/>
    <col min="14" max="14" width="6.33203125" style="54" customWidth="1"/>
    <col min="15" max="15" width="5.44140625" style="54" customWidth="1"/>
    <col min="16" max="16" width="7.109375" style="54" bestFit="1" customWidth="1"/>
    <col min="17" max="22" width="5.44140625" style="54" customWidth="1"/>
    <col min="23" max="23" width="7.109375" style="54" bestFit="1" customWidth="1"/>
    <col min="24" max="27" width="5.44140625" style="54" customWidth="1"/>
    <col min="28" max="28" width="7.5546875" style="54" customWidth="1"/>
    <col min="29" max="40" width="5.44140625" style="54"/>
    <col min="41" max="41" width="7" style="54" customWidth="1"/>
    <col min="42" max="16384" width="5.44140625" style="54"/>
  </cols>
  <sheetData>
    <row r="1" spans="2:47" ht="12.9" customHeight="1" x14ac:dyDescent="0.25"/>
    <row r="2" spans="2:47" s="39" customFormat="1" ht="15" customHeight="1" x14ac:dyDescent="0.25">
      <c r="E2" s="48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26"/>
      <c r="AC2" s="26"/>
      <c r="AD2" s="26"/>
      <c r="AE2" s="26"/>
      <c r="AF2" s="26"/>
      <c r="AG2" s="26"/>
      <c r="AH2" s="52"/>
      <c r="AI2" s="52"/>
      <c r="AJ2" s="52"/>
      <c r="AK2" s="52"/>
      <c r="AL2" s="52"/>
      <c r="AM2" s="151"/>
      <c r="AN2" s="151"/>
      <c r="AO2" s="151"/>
      <c r="AP2" s="151"/>
      <c r="AQ2" s="151"/>
      <c r="AR2" s="151"/>
      <c r="AS2" s="151"/>
      <c r="AT2" s="151"/>
      <c r="AU2" s="151"/>
    </row>
    <row r="3" spans="2:47" s="39" customFormat="1" ht="15" hidden="1" customHeight="1" x14ac:dyDescent="0.25">
      <c r="E3" s="48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26"/>
      <c r="AC3" s="26"/>
      <c r="AD3" s="26"/>
      <c r="AE3" s="26"/>
      <c r="AF3" s="26"/>
      <c r="AG3" s="26"/>
      <c r="AH3" s="52"/>
      <c r="AI3" s="52"/>
      <c r="AJ3" s="52"/>
      <c r="AK3" s="52"/>
      <c r="AL3" s="52"/>
      <c r="AM3" s="151"/>
      <c r="AN3" s="151"/>
      <c r="AO3" s="151"/>
      <c r="AP3" s="151"/>
      <c r="AQ3" s="151"/>
      <c r="AR3" s="151"/>
      <c r="AS3" s="151"/>
      <c r="AT3" s="151"/>
      <c r="AU3" s="151"/>
    </row>
    <row r="4" spans="2:47" s="39" customFormat="1" ht="15" hidden="1" customHeight="1" x14ac:dyDescent="0.25">
      <c r="E4" s="48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26"/>
      <c r="AC4" s="26"/>
      <c r="AD4" s="26"/>
      <c r="AE4" s="26"/>
      <c r="AF4" s="26"/>
      <c r="AG4" s="26"/>
      <c r="AH4" s="52"/>
      <c r="AI4" s="52"/>
      <c r="AJ4" s="52"/>
      <c r="AK4" s="52"/>
      <c r="AL4" s="52"/>
      <c r="AM4" s="151"/>
      <c r="AN4" s="151"/>
      <c r="AO4" s="151"/>
      <c r="AP4" s="151"/>
      <c r="AQ4" s="151"/>
      <c r="AR4" s="151"/>
      <c r="AS4" s="151"/>
      <c r="AT4" s="151"/>
      <c r="AU4" s="151"/>
    </row>
    <row r="5" spans="2:47" s="39" customFormat="1" ht="14.25" customHeight="1" x14ac:dyDescent="0.25">
      <c r="B5" s="722"/>
      <c r="C5" s="722"/>
      <c r="D5" s="722"/>
      <c r="E5" s="49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26"/>
      <c r="AC5" s="700"/>
      <c r="AD5" s="700"/>
      <c r="AE5" s="700"/>
      <c r="AF5" s="700"/>
      <c r="AG5" s="700"/>
      <c r="AH5" s="700"/>
      <c r="AI5" s="700"/>
      <c r="AJ5" s="700"/>
      <c r="AK5" s="700"/>
      <c r="AL5" s="700"/>
      <c r="AM5" s="151"/>
      <c r="AN5" s="151"/>
      <c r="AO5" s="151"/>
      <c r="AP5" s="151"/>
      <c r="AQ5" s="151"/>
      <c r="AR5" s="151"/>
      <c r="AS5" s="151"/>
      <c r="AT5" s="151"/>
      <c r="AU5" s="151"/>
    </row>
    <row r="6" spans="2:47" ht="12.9" customHeight="1" x14ac:dyDescent="0.25">
      <c r="C6" s="56"/>
      <c r="D6" s="56"/>
      <c r="E6" s="55"/>
      <c r="F6" s="758"/>
      <c r="G6" s="758"/>
      <c r="H6" s="758"/>
      <c r="I6" s="758"/>
      <c r="J6" s="758"/>
      <c r="K6" s="758"/>
      <c r="L6" s="758"/>
      <c r="M6" s="758"/>
      <c r="N6" s="758"/>
      <c r="O6" s="758"/>
      <c r="P6" s="758"/>
      <c r="Q6" s="758"/>
      <c r="R6" s="758"/>
      <c r="S6" s="758"/>
      <c r="T6" s="758"/>
      <c r="U6" s="758"/>
      <c r="V6" s="758"/>
      <c r="W6" s="758"/>
      <c r="X6" s="758"/>
      <c r="Y6" s="758"/>
      <c r="Z6" s="758"/>
      <c r="AA6" s="758"/>
      <c r="AB6" s="26"/>
      <c r="AC6" s="700"/>
      <c r="AD6" s="700"/>
      <c r="AE6" s="700"/>
      <c r="AF6" s="700"/>
      <c r="AG6" s="700"/>
      <c r="AH6" s="700"/>
      <c r="AI6" s="700"/>
      <c r="AJ6" s="700"/>
      <c r="AK6" s="700"/>
      <c r="AL6" s="700"/>
      <c r="AM6" s="26"/>
      <c r="AN6" s="26"/>
      <c r="AO6" s="26"/>
      <c r="AP6" s="26"/>
      <c r="AQ6" s="26"/>
      <c r="AR6" s="26"/>
      <c r="AS6" s="26"/>
      <c r="AT6" s="26"/>
      <c r="AU6" s="26"/>
    </row>
    <row r="7" spans="2:47" ht="12.9" customHeight="1" thickBot="1" x14ac:dyDescent="0.3">
      <c r="C7" s="58"/>
      <c r="D7" s="58"/>
      <c r="E7" s="58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</row>
    <row r="8" spans="2:47" ht="12.9" customHeight="1" thickBot="1" x14ac:dyDescent="0.3">
      <c r="C8" s="816" t="s">
        <v>28418</v>
      </c>
      <c r="D8" s="817"/>
      <c r="E8" s="839">
        <f>G46+N46+U46+Z40</f>
        <v>0</v>
      </c>
      <c r="F8" s="839"/>
      <c r="G8" s="840"/>
      <c r="H8" s="753"/>
      <c r="I8" s="754"/>
      <c r="J8" s="754"/>
      <c r="K8" s="755"/>
      <c r="L8" s="755"/>
      <c r="M8" s="755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</row>
    <row r="9" spans="2:47" ht="14.25" customHeight="1" thickBot="1" x14ac:dyDescent="0.3">
      <c r="C9" s="720" t="s">
        <v>28419</v>
      </c>
      <c r="D9" s="721"/>
      <c r="E9" s="702">
        <f>COUNTIF(C15:V44,"&gt;0")+COUNTIF(X15:AA38,"&gt;0")</f>
        <v>0</v>
      </c>
      <c r="F9" s="729"/>
      <c r="G9" s="701" t="s">
        <v>28420</v>
      </c>
      <c r="H9" s="702"/>
      <c r="I9" s="702"/>
      <c r="J9" s="702">
        <f>NumLines_DAILY+NumLines_TWO_WEEKS+NumLines_MULTIFOCAL+NumLines_AOFA_MINUS+NumLines_AOFA_PLUS+NumLines_ODAMFA+NumLines_ODAMFA90+NumLines_ODAOHfA+NumLines_OTHER_PRODUCTS</f>
        <v>0</v>
      </c>
      <c r="K9" s="729"/>
      <c r="L9" s="720" t="s">
        <v>28421</v>
      </c>
      <c r="M9" s="721"/>
      <c r="N9" s="31">
        <v>120</v>
      </c>
      <c r="O9" s="718" t="str">
        <f>IF(J9&gt;=Limit_ODAMFA90,"Достигнут лимит по количеству линий","")</f>
        <v/>
      </c>
      <c r="P9" s="719"/>
      <c r="Q9" s="719"/>
      <c r="R9" s="719"/>
      <c r="S9" s="719"/>
      <c r="T9" s="719"/>
      <c r="U9" s="719"/>
      <c r="V9" s="719"/>
      <c r="W9" s="719"/>
      <c r="X9" s="719"/>
      <c r="Y9" s="719"/>
      <c r="Z9" s="719"/>
      <c r="AA9" s="719"/>
      <c r="AB9" s="719"/>
      <c r="AC9" s="719"/>
      <c r="AD9" s="719"/>
      <c r="AE9" s="719"/>
      <c r="AF9" s="719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2:47" ht="12.9" customHeight="1" thickBot="1" x14ac:dyDescent="0.3"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</row>
    <row r="11" spans="2:47" ht="15.6" thickBot="1" x14ac:dyDescent="0.3">
      <c r="B11" s="61"/>
      <c r="C11" s="818" t="s">
        <v>28586</v>
      </c>
      <c r="D11" s="819"/>
      <c r="E11" s="819"/>
      <c r="F11" s="819"/>
      <c r="G11" s="819"/>
      <c r="H11" s="819"/>
      <c r="I11" s="819"/>
      <c r="J11" s="819"/>
      <c r="K11" s="819"/>
      <c r="L11" s="819"/>
      <c r="M11" s="819"/>
      <c r="N11" s="819"/>
      <c r="O11" s="819"/>
      <c r="P11" s="819"/>
      <c r="Q11" s="819"/>
      <c r="R11" s="819"/>
      <c r="S11" s="819"/>
      <c r="T11" s="819"/>
      <c r="U11" s="819"/>
      <c r="V11" s="819"/>
      <c r="W11" s="819"/>
      <c r="X11" s="819"/>
      <c r="Y11" s="819"/>
      <c r="Z11" s="819"/>
      <c r="AA11" s="820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152"/>
    </row>
    <row r="12" spans="2:47" ht="15.75" customHeight="1" thickTop="1" thickBot="1" x14ac:dyDescent="0.3">
      <c r="B12" s="62" t="s">
        <v>28499</v>
      </c>
      <c r="C12" s="813">
        <v>8.5</v>
      </c>
      <c r="D12" s="814"/>
      <c r="E12" s="814"/>
      <c r="F12" s="814"/>
      <c r="G12" s="814"/>
      <c r="H12" s="814"/>
      <c r="I12" s="814"/>
      <c r="J12" s="814"/>
      <c r="K12" s="814"/>
      <c r="L12" s="814"/>
      <c r="M12" s="814"/>
      <c r="N12" s="814"/>
      <c r="O12" s="814"/>
      <c r="P12" s="814"/>
      <c r="Q12" s="814"/>
      <c r="R12" s="814"/>
      <c r="S12" s="814"/>
      <c r="T12" s="814"/>
      <c r="U12" s="814"/>
      <c r="V12" s="814"/>
      <c r="W12" s="814"/>
      <c r="X12" s="814"/>
      <c r="Y12" s="814"/>
      <c r="Z12" s="814"/>
      <c r="AA12" s="815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152"/>
    </row>
    <row r="13" spans="2:47" ht="12.9" customHeight="1" x14ac:dyDescent="0.25">
      <c r="B13" s="62" t="s">
        <v>28500</v>
      </c>
      <c r="C13" s="845">
        <v>-0.75</v>
      </c>
      <c r="D13" s="846"/>
      <c r="E13" s="846"/>
      <c r="F13" s="846"/>
      <c r="G13" s="846"/>
      <c r="H13" s="847"/>
      <c r="I13" s="183" t="s">
        <v>28500</v>
      </c>
      <c r="J13" s="845">
        <v>-1.25</v>
      </c>
      <c r="K13" s="846"/>
      <c r="L13" s="846"/>
      <c r="M13" s="846"/>
      <c r="N13" s="846"/>
      <c r="O13" s="847"/>
      <c r="P13" s="153" t="s">
        <v>28500</v>
      </c>
      <c r="Q13" s="845">
        <v>-1.75</v>
      </c>
      <c r="R13" s="846"/>
      <c r="S13" s="846"/>
      <c r="T13" s="846"/>
      <c r="U13" s="846"/>
      <c r="V13" s="847"/>
      <c r="W13" s="153" t="s">
        <v>28500</v>
      </c>
      <c r="X13" s="845">
        <v>-2.25</v>
      </c>
      <c r="Y13" s="846"/>
      <c r="Z13" s="846"/>
      <c r="AA13" s="847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</row>
    <row r="14" spans="2:47" ht="12.9" customHeight="1" thickBot="1" x14ac:dyDescent="0.3">
      <c r="B14" s="62" t="s">
        <v>28501</v>
      </c>
      <c r="C14" s="272">
        <v>10</v>
      </c>
      <c r="D14" s="273">
        <v>20</v>
      </c>
      <c r="E14" s="273">
        <v>90</v>
      </c>
      <c r="F14" s="273">
        <v>160</v>
      </c>
      <c r="G14" s="273">
        <v>170</v>
      </c>
      <c r="H14" s="274">
        <v>180</v>
      </c>
      <c r="I14" s="63" t="s">
        <v>28501</v>
      </c>
      <c r="J14" s="272">
        <v>10</v>
      </c>
      <c r="K14" s="273">
        <v>20</v>
      </c>
      <c r="L14" s="273">
        <v>90</v>
      </c>
      <c r="M14" s="273">
        <v>160</v>
      </c>
      <c r="N14" s="273">
        <v>170</v>
      </c>
      <c r="O14" s="275">
        <v>180</v>
      </c>
      <c r="P14" s="63" t="s">
        <v>28501</v>
      </c>
      <c r="Q14" s="272">
        <v>10</v>
      </c>
      <c r="R14" s="273">
        <v>20</v>
      </c>
      <c r="S14" s="273">
        <v>90</v>
      </c>
      <c r="T14" s="273">
        <v>160</v>
      </c>
      <c r="U14" s="273">
        <v>170</v>
      </c>
      <c r="V14" s="275">
        <v>180</v>
      </c>
      <c r="W14" s="63" t="s">
        <v>28501</v>
      </c>
      <c r="X14" s="278">
        <v>20</v>
      </c>
      <c r="Y14" s="273">
        <v>90</v>
      </c>
      <c r="Z14" s="273">
        <v>160</v>
      </c>
      <c r="AA14" s="275">
        <v>180</v>
      </c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</row>
    <row r="15" spans="2:47" ht="12.9" customHeight="1" x14ac:dyDescent="0.25">
      <c r="B15" s="64" t="s">
        <v>28502</v>
      </c>
      <c r="C15" s="362"/>
      <c r="D15" s="363"/>
      <c r="E15" s="363"/>
      <c r="F15" s="363"/>
      <c r="G15" s="363"/>
      <c r="H15" s="364"/>
      <c r="I15" s="155">
        <v>0</v>
      </c>
      <c r="J15" s="268"/>
      <c r="K15" s="269"/>
      <c r="L15" s="269"/>
      <c r="M15" s="269"/>
      <c r="N15" s="269"/>
      <c r="O15" s="270"/>
      <c r="P15" s="155">
        <v>0</v>
      </c>
      <c r="Q15" s="362"/>
      <c r="R15" s="363"/>
      <c r="S15" s="363"/>
      <c r="T15" s="363"/>
      <c r="U15" s="363"/>
      <c r="V15" s="364"/>
      <c r="W15" s="154">
        <v>0</v>
      </c>
      <c r="X15" s="345"/>
      <c r="Y15" s="346"/>
      <c r="Z15" s="346"/>
      <c r="AA15" s="347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</row>
    <row r="16" spans="2:47" ht="12.9" customHeight="1" x14ac:dyDescent="0.25">
      <c r="B16" s="64" t="s">
        <v>28504</v>
      </c>
      <c r="C16" s="365"/>
      <c r="D16" s="366"/>
      <c r="E16" s="366"/>
      <c r="F16" s="366"/>
      <c r="G16" s="366"/>
      <c r="H16" s="367"/>
      <c r="I16" s="155">
        <v>-0.5</v>
      </c>
      <c r="J16" s="365"/>
      <c r="K16" s="366"/>
      <c r="L16" s="366"/>
      <c r="M16" s="366"/>
      <c r="N16" s="366"/>
      <c r="O16" s="367"/>
      <c r="P16" s="155">
        <v>-0.5</v>
      </c>
      <c r="Q16" s="365"/>
      <c r="R16" s="366"/>
      <c r="S16" s="366"/>
      <c r="T16" s="366"/>
      <c r="U16" s="366"/>
      <c r="V16" s="367"/>
      <c r="W16" s="154">
        <v>-0.5</v>
      </c>
      <c r="X16" s="348"/>
      <c r="Y16" s="349"/>
      <c r="Z16" s="349"/>
      <c r="AA16" s="350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2:45" ht="12.9" customHeight="1" x14ac:dyDescent="0.25">
      <c r="B17" s="64" t="s">
        <v>28505</v>
      </c>
      <c r="C17" s="365"/>
      <c r="D17" s="366"/>
      <c r="E17" s="366"/>
      <c r="F17" s="366"/>
      <c r="G17" s="366"/>
      <c r="H17" s="367"/>
      <c r="I17" s="155">
        <v>-0.75</v>
      </c>
      <c r="J17" s="365"/>
      <c r="K17" s="366"/>
      <c r="L17" s="366"/>
      <c r="M17" s="366"/>
      <c r="N17" s="366"/>
      <c r="O17" s="367"/>
      <c r="P17" s="155">
        <v>-0.75</v>
      </c>
      <c r="Q17" s="365"/>
      <c r="R17" s="366"/>
      <c r="S17" s="366"/>
      <c r="T17" s="366"/>
      <c r="U17" s="366"/>
      <c r="V17" s="367"/>
      <c r="W17" s="154">
        <v>-0.75</v>
      </c>
      <c r="X17" s="348"/>
      <c r="Y17" s="349"/>
      <c r="Z17" s="349"/>
      <c r="AA17" s="350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</row>
    <row r="18" spans="2:45" ht="12.9" customHeight="1" x14ac:dyDescent="0.25">
      <c r="B18" s="64" t="s">
        <v>28506</v>
      </c>
      <c r="C18" s="365"/>
      <c r="D18" s="366"/>
      <c r="E18" s="366"/>
      <c r="F18" s="366"/>
      <c r="G18" s="366"/>
      <c r="H18" s="367"/>
      <c r="I18" s="155">
        <v>-1</v>
      </c>
      <c r="J18" s="365"/>
      <c r="K18" s="366"/>
      <c r="L18" s="366"/>
      <c r="M18" s="366"/>
      <c r="N18" s="366"/>
      <c r="O18" s="367"/>
      <c r="P18" s="155">
        <v>-1</v>
      </c>
      <c r="Q18" s="365"/>
      <c r="R18" s="366"/>
      <c r="S18" s="366"/>
      <c r="T18" s="366"/>
      <c r="U18" s="366"/>
      <c r="V18" s="367"/>
      <c r="W18" s="154">
        <v>-1</v>
      </c>
      <c r="X18" s="348"/>
      <c r="Y18" s="349"/>
      <c r="Z18" s="349"/>
      <c r="AA18" s="350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</row>
    <row r="19" spans="2:45" ht="12.9" customHeight="1" x14ac:dyDescent="0.25">
      <c r="B19" s="64" t="s">
        <v>28507</v>
      </c>
      <c r="C19" s="365"/>
      <c r="D19" s="366"/>
      <c r="E19" s="366"/>
      <c r="F19" s="366"/>
      <c r="G19" s="366"/>
      <c r="H19" s="367"/>
      <c r="I19" s="155">
        <v>-1.25</v>
      </c>
      <c r="J19" s="365"/>
      <c r="K19" s="366"/>
      <c r="L19" s="366"/>
      <c r="M19" s="366"/>
      <c r="N19" s="366"/>
      <c r="O19" s="367"/>
      <c r="P19" s="155">
        <v>-1.25</v>
      </c>
      <c r="Q19" s="365"/>
      <c r="R19" s="366"/>
      <c r="S19" s="366"/>
      <c r="T19" s="366"/>
      <c r="U19" s="366"/>
      <c r="V19" s="367"/>
      <c r="W19" s="154">
        <v>-1.25</v>
      </c>
      <c r="X19" s="348"/>
      <c r="Y19" s="349"/>
      <c r="Z19" s="349"/>
      <c r="AA19" s="350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</row>
    <row r="20" spans="2:45" ht="12.9" customHeight="1" x14ac:dyDescent="0.25">
      <c r="B20" s="64" t="s">
        <v>28508</v>
      </c>
      <c r="C20" s="365"/>
      <c r="D20" s="366"/>
      <c r="E20" s="366"/>
      <c r="F20" s="366"/>
      <c r="G20" s="366"/>
      <c r="H20" s="367"/>
      <c r="I20" s="155">
        <v>-1.5</v>
      </c>
      <c r="J20" s="365"/>
      <c r="K20" s="366"/>
      <c r="L20" s="366"/>
      <c r="M20" s="366"/>
      <c r="N20" s="366"/>
      <c r="O20" s="367"/>
      <c r="P20" s="155">
        <v>-1.5</v>
      </c>
      <c r="Q20" s="365"/>
      <c r="R20" s="366"/>
      <c r="S20" s="366"/>
      <c r="T20" s="366"/>
      <c r="U20" s="366"/>
      <c r="V20" s="367"/>
      <c r="W20" s="154">
        <v>-1.5</v>
      </c>
      <c r="X20" s="348"/>
      <c r="Y20" s="349"/>
      <c r="Z20" s="349"/>
      <c r="AA20" s="350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</row>
    <row r="21" spans="2:45" ht="12.9" customHeight="1" x14ac:dyDescent="0.25">
      <c r="B21" s="64" t="s">
        <v>28509</v>
      </c>
      <c r="C21" s="365"/>
      <c r="D21" s="366"/>
      <c r="E21" s="366"/>
      <c r="F21" s="366"/>
      <c r="G21" s="366"/>
      <c r="H21" s="367"/>
      <c r="I21" s="155">
        <v>-1.75</v>
      </c>
      <c r="J21" s="365"/>
      <c r="K21" s="366"/>
      <c r="L21" s="366"/>
      <c r="M21" s="366"/>
      <c r="N21" s="366"/>
      <c r="O21" s="367"/>
      <c r="P21" s="155">
        <v>-1.75</v>
      </c>
      <c r="Q21" s="365"/>
      <c r="R21" s="366"/>
      <c r="S21" s="366"/>
      <c r="T21" s="366"/>
      <c r="U21" s="366"/>
      <c r="V21" s="367"/>
      <c r="W21" s="154">
        <v>-1.75</v>
      </c>
      <c r="X21" s="348"/>
      <c r="Y21" s="349"/>
      <c r="Z21" s="349"/>
      <c r="AA21" s="350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</row>
    <row r="22" spans="2:45" ht="12.9" customHeight="1" x14ac:dyDescent="0.25">
      <c r="B22" s="64" t="s">
        <v>28510</v>
      </c>
      <c r="C22" s="365"/>
      <c r="D22" s="366"/>
      <c r="E22" s="366"/>
      <c r="F22" s="366"/>
      <c r="G22" s="366"/>
      <c r="H22" s="367"/>
      <c r="I22" s="155">
        <v>-2</v>
      </c>
      <c r="J22" s="365"/>
      <c r="K22" s="366"/>
      <c r="L22" s="366"/>
      <c r="M22" s="366"/>
      <c r="N22" s="366"/>
      <c r="O22" s="367"/>
      <c r="P22" s="155">
        <v>-2</v>
      </c>
      <c r="Q22" s="365"/>
      <c r="R22" s="366"/>
      <c r="S22" s="366"/>
      <c r="T22" s="366"/>
      <c r="U22" s="366"/>
      <c r="V22" s="367"/>
      <c r="W22" s="154">
        <v>-2</v>
      </c>
      <c r="X22" s="348"/>
      <c r="Y22" s="349"/>
      <c r="Z22" s="349"/>
      <c r="AA22" s="350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</row>
    <row r="23" spans="2:45" ht="12.9" customHeight="1" x14ac:dyDescent="0.25">
      <c r="B23" s="64" t="s">
        <v>28511</v>
      </c>
      <c r="C23" s="365"/>
      <c r="D23" s="366"/>
      <c r="E23" s="366"/>
      <c r="F23" s="366"/>
      <c r="G23" s="366"/>
      <c r="H23" s="367"/>
      <c r="I23" s="155">
        <v>-2.25</v>
      </c>
      <c r="J23" s="365"/>
      <c r="K23" s="366"/>
      <c r="L23" s="366"/>
      <c r="M23" s="366"/>
      <c r="N23" s="366"/>
      <c r="O23" s="367"/>
      <c r="P23" s="155">
        <v>-2.25</v>
      </c>
      <c r="Q23" s="365"/>
      <c r="R23" s="366"/>
      <c r="S23" s="366"/>
      <c r="T23" s="366"/>
      <c r="U23" s="366"/>
      <c r="V23" s="367"/>
      <c r="W23" s="154">
        <v>-2.25</v>
      </c>
      <c r="X23" s="348"/>
      <c r="Y23" s="349"/>
      <c r="Z23" s="349"/>
      <c r="AA23" s="350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</row>
    <row r="24" spans="2:45" ht="12.9" customHeight="1" x14ac:dyDescent="0.25">
      <c r="B24" s="64" t="s">
        <v>28512</v>
      </c>
      <c r="C24" s="365"/>
      <c r="D24" s="366"/>
      <c r="E24" s="366"/>
      <c r="F24" s="366"/>
      <c r="G24" s="366"/>
      <c r="H24" s="367"/>
      <c r="I24" s="155">
        <v>-2.5</v>
      </c>
      <c r="J24" s="365"/>
      <c r="K24" s="366"/>
      <c r="L24" s="366"/>
      <c r="M24" s="366"/>
      <c r="N24" s="366"/>
      <c r="O24" s="367"/>
      <c r="P24" s="155">
        <v>-2.5</v>
      </c>
      <c r="Q24" s="365"/>
      <c r="R24" s="366"/>
      <c r="S24" s="366"/>
      <c r="T24" s="366"/>
      <c r="U24" s="366"/>
      <c r="V24" s="367"/>
      <c r="W24" s="154">
        <v>-2.5</v>
      </c>
      <c r="X24" s="348"/>
      <c r="Y24" s="349"/>
      <c r="Z24" s="349"/>
      <c r="AA24" s="350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</row>
    <row r="25" spans="2:45" ht="12.9" customHeight="1" x14ac:dyDescent="0.25">
      <c r="B25" s="64" t="s">
        <v>28513</v>
      </c>
      <c r="C25" s="365"/>
      <c r="D25" s="366"/>
      <c r="E25" s="366"/>
      <c r="F25" s="366"/>
      <c r="G25" s="366"/>
      <c r="H25" s="367"/>
      <c r="I25" s="155">
        <v>-2.75</v>
      </c>
      <c r="J25" s="365"/>
      <c r="K25" s="366"/>
      <c r="L25" s="366"/>
      <c r="M25" s="366"/>
      <c r="N25" s="366"/>
      <c r="O25" s="367"/>
      <c r="P25" s="155">
        <v>-2.75</v>
      </c>
      <c r="Q25" s="365"/>
      <c r="R25" s="366"/>
      <c r="S25" s="366"/>
      <c r="T25" s="366"/>
      <c r="U25" s="366"/>
      <c r="V25" s="367"/>
      <c r="W25" s="154">
        <v>-2.75</v>
      </c>
      <c r="X25" s="348"/>
      <c r="Y25" s="349"/>
      <c r="Z25" s="349"/>
      <c r="AA25" s="350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</row>
    <row r="26" spans="2:45" ht="12.9" customHeight="1" x14ac:dyDescent="0.25">
      <c r="B26" s="64" t="s">
        <v>28514</v>
      </c>
      <c r="C26" s="365"/>
      <c r="D26" s="366"/>
      <c r="E26" s="366"/>
      <c r="F26" s="366"/>
      <c r="G26" s="366"/>
      <c r="H26" s="367"/>
      <c r="I26" s="155">
        <v>-3</v>
      </c>
      <c r="J26" s="365"/>
      <c r="K26" s="366"/>
      <c r="L26" s="366"/>
      <c r="M26" s="366"/>
      <c r="N26" s="366"/>
      <c r="O26" s="367"/>
      <c r="P26" s="155">
        <v>-3</v>
      </c>
      <c r="Q26" s="365"/>
      <c r="R26" s="366"/>
      <c r="S26" s="366"/>
      <c r="T26" s="366"/>
      <c r="U26" s="366"/>
      <c r="V26" s="367"/>
      <c r="W26" s="154">
        <v>-3</v>
      </c>
      <c r="X26" s="348"/>
      <c r="Y26" s="349"/>
      <c r="Z26" s="349"/>
      <c r="AA26" s="350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</row>
    <row r="27" spans="2:45" ht="12.9" customHeight="1" x14ac:dyDescent="0.25">
      <c r="B27" s="64" t="s">
        <v>28515</v>
      </c>
      <c r="C27" s="365"/>
      <c r="D27" s="366"/>
      <c r="E27" s="366"/>
      <c r="F27" s="366"/>
      <c r="G27" s="366"/>
      <c r="H27" s="367"/>
      <c r="I27" s="155">
        <v>-3.25</v>
      </c>
      <c r="J27" s="365"/>
      <c r="K27" s="366"/>
      <c r="L27" s="366"/>
      <c r="M27" s="366"/>
      <c r="N27" s="366"/>
      <c r="O27" s="367"/>
      <c r="P27" s="155">
        <v>-3.25</v>
      </c>
      <c r="Q27" s="365"/>
      <c r="R27" s="366"/>
      <c r="S27" s="366"/>
      <c r="T27" s="366"/>
      <c r="U27" s="366"/>
      <c r="V27" s="367"/>
      <c r="W27" s="154">
        <v>-3.25</v>
      </c>
      <c r="X27" s="348"/>
      <c r="Y27" s="349"/>
      <c r="Z27" s="349"/>
      <c r="AA27" s="350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</row>
    <row r="28" spans="2:45" ht="12.9" customHeight="1" x14ac:dyDescent="0.25">
      <c r="B28" s="64" t="s">
        <v>28516</v>
      </c>
      <c r="C28" s="365"/>
      <c r="D28" s="366"/>
      <c r="E28" s="366"/>
      <c r="F28" s="366"/>
      <c r="G28" s="366"/>
      <c r="H28" s="367"/>
      <c r="I28" s="155">
        <v>-3.5</v>
      </c>
      <c r="J28" s="365"/>
      <c r="K28" s="366"/>
      <c r="L28" s="366"/>
      <c r="M28" s="366"/>
      <c r="N28" s="366"/>
      <c r="O28" s="367"/>
      <c r="P28" s="155">
        <v>-3.5</v>
      </c>
      <c r="Q28" s="365"/>
      <c r="R28" s="366"/>
      <c r="S28" s="366"/>
      <c r="T28" s="366"/>
      <c r="U28" s="366"/>
      <c r="V28" s="367"/>
      <c r="W28" s="154">
        <v>-3.5</v>
      </c>
      <c r="X28" s="348"/>
      <c r="Y28" s="349"/>
      <c r="Z28" s="349"/>
      <c r="AA28" s="350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</row>
    <row r="29" spans="2:45" ht="12.9" customHeight="1" x14ac:dyDescent="0.25">
      <c r="B29" s="64" t="s">
        <v>28517</v>
      </c>
      <c r="C29" s="365"/>
      <c r="D29" s="366"/>
      <c r="E29" s="366"/>
      <c r="F29" s="366"/>
      <c r="G29" s="366"/>
      <c r="H29" s="367"/>
      <c r="I29" s="155">
        <v>-3.75</v>
      </c>
      <c r="J29" s="365"/>
      <c r="K29" s="366"/>
      <c r="L29" s="366"/>
      <c r="M29" s="366"/>
      <c r="N29" s="366"/>
      <c r="O29" s="367"/>
      <c r="P29" s="155">
        <v>-3.75</v>
      </c>
      <c r="Q29" s="365"/>
      <c r="R29" s="366"/>
      <c r="S29" s="366"/>
      <c r="T29" s="366"/>
      <c r="U29" s="366"/>
      <c r="V29" s="367"/>
      <c r="W29" s="154">
        <v>-3.75</v>
      </c>
      <c r="X29" s="348"/>
      <c r="Y29" s="349"/>
      <c r="Z29" s="349"/>
      <c r="AA29" s="350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</row>
    <row r="30" spans="2:45" ht="12.9" customHeight="1" x14ac:dyDescent="0.25">
      <c r="B30" s="64" t="s">
        <v>28518</v>
      </c>
      <c r="C30" s="365"/>
      <c r="D30" s="366"/>
      <c r="E30" s="366"/>
      <c r="F30" s="366"/>
      <c r="G30" s="366"/>
      <c r="H30" s="367"/>
      <c r="I30" s="155">
        <v>-4</v>
      </c>
      <c r="J30" s="365"/>
      <c r="K30" s="366"/>
      <c r="L30" s="366"/>
      <c r="M30" s="366"/>
      <c r="N30" s="366"/>
      <c r="O30" s="367"/>
      <c r="P30" s="155">
        <v>-4</v>
      </c>
      <c r="Q30" s="365"/>
      <c r="R30" s="366"/>
      <c r="S30" s="366"/>
      <c r="T30" s="366"/>
      <c r="U30" s="366"/>
      <c r="V30" s="367"/>
      <c r="W30" s="154">
        <v>-4</v>
      </c>
      <c r="X30" s="348"/>
      <c r="Y30" s="349"/>
      <c r="Z30" s="349"/>
      <c r="AA30" s="350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</row>
    <row r="31" spans="2:45" ht="12.9" customHeight="1" x14ac:dyDescent="0.25">
      <c r="B31" s="64" t="s">
        <v>28519</v>
      </c>
      <c r="C31" s="365"/>
      <c r="D31" s="366"/>
      <c r="E31" s="366"/>
      <c r="F31" s="366"/>
      <c r="G31" s="366"/>
      <c r="H31" s="367"/>
      <c r="I31" s="155">
        <v>-4.25</v>
      </c>
      <c r="J31" s="365"/>
      <c r="K31" s="366"/>
      <c r="L31" s="366"/>
      <c r="M31" s="366"/>
      <c r="N31" s="366"/>
      <c r="O31" s="367"/>
      <c r="P31" s="155">
        <v>-4.25</v>
      </c>
      <c r="Q31" s="365"/>
      <c r="R31" s="366"/>
      <c r="S31" s="366"/>
      <c r="T31" s="366"/>
      <c r="U31" s="366"/>
      <c r="V31" s="367"/>
      <c r="W31" s="154">
        <v>-4.25</v>
      </c>
      <c r="X31" s="348"/>
      <c r="Y31" s="349"/>
      <c r="Z31" s="349"/>
      <c r="AA31" s="350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</row>
    <row r="32" spans="2:45" ht="12.9" customHeight="1" x14ac:dyDescent="0.25">
      <c r="B32" s="64" t="s">
        <v>28520</v>
      </c>
      <c r="C32" s="365"/>
      <c r="D32" s="366"/>
      <c r="E32" s="366"/>
      <c r="F32" s="366"/>
      <c r="G32" s="366"/>
      <c r="H32" s="367"/>
      <c r="I32" s="155">
        <v>-4.5</v>
      </c>
      <c r="J32" s="365"/>
      <c r="K32" s="366"/>
      <c r="L32" s="366"/>
      <c r="M32" s="366"/>
      <c r="N32" s="366"/>
      <c r="O32" s="367"/>
      <c r="P32" s="155">
        <v>-4.5</v>
      </c>
      <c r="Q32" s="365"/>
      <c r="R32" s="366"/>
      <c r="S32" s="366"/>
      <c r="T32" s="366"/>
      <c r="U32" s="366"/>
      <c r="V32" s="367"/>
      <c r="W32" s="154">
        <v>-4.5</v>
      </c>
      <c r="X32" s="348"/>
      <c r="Y32" s="349"/>
      <c r="Z32" s="349"/>
      <c r="AA32" s="350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</row>
    <row r="33" spans="2:58" ht="12.9" customHeight="1" x14ac:dyDescent="0.25">
      <c r="B33" s="64" t="s">
        <v>28521</v>
      </c>
      <c r="C33" s="365"/>
      <c r="D33" s="366"/>
      <c r="E33" s="366"/>
      <c r="F33" s="366"/>
      <c r="G33" s="366"/>
      <c r="H33" s="367"/>
      <c r="I33" s="155">
        <v>-4.75</v>
      </c>
      <c r="J33" s="365"/>
      <c r="K33" s="366"/>
      <c r="L33" s="366"/>
      <c r="M33" s="366"/>
      <c r="N33" s="366"/>
      <c r="O33" s="367"/>
      <c r="P33" s="155">
        <v>-4.75</v>
      </c>
      <c r="Q33" s="365"/>
      <c r="R33" s="366"/>
      <c r="S33" s="366"/>
      <c r="T33" s="366"/>
      <c r="U33" s="366"/>
      <c r="V33" s="367"/>
      <c r="W33" s="154">
        <v>-4.75</v>
      </c>
      <c r="X33" s="348"/>
      <c r="Y33" s="349"/>
      <c r="Z33" s="349"/>
      <c r="AA33" s="350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U33" s="86"/>
    </row>
    <row r="34" spans="2:58" ht="12.9" customHeight="1" x14ac:dyDescent="0.25">
      <c r="B34" s="64" t="s">
        <v>28522</v>
      </c>
      <c r="C34" s="365"/>
      <c r="D34" s="366"/>
      <c r="E34" s="366"/>
      <c r="F34" s="366"/>
      <c r="G34" s="366"/>
      <c r="H34" s="367"/>
      <c r="I34" s="155">
        <v>-5</v>
      </c>
      <c r="J34" s="365"/>
      <c r="K34" s="366"/>
      <c r="L34" s="366"/>
      <c r="M34" s="366"/>
      <c r="N34" s="366"/>
      <c r="O34" s="367"/>
      <c r="P34" s="155">
        <v>-5</v>
      </c>
      <c r="Q34" s="365"/>
      <c r="R34" s="366"/>
      <c r="S34" s="366"/>
      <c r="T34" s="366"/>
      <c r="U34" s="366"/>
      <c r="V34" s="367"/>
      <c r="W34" s="154">
        <v>-5</v>
      </c>
      <c r="X34" s="348"/>
      <c r="Y34" s="349"/>
      <c r="Z34" s="349"/>
      <c r="AA34" s="350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U34" s="86"/>
    </row>
    <row r="35" spans="2:58" ht="12.9" customHeight="1" x14ac:dyDescent="0.25">
      <c r="B35" s="64" t="s">
        <v>28523</v>
      </c>
      <c r="C35" s="365"/>
      <c r="D35" s="366"/>
      <c r="E35" s="366"/>
      <c r="F35" s="366"/>
      <c r="G35" s="366"/>
      <c r="H35" s="367"/>
      <c r="I35" s="155">
        <v>-5.25</v>
      </c>
      <c r="J35" s="365"/>
      <c r="K35" s="366"/>
      <c r="L35" s="366"/>
      <c r="M35" s="366"/>
      <c r="N35" s="366"/>
      <c r="O35" s="367"/>
      <c r="P35" s="155">
        <v>-5.25</v>
      </c>
      <c r="Q35" s="365"/>
      <c r="R35" s="366"/>
      <c r="S35" s="366"/>
      <c r="T35" s="366"/>
      <c r="U35" s="366"/>
      <c r="V35" s="367"/>
      <c r="W35" s="154">
        <v>-5.25</v>
      </c>
      <c r="X35" s="348"/>
      <c r="Y35" s="349"/>
      <c r="Z35" s="349"/>
      <c r="AA35" s="350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U35" s="86"/>
    </row>
    <row r="36" spans="2:58" ht="12.9" customHeight="1" x14ac:dyDescent="0.25">
      <c r="B36" s="64" t="s">
        <v>28524</v>
      </c>
      <c r="C36" s="365"/>
      <c r="D36" s="366"/>
      <c r="E36" s="366"/>
      <c r="F36" s="366"/>
      <c r="G36" s="366"/>
      <c r="H36" s="367"/>
      <c r="I36" s="155">
        <v>-5.5</v>
      </c>
      <c r="J36" s="365"/>
      <c r="K36" s="366"/>
      <c r="L36" s="366"/>
      <c r="M36" s="366"/>
      <c r="N36" s="366"/>
      <c r="O36" s="367"/>
      <c r="P36" s="155">
        <v>-5.5</v>
      </c>
      <c r="Q36" s="365"/>
      <c r="R36" s="366"/>
      <c r="S36" s="366"/>
      <c r="T36" s="366"/>
      <c r="U36" s="366"/>
      <c r="V36" s="367"/>
      <c r="W36" s="154">
        <v>-5.5</v>
      </c>
      <c r="X36" s="348"/>
      <c r="Y36" s="349"/>
      <c r="Z36" s="349"/>
      <c r="AA36" s="350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U36" s="86"/>
    </row>
    <row r="37" spans="2:58" ht="12.9" customHeight="1" x14ac:dyDescent="0.25">
      <c r="B37" s="64" t="s">
        <v>28525</v>
      </c>
      <c r="C37" s="365"/>
      <c r="D37" s="366"/>
      <c r="E37" s="366"/>
      <c r="F37" s="366"/>
      <c r="G37" s="366"/>
      <c r="H37" s="367"/>
      <c r="I37" s="155">
        <v>-5.75</v>
      </c>
      <c r="J37" s="365"/>
      <c r="K37" s="366"/>
      <c r="L37" s="366"/>
      <c r="M37" s="366"/>
      <c r="N37" s="366"/>
      <c r="O37" s="367"/>
      <c r="P37" s="155">
        <v>-5.75</v>
      </c>
      <c r="Q37" s="365"/>
      <c r="R37" s="366"/>
      <c r="S37" s="366"/>
      <c r="T37" s="366"/>
      <c r="U37" s="366"/>
      <c r="V37" s="367"/>
      <c r="W37" s="154">
        <v>-5.75</v>
      </c>
      <c r="X37" s="348"/>
      <c r="Y37" s="349"/>
      <c r="Z37" s="349"/>
      <c r="AA37" s="350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U37" s="86"/>
    </row>
    <row r="38" spans="2:58" ht="12.9" customHeight="1" thickBot="1" x14ac:dyDescent="0.3">
      <c r="B38" s="65" t="s">
        <v>28526</v>
      </c>
      <c r="C38" s="365"/>
      <c r="D38" s="366"/>
      <c r="E38" s="366"/>
      <c r="F38" s="366"/>
      <c r="G38" s="366"/>
      <c r="H38" s="367"/>
      <c r="I38" s="155">
        <v>-6</v>
      </c>
      <c r="J38" s="365"/>
      <c r="K38" s="366"/>
      <c r="L38" s="366"/>
      <c r="M38" s="366"/>
      <c r="N38" s="366"/>
      <c r="O38" s="367"/>
      <c r="P38" s="155">
        <v>-6</v>
      </c>
      <c r="Q38" s="365"/>
      <c r="R38" s="366"/>
      <c r="S38" s="366"/>
      <c r="T38" s="366"/>
      <c r="U38" s="366"/>
      <c r="V38" s="367"/>
      <c r="W38" s="154">
        <v>-6</v>
      </c>
      <c r="X38" s="409"/>
      <c r="Y38" s="410"/>
      <c r="Z38" s="410"/>
      <c r="AA38" s="411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U38" s="86"/>
    </row>
    <row r="39" spans="2:58" ht="12.9" customHeight="1" thickBot="1" x14ac:dyDescent="0.3">
      <c r="B39" s="65" t="s">
        <v>28527</v>
      </c>
      <c r="C39" s="365"/>
      <c r="D39" s="366"/>
      <c r="E39" s="366"/>
      <c r="F39" s="366"/>
      <c r="G39" s="366"/>
      <c r="H39" s="367"/>
      <c r="I39" s="155">
        <v>-6.5</v>
      </c>
      <c r="J39" s="365"/>
      <c r="K39" s="366"/>
      <c r="L39" s="366"/>
      <c r="M39" s="366"/>
      <c r="N39" s="366"/>
      <c r="O39" s="367"/>
      <c r="P39" s="155">
        <v>-6.5</v>
      </c>
      <c r="Q39" s="365"/>
      <c r="R39" s="366"/>
      <c r="S39" s="366"/>
      <c r="T39" s="366"/>
      <c r="U39" s="366"/>
      <c r="V39" s="367"/>
      <c r="W39" s="163"/>
      <c r="X39" s="158">
        <f>SUM(X15:X38)</f>
        <v>0</v>
      </c>
      <c r="Y39" s="69">
        <f>SUM(Y15:Y38)</f>
        <v>0</v>
      </c>
      <c r="Z39" s="69">
        <f>SUM(Z15:Z38)</f>
        <v>0</v>
      </c>
      <c r="AA39" s="70">
        <f>SUM(AA15:AA38)</f>
        <v>0</v>
      </c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U39" s="86"/>
    </row>
    <row r="40" spans="2:58" ht="12.9" customHeight="1" thickBot="1" x14ac:dyDescent="0.3">
      <c r="B40" s="65" t="s">
        <v>28528</v>
      </c>
      <c r="C40" s="365"/>
      <c r="D40" s="366"/>
      <c r="E40" s="366"/>
      <c r="F40" s="366"/>
      <c r="G40" s="366"/>
      <c r="H40" s="367"/>
      <c r="I40" s="155">
        <v>-7</v>
      </c>
      <c r="J40" s="365"/>
      <c r="K40" s="366"/>
      <c r="L40" s="366"/>
      <c r="M40" s="366"/>
      <c r="N40" s="366"/>
      <c r="O40" s="367"/>
      <c r="P40" s="155">
        <v>-7</v>
      </c>
      <c r="Q40" s="365"/>
      <c r="R40" s="366"/>
      <c r="S40" s="366"/>
      <c r="T40" s="366"/>
      <c r="U40" s="366"/>
      <c r="V40" s="367"/>
      <c r="W40" s="26"/>
      <c r="X40" s="841" t="s">
        <v>28585</v>
      </c>
      <c r="Y40" s="842"/>
      <c r="Z40" s="843">
        <f>SUM(X39,Y39,Z39,AA39)</f>
        <v>0</v>
      </c>
      <c r="AA40" s="844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U40" s="86"/>
    </row>
    <row r="41" spans="2:58" ht="12.9" customHeight="1" x14ac:dyDescent="0.25">
      <c r="B41" s="65" t="s">
        <v>28529</v>
      </c>
      <c r="C41" s="365"/>
      <c r="D41" s="366"/>
      <c r="E41" s="366"/>
      <c r="F41" s="366"/>
      <c r="G41" s="366"/>
      <c r="H41" s="367"/>
      <c r="I41" s="155">
        <v>-7.5</v>
      </c>
      <c r="J41" s="365"/>
      <c r="K41" s="366"/>
      <c r="L41" s="366"/>
      <c r="M41" s="366"/>
      <c r="N41" s="366"/>
      <c r="O41" s="367"/>
      <c r="P41" s="155">
        <v>-7.5</v>
      </c>
      <c r="Q41" s="365"/>
      <c r="R41" s="366"/>
      <c r="S41" s="366"/>
      <c r="T41" s="366"/>
      <c r="U41" s="366"/>
      <c r="V41" s="367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U41" s="86"/>
    </row>
    <row r="42" spans="2:58" ht="12.9" customHeight="1" x14ac:dyDescent="0.25">
      <c r="B42" s="65" t="s">
        <v>28530</v>
      </c>
      <c r="C42" s="365"/>
      <c r="D42" s="366"/>
      <c r="E42" s="366"/>
      <c r="F42" s="366"/>
      <c r="G42" s="366"/>
      <c r="H42" s="367"/>
      <c r="I42" s="155">
        <v>-8</v>
      </c>
      <c r="J42" s="365"/>
      <c r="K42" s="366"/>
      <c r="L42" s="366"/>
      <c r="M42" s="366"/>
      <c r="N42" s="366"/>
      <c r="O42" s="367"/>
      <c r="P42" s="155">
        <v>-8</v>
      </c>
      <c r="Q42" s="365"/>
      <c r="R42" s="366"/>
      <c r="S42" s="366"/>
      <c r="T42" s="366"/>
      <c r="U42" s="366"/>
      <c r="V42" s="367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U42" s="86"/>
    </row>
    <row r="43" spans="2:58" ht="12.9" customHeight="1" x14ac:dyDescent="0.25">
      <c r="B43" s="65" t="s">
        <v>28531</v>
      </c>
      <c r="C43" s="365"/>
      <c r="D43" s="366"/>
      <c r="E43" s="366"/>
      <c r="F43" s="366"/>
      <c r="G43" s="366"/>
      <c r="H43" s="367"/>
      <c r="I43" s="155">
        <v>-8.5</v>
      </c>
      <c r="J43" s="365"/>
      <c r="K43" s="366"/>
      <c r="L43" s="366"/>
      <c r="M43" s="366"/>
      <c r="N43" s="366"/>
      <c r="O43" s="367"/>
      <c r="P43" s="155">
        <v>-8.5</v>
      </c>
      <c r="Q43" s="365"/>
      <c r="R43" s="366"/>
      <c r="S43" s="366"/>
      <c r="T43" s="366"/>
      <c r="U43" s="366"/>
      <c r="V43" s="367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U43" s="86"/>
    </row>
    <row r="44" spans="2:58" ht="12.9" customHeight="1" thickBot="1" x14ac:dyDescent="0.3">
      <c r="B44" s="65" t="s">
        <v>28532</v>
      </c>
      <c r="C44" s="416"/>
      <c r="D44" s="417"/>
      <c r="E44" s="417"/>
      <c r="F44" s="417"/>
      <c r="G44" s="417"/>
      <c r="H44" s="418"/>
      <c r="I44" s="155">
        <v>-9</v>
      </c>
      <c r="J44" s="416"/>
      <c r="K44" s="417"/>
      <c r="L44" s="417"/>
      <c r="M44" s="417"/>
      <c r="N44" s="417"/>
      <c r="O44" s="418"/>
      <c r="P44" s="155">
        <v>-9</v>
      </c>
      <c r="Q44" s="416"/>
      <c r="R44" s="417"/>
      <c r="S44" s="417"/>
      <c r="T44" s="417"/>
      <c r="U44" s="417"/>
      <c r="V44" s="418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U44" s="86"/>
    </row>
    <row r="45" spans="2:58" ht="12.9" customHeight="1" thickBot="1" x14ac:dyDescent="0.3">
      <c r="B45" s="157"/>
      <c r="C45" s="184">
        <f t="shared" ref="C45:H45" si="0">SUM(C15:C44)</f>
        <v>0</v>
      </c>
      <c r="D45" s="185">
        <f t="shared" si="0"/>
        <v>0</v>
      </c>
      <c r="E45" s="185">
        <f t="shared" si="0"/>
        <v>0</v>
      </c>
      <c r="F45" s="185">
        <f t="shared" si="0"/>
        <v>0</v>
      </c>
      <c r="G45" s="185">
        <f t="shared" si="0"/>
        <v>0</v>
      </c>
      <c r="H45" s="186">
        <f t="shared" si="0"/>
        <v>0</v>
      </c>
      <c r="I45" s="159"/>
      <c r="J45" s="187">
        <f t="shared" ref="J45:O45" si="1">SUM(J15:J44)</f>
        <v>0</v>
      </c>
      <c r="K45" s="188">
        <f t="shared" si="1"/>
        <v>0</v>
      </c>
      <c r="L45" s="188">
        <f t="shared" si="1"/>
        <v>0</v>
      </c>
      <c r="M45" s="188">
        <f t="shared" si="1"/>
        <v>0</v>
      </c>
      <c r="N45" s="185">
        <f t="shared" si="1"/>
        <v>0</v>
      </c>
      <c r="O45" s="186">
        <f t="shared" si="1"/>
        <v>0</v>
      </c>
      <c r="P45" s="163"/>
      <c r="Q45" s="158">
        <f t="shared" ref="Q45:V45" si="2">SUM(Q15:Q44)</f>
        <v>0</v>
      </c>
      <c r="R45" s="69">
        <f t="shared" si="2"/>
        <v>0</v>
      </c>
      <c r="S45" s="69">
        <f t="shared" si="2"/>
        <v>0</v>
      </c>
      <c r="T45" s="69">
        <f t="shared" si="2"/>
        <v>0</v>
      </c>
      <c r="U45" s="69">
        <f t="shared" si="2"/>
        <v>0</v>
      </c>
      <c r="V45" s="191">
        <f t="shared" si="2"/>
        <v>0</v>
      </c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U45" s="86"/>
    </row>
    <row r="46" spans="2:58" ht="12.9" customHeight="1" thickBot="1" x14ac:dyDescent="0.3">
      <c r="C46" s="841" t="s">
        <v>28497</v>
      </c>
      <c r="D46" s="842"/>
      <c r="E46" s="842"/>
      <c r="F46" s="842"/>
      <c r="G46" s="843">
        <f>SUM(C45,D45,E45,F45,G45,H45)</f>
        <v>0</v>
      </c>
      <c r="H46" s="844"/>
      <c r="I46" s="26"/>
      <c r="J46" s="841" t="s">
        <v>28497</v>
      </c>
      <c r="K46" s="842"/>
      <c r="L46" s="842"/>
      <c r="M46" s="842"/>
      <c r="N46" s="843">
        <f>SUM(J45,K45,L45,M45,N45,O45)</f>
        <v>0</v>
      </c>
      <c r="O46" s="844"/>
      <c r="P46" s="26"/>
      <c r="Q46" s="841" t="s">
        <v>28497</v>
      </c>
      <c r="R46" s="842"/>
      <c r="S46" s="842"/>
      <c r="T46" s="842"/>
      <c r="U46" s="843">
        <f>SUM(Q45,R45,S45,T45,U45,V45)</f>
        <v>0</v>
      </c>
      <c r="V46" s="844"/>
      <c r="AB46" s="26"/>
      <c r="AC46" s="2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P46" s="166"/>
      <c r="AQ46" s="166"/>
      <c r="AR46" s="166"/>
      <c r="AS46" s="166"/>
      <c r="AT46" s="166"/>
      <c r="AU46" s="166"/>
    </row>
    <row r="47" spans="2:58" ht="12.9" customHeight="1" x14ac:dyDescent="0.25"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755"/>
      <c r="BF47" s="755"/>
    </row>
    <row r="48" spans="2:58" ht="12.9" customHeight="1" x14ac:dyDescent="0.25">
      <c r="AB48" s="26"/>
      <c r="AC48" s="26"/>
    </row>
    <row r="49" spans="28:29" ht="12.9" customHeight="1" x14ac:dyDescent="0.25">
      <c r="AB49" s="26"/>
      <c r="AC49" s="26"/>
    </row>
    <row r="50" spans="28:29" ht="13.2" x14ac:dyDescent="0.25">
      <c r="AB50" s="26"/>
      <c r="AC50" s="26"/>
    </row>
    <row r="51" spans="28:29" ht="13.2" x14ac:dyDescent="0.25">
      <c r="AB51" s="26"/>
      <c r="AC51" s="26"/>
    </row>
  </sheetData>
  <sheetProtection password="CF77" sheet="1"/>
  <mergeCells count="32">
    <mergeCell ref="G9:I9"/>
    <mergeCell ref="C46:F46"/>
    <mergeCell ref="G46:H46"/>
    <mergeCell ref="Z40:AA40"/>
    <mergeCell ref="U46:V46"/>
    <mergeCell ref="J46:M46"/>
    <mergeCell ref="N46:O46"/>
    <mergeCell ref="O9:AF9"/>
    <mergeCell ref="AC5:AL6"/>
    <mergeCell ref="BE47:BF47"/>
    <mergeCell ref="X40:Y40"/>
    <mergeCell ref="Q46:T46"/>
    <mergeCell ref="C11:AA11"/>
    <mergeCell ref="F6:AA6"/>
    <mergeCell ref="C12:AA12"/>
    <mergeCell ref="C13:H13"/>
    <mergeCell ref="J13:O13"/>
    <mergeCell ref="Q13:V13"/>
    <mergeCell ref="X13:AA13"/>
    <mergeCell ref="C9:D9"/>
    <mergeCell ref="J9:K9"/>
    <mergeCell ref="L9:M9"/>
    <mergeCell ref="E9:F9"/>
    <mergeCell ref="F2:AA2"/>
    <mergeCell ref="B5:D5"/>
    <mergeCell ref="C8:D8"/>
    <mergeCell ref="E8:G8"/>
    <mergeCell ref="H8:J8"/>
    <mergeCell ref="K8:M8"/>
    <mergeCell ref="F5:AA5"/>
    <mergeCell ref="F3:AA3"/>
    <mergeCell ref="F4:AA4"/>
  </mergeCells>
  <conditionalFormatting sqref="AU33:AU45">
    <cfRule type="cellIs" dxfId="344" priority="127" stopIfTrue="1" operator="notEqual">
      <formula>0</formula>
    </cfRule>
  </conditionalFormatting>
  <conditionalFormatting sqref="J15:O44">
    <cfRule type="cellIs" dxfId="343" priority="9" stopIfTrue="1" operator="notEqual">
      <formula>0</formula>
    </cfRule>
  </conditionalFormatting>
  <conditionalFormatting sqref="Q15:V44">
    <cfRule type="cellIs" dxfId="342" priority="8" stopIfTrue="1" operator="notEqual">
      <formula>0</formula>
    </cfRule>
  </conditionalFormatting>
  <conditionalFormatting sqref="X15:AA38">
    <cfRule type="cellIs" dxfId="341" priority="7" stopIfTrue="1" operator="notEqual">
      <formula>0</formula>
    </cfRule>
  </conditionalFormatting>
  <conditionalFormatting sqref="G46:H46">
    <cfRule type="cellIs" dxfId="340" priority="6" stopIfTrue="1" operator="greaterThan">
      <formula>0</formula>
    </cfRule>
  </conditionalFormatting>
  <conditionalFormatting sqref="N46:O46">
    <cfRule type="cellIs" dxfId="339" priority="5" stopIfTrue="1" operator="greaterThan">
      <formula>0</formula>
    </cfRule>
  </conditionalFormatting>
  <conditionalFormatting sqref="U46:V46">
    <cfRule type="cellIs" dxfId="338" priority="4" stopIfTrue="1" operator="greaterThan">
      <formula>0</formula>
    </cfRule>
  </conditionalFormatting>
  <conditionalFormatting sqref="Z40:AA40">
    <cfRule type="cellIs" dxfId="337" priority="3" stopIfTrue="1" operator="greaterThan">
      <formula>0</formula>
    </cfRule>
  </conditionalFormatting>
  <conditionalFormatting sqref="C15:H44">
    <cfRule type="cellIs" dxfId="336" priority="1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Q15:V44 J15:O44 C15:H44 X15:AA38">
      <formula1>AND(C15&gt;0,$J$9&lt;=$N$9,ISNUMBER(C15))</formula1>
    </dataValidation>
  </dataValidations>
  <pageMargins left="0.7" right="0.7" top="0.75" bottom="0.75" header="0.3" footer="0.3"/>
  <pageSetup paperSize="9" scale="63" orientation="landscape" r:id="rId1"/>
  <drawing r:id="rId2"/>
  <picture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BEE2EC"/>
    <pageSetUpPr fitToPage="1"/>
  </sheetPr>
  <dimension ref="B1:CE70"/>
  <sheetViews>
    <sheetView showGridLines="0" zoomScale="60" zoomScaleNormal="60" zoomScaleSheetLayoutView="70" zoomScalePageLayoutView="40" workbookViewId="0">
      <selection activeCell="AT58" sqref="AT58"/>
    </sheetView>
  </sheetViews>
  <sheetFormatPr defaultColWidth="5.44140625" defaultRowHeight="12.9" customHeight="1" x14ac:dyDescent="0.25"/>
  <cols>
    <col min="1" max="1" width="5.44140625" style="54"/>
    <col min="2" max="2" width="7.5546875" style="58" customWidth="1"/>
    <col min="3" max="3" width="5.5546875" style="54" customWidth="1"/>
    <col min="4" max="8" width="5.44140625" style="54"/>
    <col min="9" max="9" width="5.88671875" style="54" customWidth="1"/>
    <col min="10" max="10" width="5.44140625" style="54"/>
    <col min="11" max="11" width="5.44140625" style="54" customWidth="1"/>
    <col min="12" max="12" width="5.88671875" style="54" customWidth="1"/>
    <col min="13" max="13" width="6.88671875" style="54" customWidth="1"/>
    <col min="14" max="15" width="5.44140625" style="54" customWidth="1"/>
    <col min="16" max="16" width="5.5546875" style="54" customWidth="1"/>
    <col min="17" max="20" width="5.44140625" style="54"/>
    <col min="21" max="21" width="6.88671875" style="54" customWidth="1"/>
    <col min="22" max="23" width="5.44140625" style="54"/>
    <col min="24" max="24" width="6.5546875" style="54" customWidth="1"/>
    <col min="25" max="27" width="5.44140625" style="54"/>
    <col min="28" max="28" width="5.88671875" style="54" customWidth="1"/>
    <col min="29" max="34" width="5.44140625" style="54"/>
    <col min="35" max="35" width="5.44140625" style="54" customWidth="1"/>
    <col min="36" max="39" width="5.44140625" style="54"/>
    <col min="40" max="40" width="8.109375" style="54" customWidth="1"/>
    <col min="41" max="41" width="5.44140625" style="54" customWidth="1"/>
    <col min="42" max="58" width="5.44140625" style="54"/>
    <col min="59" max="59" width="8.44140625" style="54" customWidth="1"/>
    <col min="60" max="16384" width="5.44140625" style="54"/>
  </cols>
  <sheetData>
    <row r="1" spans="2:69" s="39" customFormat="1" ht="17.25" customHeight="1" x14ac:dyDescent="0.25">
      <c r="E1" s="48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52"/>
      <c r="AI1" s="52"/>
      <c r="AJ1" s="52"/>
      <c r="AK1" s="52"/>
      <c r="AL1" s="52"/>
      <c r="AM1" s="151"/>
      <c r="AN1" s="151"/>
      <c r="AO1" s="151"/>
      <c r="AP1" s="151"/>
      <c r="AQ1" s="151"/>
      <c r="AR1" s="151"/>
      <c r="AS1" s="151"/>
      <c r="AT1" s="151"/>
      <c r="AU1" s="151"/>
    </row>
    <row r="2" spans="2:69" s="39" customFormat="1" ht="17.25" hidden="1" customHeight="1" x14ac:dyDescent="0.25">
      <c r="E2" s="48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703"/>
      <c r="AE2" s="703"/>
      <c r="AF2" s="703"/>
      <c r="AG2" s="703"/>
      <c r="AH2" s="52"/>
      <c r="AI2" s="52"/>
      <c r="AJ2" s="52"/>
      <c r="AK2" s="52"/>
      <c r="AL2" s="52"/>
      <c r="AM2" s="151"/>
      <c r="AN2" s="151"/>
      <c r="AO2" s="151"/>
      <c r="AP2" s="151"/>
      <c r="AQ2" s="151"/>
      <c r="AR2" s="151"/>
      <c r="AS2" s="151"/>
      <c r="AT2" s="151"/>
      <c r="AU2" s="151"/>
    </row>
    <row r="3" spans="2:69" s="39" customFormat="1" ht="17.25" hidden="1" customHeight="1" x14ac:dyDescent="0.25">
      <c r="E3" s="48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  <c r="AF3" s="703"/>
      <c r="AG3" s="703"/>
      <c r="AH3" s="52"/>
      <c r="AI3" s="52"/>
      <c r="AJ3" s="52"/>
      <c r="AK3" s="52"/>
      <c r="AL3" s="52"/>
      <c r="AM3" s="151"/>
      <c r="AN3" s="151"/>
      <c r="AO3" s="151"/>
      <c r="AP3" s="151"/>
      <c r="AQ3" s="151"/>
      <c r="AR3" s="151"/>
      <c r="AS3" s="151"/>
      <c r="AT3" s="151"/>
      <c r="AU3" s="151"/>
    </row>
    <row r="4" spans="2:69" s="39" customFormat="1" ht="16.5" customHeight="1" x14ac:dyDescent="0.25">
      <c r="B4" s="722"/>
      <c r="C4" s="722"/>
      <c r="D4" s="722"/>
      <c r="E4" s="49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7"/>
      <c r="Z4" s="717"/>
      <c r="AA4" s="717"/>
      <c r="AB4" s="717"/>
      <c r="AC4" s="717"/>
      <c r="AD4" s="717"/>
      <c r="AE4" s="717"/>
      <c r="AF4" s="717"/>
      <c r="AG4" s="717"/>
      <c r="AH4" s="53"/>
      <c r="AI4" s="53"/>
      <c r="AJ4" s="780"/>
      <c r="AK4" s="780"/>
      <c r="AL4" s="780"/>
      <c r="AM4" s="780"/>
      <c r="AN4" s="780"/>
      <c r="AO4" s="780"/>
      <c r="AP4" s="780"/>
      <c r="AQ4" s="780"/>
      <c r="AR4" s="780"/>
      <c r="AS4" s="780"/>
      <c r="AT4" s="151"/>
      <c r="AU4" s="151"/>
    </row>
    <row r="5" spans="2:69" ht="15" customHeight="1" x14ac:dyDescent="0.25">
      <c r="C5" s="56"/>
      <c r="D5" s="56"/>
      <c r="E5" s="55"/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  <c r="Y5" s="758"/>
      <c r="Z5" s="758"/>
      <c r="AA5" s="758"/>
      <c r="AB5" s="758"/>
      <c r="AC5" s="758"/>
      <c r="AD5" s="758"/>
      <c r="AE5" s="758"/>
      <c r="AF5" s="758"/>
      <c r="AG5" s="758"/>
      <c r="AH5" s="53"/>
      <c r="AI5" s="53"/>
      <c r="AJ5" s="780"/>
      <c r="AK5" s="780"/>
      <c r="AL5" s="780"/>
      <c r="AM5" s="780"/>
      <c r="AN5" s="780"/>
      <c r="AO5" s="780"/>
      <c r="AP5" s="780"/>
      <c r="AQ5" s="780"/>
      <c r="AR5" s="780"/>
      <c r="AS5" s="780"/>
      <c r="AT5" s="26"/>
      <c r="AU5" s="26"/>
    </row>
    <row r="6" spans="2:69" ht="4.5" customHeight="1" thickBot="1" x14ac:dyDescent="0.3">
      <c r="C6" s="58"/>
      <c r="D6" s="58"/>
      <c r="E6" s="58"/>
    </row>
    <row r="7" spans="2:69" ht="19.5" customHeight="1" thickBot="1" x14ac:dyDescent="0.3">
      <c r="C7" s="853" t="s">
        <v>28418</v>
      </c>
      <c r="D7" s="854"/>
      <c r="E7" s="855">
        <f>S46+AL46+BE46+BP40+K70+V70+AG70</f>
        <v>0</v>
      </c>
      <c r="F7" s="855"/>
      <c r="G7" s="856"/>
      <c r="H7" s="753"/>
      <c r="I7" s="754"/>
      <c r="J7" s="754"/>
      <c r="K7" s="755"/>
      <c r="L7" s="777"/>
      <c r="M7" s="777"/>
    </row>
    <row r="8" spans="2:69" ht="16.5" customHeight="1" thickBot="1" x14ac:dyDescent="0.3">
      <c r="C8" s="720" t="s">
        <v>28419</v>
      </c>
      <c r="D8" s="721"/>
      <c r="E8" s="702">
        <f>+COUNTIF(C14:BF44,"&gt;0")+COUNTIF(BH14:BQ38,"&gt;0")+COUNTIF(C53:AH68,"&gt;0")</f>
        <v>0</v>
      </c>
      <c r="F8" s="729"/>
      <c r="G8" s="701" t="s">
        <v>28420</v>
      </c>
      <c r="H8" s="702"/>
      <c r="I8" s="702"/>
      <c r="J8" s="702">
        <f>NumLines_DAILY+NumLines_TWO_WEEKS+NumLines_MULTIFOCAL+NumLines_AOFA_MINUS+NumLines_AOFA_PLUS+NumLines_ODAMFA+NumLines_ODAMFA90+NumLines_ODAOHfA+NumLines_OTHER_PRODUCTS</f>
        <v>0</v>
      </c>
      <c r="K8" s="729"/>
      <c r="L8" s="720" t="s">
        <v>28421</v>
      </c>
      <c r="M8" s="721"/>
      <c r="N8" s="745">
        <v>120</v>
      </c>
      <c r="O8" s="746"/>
      <c r="P8" s="59"/>
      <c r="Q8" s="719" t="str">
        <f>IF(J8&gt;=Limit_ODAOHfA,"Достигнут лимит по количеству линий","")</f>
        <v/>
      </c>
      <c r="R8" s="719"/>
      <c r="S8" s="719"/>
      <c r="T8" s="719"/>
      <c r="U8" s="719"/>
      <c r="V8" s="719"/>
      <c r="W8" s="719"/>
      <c r="X8" s="719"/>
      <c r="Y8" s="719"/>
      <c r="Z8" s="719"/>
    </row>
    <row r="9" spans="2:69" ht="12.9" customHeight="1" thickBot="1" x14ac:dyDescent="0.3"/>
    <row r="10" spans="2:69" ht="18" customHeight="1" thickBot="1" x14ac:dyDescent="0.3">
      <c r="B10" s="61"/>
      <c r="C10" s="818" t="s">
        <v>28587</v>
      </c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  <c r="O10" s="819"/>
      <c r="P10" s="819"/>
      <c r="Q10" s="819"/>
      <c r="R10" s="819"/>
      <c r="S10" s="819"/>
      <c r="T10" s="819"/>
      <c r="U10" s="819"/>
      <c r="V10" s="819"/>
      <c r="W10" s="819"/>
      <c r="X10" s="819"/>
      <c r="Y10" s="819"/>
      <c r="Z10" s="819"/>
      <c r="AA10" s="819"/>
      <c r="AB10" s="819"/>
      <c r="AC10" s="819"/>
      <c r="AD10" s="819"/>
      <c r="AE10" s="819"/>
      <c r="AF10" s="819"/>
      <c r="AG10" s="819"/>
      <c r="AH10" s="819"/>
      <c r="AI10" s="819"/>
      <c r="AJ10" s="819"/>
      <c r="AK10" s="819"/>
      <c r="AL10" s="819"/>
      <c r="AM10" s="819"/>
      <c r="AN10" s="819"/>
      <c r="AO10" s="819"/>
      <c r="AP10" s="819"/>
      <c r="AQ10" s="819"/>
      <c r="AR10" s="819"/>
      <c r="AS10" s="819"/>
      <c r="AT10" s="819"/>
      <c r="AU10" s="819"/>
      <c r="AV10" s="819"/>
      <c r="AW10" s="819"/>
      <c r="AX10" s="819"/>
      <c r="AY10" s="819"/>
      <c r="AZ10" s="819"/>
      <c r="BA10" s="819"/>
      <c r="BB10" s="819"/>
      <c r="BC10" s="819"/>
      <c r="BD10" s="819"/>
      <c r="BE10" s="819"/>
      <c r="BF10" s="819"/>
      <c r="BG10" s="819"/>
      <c r="BH10" s="819"/>
      <c r="BI10" s="819"/>
      <c r="BJ10" s="819"/>
      <c r="BK10" s="819"/>
      <c r="BL10" s="819"/>
      <c r="BM10" s="819"/>
      <c r="BN10" s="819"/>
      <c r="BO10" s="819"/>
      <c r="BP10" s="819"/>
      <c r="BQ10" s="820"/>
    </row>
    <row r="11" spans="2:69" ht="19.5" customHeight="1" thickTop="1" thickBot="1" x14ac:dyDescent="0.3">
      <c r="B11" s="62" t="s">
        <v>28499</v>
      </c>
      <c r="C11" s="832">
        <v>8.5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833"/>
      <c r="Q11" s="833"/>
      <c r="R11" s="833"/>
      <c r="S11" s="833"/>
      <c r="T11" s="833"/>
      <c r="U11" s="833"/>
      <c r="V11" s="833"/>
      <c r="W11" s="833"/>
      <c r="X11" s="833"/>
      <c r="Y11" s="833"/>
      <c r="Z11" s="833"/>
      <c r="AA11" s="833"/>
      <c r="AB11" s="833"/>
      <c r="AC11" s="833"/>
      <c r="AD11" s="833"/>
      <c r="AE11" s="833"/>
      <c r="AF11" s="833"/>
      <c r="AG11" s="833"/>
      <c r="AH11" s="833"/>
      <c r="AI11" s="833"/>
      <c r="AJ11" s="833"/>
      <c r="AK11" s="833"/>
      <c r="AL11" s="833"/>
      <c r="AM11" s="833"/>
      <c r="AN11" s="833"/>
      <c r="AO11" s="833"/>
      <c r="AP11" s="833"/>
      <c r="AQ11" s="833"/>
      <c r="AR11" s="833"/>
      <c r="AS11" s="833"/>
      <c r="AT11" s="833"/>
      <c r="AU11" s="833"/>
      <c r="AV11" s="833"/>
      <c r="AW11" s="833"/>
      <c r="AX11" s="833"/>
      <c r="AY11" s="833"/>
      <c r="AZ11" s="833"/>
      <c r="BA11" s="833"/>
      <c r="BB11" s="833"/>
      <c r="BC11" s="833"/>
      <c r="BD11" s="833"/>
      <c r="BE11" s="833"/>
      <c r="BF11" s="833"/>
      <c r="BG11" s="833"/>
      <c r="BH11" s="833"/>
      <c r="BI11" s="833"/>
      <c r="BJ11" s="833"/>
      <c r="BK11" s="833"/>
      <c r="BL11" s="833"/>
      <c r="BM11" s="833"/>
      <c r="BN11" s="833"/>
      <c r="BO11" s="833"/>
      <c r="BP11" s="833"/>
      <c r="BQ11" s="834"/>
    </row>
    <row r="12" spans="2:69" ht="16.5" customHeight="1" x14ac:dyDescent="0.25">
      <c r="B12" s="62" t="s">
        <v>28500</v>
      </c>
      <c r="C12" s="848">
        <v>-0.75</v>
      </c>
      <c r="D12" s="849"/>
      <c r="E12" s="849"/>
      <c r="F12" s="849"/>
      <c r="G12" s="849"/>
      <c r="H12" s="849"/>
      <c r="I12" s="849"/>
      <c r="J12" s="849"/>
      <c r="K12" s="849"/>
      <c r="L12" s="849"/>
      <c r="M12" s="849"/>
      <c r="N12" s="849"/>
      <c r="O12" s="849"/>
      <c r="P12" s="849"/>
      <c r="Q12" s="849"/>
      <c r="R12" s="849"/>
      <c r="S12" s="849"/>
      <c r="T12" s="850"/>
      <c r="U12" s="183" t="s">
        <v>28500</v>
      </c>
      <c r="V12" s="848">
        <v>-1.25</v>
      </c>
      <c r="W12" s="849"/>
      <c r="X12" s="849"/>
      <c r="Y12" s="849"/>
      <c r="Z12" s="849"/>
      <c r="AA12" s="849"/>
      <c r="AB12" s="849"/>
      <c r="AC12" s="849"/>
      <c r="AD12" s="849"/>
      <c r="AE12" s="849"/>
      <c r="AF12" s="849"/>
      <c r="AG12" s="849"/>
      <c r="AH12" s="849"/>
      <c r="AI12" s="849"/>
      <c r="AJ12" s="849"/>
      <c r="AK12" s="849"/>
      <c r="AL12" s="849"/>
      <c r="AM12" s="850"/>
      <c r="AN12" s="153" t="s">
        <v>28500</v>
      </c>
      <c r="AO12" s="848">
        <v>-1.75</v>
      </c>
      <c r="AP12" s="849"/>
      <c r="AQ12" s="849"/>
      <c r="AR12" s="849"/>
      <c r="AS12" s="849"/>
      <c r="AT12" s="849"/>
      <c r="AU12" s="849"/>
      <c r="AV12" s="849"/>
      <c r="AW12" s="849"/>
      <c r="AX12" s="849"/>
      <c r="AY12" s="849"/>
      <c r="AZ12" s="849"/>
      <c r="BA12" s="849"/>
      <c r="BB12" s="849"/>
      <c r="BC12" s="849"/>
      <c r="BD12" s="849"/>
      <c r="BE12" s="849"/>
      <c r="BF12" s="850"/>
      <c r="BG12" s="153" t="s">
        <v>28500</v>
      </c>
      <c r="BH12" s="848">
        <v>-2.25</v>
      </c>
      <c r="BI12" s="849"/>
      <c r="BJ12" s="849"/>
      <c r="BK12" s="849"/>
      <c r="BL12" s="849"/>
      <c r="BM12" s="849"/>
      <c r="BN12" s="849"/>
      <c r="BO12" s="849"/>
      <c r="BP12" s="849"/>
      <c r="BQ12" s="850"/>
    </row>
    <row r="13" spans="2:69" ht="12.9" customHeight="1" thickBot="1" x14ac:dyDescent="0.3">
      <c r="B13" s="62" t="s">
        <v>28501</v>
      </c>
      <c r="C13" s="272">
        <v>10</v>
      </c>
      <c r="D13" s="273">
        <v>20</v>
      </c>
      <c r="E13" s="273">
        <v>30</v>
      </c>
      <c r="F13" s="273">
        <v>40</v>
      </c>
      <c r="G13" s="273">
        <v>50</v>
      </c>
      <c r="H13" s="273">
        <v>60</v>
      </c>
      <c r="I13" s="273">
        <v>70</v>
      </c>
      <c r="J13" s="273">
        <v>80</v>
      </c>
      <c r="K13" s="273">
        <v>90</v>
      </c>
      <c r="L13" s="273">
        <v>100</v>
      </c>
      <c r="M13" s="273">
        <v>110</v>
      </c>
      <c r="N13" s="273">
        <v>120</v>
      </c>
      <c r="O13" s="273">
        <v>130</v>
      </c>
      <c r="P13" s="273">
        <v>140</v>
      </c>
      <c r="Q13" s="273">
        <v>150</v>
      </c>
      <c r="R13" s="273">
        <v>160</v>
      </c>
      <c r="S13" s="273">
        <v>170</v>
      </c>
      <c r="T13" s="275">
        <v>180</v>
      </c>
      <c r="U13" s="63" t="s">
        <v>28501</v>
      </c>
      <c r="V13" s="272">
        <v>10</v>
      </c>
      <c r="W13" s="273">
        <v>20</v>
      </c>
      <c r="X13" s="273">
        <v>30</v>
      </c>
      <c r="Y13" s="273">
        <v>40</v>
      </c>
      <c r="Z13" s="273">
        <v>50</v>
      </c>
      <c r="AA13" s="273">
        <v>60</v>
      </c>
      <c r="AB13" s="273">
        <v>70</v>
      </c>
      <c r="AC13" s="273">
        <v>80</v>
      </c>
      <c r="AD13" s="273">
        <v>90</v>
      </c>
      <c r="AE13" s="273">
        <v>100</v>
      </c>
      <c r="AF13" s="273">
        <v>110</v>
      </c>
      <c r="AG13" s="273">
        <v>120</v>
      </c>
      <c r="AH13" s="273">
        <v>130</v>
      </c>
      <c r="AI13" s="273">
        <v>140</v>
      </c>
      <c r="AJ13" s="273">
        <v>150</v>
      </c>
      <c r="AK13" s="273">
        <v>160</v>
      </c>
      <c r="AL13" s="273">
        <v>170</v>
      </c>
      <c r="AM13" s="275">
        <v>180</v>
      </c>
      <c r="AN13" s="63" t="s">
        <v>28501</v>
      </c>
      <c r="AO13" s="272">
        <v>10</v>
      </c>
      <c r="AP13" s="273">
        <v>20</v>
      </c>
      <c r="AQ13" s="273">
        <v>30</v>
      </c>
      <c r="AR13" s="273">
        <v>40</v>
      </c>
      <c r="AS13" s="273">
        <v>50</v>
      </c>
      <c r="AT13" s="273">
        <v>60</v>
      </c>
      <c r="AU13" s="273">
        <v>70</v>
      </c>
      <c r="AV13" s="273">
        <v>80</v>
      </c>
      <c r="AW13" s="273">
        <v>90</v>
      </c>
      <c r="AX13" s="273">
        <v>100</v>
      </c>
      <c r="AY13" s="273">
        <v>110</v>
      </c>
      <c r="AZ13" s="273">
        <v>120</v>
      </c>
      <c r="BA13" s="273">
        <v>130</v>
      </c>
      <c r="BB13" s="273">
        <v>140</v>
      </c>
      <c r="BC13" s="273">
        <v>150</v>
      </c>
      <c r="BD13" s="273">
        <v>160</v>
      </c>
      <c r="BE13" s="273">
        <v>170</v>
      </c>
      <c r="BF13" s="275">
        <v>180</v>
      </c>
      <c r="BG13" s="63" t="s">
        <v>28501</v>
      </c>
      <c r="BH13" s="272">
        <v>10</v>
      </c>
      <c r="BI13" s="273">
        <v>20</v>
      </c>
      <c r="BJ13" s="273">
        <v>70</v>
      </c>
      <c r="BK13" s="273">
        <v>80</v>
      </c>
      <c r="BL13" s="273">
        <v>90</v>
      </c>
      <c r="BM13" s="273">
        <v>100</v>
      </c>
      <c r="BN13" s="273">
        <v>110</v>
      </c>
      <c r="BO13" s="273">
        <v>160</v>
      </c>
      <c r="BP13" s="273">
        <v>170</v>
      </c>
      <c r="BQ13" s="275">
        <v>180</v>
      </c>
    </row>
    <row r="14" spans="2:69" ht="12.9" customHeight="1" x14ac:dyDescent="0.25">
      <c r="B14" s="64" t="s">
        <v>28502</v>
      </c>
      <c r="C14" s="345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7"/>
      <c r="U14" s="154">
        <v>0</v>
      </c>
      <c r="V14" s="374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6"/>
      <c r="AN14" s="154">
        <v>0</v>
      </c>
      <c r="AO14" s="374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6"/>
      <c r="BG14" s="190">
        <v>0</v>
      </c>
      <c r="BH14" s="374"/>
      <c r="BI14" s="375"/>
      <c r="BJ14" s="375"/>
      <c r="BK14" s="375"/>
      <c r="BL14" s="375"/>
      <c r="BM14" s="375"/>
      <c r="BN14" s="375"/>
      <c r="BO14" s="375"/>
      <c r="BP14" s="375"/>
      <c r="BQ14" s="376"/>
    </row>
    <row r="15" spans="2:69" ht="12.9" customHeight="1" x14ac:dyDescent="0.25">
      <c r="B15" s="64" t="s">
        <v>28503</v>
      </c>
      <c r="C15" s="348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50"/>
      <c r="U15" s="154">
        <v>-0.25</v>
      </c>
      <c r="V15" s="377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43"/>
      <c r="AN15" s="154">
        <v>-0.25</v>
      </c>
      <c r="AO15" s="377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43"/>
      <c r="BG15" s="190">
        <v>-0.25</v>
      </c>
      <c r="BH15" s="377"/>
      <c r="BI15" s="378"/>
      <c r="BJ15" s="378"/>
      <c r="BK15" s="378"/>
      <c r="BL15" s="378"/>
      <c r="BM15" s="378"/>
      <c r="BN15" s="378"/>
      <c r="BO15" s="378"/>
      <c r="BP15" s="378"/>
      <c r="BQ15" s="343"/>
    </row>
    <row r="16" spans="2:69" ht="12.9" customHeight="1" x14ac:dyDescent="0.25">
      <c r="B16" s="64" t="s">
        <v>28504</v>
      </c>
      <c r="C16" s="348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50"/>
      <c r="U16" s="154">
        <v>-0.5</v>
      </c>
      <c r="V16" s="377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43"/>
      <c r="AN16" s="154">
        <v>-0.5</v>
      </c>
      <c r="AO16" s="377"/>
      <c r="AP16" s="378"/>
      <c r="AQ16" s="378"/>
      <c r="AR16" s="378"/>
      <c r="AS16" s="378"/>
      <c r="AT16" s="378"/>
      <c r="AU16" s="378"/>
      <c r="AV16" s="378"/>
      <c r="AW16" s="378"/>
      <c r="AX16" s="378"/>
      <c r="AY16" s="378"/>
      <c r="AZ16" s="378"/>
      <c r="BA16" s="378"/>
      <c r="BB16" s="378"/>
      <c r="BC16" s="378"/>
      <c r="BD16" s="378"/>
      <c r="BE16" s="378"/>
      <c r="BF16" s="343"/>
      <c r="BG16" s="190">
        <v>-0.5</v>
      </c>
      <c r="BH16" s="377"/>
      <c r="BI16" s="378"/>
      <c r="BJ16" s="378"/>
      <c r="BK16" s="378"/>
      <c r="BL16" s="378"/>
      <c r="BM16" s="378"/>
      <c r="BN16" s="378"/>
      <c r="BO16" s="378"/>
      <c r="BP16" s="378"/>
      <c r="BQ16" s="343"/>
    </row>
    <row r="17" spans="2:83" ht="12.9" customHeight="1" x14ac:dyDescent="0.25">
      <c r="B17" s="64" t="s">
        <v>28505</v>
      </c>
      <c r="C17" s="348"/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50"/>
      <c r="U17" s="154">
        <v>-0.75</v>
      </c>
      <c r="V17" s="377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43"/>
      <c r="AN17" s="155">
        <v>-0.75</v>
      </c>
      <c r="AO17" s="377"/>
      <c r="AP17" s="378"/>
      <c r="AQ17" s="378"/>
      <c r="AR17" s="378"/>
      <c r="AS17" s="378"/>
      <c r="AT17" s="378"/>
      <c r="AU17" s="378"/>
      <c r="AV17" s="378"/>
      <c r="AW17" s="378"/>
      <c r="AX17" s="378"/>
      <c r="AY17" s="378"/>
      <c r="AZ17" s="378"/>
      <c r="BA17" s="378"/>
      <c r="BB17" s="378"/>
      <c r="BC17" s="378"/>
      <c r="BD17" s="378"/>
      <c r="BE17" s="378"/>
      <c r="BF17" s="343"/>
      <c r="BG17" s="190">
        <v>-0.75</v>
      </c>
      <c r="BH17" s="377"/>
      <c r="BI17" s="378"/>
      <c r="BJ17" s="378"/>
      <c r="BK17" s="378"/>
      <c r="BL17" s="378"/>
      <c r="BM17" s="378"/>
      <c r="BN17" s="378"/>
      <c r="BO17" s="378"/>
      <c r="BP17" s="378"/>
      <c r="BQ17" s="343"/>
    </row>
    <row r="18" spans="2:83" ht="12.9" customHeight="1" x14ac:dyDescent="0.25">
      <c r="B18" s="64" t="s">
        <v>28506</v>
      </c>
      <c r="C18" s="348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50"/>
      <c r="U18" s="154">
        <v>-1</v>
      </c>
      <c r="V18" s="377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43"/>
      <c r="AN18" s="155">
        <v>-1</v>
      </c>
      <c r="AO18" s="377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43"/>
      <c r="BG18" s="190">
        <v>-1</v>
      </c>
      <c r="BH18" s="377"/>
      <c r="BI18" s="378"/>
      <c r="BJ18" s="378"/>
      <c r="BK18" s="378"/>
      <c r="BL18" s="378"/>
      <c r="BM18" s="378"/>
      <c r="BN18" s="378"/>
      <c r="BO18" s="378"/>
      <c r="BP18" s="378"/>
      <c r="BQ18" s="343"/>
    </row>
    <row r="19" spans="2:83" ht="12.9" customHeight="1" x14ac:dyDescent="0.25">
      <c r="B19" s="64" t="s">
        <v>28507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50"/>
      <c r="U19" s="154">
        <v>-1.25</v>
      </c>
      <c r="V19" s="377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43"/>
      <c r="AN19" s="155">
        <v>-1.25</v>
      </c>
      <c r="AO19" s="377"/>
      <c r="AP19" s="378"/>
      <c r="AQ19" s="378"/>
      <c r="AR19" s="378"/>
      <c r="AS19" s="378"/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43"/>
      <c r="BG19" s="190">
        <v>-1.25</v>
      </c>
      <c r="BH19" s="377"/>
      <c r="BI19" s="378"/>
      <c r="BJ19" s="378"/>
      <c r="BK19" s="378"/>
      <c r="BL19" s="378"/>
      <c r="BM19" s="378"/>
      <c r="BN19" s="378"/>
      <c r="BO19" s="378"/>
      <c r="BP19" s="378"/>
      <c r="BQ19" s="343"/>
    </row>
    <row r="20" spans="2:83" ht="12.9" customHeight="1" x14ac:dyDescent="0.25">
      <c r="B20" s="64" t="s">
        <v>28508</v>
      </c>
      <c r="C20" s="348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350"/>
      <c r="U20" s="154">
        <v>-1.5</v>
      </c>
      <c r="V20" s="377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43"/>
      <c r="AN20" s="155">
        <v>-1.5</v>
      </c>
      <c r="AO20" s="377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43"/>
      <c r="BG20" s="190">
        <v>-1.5</v>
      </c>
      <c r="BH20" s="377"/>
      <c r="BI20" s="378"/>
      <c r="BJ20" s="378"/>
      <c r="BK20" s="378"/>
      <c r="BL20" s="378"/>
      <c r="BM20" s="378"/>
      <c r="BN20" s="378"/>
      <c r="BO20" s="378"/>
      <c r="BP20" s="378"/>
      <c r="BQ20" s="343"/>
    </row>
    <row r="21" spans="2:83" ht="12.9" customHeight="1" x14ac:dyDescent="0.25">
      <c r="B21" s="64" t="s">
        <v>28509</v>
      </c>
      <c r="C21" s="348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49"/>
      <c r="S21" s="349"/>
      <c r="T21" s="350"/>
      <c r="U21" s="154">
        <v>-1.75</v>
      </c>
      <c r="V21" s="377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43"/>
      <c r="AN21" s="155">
        <v>-1.75</v>
      </c>
      <c r="AO21" s="377"/>
      <c r="AP21" s="378"/>
      <c r="AQ21" s="378"/>
      <c r="AR21" s="378"/>
      <c r="AS21" s="378"/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43"/>
      <c r="BG21" s="190">
        <v>-1.75</v>
      </c>
      <c r="BH21" s="377"/>
      <c r="BI21" s="378"/>
      <c r="BJ21" s="378"/>
      <c r="BK21" s="378"/>
      <c r="BL21" s="378"/>
      <c r="BM21" s="378"/>
      <c r="BN21" s="378"/>
      <c r="BO21" s="378"/>
      <c r="BP21" s="378"/>
      <c r="BQ21" s="343"/>
    </row>
    <row r="22" spans="2:83" ht="12.9" customHeight="1" x14ac:dyDescent="0.25">
      <c r="B22" s="64" t="s">
        <v>28510</v>
      </c>
      <c r="C22" s="348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50"/>
      <c r="U22" s="154">
        <v>-2</v>
      </c>
      <c r="V22" s="377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43"/>
      <c r="AN22" s="155">
        <v>-2</v>
      </c>
      <c r="AO22" s="377"/>
      <c r="AP22" s="378"/>
      <c r="AQ22" s="378"/>
      <c r="AR22" s="378"/>
      <c r="AS22" s="378"/>
      <c r="AT22" s="378"/>
      <c r="AU22" s="378"/>
      <c r="AV22" s="378"/>
      <c r="AW22" s="378"/>
      <c r="AX22" s="378"/>
      <c r="AY22" s="378"/>
      <c r="AZ22" s="378"/>
      <c r="BA22" s="378"/>
      <c r="BB22" s="378"/>
      <c r="BC22" s="378"/>
      <c r="BD22" s="378"/>
      <c r="BE22" s="378"/>
      <c r="BF22" s="343"/>
      <c r="BG22" s="190">
        <v>-2</v>
      </c>
      <c r="BH22" s="377"/>
      <c r="BI22" s="378"/>
      <c r="BJ22" s="378"/>
      <c r="BK22" s="378"/>
      <c r="BL22" s="378"/>
      <c r="BM22" s="378"/>
      <c r="BN22" s="378"/>
      <c r="BO22" s="378"/>
      <c r="BP22" s="378"/>
      <c r="BQ22" s="343"/>
    </row>
    <row r="23" spans="2:83" ht="12.9" customHeight="1" x14ac:dyDescent="0.25">
      <c r="B23" s="64" t="s">
        <v>28511</v>
      </c>
      <c r="C23" s="348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50"/>
      <c r="U23" s="154">
        <v>-2.25</v>
      </c>
      <c r="V23" s="377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43"/>
      <c r="AN23" s="155">
        <v>-2.25</v>
      </c>
      <c r="AO23" s="377"/>
      <c r="AP23" s="378"/>
      <c r="AQ23" s="378"/>
      <c r="AR23" s="378"/>
      <c r="AS23" s="378"/>
      <c r="AT23" s="378"/>
      <c r="AU23" s="378"/>
      <c r="AV23" s="378"/>
      <c r="AW23" s="378"/>
      <c r="AX23" s="378"/>
      <c r="AY23" s="378"/>
      <c r="AZ23" s="378"/>
      <c r="BA23" s="378"/>
      <c r="BB23" s="378"/>
      <c r="BC23" s="378"/>
      <c r="BD23" s="378"/>
      <c r="BE23" s="378"/>
      <c r="BF23" s="343"/>
      <c r="BG23" s="190">
        <v>-2.25</v>
      </c>
      <c r="BH23" s="377"/>
      <c r="BI23" s="378"/>
      <c r="BJ23" s="378"/>
      <c r="BK23" s="378"/>
      <c r="BL23" s="378"/>
      <c r="BM23" s="378"/>
      <c r="BN23" s="378"/>
      <c r="BO23" s="378"/>
      <c r="BP23" s="378"/>
      <c r="BQ23" s="343"/>
    </row>
    <row r="24" spans="2:83" ht="12.9" customHeight="1" x14ac:dyDescent="0.25">
      <c r="B24" s="64" t="s">
        <v>28512</v>
      </c>
      <c r="C24" s="348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50"/>
      <c r="U24" s="154">
        <v>-2.5</v>
      </c>
      <c r="V24" s="377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43"/>
      <c r="AN24" s="155">
        <v>-2.5</v>
      </c>
      <c r="AO24" s="377"/>
      <c r="AP24" s="378"/>
      <c r="AQ24" s="378"/>
      <c r="AR24" s="378"/>
      <c r="AS24" s="378"/>
      <c r="AT24" s="378"/>
      <c r="AU24" s="378"/>
      <c r="AV24" s="378"/>
      <c r="AW24" s="378"/>
      <c r="AX24" s="378"/>
      <c r="AY24" s="378"/>
      <c r="AZ24" s="378"/>
      <c r="BA24" s="378"/>
      <c r="BB24" s="378"/>
      <c r="BC24" s="378"/>
      <c r="BD24" s="378"/>
      <c r="BE24" s="378"/>
      <c r="BF24" s="343"/>
      <c r="BG24" s="190">
        <v>-2.5</v>
      </c>
      <c r="BH24" s="377"/>
      <c r="BI24" s="378"/>
      <c r="BJ24" s="378"/>
      <c r="BK24" s="378"/>
      <c r="BL24" s="378"/>
      <c r="BM24" s="378"/>
      <c r="BN24" s="378"/>
      <c r="BO24" s="378"/>
      <c r="BP24" s="378"/>
      <c r="BQ24" s="343"/>
    </row>
    <row r="25" spans="2:83" ht="12.9" customHeight="1" x14ac:dyDescent="0.25">
      <c r="B25" s="64" t="s">
        <v>28513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50"/>
      <c r="U25" s="154">
        <v>-2.75</v>
      </c>
      <c r="V25" s="377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43"/>
      <c r="AN25" s="155">
        <v>-2.75</v>
      </c>
      <c r="AO25" s="377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378"/>
      <c r="BB25" s="378"/>
      <c r="BC25" s="378"/>
      <c r="BD25" s="378"/>
      <c r="BE25" s="378"/>
      <c r="BF25" s="343"/>
      <c r="BG25" s="190">
        <v>-2.75</v>
      </c>
      <c r="BH25" s="377"/>
      <c r="BI25" s="378"/>
      <c r="BJ25" s="378"/>
      <c r="BK25" s="378"/>
      <c r="BL25" s="378"/>
      <c r="BM25" s="378"/>
      <c r="BN25" s="378"/>
      <c r="BO25" s="378"/>
      <c r="BP25" s="378"/>
      <c r="BQ25" s="343"/>
    </row>
    <row r="26" spans="2:83" ht="12.9" customHeight="1" x14ac:dyDescent="0.25">
      <c r="B26" s="64" t="s">
        <v>28514</v>
      </c>
      <c r="C26" s="348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50"/>
      <c r="U26" s="154">
        <v>-3</v>
      </c>
      <c r="V26" s="377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43"/>
      <c r="AN26" s="155">
        <v>-3</v>
      </c>
      <c r="AO26" s="377"/>
      <c r="AP26" s="378"/>
      <c r="AQ26" s="378"/>
      <c r="AR26" s="378"/>
      <c r="AS26" s="378"/>
      <c r="AT26" s="378"/>
      <c r="AU26" s="378"/>
      <c r="AV26" s="378"/>
      <c r="AW26" s="378"/>
      <c r="AX26" s="378"/>
      <c r="AY26" s="378"/>
      <c r="AZ26" s="378"/>
      <c r="BA26" s="378"/>
      <c r="BB26" s="378"/>
      <c r="BC26" s="378"/>
      <c r="BD26" s="378"/>
      <c r="BE26" s="378"/>
      <c r="BF26" s="343"/>
      <c r="BG26" s="190">
        <v>-3</v>
      </c>
      <c r="BH26" s="377"/>
      <c r="BI26" s="378"/>
      <c r="BJ26" s="378"/>
      <c r="BK26" s="378"/>
      <c r="BL26" s="378"/>
      <c r="BM26" s="378"/>
      <c r="BN26" s="378"/>
      <c r="BO26" s="378"/>
      <c r="BP26" s="378"/>
      <c r="BQ26" s="343"/>
    </row>
    <row r="27" spans="2:83" ht="12.9" customHeight="1" x14ac:dyDescent="0.25">
      <c r="B27" s="64" t="s">
        <v>28515</v>
      </c>
      <c r="C27" s="348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50"/>
      <c r="U27" s="154">
        <v>-3.25</v>
      </c>
      <c r="V27" s="377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43"/>
      <c r="AN27" s="155">
        <v>-3.25</v>
      </c>
      <c r="AO27" s="377"/>
      <c r="AP27" s="378"/>
      <c r="AQ27" s="378"/>
      <c r="AR27" s="378"/>
      <c r="AS27" s="378"/>
      <c r="AT27" s="378"/>
      <c r="AU27" s="378"/>
      <c r="AV27" s="378"/>
      <c r="AW27" s="378"/>
      <c r="AX27" s="378"/>
      <c r="AY27" s="378"/>
      <c r="AZ27" s="378"/>
      <c r="BA27" s="378"/>
      <c r="BB27" s="378"/>
      <c r="BC27" s="378"/>
      <c r="BD27" s="378"/>
      <c r="BE27" s="378"/>
      <c r="BF27" s="343"/>
      <c r="BG27" s="190">
        <v>-3.25</v>
      </c>
      <c r="BH27" s="377"/>
      <c r="BI27" s="378"/>
      <c r="BJ27" s="378"/>
      <c r="BK27" s="378"/>
      <c r="BL27" s="378"/>
      <c r="BM27" s="378"/>
      <c r="BN27" s="378"/>
      <c r="BO27" s="378"/>
      <c r="BP27" s="378"/>
      <c r="BQ27" s="343"/>
    </row>
    <row r="28" spans="2:83" ht="12.9" customHeight="1" x14ac:dyDescent="0.25">
      <c r="B28" s="64" t="s">
        <v>28516</v>
      </c>
      <c r="C28" s="348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50"/>
      <c r="U28" s="154">
        <v>-3.5</v>
      </c>
      <c r="V28" s="377"/>
      <c r="W28" s="378"/>
      <c r="X28" s="378"/>
      <c r="Y28" s="378"/>
      <c r="Z28" s="378"/>
      <c r="AA28" s="378"/>
      <c r="AB28" s="378"/>
      <c r="AC28" s="378"/>
      <c r="AD28" s="378"/>
      <c r="AE28" s="378"/>
      <c r="AF28" s="378"/>
      <c r="AG28" s="378"/>
      <c r="AH28" s="378"/>
      <c r="AI28" s="378"/>
      <c r="AJ28" s="378"/>
      <c r="AK28" s="378"/>
      <c r="AL28" s="378"/>
      <c r="AM28" s="343"/>
      <c r="AN28" s="155">
        <v>-3.5</v>
      </c>
      <c r="AO28" s="377"/>
      <c r="AP28" s="378"/>
      <c r="AQ28" s="378"/>
      <c r="AR28" s="378"/>
      <c r="AS28" s="378"/>
      <c r="AT28" s="378"/>
      <c r="AU28" s="378"/>
      <c r="AV28" s="378"/>
      <c r="AW28" s="378"/>
      <c r="AX28" s="378"/>
      <c r="AY28" s="378"/>
      <c r="AZ28" s="378"/>
      <c r="BA28" s="378"/>
      <c r="BB28" s="378"/>
      <c r="BC28" s="378"/>
      <c r="BD28" s="378"/>
      <c r="BE28" s="378"/>
      <c r="BF28" s="343"/>
      <c r="BG28" s="190">
        <v>-3.5</v>
      </c>
      <c r="BH28" s="377"/>
      <c r="BI28" s="378"/>
      <c r="BJ28" s="378"/>
      <c r="BK28" s="378"/>
      <c r="BL28" s="378"/>
      <c r="BM28" s="378"/>
      <c r="BN28" s="378"/>
      <c r="BO28" s="378"/>
      <c r="BP28" s="378"/>
      <c r="BQ28" s="343"/>
    </row>
    <row r="29" spans="2:83" ht="12.9" customHeight="1" x14ac:dyDescent="0.25">
      <c r="B29" s="64" t="s">
        <v>28517</v>
      </c>
      <c r="C29" s="348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50"/>
      <c r="U29" s="154">
        <v>-3.75</v>
      </c>
      <c r="V29" s="377"/>
      <c r="W29" s="378"/>
      <c r="X29" s="378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  <c r="AJ29" s="378"/>
      <c r="AK29" s="378"/>
      <c r="AL29" s="378"/>
      <c r="AM29" s="343"/>
      <c r="AN29" s="155">
        <v>-3.75</v>
      </c>
      <c r="AO29" s="377"/>
      <c r="AP29" s="378"/>
      <c r="AQ29" s="378"/>
      <c r="AR29" s="378"/>
      <c r="AS29" s="378"/>
      <c r="AT29" s="378"/>
      <c r="AU29" s="378"/>
      <c r="AV29" s="378"/>
      <c r="AW29" s="378"/>
      <c r="AX29" s="378"/>
      <c r="AY29" s="378"/>
      <c r="AZ29" s="378"/>
      <c r="BA29" s="378"/>
      <c r="BB29" s="378"/>
      <c r="BC29" s="378"/>
      <c r="BD29" s="378"/>
      <c r="BE29" s="378"/>
      <c r="BF29" s="343"/>
      <c r="BG29" s="190">
        <v>-3.75</v>
      </c>
      <c r="BH29" s="377"/>
      <c r="BI29" s="378"/>
      <c r="BJ29" s="378"/>
      <c r="BK29" s="378"/>
      <c r="BL29" s="378"/>
      <c r="BM29" s="378"/>
      <c r="BN29" s="378"/>
      <c r="BO29" s="378"/>
      <c r="BP29" s="378"/>
      <c r="BQ29" s="343"/>
    </row>
    <row r="30" spans="2:83" ht="12.9" customHeight="1" x14ac:dyDescent="0.25">
      <c r="B30" s="64" t="s">
        <v>28518</v>
      </c>
      <c r="C30" s="348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50"/>
      <c r="U30" s="154">
        <v>-4</v>
      </c>
      <c r="V30" s="377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43"/>
      <c r="AN30" s="155">
        <v>-4</v>
      </c>
      <c r="AO30" s="377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43"/>
      <c r="BG30" s="190">
        <v>-4</v>
      </c>
      <c r="BH30" s="377"/>
      <c r="BI30" s="378"/>
      <c r="BJ30" s="378"/>
      <c r="BK30" s="378"/>
      <c r="BL30" s="378"/>
      <c r="BM30" s="378"/>
      <c r="BN30" s="378"/>
      <c r="BO30" s="378"/>
      <c r="BP30" s="378"/>
      <c r="BQ30" s="343"/>
    </row>
    <row r="31" spans="2:83" ht="12.9" customHeight="1" x14ac:dyDescent="0.25">
      <c r="B31" s="64" t="s">
        <v>28519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50"/>
      <c r="U31" s="154">
        <v>-4.25</v>
      </c>
      <c r="V31" s="377"/>
      <c r="W31" s="378"/>
      <c r="X31" s="378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  <c r="AJ31" s="378"/>
      <c r="AK31" s="378"/>
      <c r="AL31" s="378"/>
      <c r="AM31" s="343"/>
      <c r="AN31" s="155">
        <v>-4.25</v>
      </c>
      <c r="AO31" s="377"/>
      <c r="AP31" s="378"/>
      <c r="AQ31" s="378"/>
      <c r="AR31" s="378"/>
      <c r="AS31" s="378"/>
      <c r="AT31" s="378"/>
      <c r="AU31" s="378"/>
      <c r="AV31" s="378"/>
      <c r="AW31" s="378"/>
      <c r="AX31" s="378"/>
      <c r="AY31" s="378"/>
      <c r="AZ31" s="378"/>
      <c r="BA31" s="378"/>
      <c r="BB31" s="378"/>
      <c r="BC31" s="378"/>
      <c r="BD31" s="378"/>
      <c r="BE31" s="378"/>
      <c r="BF31" s="343"/>
      <c r="BG31" s="190">
        <v>-4.25</v>
      </c>
      <c r="BH31" s="377"/>
      <c r="BI31" s="378"/>
      <c r="BJ31" s="378"/>
      <c r="BK31" s="378"/>
      <c r="BL31" s="378"/>
      <c r="BM31" s="378"/>
      <c r="BN31" s="378"/>
      <c r="BO31" s="378"/>
      <c r="BP31" s="378"/>
      <c r="BQ31" s="343"/>
    </row>
    <row r="32" spans="2:83" ht="12.9" customHeight="1" x14ac:dyDescent="0.25">
      <c r="B32" s="64" t="s">
        <v>28520</v>
      </c>
      <c r="C32" s="348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50"/>
      <c r="U32" s="154">
        <v>-4.5</v>
      </c>
      <c r="V32" s="377"/>
      <c r="W32" s="378"/>
      <c r="X32" s="378"/>
      <c r="Y32" s="378"/>
      <c r="Z32" s="378"/>
      <c r="AA32" s="378"/>
      <c r="AB32" s="378"/>
      <c r="AC32" s="378"/>
      <c r="AD32" s="378"/>
      <c r="AE32" s="378"/>
      <c r="AF32" s="378"/>
      <c r="AG32" s="378"/>
      <c r="AH32" s="378"/>
      <c r="AI32" s="378"/>
      <c r="AJ32" s="378"/>
      <c r="AK32" s="378"/>
      <c r="AL32" s="378"/>
      <c r="AM32" s="343"/>
      <c r="AN32" s="155">
        <v>-4.5</v>
      </c>
      <c r="AO32" s="377"/>
      <c r="AP32" s="378"/>
      <c r="AQ32" s="378"/>
      <c r="AR32" s="378"/>
      <c r="AS32" s="378"/>
      <c r="AT32" s="378"/>
      <c r="AU32" s="378"/>
      <c r="AV32" s="378"/>
      <c r="AW32" s="378"/>
      <c r="AX32" s="378"/>
      <c r="AY32" s="378"/>
      <c r="AZ32" s="378"/>
      <c r="BA32" s="378"/>
      <c r="BB32" s="378"/>
      <c r="BC32" s="378"/>
      <c r="BD32" s="378"/>
      <c r="BE32" s="378"/>
      <c r="BF32" s="343"/>
      <c r="BG32" s="190">
        <v>-4.5</v>
      </c>
      <c r="BH32" s="377"/>
      <c r="BI32" s="378"/>
      <c r="BJ32" s="378"/>
      <c r="BK32" s="378"/>
      <c r="BL32" s="378"/>
      <c r="BM32" s="378"/>
      <c r="BN32" s="378"/>
      <c r="BO32" s="378"/>
      <c r="BP32" s="378"/>
      <c r="BQ32" s="343"/>
      <c r="BS32" s="86"/>
      <c r="BT32" s="86"/>
      <c r="BU32" s="86"/>
      <c r="BZ32" s="86"/>
      <c r="CB32" s="86"/>
      <c r="CC32" s="86"/>
      <c r="CE32" s="86"/>
    </row>
    <row r="33" spans="2:83" ht="12.9" customHeight="1" x14ac:dyDescent="0.25">
      <c r="B33" s="64" t="s">
        <v>28521</v>
      </c>
      <c r="C33" s="348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50"/>
      <c r="U33" s="154">
        <v>-4.75</v>
      </c>
      <c r="V33" s="377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/>
      <c r="AK33" s="378"/>
      <c r="AL33" s="378"/>
      <c r="AM33" s="343"/>
      <c r="AN33" s="155">
        <v>-4.75</v>
      </c>
      <c r="AO33" s="377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/>
      <c r="BA33" s="378"/>
      <c r="BB33" s="378"/>
      <c r="BC33" s="378"/>
      <c r="BD33" s="378"/>
      <c r="BE33" s="378"/>
      <c r="BF33" s="343"/>
      <c r="BG33" s="190">
        <v>-4.75</v>
      </c>
      <c r="BH33" s="377"/>
      <c r="BI33" s="378"/>
      <c r="BJ33" s="378"/>
      <c r="BK33" s="378"/>
      <c r="BL33" s="378"/>
      <c r="BM33" s="378"/>
      <c r="BN33" s="378"/>
      <c r="BO33" s="378"/>
      <c r="BP33" s="378"/>
      <c r="BQ33" s="343"/>
      <c r="BS33" s="86"/>
      <c r="BT33" s="86"/>
      <c r="BU33" s="86"/>
      <c r="BZ33" s="156"/>
      <c r="CB33" s="86"/>
      <c r="CC33" s="86"/>
      <c r="CE33" s="86"/>
    </row>
    <row r="34" spans="2:83" ht="12.9" customHeight="1" x14ac:dyDescent="0.25">
      <c r="B34" s="64" t="s">
        <v>28522</v>
      </c>
      <c r="C34" s="348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50"/>
      <c r="U34" s="154">
        <v>-5</v>
      </c>
      <c r="V34" s="377"/>
      <c r="W34" s="378"/>
      <c r="X34" s="378"/>
      <c r="Y34" s="378"/>
      <c r="Z34" s="378"/>
      <c r="AA34" s="378"/>
      <c r="AB34" s="378"/>
      <c r="AC34" s="378"/>
      <c r="AD34" s="378"/>
      <c r="AE34" s="378"/>
      <c r="AF34" s="378"/>
      <c r="AG34" s="378"/>
      <c r="AH34" s="378"/>
      <c r="AI34" s="378"/>
      <c r="AJ34" s="378"/>
      <c r="AK34" s="378"/>
      <c r="AL34" s="378"/>
      <c r="AM34" s="343"/>
      <c r="AN34" s="155">
        <v>-5</v>
      </c>
      <c r="AO34" s="377"/>
      <c r="AP34" s="378"/>
      <c r="AQ34" s="378"/>
      <c r="AR34" s="378"/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378"/>
      <c r="BE34" s="378"/>
      <c r="BF34" s="343"/>
      <c r="BG34" s="190">
        <v>-5</v>
      </c>
      <c r="BH34" s="377"/>
      <c r="BI34" s="378"/>
      <c r="BJ34" s="378"/>
      <c r="BK34" s="378"/>
      <c r="BL34" s="378"/>
      <c r="BM34" s="378"/>
      <c r="BN34" s="378"/>
      <c r="BO34" s="378"/>
      <c r="BP34" s="378"/>
      <c r="BQ34" s="343"/>
      <c r="BS34" s="86"/>
      <c r="BT34" s="86"/>
      <c r="BU34" s="86"/>
      <c r="BZ34" s="86"/>
      <c r="CB34" s="86"/>
      <c r="CC34" s="86"/>
      <c r="CE34" s="86"/>
    </row>
    <row r="35" spans="2:83" ht="12.9" customHeight="1" x14ac:dyDescent="0.25">
      <c r="B35" s="64" t="s">
        <v>28523</v>
      </c>
      <c r="C35" s="348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50"/>
      <c r="U35" s="154">
        <v>-5.25</v>
      </c>
      <c r="V35" s="377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43"/>
      <c r="AN35" s="155">
        <v>-5.25</v>
      </c>
      <c r="AO35" s="377"/>
      <c r="AP35" s="378"/>
      <c r="AQ35" s="378"/>
      <c r="AR35" s="378"/>
      <c r="AS35" s="378"/>
      <c r="AT35" s="378"/>
      <c r="AU35" s="378"/>
      <c r="AV35" s="378"/>
      <c r="AW35" s="378"/>
      <c r="AX35" s="378"/>
      <c r="AY35" s="378"/>
      <c r="AZ35" s="378"/>
      <c r="BA35" s="378"/>
      <c r="BB35" s="378"/>
      <c r="BC35" s="378"/>
      <c r="BD35" s="378"/>
      <c r="BE35" s="378"/>
      <c r="BF35" s="343"/>
      <c r="BG35" s="190">
        <v>-5.25</v>
      </c>
      <c r="BH35" s="377"/>
      <c r="BI35" s="378"/>
      <c r="BJ35" s="378"/>
      <c r="BK35" s="378"/>
      <c r="BL35" s="378"/>
      <c r="BM35" s="378"/>
      <c r="BN35" s="378"/>
      <c r="BO35" s="378"/>
      <c r="BP35" s="378"/>
      <c r="BQ35" s="343"/>
      <c r="BS35" s="86"/>
      <c r="BT35" s="86"/>
      <c r="BU35" s="86"/>
      <c r="BZ35" s="86"/>
      <c r="CB35" s="86"/>
      <c r="CC35" s="86"/>
      <c r="CE35" s="86"/>
    </row>
    <row r="36" spans="2:83" ht="12.9" customHeight="1" x14ac:dyDescent="0.25">
      <c r="B36" s="64" t="s">
        <v>28524</v>
      </c>
      <c r="C36" s="348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51"/>
      <c r="S36" s="349"/>
      <c r="T36" s="350"/>
      <c r="U36" s="154">
        <v>-5.5</v>
      </c>
      <c r="V36" s="377"/>
      <c r="W36" s="378"/>
      <c r="X36" s="378"/>
      <c r="Y36" s="378"/>
      <c r="Z36" s="378"/>
      <c r="AA36" s="378"/>
      <c r="AB36" s="378"/>
      <c r="AC36" s="378"/>
      <c r="AD36" s="378"/>
      <c r="AE36" s="378"/>
      <c r="AF36" s="378"/>
      <c r="AG36" s="378"/>
      <c r="AH36" s="378"/>
      <c r="AI36" s="378"/>
      <c r="AJ36" s="378"/>
      <c r="AK36" s="378"/>
      <c r="AL36" s="378"/>
      <c r="AM36" s="343"/>
      <c r="AN36" s="155">
        <v>-5.5</v>
      </c>
      <c r="AO36" s="377"/>
      <c r="AP36" s="378"/>
      <c r="AQ36" s="378"/>
      <c r="AR36" s="378"/>
      <c r="AS36" s="378"/>
      <c r="AT36" s="378"/>
      <c r="AU36" s="378"/>
      <c r="AV36" s="378"/>
      <c r="AW36" s="378"/>
      <c r="AX36" s="378"/>
      <c r="AY36" s="378"/>
      <c r="AZ36" s="378"/>
      <c r="BA36" s="378"/>
      <c r="BB36" s="378"/>
      <c r="BC36" s="378"/>
      <c r="BD36" s="378"/>
      <c r="BE36" s="378"/>
      <c r="BF36" s="343"/>
      <c r="BG36" s="190">
        <v>-5.5</v>
      </c>
      <c r="BH36" s="377"/>
      <c r="BI36" s="378"/>
      <c r="BJ36" s="378"/>
      <c r="BK36" s="378"/>
      <c r="BL36" s="378"/>
      <c r="BM36" s="378"/>
      <c r="BN36" s="378"/>
      <c r="BO36" s="378"/>
      <c r="BP36" s="378"/>
      <c r="BQ36" s="343"/>
      <c r="BS36" s="86"/>
      <c r="BT36" s="86"/>
      <c r="BU36" s="86"/>
      <c r="BZ36" s="86"/>
      <c r="CB36" s="86"/>
      <c r="CC36" s="86"/>
      <c r="CE36" s="86"/>
    </row>
    <row r="37" spans="2:83" ht="12.9" customHeight="1" x14ac:dyDescent="0.25">
      <c r="B37" s="64" t="s">
        <v>28525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53"/>
      <c r="T37" s="350"/>
      <c r="U37" s="154">
        <v>-5.75</v>
      </c>
      <c r="V37" s="377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378"/>
      <c r="AJ37" s="378"/>
      <c r="AK37" s="378"/>
      <c r="AL37" s="378"/>
      <c r="AM37" s="343"/>
      <c r="AN37" s="155">
        <v>-5.75</v>
      </c>
      <c r="AO37" s="377"/>
      <c r="AP37" s="378"/>
      <c r="AQ37" s="378"/>
      <c r="AR37" s="378"/>
      <c r="AS37" s="378"/>
      <c r="AT37" s="378"/>
      <c r="AU37" s="378"/>
      <c r="AV37" s="378"/>
      <c r="AW37" s="378"/>
      <c r="AX37" s="378"/>
      <c r="AY37" s="378"/>
      <c r="AZ37" s="378"/>
      <c r="BA37" s="378"/>
      <c r="BB37" s="378"/>
      <c r="BC37" s="378"/>
      <c r="BD37" s="378"/>
      <c r="BE37" s="378"/>
      <c r="BF37" s="343"/>
      <c r="BG37" s="190">
        <v>-5.75</v>
      </c>
      <c r="BH37" s="377"/>
      <c r="BI37" s="378"/>
      <c r="BJ37" s="378"/>
      <c r="BK37" s="378"/>
      <c r="BL37" s="378"/>
      <c r="BM37" s="378"/>
      <c r="BN37" s="378"/>
      <c r="BO37" s="378"/>
      <c r="BP37" s="378"/>
      <c r="BQ37" s="343"/>
      <c r="BS37" s="86"/>
      <c r="BT37" s="86"/>
      <c r="BU37" s="86"/>
      <c r="BZ37" s="86"/>
      <c r="CB37" s="86"/>
      <c r="CC37" s="86"/>
      <c r="CE37" s="86"/>
    </row>
    <row r="38" spans="2:83" ht="12.9" customHeight="1" thickBot="1" x14ac:dyDescent="0.3">
      <c r="B38" s="65" t="s">
        <v>28526</v>
      </c>
      <c r="C38" s="348"/>
      <c r="D38" s="349"/>
      <c r="E38" s="351"/>
      <c r="F38" s="351"/>
      <c r="G38" s="351"/>
      <c r="H38" s="351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54"/>
      <c r="T38" s="350"/>
      <c r="U38" s="155">
        <v>-6</v>
      </c>
      <c r="V38" s="377"/>
      <c r="W38" s="378"/>
      <c r="X38" s="379"/>
      <c r="Y38" s="379"/>
      <c r="Z38" s="379"/>
      <c r="AA38" s="379"/>
      <c r="AB38" s="378"/>
      <c r="AC38" s="378"/>
      <c r="AD38" s="378"/>
      <c r="AE38" s="378"/>
      <c r="AF38" s="378"/>
      <c r="AG38" s="379"/>
      <c r="AH38" s="379"/>
      <c r="AI38" s="379"/>
      <c r="AJ38" s="379"/>
      <c r="AK38" s="378"/>
      <c r="AL38" s="378"/>
      <c r="AM38" s="343"/>
      <c r="AN38" s="155">
        <v>-6</v>
      </c>
      <c r="AO38" s="377"/>
      <c r="AP38" s="378"/>
      <c r="AQ38" s="379"/>
      <c r="AR38" s="379"/>
      <c r="AS38" s="379"/>
      <c r="AT38" s="379"/>
      <c r="AU38" s="379"/>
      <c r="AV38" s="378"/>
      <c r="AW38" s="378"/>
      <c r="AX38" s="378"/>
      <c r="AY38" s="378"/>
      <c r="AZ38" s="379"/>
      <c r="BA38" s="379"/>
      <c r="BB38" s="379"/>
      <c r="BC38" s="379"/>
      <c r="BD38" s="378"/>
      <c r="BE38" s="378"/>
      <c r="BF38" s="343"/>
      <c r="BG38" s="190">
        <v>-6</v>
      </c>
      <c r="BH38" s="576"/>
      <c r="BI38" s="582"/>
      <c r="BJ38" s="582"/>
      <c r="BK38" s="582"/>
      <c r="BL38" s="582"/>
      <c r="BM38" s="582"/>
      <c r="BN38" s="582"/>
      <c r="BO38" s="582"/>
      <c r="BP38" s="582"/>
      <c r="BQ38" s="583"/>
      <c r="BS38" s="86"/>
      <c r="BT38" s="86"/>
      <c r="BU38" s="86"/>
      <c r="BZ38" s="86"/>
      <c r="CB38" s="86"/>
      <c r="CC38" s="86"/>
      <c r="CE38" s="86"/>
    </row>
    <row r="39" spans="2:83" ht="12.9" customHeight="1" thickBot="1" x14ac:dyDescent="0.3">
      <c r="B39" s="65" t="s">
        <v>28527</v>
      </c>
      <c r="C39" s="348"/>
      <c r="D39" s="352"/>
      <c r="E39" s="355"/>
      <c r="F39" s="356"/>
      <c r="G39" s="356"/>
      <c r="H39" s="357"/>
      <c r="I39" s="353"/>
      <c r="J39" s="353"/>
      <c r="K39" s="353"/>
      <c r="L39" s="353"/>
      <c r="M39" s="353"/>
      <c r="N39" s="358"/>
      <c r="O39" s="358"/>
      <c r="P39" s="358"/>
      <c r="Q39" s="358"/>
      <c r="R39" s="349"/>
      <c r="S39" s="349"/>
      <c r="T39" s="359"/>
      <c r="U39" s="155">
        <v>-6.5</v>
      </c>
      <c r="V39" s="377"/>
      <c r="W39" s="380"/>
      <c r="X39" s="355"/>
      <c r="Y39" s="356"/>
      <c r="Z39" s="356"/>
      <c r="AA39" s="357"/>
      <c r="AB39" s="381"/>
      <c r="AC39" s="378"/>
      <c r="AD39" s="378"/>
      <c r="AE39" s="378"/>
      <c r="AF39" s="380"/>
      <c r="AG39" s="355"/>
      <c r="AH39" s="356"/>
      <c r="AI39" s="356"/>
      <c r="AJ39" s="357"/>
      <c r="AK39" s="381"/>
      <c r="AL39" s="378"/>
      <c r="AM39" s="343"/>
      <c r="AN39" s="155">
        <v>-6.5</v>
      </c>
      <c r="AO39" s="377"/>
      <c r="AP39" s="380"/>
      <c r="AQ39" s="355"/>
      <c r="AR39" s="356"/>
      <c r="AS39" s="356"/>
      <c r="AT39" s="357"/>
      <c r="AU39" s="381"/>
      <c r="AV39" s="378"/>
      <c r="AW39" s="378"/>
      <c r="AX39" s="378"/>
      <c r="AY39" s="380"/>
      <c r="AZ39" s="355"/>
      <c r="BA39" s="356"/>
      <c r="BB39" s="356"/>
      <c r="BC39" s="357"/>
      <c r="BD39" s="381"/>
      <c r="BE39" s="378"/>
      <c r="BF39" s="343"/>
      <c r="BG39" s="163"/>
      <c r="BH39" s="158">
        <f t="shared" ref="BH39:BQ39" si="0">SUM(BH14:BH38)</f>
        <v>0</v>
      </c>
      <c r="BI39" s="69">
        <f t="shared" si="0"/>
        <v>0</v>
      </c>
      <c r="BJ39" s="69">
        <f t="shared" si="0"/>
        <v>0</v>
      </c>
      <c r="BK39" s="69">
        <f t="shared" si="0"/>
        <v>0</v>
      </c>
      <c r="BL39" s="69">
        <f t="shared" si="0"/>
        <v>0</v>
      </c>
      <c r="BM39" s="69">
        <f t="shared" si="0"/>
        <v>0</v>
      </c>
      <c r="BN39" s="69">
        <f t="shared" si="0"/>
        <v>0</v>
      </c>
      <c r="BO39" s="69">
        <f t="shared" si="0"/>
        <v>0</v>
      </c>
      <c r="BP39" s="69">
        <f t="shared" si="0"/>
        <v>0</v>
      </c>
      <c r="BQ39" s="191">
        <f t="shared" si="0"/>
        <v>0</v>
      </c>
      <c r="BS39" s="58"/>
      <c r="BT39" s="58"/>
      <c r="BU39" s="58"/>
      <c r="BZ39" s="86"/>
      <c r="CB39" s="86"/>
      <c r="CC39" s="86"/>
      <c r="CE39" s="86"/>
    </row>
    <row r="40" spans="2:83" ht="12.9" customHeight="1" thickBot="1" x14ac:dyDescent="0.3">
      <c r="B40" s="65" t="s">
        <v>28528</v>
      </c>
      <c r="C40" s="348"/>
      <c r="D40" s="352"/>
      <c r="E40" s="360"/>
      <c r="F40" s="358"/>
      <c r="G40" s="358"/>
      <c r="H40" s="361"/>
      <c r="I40" s="353"/>
      <c r="J40" s="353"/>
      <c r="K40" s="353"/>
      <c r="L40" s="353"/>
      <c r="M40" s="353"/>
      <c r="N40" s="358"/>
      <c r="O40" s="358"/>
      <c r="P40" s="358"/>
      <c r="Q40" s="358"/>
      <c r="R40" s="349"/>
      <c r="S40" s="349"/>
      <c r="T40" s="359"/>
      <c r="U40" s="155">
        <v>-7</v>
      </c>
      <c r="V40" s="377"/>
      <c r="W40" s="380"/>
      <c r="X40" s="360"/>
      <c r="Y40" s="358"/>
      <c r="Z40" s="358"/>
      <c r="AA40" s="361"/>
      <c r="AB40" s="381"/>
      <c r="AC40" s="378"/>
      <c r="AD40" s="378"/>
      <c r="AE40" s="378"/>
      <c r="AF40" s="380"/>
      <c r="AG40" s="360"/>
      <c r="AH40" s="358"/>
      <c r="AI40" s="358"/>
      <c r="AJ40" s="361"/>
      <c r="AK40" s="381"/>
      <c r="AL40" s="378"/>
      <c r="AM40" s="343"/>
      <c r="AN40" s="155">
        <v>-7</v>
      </c>
      <c r="AO40" s="377"/>
      <c r="AP40" s="380"/>
      <c r="AQ40" s="360"/>
      <c r="AR40" s="358"/>
      <c r="AS40" s="358"/>
      <c r="AT40" s="361"/>
      <c r="AU40" s="381"/>
      <c r="AV40" s="378"/>
      <c r="AW40" s="378"/>
      <c r="AX40" s="378"/>
      <c r="AY40" s="380"/>
      <c r="AZ40" s="360"/>
      <c r="BA40" s="358"/>
      <c r="BB40" s="358"/>
      <c r="BC40" s="361"/>
      <c r="BD40" s="381"/>
      <c r="BE40" s="378"/>
      <c r="BF40" s="343"/>
      <c r="BG40" s="169"/>
      <c r="BH40" s="732" t="s">
        <v>28497</v>
      </c>
      <c r="BI40" s="733"/>
      <c r="BJ40" s="733"/>
      <c r="BK40" s="733"/>
      <c r="BL40" s="733"/>
      <c r="BM40" s="733"/>
      <c r="BN40" s="733"/>
      <c r="BO40" s="733"/>
      <c r="BP40" s="851">
        <f>SUM(BH39:BQ39)</f>
        <v>0</v>
      </c>
      <c r="BQ40" s="826"/>
      <c r="BS40" s="58"/>
      <c r="BT40" s="58"/>
      <c r="BU40" s="58"/>
      <c r="BZ40" s="86"/>
      <c r="CB40" s="86"/>
      <c r="CC40" s="86"/>
      <c r="CE40" s="86"/>
    </row>
    <row r="41" spans="2:83" ht="12.9" customHeight="1" x14ac:dyDescent="0.25">
      <c r="B41" s="65" t="s">
        <v>28529</v>
      </c>
      <c r="C41" s="348"/>
      <c r="D41" s="352"/>
      <c r="E41" s="360"/>
      <c r="F41" s="358"/>
      <c r="G41" s="358"/>
      <c r="H41" s="361"/>
      <c r="I41" s="353"/>
      <c r="J41" s="353"/>
      <c r="K41" s="353"/>
      <c r="L41" s="353"/>
      <c r="M41" s="353"/>
      <c r="N41" s="358"/>
      <c r="O41" s="358"/>
      <c r="P41" s="358"/>
      <c r="Q41" s="358"/>
      <c r="R41" s="349"/>
      <c r="S41" s="349"/>
      <c r="T41" s="359"/>
      <c r="U41" s="155">
        <v>-7.5</v>
      </c>
      <c r="V41" s="377"/>
      <c r="W41" s="380"/>
      <c r="X41" s="360"/>
      <c r="Y41" s="358"/>
      <c r="Z41" s="358"/>
      <c r="AA41" s="361"/>
      <c r="AB41" s="381"/>
      <c r="AC41" s="378"/>
      <c r="AD41" s="378"/>
      <c r="AE41" s="378"/>
      <c r="AF41" s="380"/>
      <c r="AG41" s="360"/>
      <c r="AH41" s="358"/>
      <c r="AI41" s="358"/>
      <c r="AJ41" s="361"/>
      <c r="AK41" s="381"/>
      <c r="AL41" s="378"/>
      <c r="AM41" s="343"/>
      <c r="AN41" s="155">
        <v>-7.5</v>
      </c>
      <c r="AO41" s="377"/>
      <c r="AP41" s="380"/>
      <c r="AQ41" s="360"/>
      <c r="AR41" s="358"/>
      <c r="AS41" s="358"/>
      <c r="AT41" s="361"/>
      <c r="AU41" s="381"/>
      <c r="AV41" s="378"/>
      <c r="AW41" s="378"/>
      <c r="AX41" s="378"/>
      <c r="AY41" s="380"/>
      <c r="AZ41" s="360"/>
      <c r="BA41" s="358"/>
      <c r="BB41" s="358"/>
      <c r="BC41" s="361"/>
      <c r="BD41" s="381"/>
      <c r="BE41" s="378"/>
      <c r="BF41" s="343"/>
      <c r="BS41" s="58"/>
      <c r="BT41" s="58"/>
      <c r="BU41" s="58"/>
      <c r="BZ41" s="86"/>
      <c r="CB41" s="86"/>
      <c r="CC41" s="86"/>
      <c r="CE41" s="86"/>
    </row>
    <row r="42" spans="2:83" ht="12.9" customHeight="1" x14ac:dyDescent="0.25">
      <c r="B42" s="65" t="s">
        <v>28530</v>
      </c>
      <c r="C42" s="348"/>
      <c r="D42" s="352"/>
      <c r="E42" s="360"/>
      <c r="F42" s="358"/>
      <c r="G42" s="358"/>
      <c r="H42" s="361"/>
      <c r="I42" s="353"/>
      <c r="J42" s="353"/>
      <c r="K42" s="353"/>
      <c r="L42" s="353"/>
      <c r="M42" s="353"/>
      <c r="N42" s="358"/>
      <c r="O42" s="358"/>
      <c r="P42" s="358"/>
      <c r="Q42" s="358"/>
      <c r="R42" s="349"/>
      <c r="S42" s="349"/>
      <c r="T42" s="359"/>
      <c r="U42" s="155">
        <v>-8</v>
      </c>
      <c r="V42" s="377"/>
      <c r="W42" s="380"/>
      <c r="X42" s="360"/>
      <c r="Y42" s="358"/>
      <c r="Z42" s="358"/>
      <c r="AA42" s="361"/>
      <c r="AB42" s="381"/>
      <c r="AC42" s="378"/>
      <c r="AD42" s="378"/>
      <c r="AE42" s="378"/>
      <c r="AF42" s="380"/>
      <c r="AG42" s="360"/>
      <c r="AH42" s="358"/>
      <c r="AI42" s="358"/>
      <c r="AJ42" s="361"/>
      <c r="AK42" s="381"/>
      <c r="AL42" s="378"/>
      <c r="AM42" s="343"/>
      <c r="AN42" s="155">
        <v>-8</v>
      </c>
      <c r="AO42" s="377"/>
      <c r="AP42" s="380"/>
      <c r="AQ42" s="360"/>
      <c r="AR42" s="358"/>
      <c r="AS42" s="358"/>
      <c r="AT42" s="361"/>
      <c r="AU42" s="381"/>
      <c r="AV42" s="378"/>
      <c r="AW42" s="378"/>
      <c r="AX42" s="378"/>
      <c r="AY42" s="380"/>
      <c r="AZ42" s="360"/>
      <c r="BA42" s="358"/>
      <c r="BB42" s="358"/>
      <c r="BC42" s="361"/>
      <c r="BD42" s="381"/>
      <c r="BE42" s="378"/>
      <c r="BF42" s="343"/>
      <c r="BS42" s="58"/>
      <c r="BT42" s="58"/>
      <c r="BU42" s="58"/>
      <c r="BZ42" s="86"/>
      <c r="CB42" s="86"/>
      <c r="CC42" s="86"/>
      <c r="CE42" s="86"/>
    </row>
    <row r="43" spans="2:83" ht="12.9" customHeight="1" x14ac:dyDescent="0.25">
      <c r="B43" s="65" t="s">
        <v>28531</v>
      </c>
      <c r="C43" s="348"/>
      <c r="D43" s="352"/>
      <c r="E43" s="360"/>
      <c r="F43" s="358"/>
      <c r="G43" s="358"/>
      <c r="H43" s="361"/>
      <c r="I43" s="353"/>
      <c r="J43" s="353"/>
      <c r="K43" s="353"/>
      <c r="L43" s="353"/>
      <c r="M43" s="353"/>
      <c r="N43" s="358"/>
      <c r="O43" s="358"/>
      <c r="P43" s="358"/>
      <c r="Q43" s="358"/>
      <c r="R43" s="349"/>
      <c r="S43" s="349"/>
      <c r="T43" s="359"/>
      <c r="U43" s="155">
        <v>-8.5</v>
      </c>
      <c r="V43" s="377"/>
      <c r="W43" s="380"/>
      <c r="X43" s="360"/>
      <c r="Y43" s="358"/>
      <c r="Z43" s="358"/>
      <c r="AA43" s="361"/>
      <c r="AB43" s="381"/>
      <c r="AC43" s="378"/>
      <c r="AD43" s="378"/>
      <c r="AE43" s="378"/>
      <c r="AF43" s="380"/>
      <c r="AG43" s="360"/>
      <c r="AH43" s="358"/>
      <c r="AI43" s="358"/>
      <c r="AJ43" s="361"/>
      <c r="AK43" s="381"/>
      <c r="AL43" s="378"/>
      <c r="AM43" s="343"/>
      <c r="AN43" s="155">
        <v>-8.5</v>
      </c>
      <c r="AO43" s="377"/>
      <c r="AP43" s="380"/>
      <c r="AQ43" s="360"/>
      <c r="AR43" s="358"/>
      <c r="AS43" s="358"/>
      <c r="AT43" s="361"/>
      <c r="AU43" s="381"/>
      <c r="AV43" s="378"/>
      <c r="AW43" s="378"/>
      <c r="AX43" s="378"/>
      <c r="AY43" s="380"/>
      <c r="AZ43" s="360"/>
      <c r="BA43" s="358"/>
      <c r="BB43" s="358"/>
      <c r="BC43" s="361"/>
      <c r="BD43" s="381"/>
      <c r="BE43" s="378"/>
      <c r="BF43" s="343"/>
      <c r="BS43" s="58"/>
      <c r="BT43" s="58"/>
      <c r="BU43" s="58"/>
      <c r="BZ43" s="86"/>
      <c r="CB43" s="86"/>
      <c r="CC43" s="86"/>
      <c r="CE43" s="86"/>
    </row>
    <row r="44" spans="2:83" ht="12.9" customHeight="1" thickBot="1" x14ac:dyDescent="0.3">
      <c r="B44" s="65" t="s">
        <v>28532</v>
      </c>
      <c r="C44" s="409"/>
      <c r="D44" s="584"/>
      <c r="E44" s="578"/>
      <c r="F44" s="579"/>
      <c r="G44" s="579"/>
      <c r="H44" s="580"/>
      <c r="I44" s="585"/>
      <c r="J44" s="585"/>
      <c r="K44" s="585"/>
      <c r="L44" s="585"/>
      <c r="M44" s="585"/>
      <c r="N44" s="579"/>
      <c r="O44" s="579"/>
      <c r="P44" s="579"/>
      <c r="Q44" s="579"/>
      <c r="R44" s="410"/>
      <c r="S44" s="410"/>
      <c r="T44" s="586"/>
      <c r="U44" s="155">
        <v>-9</v>
      </c>
      <c r="V44" s="576"/>
      <c r="W44" s="577"/>
      <c r="X44" s="578"/>
      <c r="Y44" s="579"/>
      <c r="Z44" s="579"/>
      <c r="AA44" s="580"/>
      <c r="AB44" s="581"/>
      <c r="AC44" s="582"/>
      <c r="AD44" s="582"/>
      <c r="AE44" s="582"/>
      <c r="AF44" s="577"/>
      <c r="AG44" s="578"/>
      <c r="AH44" s="579"/>
      <c r="AI44" s="579"/>
      <c r="AJ44" s="580"/>
      <c r="AK44" s="581"/>
      <c r="AL44" s="582"/>
      <c r="AM44" s="583"/>
      <c r="AN44" s="154">
        <v>-9</v>
      </c>
      <c r="AO44" s="576"/>
      <c r="AP44" s="577"/>
      <c r="AQ44" s="578"/>
      <c r="AR44" s="579"/>
      <c r="AS44" s="579"/>
      <c r="AT44" s="580"/>
      <c r="AU44" s="581"/>
      <c r="AV44" s="582"/>
      <c r="AW44" s="582"/>
      <c r="AX44" s="582"/>
      <c r="AY44" s="577"/>
      <c r="AZ44" s="578"/>
      <c r="BA44" s="579"/>
      <c r="BB44" s="579"/>
      <c r="BC44" s="580"/>
      <c r="BD44" s="581"/>
      <c r="BE44" s="582"/>
      <c r="BF44" s="583"/>
      <c r="BS44" s="58"/>
      <c r="BT44" s="58"/>
      <c r="BU44" s="58"/>
      <c r="BY44" s="64"/>
      <c r="BZ44" s="86"/>
      <c r="CB44" s="86"/>
      <c r="CC44" s="86"/>
      <c r="CE44" s="86"/>
    </row>
    <row r="45" spans="2:83" ht="12.9" customHeight="1" thickBot="1" x14ac:dyDescent="0.3">
      <c r="B45" s="157"/>
      <c r="C45" s="68">
        <f>SUM(C14:C44)</f>
        <v>0</v>
      </c>
      <c r="D45" s="69">
        <f t="shared" ref="D45:T45" si="1">SUM(D14:D44)</f>
        <v>0</v>
      </c>
      <c r="E45" s="69">
        <f t="shared" si="1"/>
        <v>0</v>
      </c>
      <c r="F45" s="69">
        <f t="shared" si="1"/>
        <v>0</v>
      </c>
      <c r="G45" s="69">
        <f t="shared" si="1"/>
        <v>0</v>
      </c>
      <c r="H45" s="69">
        <f t="shared" si="1"/>
        <v>0</v>
      </c>
      <c r="I45" s="69">
        <f t="shared" si="1"/>
        <v>0</v>
      </c>
      <c r="J45" s="69">
        <f t="shared" si="1"/>
        <v>0</v>
      </c>
      <c r="K45" s="69">
        <f t="shared" si="1"/>
        <v>0</v>
      </c>
      <c r="L45" s="69">
        <f t="shared" si="1"/>
        <v>0</v>
      </c>
      <c r="M45" s="575">
        <f t="shared" si="1"/>
        <v>0</v>
      </c>
      <c r="N45" s="69">
        <f t="shared" si="1"/>
        <v>0</v>
      </c>
      <c r="O45" s="69">
        <f t="shared" si="1"/>
        <v>0</v>
      </c>
      <c r="P45" s="69">
        <f t="shared" si="1"/>
        <v>0</v>
      </c>
      <c r="Q45" s="69">
        <f t="shared" si="1"/>
        <v>0</v>
      </c>
      <c r="R45" s="158">
        <f t="shared" si="1"/>
        <v>0</v>
      </c>
      <c r="S45" s="69">
        <f t="shared" si="1"/>
        <v>0</v>
      </c>
      <c r="T45" s="70">
        <f t="shared" si="1"/>
        <v>0</v>
      </c>
      <c r="U45" s="159"/>
      <c r="V45" s="68">
        <f t="shared" ref="V45:AM45" si="2">SUM(V14:V44)</f>
        <v>0</v>
      </c>
      <c r="W45" s="69">
        <f t="shared" si="2"/>
        <v>0</v>
      </c>
      <c r="X45" s="69">
        <f t="shared" si="2"/>
        <v>0</v>
      </c>
      <c r="Y45" s="69">
        <f t="shared" si="2"/>
        <v>0</v>
      </c>
      <c r="Z45" s="69">
        <f t="shared" si="2"/>
        <v>0</v>
      </c>
      <c r="AA45" s="69">
        <f t="shared" si="2"/>
        <v>0</v>
      </c>
      <c r="AB45" s="68">
        <f t="shared" si="2"/>
        <v>0</v>
      </c>
      <c r="AC45" s="69">
        <f t="shared" si="2"/>
        <v>0</v>
      </c>
      <c r="AD45" s="69">
        <f t="shared" si="2"/>
        <v>0</v>
      </c>
      <c r="AE45" s="412">
        <f t="shared" si="2"/>
        <v>0</v>
      </c>
      <c r="AF45" s="69">
        <f t="shared" si="2"/>
        <v>0</v>
      </c>
      <c r="AG45" s="69">
        <f t="shared" si="2"/>
        <v>0</v>
      </c>
      <c r="AH45" s="69">
        <f t="shared" si="2"/>
        <v>0</v>
      </c>
      <c r="AI45" s="69">
        <f t="shared" si="2"/>
        <v>0</v>
      </c>
      <c r="AJ45" s="69">
        <f t="shared" si="2"/>
        <v>0</v>
      </c>
      <c r="AK45" s="69">
        <f t="shared" si="2"/>
        <v>0</v>
      </c>
      <c r="AL45" s="69">
        <f t="shared" si="2"/>
        <v>0</v>
      </c>
      <c r="AM45" s="70">
        <f t="shared" si="2"/>
        <v>0</v>
      </c>
      <c r="AN45" s="163"/>
      <c r="AO45" s="158">
        <f t="shared" ref="AO45:BF45" si="3">SUM(AO14:AO44)</f>
        <v>0</v>
      </c>
      <c r="AP45" s="69">
        <f t="shared" si="3"/>
        <v>0</v>
      </c>
      <c r="AQ45" s="69">
        <f t="shared" si="3"/>
        <v>0</v>
      </c>
      <c r="AR45" s="69">
        <f t="shared" si="3"/>
        <v>0</v>
      </c>
      <c r="AS45" s="69">
        <f t="shared" si="3"/>
        <v>0</v>
      </c>
      <c r="AT45" s="69">
        <f t="shared" si="3"/>
        <v>0</v>
      </c>
      <c r="AU45" s="69">
        <f t="shared" si="3"/>
        <v>0</v>
      </c>
      <c r="AV45" s="69">
        <f t="shared" si="3"/>
        <v>0</v>
      </c>
      <c r="AW45" s="69">
        <f t="shared" si="3"/>
        <v>0</v>
      </c>
      <c r="AX45" s="69">
        <f t="shared" si="3"/>
        <v>0</v>
      </c>
      <c r="AY45" s="69">
        <f t="shared" si="3"/>
        <v>0</v>
      </c>
      <c r="AZ45" s="69">
        <f t="shared" si="3"/>
        <v>0</v>
      </c>
      <c r="BA45" s="69">
        <f t="shared" si="3"/>
        <v>0</v>
      </c>
      <c r="BB45" s="69">
        <f t="shared" si="3"/>
        <v>0</v>
      </c>
      <c r="BC45" s="69">
        <f t="shared" si="3"/>
        <v>0</v>
      </c>
      <c r="BD45" s="69">
        <f t="shared" si="3"/>
        <v>0</v>
      </c>
      <c r="BE45" s="69">
        <f t="shared" si="3"/>
        <v>0</v>
      </c>
      <c r="BF45" s="191">
        <f t="shared" si="3"/>
        <v>0</v>
      </c>
      <c r="BR45" s="166"/>
      <c r="BS45" s="166"/>
      <c r="BT45" s="166"/>
      <c r="BU45" s="166"/>
      <c r="BV45" s="166"/>
      <c r="BW45" s="166"/>
      <c r="BX45" s="166"/>
      <c r="BZ45" s="166"/>
      <c r="CA45" s="166"/>
      <c r="CB45" s="166"/>
      <c r="CC45" s="166"/>
      <c r="CD45" s="166"/>
      <c r="CE45" s="166"/>
    </row>
    <row r="46" spans="2:83" ht="12.9" customHeight="1" thickBot="1" x14ac:dyDescent="0.3">
      <c r="C46" s="732" t="s">
        <v>28497</v>
      </c>
      <c r="D46" s="733"/>
      <c r="E46" s="733"/>
      <c r="F46" s="733"/>
      <c r="G46" s="733"/>
      <c r="H46" s="733"/>
      <c r="I46" s="733"/>
      <c r="J46" s="733"/>
      <c r="K46" s="733"/>
      <c r="L46" s="733"/>
      <c r="M46" s="733"/>
      <c r="N46" s="733"/>
      <c r="O46" s="733"/>
      <c r="P46" s="733"/>
      <c r="Q46" s="733"/>
      <c r="R46" s="733"/>
      <c r="S46" s="828">
        <f>SUM(C45:T45)</f>
        <v>0</v>
      </c>
      <c r="T46" s="852"/>
      <c r="U46" s="167"/>
      <c r="V46" s="732" t="s">
        <v>28497</v>
      </c>
      <c r="W46" s="733"/>
      <c r="X46" s="733"/>
      <c r="Y46" s="733"/>
      <c r="Z46" s="733"/>
      <c r="AA46" s="733"/>
      <c r="AB46" s="733"/>
      <c r="AC46" s="733"/>
      <c r="AD46" s="733"/>
      <c r="AE46" s="733"/>
      <c r="AF46" s="733"/>
      <c r="AG46" s="733"/>
      <c r="AH46" s="733"/>
      <c r="AI46" s="733"/>
      <c r="AJ46" s="733"/>
      <c r="AK46" s="733"/>
      <c r="AL46" s="828">
        <f>SUM(V45:AM45)</f>
        <v>0</v>
      </c>
      <c r="AM46" s="852"/>
      <c r="AN46" s="168"/>
      <c r="AO46" s="732" t="s">
        <v>28497</v>
      </c>
      <c r="AP46" s="733"/>
      <c r="AQ46" s="733"/>
      <c r="AR46" s="733"/>
      <c r="AS46" s="733"/>
      <c r="AT46" s="733"/>
      <c r="AU46" s="733"/>
      <c r="AV46" s="733"/>
      <c r="AW46" s="733"/>
      <c r="AX46" s="733"/>
      <c r="AY46" s="733"/>
      <c r="AZ46" s="733"/>
      <c r="BA46" s="733"/>
      <c r="BB46" s="733"/>
      <c r="BC46" s="733"/>
      <c r="BD46" s="733"/>
      <c r="BE46" s="851">
        <f>SUM(AO45:BF45)</f>
        <v>0</v>
      </c>
      <c r="BF46" s="826"/>
      <c r="BR46" s="168"/>
      <c r="BS46" s="168"/>
      <c r="BT46" s="168"/>
      <c r="BU46" s="168"/>
      <c r="BV46" s="168"/>
      <c r="BW46" s="755"/>
      <c r="BX46" s="824"/>
    </row>
    <row r="48" spans="2:83" ht="12.9" customHeight="1" thickBot="1" x14ac:dyDescent="0.3"/>
    <row r="49" spans="2:45" ht="16.5" customHeight="1" thickBot="1" x14ac:dyDescent="0.3">
      <c r="B49" s="61"/>
      <c r="C49" s="818" t="s">
        <v>28588</v>
      </c>
      <c r="D49" s="819"/>
      <c r="E49" s="819"/>
      <c r="F49" s="819"/>
      <c r="G49" s="819"/>
      <c r="H49" s="819"/>
      <c r="I49" s="819"/>
      <c r="J49" s="819"/>
      <c r="K49" s="819"/>
      <c r="L49" s="819"/>
      <c r="M49" s="819"/>
      <c r="N49" s="819"/>
      <c r="O49" s="819"/>
      <c r="P49" s="819"/>
      <c r="Q49" s="819"/>
      <c r="R49" s="819"/>
      <c r="S49" s="819"/>
      <c r="T49" s="819"/>
      <c r="U49" s="819"/>
      <c r="V49" s="819"/>
      <c r="W49" s="819"/>
      <c r="X49" s="819"/>
      <c r="Y49" s="819"/>
      <c r="Z49" s="819"/>
      <c r="AA49" s="819"/>
      <c r="AB49" s="819"/>
      <c r="AC49" s="819"/>
      <c r="AD49" s="819"/>
      <c r="AE49" s="819"/>
      <c r="AF49" s="819"/>
      <c r="AG49" s="819"/>
      <c r="AH49" s="820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</row>
    <row r="50" spans="2:45" ht="17.25" customHeight="1" thickTop="1" thickBot="1" x14ac:dyDescent="0.3">
      <c r="B50" s="62" t="s">
        <v>28499</v>
      </c>
      <c r="C50" s="832">
        <v>8.5</v>
      </c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  <c r="O50" s="833"/>
      <c r="P50" s="833"/>
      <c r="Q50" s="833"/>
      <c r="R50" s="833"/>
      <c r="S50" s="833"/>
      <c r="T50" s="833"/>
      <c r="U50" s="833"/>
      <c r="V50" s="833"/>
      <c r="W50" s="833"/>
      <c r="X50" s="833"/>
      <c r="Y50" s="833"/>
      <c r="Z50" s="833"/>
      <c r="AA50" s="833"/>
      <c r="AB50" s="833"/>
      <c r="AC50" s="833"/>
      <c r="AD50" s="833"/>
      <c r="AE50" s="833"/>
      <c r="AF50" s="833"/>
      <c r="AG50" s="833"/>
      <c r="AH50" s="834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</row>
    <row r="51" spans="2:45" ht="16.5" customHeight="1" x14ac:dyDescent="0.25">
      <c r="B51" s="62" t="s">
        <v>28500</v>
      </c>
      <c r="C51" s="848">
        <v>-0.75</v>
      </c>
      <c r="D51" s="849"/>
      <c r="E51" s="849"/>
      <c r="F51" s="849"/>
      <c r="G51" s="849"/>
      <c r="H51" s="849"/>
      <c r="I51" s="849"/>
      <c r="J51" s="849"/>
      <c r="K51" s="849"/>
      <c r="L51" s="850"/>
      <c r="M51" s="183" t="s">
        <v>28500</v>
      </c>
      <c r="N51" s="848">
        <v>-1.25</v>
      </c>
      <c r="O51" s="849"/>
      <c r="P51" s="849"/>
      <c r="Q51" s="849"/>
      <c r="R51" s="849"/>
      <c r="S51" s="849"/>
      <c r="T51" s="849"/>
      <c r="U51" s="849"/>
      <c r="V51" s="849"/>
      <c r="W51" s="850"/>
      <c r="X51" s="153" t="s">
        <v>28500</v>
      </c>
      <c r="Y51" s="848">
        <v>-1.75</v>
      </c>
      <c r="Z51" s="849"/>
      <c r="AA51" s="849"/>
      <c r="AB51" s="849"/>
      <c r="AC51" s="849"/>
      <c r="AD51" s="849"/>
      <c r="AE51" s="849"/>
      <c r="AF51" s="849"/>
      <c r="AG51" s="849"/>
      <c r="AH51" s="850"/>
    </row>
    <row r="52" spans="2:45" ht="12.9" customHeight="1" thickBot="1" x14ac:dyDescent="0.3">
      <c r="B52" s="62" t="s">
        <v>28501</v>
      </c>
      <c r="C52" s="272">
        <v>10</v>
      </c>
      <c r="D52" s="273">
        <v>20</v>
      </c>
      <c r="E52" s="273">
        <v>70</v>
      </c>
      <c r="F52" s="273">
        <v>80</v>
      </c>
      <c r="G52" s="273">
        <v>90</v>
      </c>
      <c r="H52" s="273">
        <v>100</v>
      </c>
      <c r="I52" s="273">
        <v>110</v>
      </c>
      <c r="J52" s="273">
        <v>160</v>
      </c>
      <c r="K52" s="273">
        <v>170</v>
      </c>
      <c r="L52" s="275">
        <v>180</v>
      </c>
      <c r="M52" s="63" t="s">
        <v>28501</v>
      </c>
      <c r="N52" s="272">
        <v>10</v>
      </c>
      <c r="O52" s="273">
        <v>20</v>
      </c>
      <c r="P52" s="273">
        <v>70</v>
      </c>
      <c r="Q52" s="273">
        <v>80</v>
      </c>
      <c r="R52" s="273">
        <v>90</v>
      </c>
      <c r="S52" s="273">
        <v>100</v>
      </c>
      <c r="T52" s="273">
        <v>110</v>
      </c>
      <c r="U52" s="273">
        <v>160</v>
      </c>
      <c r="V52" s="273">
        <v>170</v>
      </c>
      <c r="W52" s="275">
        <v>180</v>
      </c>
      <c r="X52" s="63" t="s">
        <v>28501</v>
      </c>
      <c r="Y52" s="272">
        <v>10</v>
      </c>
      <c r="Z52" s="273">
        <v>20</v>
      </c>
      <c r="AA52" s="273">
        <v>70</v>
      </c>
      <c r="AB52" s="273">
        <v>80</v>
      </c>
      <c r="AC52" s="273">
        <v>90</v>
      </c>
      <c r="AD52" s="273">
        <v>100</v>
      </c>
      <c r="AE52" s="273">
        <v>110</v>
      </c>
      <c r="AF52" s="273">
        <v>160</v>
      </c>
      <c r="AG52" s="273">
        <v>170</v>
      </c>
      <c r="AH52" s="275">
        <v>180</v>
      </c>
    </row>
    <row r="53" spans="2:45" ht="12.9" customHeight="1" x14ac:dyDescent="0.25">
      <c r="B53" s="64" t="s">
        <v>28534</v>
      </c>
      <c r="C53" s="348"/>
      <c r="D53" s="349"/>
      <c r="E53" s="349"/>
      <c r="F53" s="349"/>
      <c r="G53" s="349"/>
      <c r="H53" s="349"/>
      <c r="I53" s="349"/>
      <c r="J53" s="349"/>
      <c r="K53" s="349"/>
      <c r="L53" s="350"/>
      <c r="M53" s="66" t="s">
        <v>28534</v>
      </c>
      <c r="N53" s="348"/>
      <c r="O53" s="349"/>
      <c r="P53" s="349"/>
      <c r="Q53" s="349"/>
      <c r="R53" s="349"/>
      <c r="S53" s="349"/>
      <c r="T53" s="349"/>
      <c r="U53" s="349"/>
      <c r="V53" s="349"/>
      <c r="W53" s="350"/>
      <c r="X53" s="66" t="s">
        <v>28534</v>
      </c>
      <c r="Y53" s="348"/>
      <c r="Z53" s="349"/>
      <c r="AA53" s="349"/>
      <c r="AB53" s="349"/>
      <c r="AC53" s="349"/>
      <c r="AD53" s="349"/>
      <c r="AE53" s="349"/>
      <c r="AF53" s="349"/>
      <c r="AG53" s="349"/>
      <c r="AH53" s="350"/>
    </row>
    <row r="54" spans="2:45" ht="12.9" customHeight="1" x14ac:dyDescent="0.25">
      <c r="B54" s="64" t="s">
        <v>28535</v>
      </c>
      <c r="C54" s="348"/>
      <c r="D54" s="349"/>
      <c r="E54" s="349"/>
      <c r="F54" s="349"/>
      <c r="G54" s="349"/>
      <c r="H54" s="349"/>
      <c r="I54" s="349"/>
      <c r="J54" s="349"/>
      <c r="K54" s="349"/>
      <c r="L54" s="350"/>
      <c r="M54" s="154" t="s">
        <v>28535</v>
      </c>
      <c r="N54" s="348"/>
      <c r="O54" s="349"/>
      <c r="P54" s="349"/>
      <c r="Q54" s="349"/>
      <c r="R54" s="349"/>
      <c r="S54" s="349"/>
      <c r="T54" s="349"/>
      <c r="U54" s="349"/>
      <c r="V54" s="349"/>
      <c r="W54" s="350"/>
      <c r="X54" s="154" t="s">
        <v>28535</v>
      </c>
      <c r="Y54" s="348"/>
      <c r="Z54" s="349"/>
      <c r="AA54" s="349"/>
      <c r="AB54" s="349"/>
      <c r="AC54" s="349"/>
      <c r="AD54" s="349"/>
      <c r="AE54" s="349"/>
      <c r="AF54" s="349"/>
      <c r="AG54" s="349"/>
      <c r="AH54" s="350"/>
    </row>
    <row r="55" spans="2:45" ht="12.9" customHeight="1" x14ac:dyDescent="0.25">
      <c r="B55" s="64" t="s">
        <v>28536</v>
      </c>
      <c r="C55" s="348"/>
      <c r="D55" s="349"/>
      <c r="E55" s="349"/>
      <c r="F55" s="349"/>
      <c r="G55" s="349"/>
      <c r="H55" s="349"/>
      <c r="I55" s="349"/>
      <c r="J55" s="349"/>
      <c r="K55" s="349"/>
      <c r="L55" s="350"/>
      <c r="M55" s="154" t="s">
        <v>28536</v>
      </c>
      <c r="N55" s="348"/>
      <c r="O55" s="349"/>
      <c r="P55" s="349"/>
      <c r="Q55" s="349"/>
      <c r="R55" s="349"/>
      <c r="S55" s="349"/>
      <c r="T55" s="349"/>
      <c r="U55" s="349"/>
      <c r="V55" s="349"/>
      <c r="W55" s="350"/>
      <c r="X55" s="154" t="s">
        <v>28536</v>
      </c>
      <c r="Y55" s="348"/>
      <c r="Z55" s="349"/>
      <c r="AA55" s="349"/>
      <c r="AB55" s="349"/>
      <c r="AC55" s="349"/>
      <c r="AD55" s="349"/>
      <c r="AE55" s="349"/>
      <c r="AF55" s="349"/>
      <c r="AG55" s="349"/>
      <c r="AH55" s="350"/>
    </row>
    <row r="56" spans="2:45" ht="12.9" customHeight="1" x14ac:dyDescent="0.25">
      <c r="B56" s="64" t="s">
        <v>28537</v>
      </c>
      <c r="C56" s="348"/>
      <c r="D56" s="349"/>
      <c r="E56" s="349"/>
      <c r="F56" s="349"/>
      <c r="G56" s="349"/>
      <c r="H56" s="349"/>
      <c r="I56" s="349"/>
      <c r="J56" s="349"/>
      <c r="K56" s="349"/>
      <c r="L56" s="350"/>
      <c r="M56" s="154" t="s">
        <v>28537</v>
      </c>
      <c r="N56" s="348"/>
      <c r="O56" s="349"/>
      <c r="P56" s="349"/>
      <c r="Q56" s="349"/>
      <c r="R56" s="349"/>
      <c r="S56" s="349"/>
      <c r="T56" s="349"/>
      <c r="U56" s="349"/>
      <c r="V56" s="349"/>
      <c r="W56" s="350"/>
      <c r="X56" s="154" t="s">
        <v>28537</v>
      </c>
      <c r="Y56" s="348"/>
      <c r="Z56" s="349"/>
      <c r="AA56" s="349"/>
      <c r="AB56" s="349"/>
      <c r="AC56" s="349"/>
      <c r="AD56" s="349"/>
      <c r="AE56" s="349"/>
      <c r="AF56" s="349"/>
      <c r="AG56" s="349"/>
      <c r="AH56" s="350"/>
    </row>
    <row r="57" spans="2:45" ht="12.9" customHeight="1" x14ac:dyDescent="0.25">
      <c r="B57" s="64" t="s">
        <v>28538</v>
      </c>
      <c r="C57" s="348"/>
      <c r="D57" s="349"/>
      <c r="E57" s="349"/>
      <c r="F57" s="349"/>
      <c r="G57" s="349"/>
      <c r="H57" s="349"/>
      <c r="I57" s="349"/>
      <c r="J57" s="349"/>
      <c r="K57" s="349"/>
      <c r="L57" s="350"/>
      <c r="M57" s="154" t="s">
        <v>28538</v>
      </c>
      <c r="N57" s="348"/>
      <c r="O57" s="349"/>
      <c r="P57" s="349"/>
      <c r="Q57" s="349"/>
      <c r="R57" s="349"/>
      <c r="S57" s="349"/>
      <c r="T57" s="349"/>
      <c r="U57" s="349"/>
      <c r="V57" s="349"/>
      <c r="W57" s="350"/>
      <c r="X57" s="154" t="s">
        <v>28538</v>
      </c>
      <c r="Y57" s="348"/>
      <c r="Z57" s="349"/>
      <c r="AA57" s="349"/>
      <c r="AB57" s="349"/>
      <c r="AC57" s="349"/>
      <c r="AD57" s="349"/>
      <c r="AE57" s="349"/>
      <c r="AF57" s="349"/>
      <c r="AG57" s="349"/>
      <c r="AH57" s="350"/>
    </row>
    <row r="58" spans="2:45" ht="12.9" customHeight="1" x14ac:dyDescent="0.25">
      <c r="B58" s="64" t="s">
        <v>28539</v>
      </c>
      <c r="C58" s="348"/>
      <c r="D58" s="349"/>
      <c r="E58" s="349"/>
      <c r="F58" s="349"/>
      <c r="G58" s="349"/>
      <c r="H58" s="349"/>
      <c r="I58" s="349"/>
      <c r="J58" s="349"/>
      <c r="K58" s="349"/>
      <c r="L58" s="350"/>
      <c r="M58" s="154" t="s">
        <v>28539</v>
      </c>
      <c r="N58" s="348"/>
      <c r="O58" s="349"/>
      <c r="P58" s="349"/>
      <c r="Q58" s="349"/>
      <c r="R58" s="349"/>
      <c r="S58" s="349"/>
      <c r="T58" s="349"/>
      <c r="U58" s="349"/>
      <c r="V58" s="349"/>
      <c r="W58" s="350"/>
      <c r="X58" s="154" t="s">
        <v>28539</v>
      </c>
      <c r="Y58" s="348"/>
      <c r="Z58" s="349"/>
      <c r="AA58" s="349"/>
      <c r="AB58" s="349"/>
      <c r="AC58" s="349"/>
      <c r="AD58" s="349"/>
      <c r="AE58" s="349"/>
      <c r="AF58" s="349"/>
      <c r="AG58" s="349"/>
      <c r="AH58" s="350"/>
    </row>
    <row r="59" spans="2:45" ht="12.9" customHeight="1" x14ac:dyDescent="0.25">
      <c r="B59" s="64" t="s">
        <v>28540</v>
      </c>
      <c r="C59" s="348"/>
      <c r="D59" s="349"/>
      <c r="E59" s="349"/>
      <c r="F59" s="349"/>
      <c r="G59" s="349"/>
      <c r="H59" s="349"/>
      <c r="I59" s="349"/>
      <c r="J59" s="349"/>
      <c r="K59" s="349"/>
      <c r="L59" s="350"/>
      <c r="M59" s="154" t="s">
        <v>28540</v>
      </c>
      <c r="N59" s="348"/>
      <c r="O59" s="349"/>
      <c r="P59" s="349"/>
      <c r="Q59" s="349"/>
      <c r="R59" s="349"/>
      <c r="S59" s="349"/>
      <c r="T59" s="349"/>
      <c r="U59" s="349"/>
      <c r="V59" s="349"/>
      <c r="W59" s="350"/>
      <c r="X59" s="154" t="s">
        <v>28540</v>
      </c>
      <c r="Y59" s="348"/>
      <c r="Z59" s="349"/>
      <c r="AA59" s="349"/>
      <c r="AB59" s="349"/>
      <c r="AC59" s="349"/>
      <c r="AD59" s="349"/>
      <c r="AE59" s="349"/>
      <c r="AF59" s="349"/>
      <c r="AG59" s="349"/>
      <c r="AH59" s="350"/>
    </row>
    <row r="60" spans="2:45" ht="12.9" customHeight="1" x14ac:dyDescent="0.25">
      <c r="B60" s="64" t="s">
        <v>28541</v>
      </c>
      <c r="C60" s="348"/>
      <c r="D60" s="349"/>
      <c r="E60" s="349"/>
      <c r="F60" s="349"/>
      <c r="G60" s="349"/>
      <c r="H60" s="349"/>
      <c r="I60" s="349"/>
      <c r="J60" s="349"/>
      <c r="K60" s="349"/>
      <c r="L60" s="350"/>
      <c r="M60" s="154" t="s">
        <v>28541</v>
      </c>
      <c r="N60" s="348"/>
      <c r="O60" s="349"/>
      <c r="P60" s="349"/>
      <c r="Q60" s="349"/>
      <c r="R60" s="349"/>
      <c r="S60" s="349"/>
      <c r="T60" s="349"/>
      <c r="U60" s="349"/>
      <c r="V60" s="349"/>
      <c r="W60" s="350"/>
      <c r="X60" s="154" t="s">
        <v>28541</v>
      </c>
      <c r="Y60" s="348"/>
      <c r="Z60" s="349"/>
      <c r="AA60" s="349"/>
      <c r="AB60" s="349"/>
      <c r="AC60" s="349"/>
      <c r="AD60" s="349"/>
      <c r="AE60" s="349"/>
      <c r="AF60" s="349"/>
      <c r="AG60" s="349"/>
      <c r="AH60" s="350"/>
    </row>
    <row r="61" spans="2:45" ht="12.9" customHeight="1" x14ac:dyDescent="0.25">
      <c r="B61" s="64" t="s">
        <v>28542</v>
      </c>
      <c r="C61" s="348"/>
      <c r="D61" s="349"/>
      <c r="E61" s="349"/>
      <c r="F61" s="349"/>
      <c r="G61" s="349"/>
      <c r="H61" s="349"/>
      <c r="I61" s="349"/>
      <c r="J61" s="349"/>
      <c r="K61" s="349"/>
      <c r="L61" s="350"/>
      <c r="M61" s="154" t="s">
        <v>28542</v>
      </c>
      <c r="N61" s="348"/>
      <c r="O61" s="349"/>
      <c r="P61" s="349"/>
      <c r="Q61" s="349"/>
      <c r="R61" s="349"/>
      <c r="S61" s="349"/>
      <c r="T61" s="349"/>
      <c r="U61" s="349"/>
      <c r="V61" s="349"/>
      <c r="W61" s="350"/>
      <c r="X61" s="154" t="s">
        <v>28542</v>
      </c>
      <c r="Y61" s="348"/>
      <c r="Z61" s="349"/>
      <c r="AA61" s="349"/>
      <c r="AB61" s="349"/>
      <c r="AC61" s="349"/>
      <c r="AD61" s="349"/>
      <c r="AE61" s="349"/>
      <c r="AF61" s="349"/>
      <c r="AG61" s="349"/>
      <c r="AH61" s="350"/>
    </row>
    <row r="62" spans="2:45" ht="12.9" customHeight="1" x14ac:dyDescent="0.25">
      <c r="B62" s="64" t="s">
        <v>28543</v>
      </c>
      <c r="C62" s="348"/>
      <c r="D62" s="349"/>
      <c r="E62" s="349"/>
      <c r="F62" s="349"/>
      <c r="G62" s="349"/>
      <c r="H62" s="349"/>
      <c r="I62" s="349"/>
      <c r="J62" s="349"/>
      <c r="K62" s="349"/>
      <c r="L62" s="350"/>
      <c r="M62" s="154" t="s">
        <v>28543</v>
      </c>
      <c r="N62" s="348"/>
      <c r="O62" s="349"/>
      <c r="P62" s="349"/>
      <c r="Q62" s="349"/>
      <c r="R62" s="349"/>
      <c r="S62" s="349"/>
      <c r="T62" s="349"/>
      <c r="U62" s="349"/>
      <c r="V62" s="349"/>
      <c r="W62" s="350"/>
      <c r="X62" s="154" t="s">
        <v>28543</v>
      </c>
      <c r="Y62" s="348"/>
      <c r="Z62" s="349"/>
      <c r="AA62" s="349"/>
      <c r="AB62" s="349"/>
      <c r="AC62" s="349"/>
      <c r="AD62" s="349"/>
      <c r="AE62" s="349"/>
      <c r="AF62" s="349"/>
      <c r="AG62" s="349"/>
      <c r="AH62" s="350"/>
    </row>
    <row r="63" spans="2:45" ht="12.9" customHeight="1" x14ac:dyDescent="0.25">
      <c r="B63" s="64" t="s">
        <v>28544</v>
      </c>
      <c r="C63" s="348"/>
      <c r="D63" s="349"/>
      <c r="E63" s="349"/>
      <c r="F63" s="349"/>
      <c r="G63" s="349"/>
      <c r="H63" s="349"/>
      <c r="I63" s="349"/>
      <c r="J63" s="349"/>
      <c r="K63" s="349"/>
      <c r="L63" s="350"/>
      <c r="M63" s="154" t="s">
        <v>28544</v>
      </c>
      <c r="N63" s="348"/>
      <c r="O63" s="349"/>
      <c r="P63" s="349"/>
      <c r="Q63" s="349"/>
      <c r="R63" s="349"/>
      <c r="S63" s="349"/>
      <c r="T63" s="349"/>
      <c r="U63" s="349"/>
      <c r="V63" s="349"/>
      <c r="W63" s="350"/>
      <c r="X63" s="154" t="s">
        <v>28544</v>
      </c>
      <c r="Y63" s="348"/>
      <c r="Z63" s="349"/>
      <c r="AA63" s="349"/>
      <c r="AB63" s="349"/>
      <c r="AC63" s="349"/>
      <c r="AD63" s="349"/>
      <c r="AE63" s="349"/>
      <c r="AF63" s="349"/>
      <c r="AG63" s="349"/>
      <c r="AH63" s="350"/>
    </row>
    <row r="64" spans="2:45" ht="12.9" customHeight="1" x14ac:dyDescent="0.25">
      <c r="B64" s="64" t="s">
        <v>28545</v>
      </c>
      <c r="C64" s="348"/>
      <c r="D64" s="349"/>
      <c r="E64" s="349"/>
      <c r="F64" s="349"/>
      <c r="G64" s="349"/>
      <c r="H64" s="349"/>
      <c r="I64" s="349"/>
      <c r="J64" s="349"/>
      <c r="K64" s="349"/>
      <c r="L64" s="350"/>
      <c r="M64" s="154" t="s">
        <v>28545</v>
      </c>
      <c r="N64" s="348"/>
      <c r="O64" s="349"/>
      <c r="P64" s="349"/>
      <c r="Q64" s="349"/>
      <c r="R64" s="349"/>
      <c r="S64" s="349"/>
      <c r="T64" s="349"/>
      <c r="U64" s="349"/>
      <c r="V64" s="349"/>
      <c r="W64" s="350"/>
      <c r="X64" s="154" t="s">
        <v>28545</v>
      </c>
      <c r="Y64" s="348"/>
      <c r="Z64" s="349"/>
      <c r="AA64" s="349"/>
      <c r="AB64" s="349"/>
      <c r="AC64" s="349"/>
      <c r="AD64" s="349"/>
      <c r="AE64" s="349"/>
      <c r="AF64" s="349"/>
      <c r="AG64" s="349"/>
      <c r="AH64" s="350"/>
    </row>
    <row r="65" spans="2:34" ht="12.9" customHeight="1" x14ac:dyDescent="0.25">
      <c r="B65" s="64" t="s">
        <v>28546</v>
      </c>
      <c r="C65" s="348"/>
      <c r="D65" s="349"/>
      <c r="E65" s="349"/>
      <c r="F65" s="349"/>
      <c r="G65" s="349"/>
      <c r="H65" s="349"/>
      <c r="I65" s="349"/>
      <c r="J65" s="349"/>
      <c r="K65" s="349"/>
      <c r="L65" s="350"/>
      <c r="M65" s="154" t="s">
        <v>28546</v>
      </c>
      <c r="N65" s="348"/>
      <c r="O65" s="349"/>
      <c r="P65" s="349"/>
      <c r="Q65" s="349"/>
      <c r="R65" s="349"/>
      <c r="S65" s="349"/>
      <c r="T65" s="349"/>
      <c r="U65" s="349"/>
      <c r="V65" s="349"/>
      <c r="W65" s="350"/>
      <c r="X65" s="154" t="s">
        <v>28546</v>
      </c>
      <c r="Y65" s="348"/>
      <c r="Z65" s="349"/>
      <c r="AA65" s="349"/>
      <c r="AB65" s="349"/>
      <c r="AC65" s="349"/>
      <c r="AD65" s="349"/>
      <c r="AE65" s="349"/>
      <c r="AF65" s="349"/>
      <c r="AG65" s="349"/>
      <c r="AH65" s="350"/>
    </row>
    <row r="66" spans="2:34" ht="12.9" customHeight="1" x14ac:dyDescent="0.25">
      <c r="B66" s="64" t="s">
        <v>28547</v>
      </c>
      <c r="C66" s="348"/>
      <c r="D66" s="349"/>
      <c r="E66" s="349"/>
      <c r="F66" s="349"/>
      <c r="G66" s="349"/>
      <c r="H66" s="349"/>
      <c r="I66" s="349"/>
      <c r="J66" s="349"/>
      <c r="K66" s="349"/>
      <c r="L66" s="350"/>
      <c r="M66" s="154" t="s">
        <v>28547</v>
      </c>
      <c r="N66" s="348"/>
      <c r="O66" s="349"/>
      <c r="P66" s="349"/>
      <c r="Q66" s="349"/>
      <c r="R66" s="349"/>
      <c r="S66" s="349"/>
      <c r="T66" s="349"/>
      <c r="U66" s="349"/>
      <c r="V66" s="349"/>
      <c r="W66" s="350"/>
      <c r="X66" s="154" t="s">
        <v>28547</v>
      </c>
      <c r="Y66" s="348"/>
      <c r="Z66" s="349"/>
      <c r="AA66" s="349"/>
      <c r="AB66" s="349"/>
      <c r="AC66" s="349"/>
      <c r="AD66" s="349"/>
      <c r="AE66" s="349"/>
      <c r="AF66" s="349"/>
      <c r="AG66" s="349"/>
      <c r="AH66" s="350"/>
    </row>
    <row r="67" spans="2:34" ht="12.9" customHeight="1" x14ac:dyDescent="0.25">
      <c r="B67" s="64" t="s">
        <v>28548</v>
      </c>
      <c r="C67" s="348"/>
      <c r="D67" s="349"/>
      <c r="E67" s="349"/>
      <c r="F67" s="349"/>
      <c r="G67" s="349"/>
      <c r="H67" s="349"/>
      <c r="I67" s="349"/>
      <c r="J67" s="349"/>
      <c r="K67" s="349"/>
      <c r="L67" s="350"/>
      <c r="M67" s="154" t="s">
        <v>28548</v>
      </c>
      <c r="N67" s="348"/>
      <c r="O67" s="349"/>
      <c r="P67" s="349"/>
      <c r="Q67" s="349"/>
      <c r="R67" s="349"/>
      <c r="S67" s="349"/>
      <c r="T67" s="349"/>
      <c r="U67" s="349"/>
      <c r="V67" s="349"/>
      <c r="W67" s="350"/>
      <c r="X67" s="154" t="s">
        <v>28548</v>
      </c>
      <c r="Y67" s="348"/>
      <c r="Z67" s="349"/>
      <c r="AA67" s="349"/>
      <c r="AB67" s="349"/>
      <c r="AC67" s="349"/>
      <c r="AD67" s="349"/>
      <c r="AE67" s="349"/>
      <c r="AF67" s="349"/>
      <c r="AG67" s="349"/>
      <c r="AH67" s="350"/>
    </row>
    <row r="68" spans="2:34" ht="12.9" customHeight="1" thickBot="1" x14ac:dyDescent="0.3">
      <c r="B68" s="64" t="s">
        <v>28549</v>
      </c>
      <c r="C68" s="409"/>
      <c r="D68" s="410"/>
      <c r="E68" s="410"/>
      <c r="F68" s="410"/>
      <c r="G68" s="410"/>
      <c r="H68" s="410"/>
      <c r="I68" s="410"/>
      <c r="J68" s="410"/>
      <c r="K68" s="410"/>
      <c r="L68" s="411"/>
      <c r="M68" s="154" t="s">
        <v>28549</v>
      </c>
      <c r="N68" s="409"/>
      <c r="O68" s="410"/>
      <c r="P68" s="410"/>
      <c r="Q68" s="410"/>
      <c r="R68" s="410"/>
      <c r="S68" s="410"/>
      <c r="T68" s="410"/>
      <c r="U68" s="410"/>
      <c r="V68" s="410"/>
      <c r="W68" s="411"/>
      <c r="X68" s="154" t="s">
        <v>28549</v>
      </c>
      <c r="Y68" s="409"/>
      <c r="Z68" s="410"/>
      <c r="AA68" s="410"/>
      <c r="AB68" s="410"/>
      <c r="AC68" s="410"/>
      <c r="AD68" s="410"/>
      <c r="AE68" s="410"/>
      <c r="AF68" s="410"/>
      <c r="AG68" s="410"/>
      <c r="AH68" s="411"/>
    </row>
    <row r="69" spans="2:34" ht="12.9" customHeight="1" thickBot="1" x14ac:dyDescent="0.3">
      <c r="B69" s="157"/>
      <c r="C69" s="68">
        <f t="shared" ref="C69:L69" si="4">SUM(C53:C68)</f>
        <v>0</v>
      </c>
      <c r="D69" s="69">
        <f t="shared" si="4"/>
        <v>0</v>
      </c>
      <c r="E69" s="69">
        <f t="shared" si="4"/>
        <v>0</v>
      </c>
      <c r="F69" s="69">
        <f t="shared" si="4"/>
        <v>0</v>
      </c>
      <c r="G69" s="69">
        <f t="shared" si="4"/>
        <v>0</v>
      </c>
      <c r="H69" s="69">
        <f t="shared" si="4"/>
        <v>0</v>
      </c>
      <c r="I69" s="69">
        <f t="shared" si="4"/>
        <v>0</v>
      </c>
      <c r="J69" s="69">
        <f t="shared" si="4"/>
        <v>0</v>
      </c>
      <c r="K69" s="69">
        <f t="shared" si="4"/>
        <v>0</v>
      </c>
      <c r="L69" s="70">
        <f t="shared" si="4"/>
        <v>0</v>
      </c>
      <c r="M69" s="159"/>
      <c r="N69" s="160">
        <f t="shared" ref="N69:W69" si="5">SUM(N53:N68)</f>
        <v>0</v>
      </c>
      <c r="O69" s="161">
        <f t="shared" si="5"/>
        <v>0</v>
      </c>
      <c r="P69" s="162">
        <f t="shared" si="5"/>
        <v>0</v>
      </c>
      <c r="Q69" s="161">
        <f t="shared" si="5"/>
        <v>0</v>
      </c>
      <c r="R69" s="161">
        <f t="shared" si="5"/>
        <v>0</v>
      </c>
      <c r="S69" s="166">
        <f t="shared" si="5"/>
        <v>0</v>
      </c>
      <c r="T69" s="161">
        <f t="shared" si="5"/>
        <v>0</v>
      </c>
      <c r="U69" s="161">
        <f t="shared" si="5"/>
        <v>0</v>
      </c>
      <c r="V69" s="69">
        <f t="shared" si="5"/>
        <v>0</v>
      </c>
      <c r="W69" s="70">
        <f t="shared" si="5"/>
        <v>0</v>
      </c>
      <c r="X69" s="163"/>
      <c r="Y69" s="158">
        <f t="shared" ref="Y69:AH69" si="6">SUM(Y53:Y68)</f>
        <v>0</v>
      </c>
      <c r="Z69" s="69">
        <f t="shared" si="6"/>
        <v>0</v>
      </c>
      <c r="AA69" s="69">
        <f t="shared" si="6"/>
        <v>0</v>
      </c>
      <c r="AB69" s="69">
        <f t="shared" si="6"/>
        <v>0</v>
      </c>
      <c r="AC69" s="69">
        <f t="shared" si="6"/>
        <v>0</v>
      </c>
      <c r="AD69" s="69">
        <f t="shared" si="6"/>
        <v>0</v>
      </c>
      <c r="AE69" s="69">
        <f t="shared" si="6"/>
        <v>0</v>
      </c>
      <c r="AF69" s="69">
        <f t="shared" si="6"/>
        <v>0</v>
      </c>
      <c r="AG69" s="69">
        <f t="shared" si="6"/>
        <v>0</v>
      </c>
      <c r="AH69" s="191">
        <f t="shared" si="6"/>
        <v>0</v>
      </c>
    </row>
    <row r="70" spans="2:34" ht="12.9" customHeight="1" thickBot="1" x14ac:dyDescent="0.3">
      <c r="C70" s="732" t="s">
        <v>28497</v>
      </c>
      <c r="D70" s="733"/>
      <c r="E70" s="733"/>
      <c r="F70" s="733"/>
      <c r="G70" s="733"/>
      <c r="H70" s="733"/>
      <c r="I70" s="733"/>
      <c r="J70" s="733"/>
      <c r="K70" s="828">
        <f>SUM(C69:L69)</f>
        <v>0</v>
      </c>
      <c r="L70" s="852"/>
      <c r="M70" s="167"/>
      <c r="N70" s="732" t="s">
        <v>28497</v>
      </c>
      <c r="O70" s="733"/>
      <c r="P70" s="733"/>
      <c r="Q70" s="733"/>
      <c r="R70" s="733"/>
      <c r="S70" s="733"/>
      <c r="T70" s="733"/>
      <c r="U70" s="733"/>
      <c r="V70" s="828">
        <f>SUM(N69:W69)</f>
        <v>0</v>
      </c>
      <c r="W70" s="852"/>
      <c r="X70" s="168"/>
      <c r="Y70" s="732" t="s">
        <v>28497</v>
      </c>
      <c r="Z70" s="733"/>
      <c r="AA70" s="733"/>
      <c r="AB70" s="733"/>
      <c r="AC70" s="733"/>
      <c r="AD70" s="733"/>
      <c r="AE70" s="733"/>
      <c r="AF70" s="733"/>
      <c r="AG70" s="851">
        <f>SUM(Y69:AH69)</f>
        <v>0</v>
      </c>
      <c r="AH70" s="826"/>
    </row>
  </sheetData>
  <sheetProtection password="CF77" sheet="1"/>
  <mergeCells count="44">
    <mergeCell ref="AG70:AH70"/>
    <mergeCell ref="C50:AH50"/>
    <mergeCell ref="B4:D4"/>
    <mergeCell ref="F4:AG4"/>
    <mergeCell ref="E7:G7"/>
    <mergeCell ref="H7:J7"/>
    <mergeCell ref="K7:M7"/>
    <mergeCell ref="C70:J70"/>
    <mergeCell ref="K70:L70"/>
    <mergeCell ref="N70:U70"/>
    <mergeCell ref="V70:W70"/>
    <mergeCell ref="Y70:AF70"/>
    <mergeCell ref="BW46:BX46"/>
    <mergeCell ref="Q8:Z8"/>
    <mergeCell ref="N8:O8"/>
    <mergeCell ref="C51:L51"/>
    <mergeCell ref="N51:W51"/>
    <mergeCell ref="Y51:AH51"/>
    <mergeCell ref="C8:D8"/>
    <mergeCell ref="E8:F8"/>
    <mergeCell ref="AL46:AM46"/>
    <mergeCell ref="AO46:BD46"/>
    <mergeCell ref="BH40:BO40"/>
    <mergeCell ref="C10:BQ10"/>
    <mergeCell ref="C11:BQ11"/>
    <mergeCell ref="C12:T12"/>
    <mergeCell ref="V12:AM12"/>
    <mergeCell ref="L8:M8"/>
    <mergeCell ref="AO12:BF12"/>
    <mergeCell ref="BH12:BQ12"/>
    <mergeCell ref="BE46:BF46"/>
    <mergeCell ref="F1:AG1"/>
    <mergeCell ref="C49:AH49"/>
    <mergeCell ref="C46:R46"/>
    <mergeCell ref="V46:AK46"/>
    <mergeCell ref="S46:T46"/>
    <mergeCell ref="J8:K8"/>
    <mergeCell ref="AJ4:AS5"/>
    <mergeCell ref="F5:AG5"/>
    <mergeCell ref="C7:D7"/>
    <mergeCell ref="BP40:BQ40"/>
    <mergeCell ref="F2:AG2"/>
    <mergeCell ref="F3:AG3"/>
    <mergeCell ref="G8:I8"/>
  </mergeCells>
  <conditionalFormatting sqref="BS32:BU38 BZ32 CB32:CC44 CE32:CE44 BZ34:BZ44 I14:I16 R14:R16 AK14 BD14 W15:W44 X14:AB14 AB15:AF44 AK15:AL44 AG14:AJ38 AP15:AP44 AQ14:AT14 AU39:AY44 BD15:BE44 AZ14:BC38 D39:D44 I39:I44 D15:I38 E14:H38 R15:S44 AV15:AY38">
    <cfRule type="cellIs" dxfId="335" priority="511" stopIfTrue="1" operator="notEqual">
      <formula>0</formula>
    </cfRule>
  </conditionalFormatting>
  <conditionalFormatting sqref="C14:D15 C16:C44">
    <cfRule type="cellIs" dxfId="334" priority="510" stopIfTrue="1" operator="notEqual">
      <formula>0</formula>
    </cfRule>
  </conditionalFormatting>
  <conditionalFormatting sqref="S34">
    <cfRule type="cellIs" dxfId="333" priority="479" stopIfTrue="1" operator="notEqual">
      <formula>0</formula>
    </cfRule>
  </conditionalFormatting>
  <conditionalFormatting sqref="V14:W14">
    <cfRule type="cellIs" dxfId="332" priority="474" stopIfTrue="1" operator="notEqual">
      <formula>0</formula>
    </cfRule>
  </conditionalFormatting>
  <conditionalFormatting sqref="D16">
    <cfRule type="cellIs" dxfId="331" priority="505" stopIfTrue="1" operator="notEqual">
      <formula>0</formula>
    </cfRule>
  </conditionalFormatting>
  <conditionalFormatting sqref="S14:T15 T16:T44">
    <cfRule type="cellIs" dxfId="330" priority="490" stopIfTrue="1" operator="notEqual">
      <formula>0</formula>
    </cfRule>
  </conditionalFormatting>
  <conditionalFormatting sqref="D34">
    <cfRule type="cellIs" dxfId="329" priority="499" stopIfTrue="1" operator="notEqual">
      <formula>0</formula>
    </cfRule>
  </conditionalFormatting>
  <conditionalFormatting sqref="D35:D44">
    <cfRule type="cellIs" dxfId="328" priority="494" stopIfTrue="1" operator="notEqual">
      <formula>0</formula>
    </cfRule>
  </conditionalFormatting>
  <conditionalFormatting sqref="S16">
    <cfRule type="cellIs" dxfId="327" priority="488" stopIfTrue="1" operator="notEqual">
      <formula>0</formula>
    </cfRule>
  </conditionalFormatting>
  <conditionalFormatting sqref="AC14:AD14">
    <cfRule type="cellIs" dxfId="326" priority="472" stopIfTrue="1" operator="notEqual">
      <formula>0</formula>
    </cfRule>
  </conditionalFormatting>
  <conditionalFormatting sqref="S35:S44">
    <cfRule type="cellIs" dxfId="325" priority="477" stopIfTrue="1" operator="notEqual">
      <formula>0</formula>
    </cfRule>
  </conditionalFormatting>
  <conditionalFormatting sqref="AE14:AF14">
    <cfRule type="cellIs" dxfId="324" priority="447" stopIfTrue="1" operator="notEqual">
      <formula>0</formula>
    </cfRule>
  </conditionalFormatting>
  <conditionalFormatting sqref="AL14:AM14">
    <cfRule type="cellIs" dxfId="323" priority="445" stopIfTrue="1" operator="notEqual">
      <formula>0</formula>
    </cfRule>
  </conditionalFormatting>
  <conditionalFormatting sqref="AO14:AP14">
    <cfRule type="cellIs" dxfId="322" priority="420" stopIfTrue="1" operator="notEqual">
      <formula>0</formula>
    </cfRule>
  </conditionalFormatting>
  <conditionalFormatting sqref="AV14:AW14">
    <cfRule type="cellIs" dxfId="321" priority="418" stopIfTrue="1" operator="notEqual">
      <formula>0</formula>
    </cfRule>
  </conditionalFormatting>
  <conditionalFormatting sqref="AX14:AY14">
    <cfRule type="cellIs" dxfId="320" priority="393" stopIfTrue="1" operator="notEqual">
      <formula>0</formula>
    </cfRule>
  </conditionalFormatting>
  <conditionalFormatting sqref="BE14:BF14">
    <cfRule type="cellIs" dxfId="319" priority="391" stopIfTrue="1" operator="notEqual">
      <formula>0</formula>
    </cfRule>
  </conditionalFormatting>
  <conditionalFormatting sqref="S46">
    <cfRule type="cellIs" dxfId="318" priority="293" stopIfTrue="1" operator="greaterThan">
      <formula>0</formula>
    </cfRule>
  </conditionalFormatting>
  <conditionalFormatting sqref="AL46">
    <cfRule type="cellIs" dxfId="317" priority="292" stopIfTrue="1" operator="greaterThan">
      <formula>0</formula>
    </cfRule>
  </conditionalFormatting>
  <conditionalFormatting sqref="BE46">
    <cfRule type="cellIs" dxfId="316" priority="291" stopIfTrue="1" operator="greaterThan">
      <formula>0</formula>
    </cfRule>
  </conditionalFormatting>
  <conditionalFormatting sqref="K70">
    <cfRule type="cellIs" dxfId="315" priority="140" stopIfTrue="1" operator="greaterThan">
      <formula>0</formula>
    </cfRule>
  </conditionalFormatting>
  <conditionalFormatting sqref="V70">
    <cfRule type="cellIs" dxfId="314" priority="139" stopIfTrue="1" operator="greaterThan">
      <formula>0</formula>
    </cfRule>
  </conditionalFormatting>
  <conditionalFormatting sqref="BJ14 BO14">
    <cfRule type="cellIs" dxfId="313" priority="285" stopIfTrue="1" operator="notEqual">
      <formula>0</formula>
    </cfRule>
  </conditionalFormatting>
  <conditionalFormatting sqref="BH14:BI14">
    <cfRule type="cellIs" dxfId="312" priority="284" stopIfTrue="1" operator="notEqual">
      <formula>0</formula>
    </cfRule>
  </conditionalFormatting>
  <conditionalFormatting sqref="BK14:BL14">
    <cfRule type="cellIs" dxfId="311" priority="283" stopIfTrue="1" operator="notEqual">
      <formula>0</formula>
    </cfRule>
  </conditionalFormatting>
  <conditionalFormatting sqref="BM14:BN14">
    <cfRule type="cellIs" dxfId="310" priority="265" stopIfTrue="1" operator="notEqual">
      <formula>0</formula>
    </cfRule>
  </conditionalFormatting>
  <conditionalFormatting sqref="BP14:BQ14">
    <cfRule type="cellIs" dxfId="309" priority="264" stopIfTrue="1" operator="notEqual">
      <formula>0</formula>
    </cfRule>
  </conditionalFormatting>
  <conditionalFormatting sqref="BP40">
    <cfRule type="cellIs" dxfId="308" priority="246" stopIfTrue="1" operator="greaterThan">
      <formula>0</formula>
    </cfRule>
  </conditionalFormatting>
  <conditionalFormatting sqref="AG70">
    <cfRule type="cellIs" dxfId="307" priority="138" stopIfTrue="1" operator="greaterThan">
      <formula>0</formula>
    </cfRule>
  </conditionalFormatting>
  <conditionalFormatting sqref="BI15:BP38">
    <cfRule type="cellIs" dxfId="306" priority="88" stopIfTrue="1" operator="notEqual">
      <formula>0</formula>
    </cfRule>
  </conditionalFormatting>
  <conditionalFormatting sqref="V15:V44">
    <cfRule type="cellIs" dxfId="305" priority="97" stopIfTrue="1" operator="notEqual">
      <formula>0</formula>
    </cfRule>
  </conditionalFormatting>
  <conditionalFormatting sqref="AM15:AM44">
    <cfRule type="cellIs" dxfId="304" priority="96" stopIfTrue="1" operator="notEqual">
      <formula>0</formula>
    </cfRule>
  </conditionalFormatting>
  <conditionalFormatting sqref="AO15:AO44">
    <cfRule type="cellIs" dxfId="303" priority="94" stopIfTrue="1" operator="notEqual">
      <formula>0</formula>
    </cfRule>
  </conditionalFormatting>
  <conditionalFormatting sqref="BF15:BF44">
    <cfRule type="cellIs" dxfId="302" priority="92" stopIfTrue="1" operator="notEqual">
      <formula>0</formula>
    </cfRule>
  </conditionalFormatting>
  <conditionalFormatting sqref="BQ15:BQ38">
    <cfRule type="cellIs" dxfId="301" priority="91" stopIfTrue="1" operator="notEqual">
      <formula>0</formula>
    </cfRule>
  </conditionalFormatting>
  <conditionalFormatting sqref="BH15:BH38">
    <cfRule type="cellIs" dxfId="300" priority="90" stopIfTrue="1" operator="notEqual">
      <formula>0</formula>
    </cfRule>
  </conditionalFormatting>
  <conditionalFormatting sqref="E15:H38">
    <cfRule type="cellIs" dxfId="299" priority="87" stopIfTrue="1" operator="notEqual">
      <formula>0</formula>
    </cfRule>
  </conditionalFormatting>
  <conditionalFormatting sqref="Y53:Y68">
    <cfRule type="cellIs" dxfId="298" priority="75" stopIfTrue="1" operator="notEqual">
      <formula>0</formula>
    </cfRule>
  </conditionalFormatting>
  <conditionalFormatting sqref="X15:AA38">
    <cfRule type="cellIs" dxfId="297" priority="85" stopIfTrue="1" operator="notEqual">
      <formula>0</formula>
    </cfRule>
  </conditionalFormatting>
  <conditionalFormatting sqref="AQ15:AT38">
    <cfRule type="cellIs" dxfId="296" priority="84" stopIfTrue="1" operator="notEqual">
      <formula>0</formula>
    </cfRule>
  </conditionalFormatting>
  <conditionalFormatting sqref="C53:C68">
    <cfRule type="cellIs" dxfId="295" priority="83" stopIfTrue="1" operator="notEqual">
      <formula>0</formula>
    </cfRule>
  </conditionalFormatting>
  <conditionalFormatting sqref="D53:K68">
    <cfRule type="cellIs" dxfId="294" priority="82" stopIfTrue="1" operator="notEqual">
      <formula>0</formula>
    </cfRule>
  </conditionalFormatting>
  <conditionalFormatting sqref="D53:K68">
    <cfRule type="cellIs" dxfId="293" priority="81" stopIfTrue="1" operator="notEqual">
      <formula>0</formula>
    </cfRule>
  </conditionalFormatting>
  <conditionalFormatting sqref="L53:L68">
    <cfRule type="cellIs" dxfId="292" priority="80" stopIfTrue="1" operator="notEqual">
      <formula>0</formula>
    </cfRule>
  </conditionalFormatting>
  <conditionalFormatting sqref="Z53:AG68">
    <cfRule type="cellIs" dxfId="291" priority="73" stopIfTrue="1" operator="notEqual">
      <formula>0</formula>
    </cfRule>
  </conditionalFormatting>
  <conditionalFormatting sqref="W53:W68">
    <cfRule type="cellIs" dxfId="290" priority="76" stopIfTrue="1" operator="notEqual">
      <formula>0</formula>
    </cfRule>
  </conditionalFormatting>
  <conditionalFormatting sqref="Z53:AG68">
    <cfRule type="cellIs" dxfId="289" priority="74" stopIfTrue="1" operator="notEqual">
      <formula>0</formula>
    </cfRule>
  </conditionalFormatting>
  <conditionalFormatting sqref="AH53:AH68">
    <cfRule type="cellIs" dxfId="288" priority="72" stopIfTrue="1" operator="notEqual">
      <formula>0</formula>
    </cfRule>
  </conditionalFormatting>
  <conditionalFormatting sqref="D16:I24 R16:S24">
    <cfRule type="cellIs" dxfId="287" priority="67" stopIfTrue="1" operator="notEqual">
      <formula>0</formula>
    </cfRule>
  </conditionalFormatting>
  <conditionalFormatting sqref="D25:I25 R25:S25">
    <cfRule type="cellIs" dxfId="286" priority="66" stopIfTrue="1" operator="notEqual">
      <formula>0</formula>
    </cfRule>
  </conditionalFormatting>
  <conditionalFormatting sqref="N39:Q44">
    <cfRule type="cellIs" dxfId="285" priority="50" stopIfTrue="1" operator="notEqual">
      <formula>0</formula>
    </cfRule>
  </conditionalFormatting>
  <conditionalFormatting sqref="N39:Q44">
    <cfRule type="cellIs" dxfId="284" priority="49" stopIfTrue="1" operator="notEqual">
      <formula>0</formula>
    </cfRule>
  </conditionalFormatting>
  <conditionalFormatting sqref="N39:Q44">
    <cfRule type="cellIs" dxfId="283" priority="48" stopIfTrue="1" operator="notEqual">
      <formula>0</formula>
    </cfRule>
  </conditionalFormatting>
  <conditionalFormatting sqref="E39:H44">
    <cfRule type="cellIs" dxfId="282" priority="47" stopIfTrue="1" operator="notEqual">
      <formula>0</formula>
    </cfRule>
  </conditionalFormatting>
  <conditionalFormatting sqref="E39:H44">
    <cfRule type="cellIs" dxfId="281" priority="46" stopIfTrue="1" operator="notEqual">
      <formula>0</formula>
    </cfRule>
  </conditionalFormatting>
  <conditionalFormatting sqref="E39:H44">
    <cfRule type="cellIs" dxfId="280" priority="45" stopIfTrue="1" operator="notEqual">
      <formula>0</formula>
    </cfRule>
  </conditionalFormatting>
  <conditionalFormatting sqref="X39:AA44">
    <cfRule type="cellIs" dxfId="279" priority="44" stopIfTrue="1" operator="notEqual">
      <formula>0</formula>
    </cfRule>
  </conditionalFormatting>
  <conditionalFormatting sqref="X39:AA44">
    <cfRule type="cellIs" dxfId="278" priority="43" stopIfTrue="1" operator="notEqual">
      <formula>0</formula>
    </cfRule>
  </conditionalFormatting>
  <conditionalFormatting sqref="X39:AA44">
    <cfRule type="cellIs" dxfId="277" priority="42" stopIfTrue="1" operator="notEqual">
      <formula>0</formula>
    </cfRule>
  </conditionalFormatting>
  <conditionalFormatting sqref="AG39:AJ44">
    <cfRule type="cellIs" dxfId="276" priority="41" stopIfTrue="1" operator="notEqual">
      <formula>0</formula>
    </cfRule>
  </conditionalFormatting>
  <conditionalFormatting sqref="AG39:AJ44">
    <cfRule type="cellIs" dxfId="275" priority="40" stopIfTrue="1" operator="notEqual">
      <formula>0</formula>
    </cfRule>
  </conditionalFormatting>
  <conditionalFormatting sqref="AG39:AJ44">
    <cfRule type="cellIs" dxfId="274" priority="39" stopIfTrue="1" operator="notEqual">
      <formula>0</formula>
    </cfRule>
  </conditionalFormatting>
  <conditionalFormatting sqref="AQ39:AT44">
    <cfRule type="cellIs" dxfId="273" priority="38" stopIfTrue="1" operator="notEqual">
      <formula>0</formula>
    </cfRule>
  </conditionalFormatting>
  <conditionalFormatting sqref="AQ39:AT44">
    <cfRule type="cellIs" dxfId="272" priority="37" stopIfTrue="1" operator="notEqual">
      <formula>0</formula>
    </cfRule>
  </conditionalFormatting>
  <conditionalFormatting sqref="AQ39:AT44">
    <cfRule type="cellIs" dxfId="271" priority="36" stopIfTrue="1" operator="notEqual">
      <formula>0</formula>
    </cfRule>
  </conditionalFormatting>
  <conditionalFormatting sqref="AZ39:BC44">
    <cfRule type="cellIs" dxfId="270" priority="35" stopIfTrue="1" operator="notEqual">
      <formula>0</formula>
    </cfRule>
  </conditionalFormatting>
  <conditionalFormatting sqref="AZ39:BC44">
    <cfRule type="cellIs" dxfId="269" priority="34" stopIfTrue="1" operator="notEqual">
      <formula>0</formula>
    </cfRule>
  </conditionalFormatting>
  <conditionalFormatting sqref="AZ39:BC44">
    <cfRule type="cellIs" dxfId="268" priority="33" stopIfTrue="1" operator="notEqual">
      <formula>0</formula>
    </cfRule>
  </conditionalFormatting>
  <conditionalFormatting sqref="T53:V68">
    <cfRule type="cellIs" dxfId="267" priority="1" stopIfTrue="1" operator="notEqual">
      <formula>0</formula>
    </cfRule>
  </conditionalFormatting>
  <conditionalFormatting sqref="J14:J44">
    <cfRule type="cellIs" dxfId="266" priority="32" stopIfTrue="1" operator="notEqual">
      <formula>0</formula>
    </cfRule>
  </conditionalFormatting>
  <conditionalFormatting sqref="J16:J24">
    <cfRule type="cellIs" dxfId="265" priority="31" stopIfTrue="1" operator="notEqual">
      <formula>0</formula>
    </cfRule>
  </conditionalFormatting>
  <conditionalFormatting sqref="J25">
    <cfRule type="cellIs" dxfId="264" priority="30" stopIfTrue="1" operator="notEqual">
      <formula>0</formula>
    </cfRule>
  </conditionalFormatting>
  <conditionalFormatting sqref="K14:K44">
    <cfRule type="cellIs" dxfId="263" priority="29" stopIfTrue="1" operator="notEqual">
      <formula>0</formula>
    </cfRule>
  </conditionalFormatting>
  <conditionalFormatting sqref="K16:K24">
    <cfRule type="cellIs" dxfId="262" priority="28" stopIfTrue="1" operator="notEqual">
      <formula>0</formula>
    </cfRule>
  </conditionalFormatting>
  <conditionalFormatting sqref="K25">
    <cfRule type="cellIs" dxfId="261" priority="27" stopIfTrue="1" operator="notEqual">
      <formula>0</formula>
    </cfRule>
  </conditionalFormatting>
  <conditionalFormatting sqref="L14:L44">
    <cfRule type="cellIs" dxfId="260" priority="26" stopIfTrue="1" operator="notEqual">
      <formula>0</formula>
    </cfRule>
  </conditionalFormatting>
  <conditionalFormatting sqref="L16:L24">
    <cfRule type="cellIs" dxfId="259" priority="25" stopIfTrue="1" operator="notEqual">
      <formula>0</formula>
    </cfRule>
  </conditionalFormatting>
  <conditionalFormatting sqref="L25">
    <cfRule type="cellIs" dxfId="258" priority="24" stopIfTrue="1" operator="notEqual">
      <formula>0</formula>
    </cfRule>
  </conditionalFormatting>
  <conditionalFormatting sqref="M14:M44">
    <cfRule type="cellIs" dxfId="257" priority="23" stopIfTrue="1" operator="notEqual">
      <formula>0</formula>
    </cfRule>
  </conditionalFormatting>
  <conditionalFormatting sqref="M16:M24">
    <cfRule type="cellIs" dxfId="256" priority="22" stopIfTrue="1" operator="notEqual">
      <formula>0</formula>
    </cfRule>
  </conditionalFormatting>
  <conditionalFormatting sqref="M25">
    <cfRule type="cellIs" dxfId="255" priority="21" stopIfTrue="1" operator="notEqual">
      <formula>0</formula>
    </cfRule>
  </conditionalFormatting>
  <conditionalFormatting sqref="N14:N38">
    <cfRule type="cellIs" dxfId="254" priority="20" stopIfTrue="1" operator="notEqual">
      <formula>0</formula>
    </cfRule>
  </conditionalFormatting>
  <conditionalFormatting sqref="N16:N24">
    <cfRule type="cellIs" dxfId="253" priority="19" stopIfTrue="1" operator="notEqual">
      <formula>0</formula>
    </cfRule>
  </conditionalFormatting>
  <conditionalFormatting sqref="N25">
    <cfRule type="cellIs" dxfId="252" priority="18" stopIfTrue="1" operator="notEqual">
      <formula>0</formula>
    </cfRule>
  </conditionalFormatting>
  <conditionalFormatting sqref="O14:O38">
    <cfRule type="cellIs" dxfId="251" priority="17" stopIfTrue="1" operator="notEqual">
      <formula>0</formula>
    </cfRule>
  </conditionalFormatting>
  <conditionalFormatting sqref="O16:O24">
    <cfRule type="cellIs" dxfId="250" priority="16" stopIfTrue="1" operator="notEqual">
      <formula>0</formula>
    </cfRule>
  </conditionalFormatting>
  <conditionalFormatting sqref="O25">
    <cfRule type="cellIs" dxfId="249" priority="15" stopIfTrue="1" operator="notEqual">
      <formula>0</formula>
    </cfRule>
  </conditionalFormatting>
  <conditionalFormatting sqref="P14:P38">
    <cfRule type="cellIs" dxfId="248" priority="14" stopIfTrue="1" operator="notEqual">
      <formula>0</formula>
    </cfRule>
  </conditionalFormatting>
  <conditionalFormatting sqref="P16:P24">
    <cfRule type="cellIs" dxfId="247" priority="13" stopIfTrue="1" operator="notEqual">
      <formula>0</formula>
    </cfRule>
  </conditionalFormatting>
  <conditionalFormatting sqref="P25">
    <cfRule type="cellIs" dxfId="246" priority="12" stopIfTrue="1" operator="notEqual">
      <formula>0</formula>
    </cfRule>
  </conditionalFormatting>
  <conditionalFormatting sqref="Q14:Q38">
    <cfRule type="cellIs" dxfId="245" priority="11" stopIfTrue="1" operator="notEqual">
      <formula>0</formula>
    </cfRule>
  </conditionalFormatting>
  <conditionalFormatting sqref="Q16:Q24">
    <cfRule type="cellIs" dxfId="244" priority="10" stopIfTrue="1" operator="notEqual">
      <formula>0</formula>
    </cfRule>
  </conditionalFormatting>
  <conditionalFormatting sqref="Q25">
    <cfRule type="cellIs" dxfId="243" priority="9" stopIfTrue="1" operator="notEqual">
      <formula>0</formula>
    </cfRule>
  </conditionalFormatting>
  <conditionalFormatting sqref="AU14">
    <cfRule type="cellIs" dxfId="242" priority="8" stopIfTrue="1" operator="notEqual">
      <formula>0</formula>
    </cfRule>
  </conditionalFormatting>
  <conditionalFormatting sqref="AU15:AU38">
    <cfRule type="cellIs" dxfId="241" priority="7" stopIfTrue="1" operator="notEqual">
      <formula>0</formula>
    </cfRule>
  </conditionalFormatting>
  <conditionalFormatting sqref="N53:P68">
    <cfRule type="cellIs" dxfId="240" priority="6" stopIfTrue="1" operator="notEqual">
      <formula>0</formula>
    </cfRule>
  </conditionalFormatting>
  <conditionalFormatting sqref="N53:P68">
    <cfRule type="cellIs" dxfId="239" priority="5" stopIfTrue="1" operator="notEqual">
      <formula>0</formula>
    </cfRule>
  </conditionalFormatting>
  <conditionalFormatting sqref="Q53:S68">
    <cfRule type="cellIs" dxfId="238" priority="4" stopIfTrue="1" operator="notEqual">
      <formula>0</formula>
    </cfRule>
  </conditionalFormatting>
  <conditionalFormatting sqref="Q53:S68">
    <cfRule type="cellIs" dxfId="237" priority="3" stopIfTrue="1" operator="notEqual">
      <formula>0</formula>
    </cfRule>
  </conditionalFormatting>
  <conditionalFormatting sqref="T53:V68">
    <cfRule type="cellIs" dxfId="236" priority="2" stopIfTrue="1" operator="notEqual">
      <formula>0</formula>
    </cfRule>
  </conditionalFormatting>
  <dataValidations count="1">
    <dataValidation type="custom" operator="notBetween" allowBlank="1" showInputMessage="1" showErrorMessage="1" errorTitle="Ошибка ввода количества" error="введите число, отличное от нуля" sqref="R26:S44 E14:S25 N26:Q38 C14:D44 T14:T44 E26:H38 BD14:BF44 AZ14:BC38 AQ14:AU38 AO14:AP44 BH14:BQ38 I26:M44 AK14:AM44 AB14:AF44 X14:AA38 V14:W44 C53:L68 AU39:AU44 Y53:AH68 AG14:AJ38 AV14:AY44 N53:W68">
      <formula1>AND(C14&gt;0,$J$8&lt;=$N$8,ISNUMBER(C14))</formula1>
    </dataValidation>
  </dataValidations>
  <pageMargins left="0.19685039370078741" right="0.19685039370078741" top="0.19685039370078741" bottom="0.19685039370078741" header="0" footer="0"/>
  <pageSetup paperSize="9" scale="38" orientation="landscape" r:id="rId1"/>
  <headerFooter alignWithMargins="0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0594230A64E2847B8A218712E9FBFA9" ma:contentTypeVersion="18" ma:contentTypeDescription="Создание документа." ma:contentTypeScope="" ma:versionID="6fcafb2587c26d76b3ea079db4ad2e6e">
  <xsd:schema xmlns:xsd="http://www.w3.org/2001/XMLSchema" xmlns:xs="http://www.w3.org/2001/XMLSchema" xmlns:p="http://schemas.microsoft.com/office/2006/metadata/properties" xmlns:ns2="d0069651-79be-4cbf-b626-23b9c9739048" xmlns:ns3="0987dda0-62a3-435e-8c02-46faee29f19f" xmlns:ns4="b8a0ca35-34e5-48ce-a3d4-2ebf8ccd1b03" targetNamespace="http://schemas.microsoft.com/office/2006/metadata/properties" ma:root="true" ma:fieldsID="18080722d9e72623c5e0e51296040d8e" ns2:_="" ns3:_="" ns4:_="">
    <xsd:import namespace="d0069651-79be-4cbf-b626-23b9c9739048"/>
    <xsd:import namespace="0987dda0-62a3-435e-8c02-46faee29f19f"/>
    <xsd:import namespace="b8a0ca35-34e5-48ce-a3d4-2ebf8ccd1b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69651-79be-4cbf-b626-23b9c97390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fe82b97c-6a8a-4995-9eb5-298aced38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87dda0-62a3-435e-8c02-46faee29f1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0ca35-34e5-48ce-a3d4-2ebf8ccd1b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8efafcc-8356-44d6-b028-db2663f00899}" ma:internalName="TaxCatchAll" ma:showField="CatchAllData" ma:web="b8a0ca35-34e5-48ce-a3d4-2ebf8ccd1b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5D093-2CE4-4E12-8329-9EB41A074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069651-79be-4cbf-b626-23b9c9739048"/>
    <ds:schemaRef ds:uri="0987dda0-62a3-435e-8c02-46faee29f19f"/>
    <ds:schemaRef ds:uri="b8a0ca35-34e5-48ce-a3d4-2ebf8ccd1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DF81D-59F0-4D44-958D-C1C9163739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110</vt:i4>
      </vt:variant>
    </vt:vector>
  </HeadingPairs>
  <TitlesOfParts>
    <vt:vector size="122" baseType="lpstr">
      <vt:lpstr>TOTAL</vt:lpstr>
      <vt:lpstr>TWO_WEEKS</vt:lpstr>
      <vt:lpstr>AOFA_MINUS</vt:lpstr>
      <vt:lpstr>AOFA_PLUS</vt:lpstr>
      <vt:lpstr>DAILY</vt:lpstr>
      <vt:lpstr>ODAMFA</vt:lpstr>
      <vt:lpstr>ODAMFA90</vt:lpstr>
      <vt:lpstr>ODAOHfA</vt:lpstr>
      <vt:lpstr>MULTIFOCAL</vt:lpstr>
      <vt:lpstr>OTHER_PRODUCTS</vt:lpstr>
      <vt:lpstr>DIAG</vt:lpstr>
      <vt:lpstr>ADVERTISE</vt:lpstr>
      <vt:lpstr>description1ADVERTISE</vt:lpstr>
      <vt:lpstr>description1AOFA_MINUS</vt:lpstr>
      <vt:lpstr>description1AOFA_PLUS</vt:lpstr>
      <vt:lpstr>description1DAILY</vt:lpstr>
      <vt:lpstr>description1DIAG</vt:lpstr>
      <vt:lpstr>description1MULTIFOCAL</vt:lpstr>
      <vt:lpstr>description1ODAMFA</vt:lpstr>
      <vt:lpstr>description1ODAMFA90</vt:lpstr>
      <vt:lpstr>description1ODAOHfA</vt:lpstr>
      <vt:lpstr>description1OTHER_PRODUCTS</vt:lpstr>
      <vt:lpstr>description1TWO_WEEKS</vt:lpstr>
      <vt:lpstr>description2ADVERTISE</vt:lpstr>
      <vt:lpstr>description2AOFA_MINUS</vt:lpstr>
      <vt:lpstr>description2AOFA_PLUS</vt:lpstr>
      <vt:lpstr>description2DAILY</vt:lpstr>
      <vt:lpstr>description2DIAG</vt:lpstr>
      <vt:lpstr>description2MULTIFOCAL</vt:lpstr>
      <vt:lpstr>description2ODAMFA</vt:lpstr>
      <vt:lpstr>description2ODAMFA90</vt:lpstr>
      <vt:lpstr>description2ODAOHfA</vt:lpstr>
      <vt:lpstr>description2OTHER_PRODUCTS</vt:lpstr>
      <vt:lpstr>description2TWO_WEEKS</vt:lpstr>
      <vt:lpstr>Limit_ADVERTISE</vt:lpstr>
      <vt:lpstr>Limit_AOFA_MINUS</vt:lpstr>
      <vt:lpstr>Limit_AOFA_PLUS</vt:lpstr>
      <vt:lpstr>Limit_DAILY</vt:lpstr>
      <vt:lpstr>Limit_DIAG</vt:lpstr>
      <vt:lpstr>Limit_MULTIFOCAL</vt:lpstr>
      <vt:lpstr>Limit_ODAMFA</vt:lpstr>
      <vt:lpstr>Limit_ODAMFA90</vt:lpstr>
      <vt:lpstr>Limit_ODAOHfA</vt:lpstr>
      <vt:lpstr>Limit_OTHER_PRODUCTS</vt:lpstr>
      <vt:lpstr>Limit_TWO_WEEKS</vt:lpstr>
      <vt:lpstr>NumLines_ADVERTISE</vt:lpstr>
      <vt:lpstr>NumLines_AOFA_MINUS</vt:lpstr>
      <vt:lpstr>NumLines_AOFA_PLUS</vt:lpstr>
      <vt:lpstr>NumLines_DAILY</vt:lpstr>
      <vt:lpstr>NumLines_DIAG</vt:lpstr>
      <vt:lpstr>NumLines_MULTIFOCAL</vt:lpstr>
      <vt:lpstr>NumLines_ODAMFA</vt:lpstr>
      <vt:lpstr>NumLines_ODAMFA90</vt:lpstr>
      <vt:lpstr>NumLines_ODAOHfA</vt:lpstr>
      <vt:lpstr>NumLines_OTHER_PRODUCTS</vt:lpstr>
      <vt:lpstr>NumLines_TWO_WEEKS</vt:lpstr>
      <vt:lpstr>ver</vt:lpstr>
      <vt:lpstr>ДоставкаAOFA_PLUS</vt:lpstr>
      <vt:lpstr>ДоставкаDAILY</vt:lpstr>
      <vt:lpstr>ДоставкаMULTIFOCAL</vt:lpstr>
      <vt:lpstr>ДоставкаODAMFA</vt:lpstr>
      <vt:lpstr>ДоставкаODAMFA90</vt:lpstr>
      <vt:lpstr>ДоставкаODAOHfA</vt:lpstr>
      <vt:lpstr>ДоставкаOTHER_PRODUCTS</vt:lpstr>
      <vt:lpstr>ДоставкаTWO_WEEKS</vt:lpstr>
      <vt:lpstr>ЗаголовокADVERTISE</vt:lpstr>
      <vt:lpstr>ЗаголовокDAILY</vt:lpstr>
      <vt:lpstr>ЗаголовокMULTIFOCAL</vt:lpstr>
      <vt:lpstr>ЗаголовокODAMFA90</vt:lpstr>
      <vt:lpstr>ЗаголовокODAOHfA</vt:lpstr>
      <vt:lpstr>ЗаголовокOTHER_PRODUCTS</vt:lpstr>
      <vt:lpstr>ЗаголовокTWO_WEEKS</vt:lpstr>
      <vt:lpstr>ИтогADVERTISE</vt:lpstr>
      <vt:lpstr>ИтогAOFA_MINUS</vt:lpstr>
      <vt:lpstr>ИтогAOFA_PLUS</vt:lpstr>
      <vt:lpstr>ИтогDAILY</vt:lpstr>
      <vt:lpstr>ИтогDIAG</vt:lpstr>
      <vt:lpstr>ИтогMULTIFOCAL</vt:lpstr>
      <vt:lpstr>ИтогODAMFA</vt:lpstr>
      <vt:lpstr>ИтогODAMFA90</vt:lpstr>
      <vt:lpstr>ИтогODAOHfA</vt:lpstr>
      <vt:lpstr>ИтогOTHER_PRODUCT</vt:lpstr>
      <vt:lpstr>ИтогOTHER_PRODUCTS</vt:lpstr>
      <vt:lpstr>ИтогTWO_WEEKS</vt:lpstr>
      <vt:lpstr>КомментарийADVERTISE</vt:lpstr>
      <vt:lpstr>КомментарийAOFA_MINUS</vt:lpstr>
      <vt:lpstr>КомментарийAOFA_PLUS</vt:lpstr>
      <vt:lpstr>КомментарийDIAG</vt:lpstr>
      <vt:lpstr>КомментарийMULTIFOCAL</vt:lpstr>
      <vt:lpstr>КомментарийODAMFA</vt:lpstr>
      <vt:lpstr>КомментарийODAMFA90</vt:lpstr>
      <vt:lpstr>КомментарийODAOHfA</vt:lpstr>
      <vt:lpstr>КомментарийOTHER_PRODUCTS</vt:lpstr>
      <vt:lpstr>ADVERTISE!Область_печати</vt:lpstr>
      <vt:lpstr>AOFA_MINUS!Область_печати</vt:lpstr>
      <vt:lpstr>AOFA_PLUS!Область_печати</vt:lpstr>
      <vt:lpstr>DAILY!Область_печати</vt:lpstr>
      <vt:lpstr>DIAG!Область_печати</vt:lpstr>
      <vt:lpstr>MULTIFOCAL!Область_печати</vt:lpstr>
      <vt:lpstr>ODAMFA!Область_печати</vt:lpstr>
      <vt:lpstr>ODAMFA90!Область_печати</vt:lpstr>
      <vt:lpstr>ODAOHfA!Область_печати</vt:lpstr>
      <vt:lpstr>OTHER_PRODUCTS!Область_печати</vt:lpstr>
      <vt:lpstr>TWO_WEEKS!Область_печати</vt:lpstr>
      <vt:lpstr>СообщениеОЛимитеADVERTISE</vt:lpstr>
      <vt:lpstr>СообщениеОЛимитеAOFA_MINUS</vt:lpstr>
      <vt:lpstr>СообщениеОЛимитеAOFA_PLUS</vt:lpstr>
      <vt:lpstr>СообщениеОЛимитеDAILY</vt:lpstr>
      <vt:lpstr>СообщениеОЛимитеDIAG</vt:lpstr>
      <vt:lpstr>СообщениеОЛимитеMULTIFOCAL</vt:lpstr>
      <vt:lpstr>СообщениеОЛимитеODAMFA</vt:lpstr>
      <vt:lpstr>СообщениеОЛимитеODAMFA90</vt:lpstr>
      <vt:lpstr>СообщениеОЛимитеODAOHfA</vt:lpstr>
      <vt:lpstr>СообщениеОЛимитеTWO_WEEKS</vt:lpstr>
      <vt:lpstr>ШтрихкодADVERTISE</vt:lpstr>
      <vt:lpstr>ШтрихкодAOFA_PLUS</vt:lpstr>
      <vt:lpstr>ШтрихкодDAILY</vt:lpstr>
      <vt:lpstr>ШтрихкодMULTIFOCAL</vt:lpstr>
      <vt:lpstr>ШтрихкодODAMFA</vt:lpstr>
      <vt:lpstr>ШтрихкодODAMFA90</vt:lpstr>
      <vt:lpstr>ШтрихкодODAOHfA</vt:lpstr>
      <vt:lpstr>ШтрихкодOTHER_PRODUCTS</vt:lpstr>
    </vt:vector>
  </TitlesOfParts>
  <Manager/>
  <Company>House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Illarionov Evgeniy</dc:creator>
  <cp:keywords/>
  <dc:description/>
  <cp:lastModifiedBy>dinvs</cp:lastModifiedBy>
  <cp:revision/>
  <dcterms:created xsi:type="dcterms:W3CDTF">2006-09-19T19:52:16Z</dcterms:created>
  <dcterms:modified xsi:type="dcterms:W3CDTF">2026-07-24T14:22:39Z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</Properties>
</file>